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2015\licor data\"/>
    </mc:Choice>
  </mc:AlternateContent>
  <bookViews>
    <workbookView xWindow="0" yWindow="0" windowWidth="16155" windowHeight="6240"/>
  </bookViews>
  <sheets>
    <sheet name="stm-rvaoc5_" sheetId="1" r:id="rId1"/>
  </sheets>
  <calcPr calcId="152511"/>
</workbook>
</file>

<file path=xl/calcChain.xml><?xml version="1.0" encoding="utf-8"?>
<calcChain xmlns="http://schemas.openxmlformats.org/spreadsheetml/2006/main">
  <c r="DJ136" i="1" l="1"/>
  <c r="DI136" i="1"/>
  <c r="DH136" i="1"/>
  <c r="DG136" i="1"/>
  <c r="DF136" i="1"/>
  <c r="DE136" i="1"/>
  <c r="DD136" i="1"/>
  <c r="DC136" i="1"/>
  <c r="DB136" i="1"/>
  <c r="DA136" i="1"/>
  <c r="CZ136" i="1"/>
  <c r="CY136" i="1"/>
  <c r="CX136" i="1"/>
  <c r="CW136" i="1"/>
  <c r="CV136" i="1"/>
  <c r="CU136" i="1"/>
  <c r="CT136" i="1"/>
  <c r="CS136" i="1"/>
  <c r="CR136" i="1"/>
  <c r="CQ136" i="1"/>
  <c r="CP136" i="1"/>
  <c r="CO136" i="1"/>
  <c r="CN136" i="1"/>
  <c r="CM136" i="1"/>
  <c r="CL136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DJ118" i="1"/>
  <c r="DI118" i="1"/>
  <c r="DH118" i="1"/>
  <c r="DG118" i="1"/>
  <c r="DF118" i="1"/>
  <c r="DE118" i="1"/>
  <c r="DD118" i="1"/>
  <c r="DC118" i="1"/>
  <c r="DB118" i="1"/>
  <c r="DA118" i="1"/>
  <c r="CZ118" i="1"/>
  <c r="CY118" i="1"/>
  <c r="CX118" i="1"/>
  <c r="CW118" i="1"/>
  <c r="CV118" i="1"/>
  <c r="CU118" i="1"/>
  <c r="CT118" i="1"/>
  <c r="CS118" i="1"/>
  <c r="CR118" i="1"/>
  <c r="CQ118" i="1"/>
  <c r="CP118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DJ98" i="1"/>
  <c r="DI98" i="1"/>
  <c r="DH98" i="1"/>
  <c r="DG98" i="1"/>
  <c r="DF98" i="1"/>
  <c r="DE98" i="1"/>
  <c r="DD98" i="1"/>
  <c r="DC98" i="1"/>
  <c r="DB98" i="1"/>
  <c r="DA98" i="1"/>
  <c r="CZ98" i="1"/>
  <c r="CY98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136" i="1" l="1"/>
  <c r="BF136" i="1"/>
  <c r="BG118" i="1"/>
  <c r="BF118" i="1"/>
  <c r="BG98" i="1"/>
  <c r="BF98" i="1"/>
  <c r="BG81" i="1"/>
  <c r="BF81" i="1"/>
  <c r="BG64" i="1"/>
  <c r="BF64" i="1"/>
  <c r="BG47" i="1"/>
  <c r="BF47" i="1"/>
  <c r="BG30" i="1"/>
  <c r="BF30" i="1"/>
  <c r="L16" i="1" l="1"/>
  <c r="N16" i="1" s="1"/>
  <c r="AK16" i="1"/>
  <c r="E16" i="1" s="1"/>
  <c r="AL16" i="1"/>
  <c r="H16" i="1" s="1"/>
  <c r="AM16" i="1"/>
  <c r="AN16" i="1"/>
  <c r="AO16" i="1"/>
  <c r="AP16" i="1"/>
  <c r="J16" i="1" s="1"/>
  <c r="AQ16" i="1" s="1"/>
  <c r="AT16" i="1"/>
  <c r="AU16" i="1" s="1"/>
  <c r="AW16" i="1"/>
  <c r="L17" i="1"/>
  <c r="N17" i="1"/>
  <c r="AK17" i="1"/>
  <c r="E17" i="1" s="1"/>
  <c r="BC17" i="1" s="1"/>
  <c r="AL17" i="1"/>
  <c r="H17" i="1" s="1"/>
  <c r="AM17" i="1"/>
  <c r="AP17" i="1" s="1"/>
  <c r="J17" i="1" s="1"/>
  <c r="AQ17" i="1" s="1"/>
  <c r="AN17" i="1"/>
  <c r="AO17" i="1"/>
  <c r="AT17" i="1"/>
  <c r="AU17" i="1" s="1"/>
  <c r="AX17" i="1" s="1"/>
  <c r="AW17" i="1"/>
  <c r="L18" i="1"/>
  <c r="N18" i="1" s="1"/>
  <c r="AK18" i="1"/>
  <c r="E18" i="1" s="1"/>
  <c r="AL18" i="1"/>
  <c r="H18" i="1" s="1"/>
  <c r="AM18" i="1"/>
  <c r="AN18" i="1"/>
  <c r="AO18" i="1"/>
  <c r="AP18" i="1"/>
  <c r="J18" i="1" s="1"/>
  <c r="AQ18" i="1" s="1"/>
  <c r="AT18" i="1"/>
  <c r="AU18" i="1" s="1"/>
  <c r="AW18" i="1"/>
  <c r="L19" i="1"/>
  <c r="N19" i="1"/>
  <c r="AK19" i="1"/>
  <c r="E19" i="1" s="1"/>
  <c r="BC19" i="1" s="1"/>
  <c r="AM19" i="1"/>
  <c r="AN19" i="1"/>
  <c r="AO19" i="1"/>
  <c r="AT19" i="1"/>
  <c r="AU19" i="1" s="1"/>
  <c r="AX19" i="1" s="1"/>
  <c r="AW19" i="1"/>
  <c r="L20" i="1"/>
  <c r="N20" i="1" s="1"/>
  <c r="AK20" i="1"/>
  <c r="E20" i="1" s="1"/>
  <c r="AL20" i="1"/>
  <c r="H20" i="1" s="1"/>
  <c r="AM20" i="1"/>
  <c r="AN20" i="1"/>
  <c r="AO20" i="1"/>
  <c r="AP20" i="1"/>
  <c r="J20" i="1" s="1"/>
  <c r="AQ20" i="1" s="1"/>
  <c r="AT20" i="1"/>
  <c r="AU20" i="1" s="1"/>
  <c r="AW20" i="1"/>
  <c r="H21" i="1"/>
  <c r="L21" i="1"/>
  <c r="N21" i="1" s="1"/>
  <c r="AK21" i="1"/>
  <c r="E21" i="1" s="1"/>
  <c r="AL21" i="1"/>
  <c r="AM21" i="1"/>
  <c r="AN21" i="1"/>
  <c r="AO21" i="1"/>
  <c r="AP21" i="1" s="1"/>
  <c r="J21" i="1" s="1"/>
  <c r="AQ21" i="1" s="1"/>
  <c r="AT21" i="1"/>
  <c r="AU21" i="1" s="1"/>
  <c r="AX21" i="1" s="1"/>
  <c r="AW21" i="1"/>
  <c r="L22" i="1"/>
  <c r="N22" i="1"/>
  <c r="AK22" i="1"/>
  <c r="E22" i="1" s="1"/>
  <c r="AL22" i="1"/>
  <c r="H22" i="1" s="1"/>
  <c r="AM22" i="1"/>
  <c r="AN22" i="1"/>
  <c r="AO22" i="1"/>
  <c r="AP22" i="1"/>
  <c r="J22" i="1" s="1"/>
  <c r="AQ22" i="1" s="1"/>
  <c r="AT22" i="1"/>
  <c r="AU22" i="1" s="1"/>
  <c r="AW22" i="1"/>
  <c r="L23" i="1"/>
  <c r="N23" i="1"/>
  <c r="AK23" i="1"/>
  <c r="E23" i="1" s="1"/>
  <c r="BC23" i="1" s="1"/>
  <c r="AM23" i="1"/>
  <c r="AN23" i="1"/>
  <c r="AO23" i="1"/>
  <c r="AT23" i="1"/>
  <c r="AU23" i="1" s="1"/>
  <c r="AW23" i="1"/>
  <c r="AX23" i="1"/>
  <c r="L24" i="1"/>
  <c r="N24" i="1"/>
  <c r="AK24" i="1"/>
  <c r="E24" i="1" s="1"/>
  <c r="AL24" i="1"/>
  <c r="H24" i="1" s="1"/>
  <c r="AM24" i="1"/>
  <c r="AN24" i="1"/>
  <c r="AO24" i="1"/>
  <c r="AP24" i="1"/>
  <c r="J24" i="1" s="1"/>
  <c r="AQ24" i="1" s="1"/>
  <c r="AT24" i="1"/>
  <c r="AU24" i="1" s="1"/>
  <c r="AW24" i="1"/>
  <c r="L25" i="1"/>
  <c r="N25" i="1" s="1"/>
  <c r="AK25" i="1"/>
  <c r="E25" i="1" s="1"/>
  <c r="AM25" i="1"/>
  <c r="AN25" i="1"/>
  <c r="AO25" i="1"/>
  <c r="AT25" i="1"/>
  <c r="AU25" i="1" s="1"/>
  <c r="AW25" i="1"/>
  <c r="L26" i="1"/>
  <c r="N26" i="1"/>
  <c r="AK26" i="1"/>
  <c r="E26" i="1" s="1"/>
  <c r="AL26" i="1"/>
  <c r="H26" i="1" s="1"/>
  <c r="AM26" i="1"/>
  <c r="AN26" i="1"/>
  <c r="AO26" i="1"/>
  <c r="AP26" i="1" s="1"/>
  <c r="J26" i="1" s="1"/>
  <c r="AQ26" i="1" s="1"/>
  <c r="AT26" i="1"/>
  <c r="AU26" i="1" s="1"/>
  <c r="AW26" i="1"/>
  <c r="L27" i="1"/>
  <c r="N27" i="1" s="1"/>
  <c r="AK27" i="1"/>
  <c r="E27" i="1" s="1"/>
  <c r="AM27" i="1"/>
  <c r="AN27" i="1"/>
  <c r="AO27" i="1"/>
  <c r="AT27" i="1"/>
  <c r="AU27" i="1" s="1"/>
  <c r="AW27" i="1"/>
  <c r="L28" i="1"/>
  <c r="N28" i="1"/>
  <c r="AK28" i="1"/>
  <c r="E28" i="1" s="1"/>
  <c r="BC28" i="1" s="1"/>
  <c r="AL28" i="1"/>
  <c r="H28" i="1" s="1"/>
  <c r="AM28" i="1"/>
  <c r="AN28" i="1"/>
  <c r="AO28" i="1"/>
  <c r="AP28" i="1" s="1"/>
  <c r="J28" i="1" s="1"/>
  <c r="AQ28" i="1" s="1"/>
  <c r="AT28" i="1"/>
  <c r="AU28" i="1" s="1"/>
  <c r="AX28" i="1" s="1"/>
  <c r="AW28" i="1"/>
  <c r="L29" i="1"/>
  <c r="N29" i="1" s="1"/>
  <c r="BC29" i="1" s="1"/>
  <c r="AK29" i="1"/>
  <c r="E29" i="1" s="1"/>
  <c r="AM29" i="1"/>
  <c r="AN29" i="1"/>
  <c r="AO29" i="1"/>
  <c r="AT29" i="1"/>
  <c r="AU29" i="1" s="1"/>
  <c r="AW29" i="1"/>
  <c r="L30" i="1"/>
  <c r="N30" i="1" s="1"/>
  <c r="AK30" i="1"/>
  <c r="AL30" i="1" s="1"/>
  <c r="AM30" i="1"/>
  <c r="AN30" i="1"/>
  <c r="AO30" i="1"/>
  <c r="AT30" i="1"/>
  <c r="AU30" i="1" s="1"/>
  <c r="AX30" i="1" s="1"/>
  <c r="AW30" i="1"/>
  <c r="L33" i="1"/>
  <c r="N33" i="1" s="1"/>
  <c r="AK33" i="1"/>
  <c r="AL33" i="1" s="1"/>
  <c r="AM33" i="1"/>
  <c r="AN33" i="1"/>
  <c r="AO33" i="1"/>
  <c r="AT33" i="1"/>
  <c r="AU33" i="1"/>
  <c r="AW33" i="1"/>
  <c r="L34" i="1"/>
  <c r="N34" i="1" s="1"/>
  <c r="AK34" i="1"/>
  <c r="AL34" i="1" s="1"/>
  <c r="AM34" i="1"/>
  <c r="AN34" i="1"/>
  <c r="AO34" i="1"/>
  <c r="AP34" i="1" s="1"/>
  <c r="J34" i="1" s="1"/>
  <c r="AQ34" i="1" s="1"/>
  <c r="AT34" i="1"/>
  <c r="AU34" i="1" s="1"/>
  <c r="AX34" i="1" s="1"/>
  <c r="AW34" i="1"/>
  <c r="L35" i="1"/>
  <c r="N35" i="1" s="1"/>
  <c r="AK35" i="1"/>
  <c r="AL35" i="1" s="1"/>
  <c r="AM35" i="1"/>
  <c r="AN35" i="1"/>
  <c r="AO35" i="1"/>
  <c r="AT35" i="1"/>
  <c r="AU35" i="1" s="1"/>
  <c r="AX35" i="1" s="1"/>
  <c r="AW35" i="1"/>
  <c r="L36" i="1"/>
  <c r="N36" i="1" s="1"/>
  <c r="AK36" i="1"/>
  <c r="AL36" i="1" s="1"/>
  <c r="AM36" i="1"/>
  <c r="AN36" i="1"/>
  <c r="AO36" i="1"/>
  <c r="AP36" i="1" s="1"/>
  <c r="J36" i="1" s="1"/>
  <c r="AQ36" i="1" s="1"/>
  <c r="AT36" i="1"/>
  <c r="AU36" i="1"/>
  <c r="AW36" i="1"/>
  <c r="L37" i="1"/>
  <c r="N37" i="1" s="1"/>
  <c r="AK37" i="1"/>
  <c r="AL37" i="1" s="1"/>
  <c r="AM37" i="1"/>
  <c r="AN37" i="1"/>
  <c r="AO37" i="1"/>
  <c r="AT37" i="1"/>
  <c r="AU37" i="1" s="1"/>
  <c r="AX37" i="1" s="1"/>
  <c r="AW37" i="1"/>
  <c r="L38" i="1"/>
  <c r="N38" i="1" s="1"/>
  <c r="AK38" i="1"/>
  <c r="AL38" i="1" s="1"/>
  <c r="AM38" i="1"/>
  <c r="AN38" i="1"/>
  <c r="AO38" i="1"/>
  <c r="AP38" i="1" s="1"/>
  <c r="J38" i="1" s="1"/>
  <c r="AQ38" i="1" s="1"/>
  <c r="AT38" i="1"/>
  <c r="AU38" i="1"/>
  <c r="AW38" i="1"/>
  <c r="L39" i="1"/>
  <c r="N39" i="1" s="1"/>
  <c r="AK39" i="1"/>
  <c r="AL39" i="1" s="1"/>
  <c r="AM39" i="1"/>
  <c r="AN39" i="1"/>
  <c r="AO39" i="1"/>
  <c r="AP39" i="1" s="1"/>
  <c r="J39" i="1" s="1"/>
  <c r="AQ39" i="1" s="1"/>
  <c r="AT39" i="1"/>
  <c r="AU39" i="1" s="1"/>
  <c r="AX39" i="1" s="1"/>
  <c r="AW39" i="1"/>
  <c r="L40" i="1"/>
  <c r="N40" i="1" s="1"/>
  <c r="AK40" i="1"/>
  <c r="AL40" i="1" s="1"/>
  <c r="AM40" i="1"/>
  <c r="AN40" i="1"/>
  <c r="AO40" i="1"/>
  <c r="AT40" i="1"/>
  <c r="AU40" i="1" s="1"/>
  <c r="AX40" i="1" s="1"/>
  <c r="AW40" i="1"/>
  <c r="L41" i="1"/>
  <c r="N41" i="1" s="1"/>
  <c r="AK41" i="1"/>
  <c r="AL41" i="1" s="1"/>
  <c r="AM41" i="1"/>
  <c r="AN41" i="1"/>
  <c r="AO41" i="1"/>
  <c r="AP41" i="1" s="1"/>
  <c r="J41" i="1" s="1"/>
  <c r="AQ41" i="1" s="1"/>
  <c r="AT41" i="1"/>
  <c r="AU41" i="1"/>
  <c r="AW41" i="1"/>
  <c r="L42" i="1"/>
  <c r="N42" i="1" s="1"/>
  <c r="AK42" i="1"/>
  <c r="AL42" i="1" s="1"/>
  <c r="AM42" i="1"/>
  <c r="AN42" i="1"/>
  <c r="AO42" i="1"/>
  <c r="AT42" i="1"/>
  <c r="AU42" i="1" s="1"/>
  <c r="AX42" i="1" s="1"/>
  <c r="AW42" i="1"/>
  <c r="L43" i="1"/>
  <c r="N43" i="1" s="1"/>
  <c r="AK43" i="1"/>
  <c r="AL43" i="1" s="1"/>
  <c r="AM43" i="1"/>
  <c r="AN43" i="1"/>
  <c r="AO43" i="1"/>
  <c r="AP43" i="1" s="1"/>
  <c r="J43" i="1" s="1"/>
  <c r="AQ43" i="1" s="1"/>
  <c r="AT43" i="1"/>
  <c r="AU43" i="1"/>
  <c r="AW43" i="1"/>
  <c r="L44" i="1"/>
  <c r="N44" i="1" s="1"/>
  <c r="AK44" i="1"/>
  <c r="AL44" i="1" s="1"/>
  <c r="AM44" i="1"/>
  <c r="AN44" i="1"/>
  <c r="AO44" i="1"/>
  <c r="AP44" i="1" s="1"/>
  <c r="J44" i="1" s="1"/>
  <c r="AQ44" i="1" s="1"/>
  <c r="AT44" i="1"/>
  <c r="AU44" i="1" s="1"/>
  <c r="AX44" i="1" s="1"/>
  <c r="AW44" i="1"/>
  <c r="L45" i="1"/>
  <c r="N45" i="1" s="1"/>
  <c r="AK45" i="1"/>
  <c r="E45" i="1" s="1"/>
  <c r="AM45" i="1"/>
  <c r="AN45" i="1"/>
  <c r="AO45" i="1"/>
  <c r="AT45" i="1"/>
  <c r="AU45" i="1" s="1"/>
  <c r="AX45" i="1" s="1"/>
  <c r="AW45" i="1"/>
  <c r="L46" i="1"/>
  <c r="N46" i="1" s="1"/>
  <c r="AK46" i="1"/>
  <c r="E46" i="1" s="1"/>
  <c r="AM46" i="1"/>
  <c r="AN46" i="1"/>
  <c r="AO46" i="1"/>
  <c r="AT46" i="1"/>
  <c r="AU46" i="1"/>
  <c r="AW46" i="1"/>
  <c r="L47" i="1"/>
  <c r="N47" i="1" s="1"/>
  <c r="AK47" i="1"/>
  <c r="E47" i="1" s="1"/>
  <c r="AM47" i="1"/>
  <c r="AN47" i="1"/>
  <c r="AO47" i="1"/>
  <c r="AT47" i="1"/>
  <c r="AU47" i="1" s="1"/>
  <c r="AX47" i="1" s="1"/>
  <c r="AW47" i="1"/>
  <c r="L50" i="1"/>
  <c r="N50" i="1" s="1"/>
  <c r="AK50" i="1"/>
  <c r="E50" i="1" s="1"/>
  <c r="AM50" i="1"/>
  <c r="AN50" i="1"/>
  <c r="AO50" i="1"/>
  <c r="AT50" i="1"/>
  <c r="AU50" i="1"/>
  <c r="AW50" i="1"/>
  <c r="BC50" i="1"/>
  <c r="L51" i="1"/>
  <c r="N51" i="1" s="1"/>
  <c r="AK51" i="1"/>
  <c r="AL51" i="1" s="1"/>
  <c r="AM51" i="1"/>
  <c r="AN51" i="1"/>
  <c r="AO51" i="1"/>
  <c r="AP51" i="1" s="1"/>
  <c r="J51" i="1" s="1"/>
  <c r="AQ51" i="1" s="1"/>
  <c r="AT51" i="1"/>
  <c r="AU51" i="1"/>
  <c r="AW51" i="1"/>
  <c r="L52" i="1"/>
  <c r="N52" i="1" s="1"/>
  <c r="AK52" i="1"/>
  <c r="AL52" i="1" s="1"/>
  <c r="AM52" i="1"/>
  <c r="AN52" i="1"/>
  <c r="AO52" i="1"/>
  <c r="AT52" i="1"/>
  <c r="AU52" i="1"/>
  <c r="AW52" i="1"/>
  <c r="L53" i="1"/>
  <c r="N53" i="1" s="1"/>
  <c r="AK53" i="1"/>
  <c r="AL53" i="1" s="1"/>
  <c r="AM53" i="1"/>
  <c r="AN53" i="1"/>
  <c r="AO53" i="1"/>
  <c r="AP53" i="1" s="1"/>
  <c r="J53" i="1" s="1"/>
  <c r="AQ53" i="1" s="1"/>
  <c r="AT53" i="1"/>
  <c r="AU53" i="1"/>
  <c r="AW53" i="1"/>
  <c r="L54" i="1"/>
  <c r="N54" i="1" s="1"/>
  <c r="AK54" i="1"/>
  <c r="AL54" i="1" s="1"/>
  <c r="AM54" i="1"/>
  <c r="AN54" i="1"/>
  <c r="AO54" i="1"/>
  <c r="AT54" i="1"/>
  <c r="AU54" i="1"/>
  <c r="AW54" i="1"/>
  <c r="L55" i="1"/>
  <c r="N55" i="1" s="1"/>
  <c r="AK55" i="1"/>
  <c r="AL55" i="1" s="1"/>
  <c r="AM55" i="1"/>
  <c r="AN55" i="1"/>
  <c r="AO55" i="1"/>
  <c r="AP55" i="1" s="1"/>
  <c r="J55" i="1" s="1"/>
  <c r="AQ55" i="1" s="1"/>
  <c r="AT55" i="1"/>
  <c r="AU55" i="1"/>
  <c r="AW55" i="1"/>
  <c r="L56" i="1"/>
  <c r="N56" i="1" s="1"/>
  <c r="AK56" i="1"/>
  <c r="AL56" i="1" s="1"/>
  <c r="AM56" i="1"/>
  <c r="AN56" i="1"/>
  <c r="AO56" i="1"/>
  <c r="AP56" i="1" s="1"/>
  <c r="J56" i="1" s="1"/>
  <c r="AQ56" i="1" s="1"/>
  <c r="AT56" i="1"/>
  <c r="AU56" i="1"/>
  <c r="AW56" i="1"/>
  <c r="L57" i="1"/>
  <c r="N57" i="1" s="1"/>
  <c r="AK57" i="1"/>
  <c r="AL57" i="1" s="1"/>
  <c r="AM57" i="1"/>
  <c r="AN57" i="1"/>
  <c r="AO57" i="1"/>
  <c r="AT57" i="1"/>
  <c r="AU57" i="1"/>
  <c r="AW57" i="1"/>
  <c r="L58" i="1"/>
  <c r="N58" i="1" s="1"/>
  <c r="AK58" i="1"/>
  <c r="AL58" i="1" s="1"/>
  <c r="AM58" i="1"/>
  <c r="AN58" i="1"/>
  <c r="AO58" i="1"/>
  <c r="AP58" i="1" s="1"/>
  <c r="J58" i="1" s="1"/>
  <c r="AQ58" i="1" s="1"/>
  <c r="AT58" i="1"/>
  <c r="AU58" i="1"/>
  <c r="AW58" i="1"/>
  <c r="L59" i="1"/>
  <c r="N59" i="1" s="1"/>
  <c r="AK59" i="1"/>
  <c r="AL59" i="1" s="1"/>
  <c r="H59" i="1" s="1"/>
  <c r="AM59" i="1"/>
  <c r="AN59" i="1"/>
  <c r="AO59" i="1"/>
  <c r="AT59" i="1"/>
  <c r="AU59" i="1" s="1"/>
  <c r="AW59" i="1"/>
  <c r="L60" i="1"/>
  <c r="N60" i="1"/>
  <c r="AK60" i="1"/>
  <c r="E60" i="1" s="1"/>
  <c r="AL60" i="1"/>
  <c r="H60" i="1" s="1"/>
  <c r="AM60" i="1"/>
  <c r="AN60" i="1"/>
  <c r="AO60" i="1"/>
  <c r="AP60" i="1"/>
  <c r="J60" i="1" s="1"/>
  <c r="AQ60" i="1" s="1"/>
  <c r="AT60" i="1"/>
  <c r="AU60" i="1" s="1"/>
  <c r="AW60" i="1"/>
  <c r="L61" i="1"/>
  <c r="N61" i="1"/>
  <c r="AK61" i="1"/>
  <c r="E61" i="1" s="1"/>
  <c r="AL61" i="1"/>
  <c r="H61" i="1" s="1"/>
  <c r="AM61" i="1"/>
  <c r="AN61" i="1"/>
  <c r="AO61" i="1"/>
  <c r="AT61" i="1"/>
  <c r="AU61" i="1" s="1"/>
  <c r="AW61" i="1"/>
  <c r="L62" i="1"/>
  <c r="N62" i="1"/>
  <c r="AK62" i="1"/>
  <c r="E62" i="1" s="1"/>
  <c r="AL62" i="1"/>
  <c r="H62" i="1" s="1"/>
  <c r="AM62" i="1"/>
  <c r="AN62" i="1"/>
  <c r="AO62" i="1"/>
  <c r="AP62" i="1"/>
  <c r="J62" i="1" s="1"/>
  <c r="AQ62" i="1" s="1"/>
  <c r="AT62" i="1"/>
  <c r="AU62" i="1" s="1"/>
  <c r="AW62" i="1"/>
  <c r="L63" i="1"/>
  <c r="N63" i="1"/>
  <c r="AK63" i="1"/>
  <c r="E63" i="1" s="1"/>
  <c r="AL63" i="1"/>
  <c r="H63" i="1" s="1"/>
  <c r="AM63" i="1"/>
  <c r="AN63" i="1"/>
  <c r="AO63" i="1"/>
  <c r="AT63" i="1"/>
  <c r="AU63" i="1" s="1"/>
  <c r="AX63" i="1" s="1"/>
  <c r="AW63" i="1"/>
  <c r="L64" i="1"/>
  <c r="N64" i="1"/>
  <c r="AK64" i="1"/>
  <c r="E64" i="1" s="1"/>
  <c r="AL64" i="1"/>
  <c r="H64" i="1" s="1"/>
  <c r="AM64" i="1"/>
  <c r="AN64" i="1"/>
  <c r="AO64" i="1"/>
  <c r="AP64" i="1"/>
  <c r="J64" i="1" s="1"/>
  <c r="AQ64" i="1" s="1"/>
  <c r="AT64" i="1"/>
  <c r="AU64" i="1" s="1"/>
  <c r="AW64" i="1"/>
  <c r="L67" i="1"/>
  <c r="N67" i="1"/>
  <c r="AK67" i="1"/>
  <c r="E67" i="1" s="1"/>
  <c r="AL67" i="1"/>
  <c r="H67" i="1" s="1"/>
  <c r="AM67" i="1"/>
  <c r="AN67" i="1"/>
  <c r="AO67" i="1"/>
  <c r="AT67" i="1"/>
  <c r="AU67" i="1" s="1"/>
  <c r="AX67" i="1" s="1"/>
  <c r="AW67" i="1"/>
  <c r="L68" i="1"/>
  <c r="N68" i="1"/>
  <c r="AK68" i="1"/>
  <c r="E68" i="1" s="1"/>
  <c r="AL68" i="1"/>
  <c r="H68" i="1" s="1"/>
  <c r="AM68" i="1"/>
  <c r="AN68" i="1"/>
  <c r="AO68" i="1"/>
  <c r="AP68" i="1"/>
  <c r="J68" i="1" s="1"/>
  <c r="AQ68" i="1" s="1"/>
  <c r="AT68" i="1"/>
  <c r="AU68" i="1" s="1"/>
  <c r="AW68" i="1"/>
  <c r="L69" i="1"/>
  <c r="N69" i="1"/>
  <c r="AK69" i="1"/>
  <c r="E69" i="1" s="1"/>
  <c r="AL69" i="1"/>
  <c r="H69" i="1" s="1"/>
  <c r="AM69" i="1"/>
  <c r="AN69" i="1"/>
  <c r="AO69" i="1"/>
  <c r="AT69" i="1"/>
  <c r="AU69" i="1" s="1"/>
  <c r="AX69" i="1" s="1"/>
  <c r="AW69" i="1"/>
  <c r="L70" i="1"/>
  <c r="N70" i="1"/>
  <c r="AK70" i="1"/>
  <c r="E70" i="1" s="1"/>
  <c r="AL70" i="1"/>
  <c r="H70" i="1" s="1"/>
  <c r="AM70" i="1"/>
  <c r="AN70" i="1"/>
  <c r="AO70" i="1"/>
  <c r="AP70" i="1"/>
  <c r="J70" i="1" s="1"/>
  <c r="AQ70" i="1" s="1"/>
  <c r="AT70" i="1"/>
  <c r="AU70" i="1" s="1"/>
  <c r="AW70" i="1"/>
  <c r="L71" i="1"/>
  <c r="N71" i="1"/>
  <c r="AK71" i="1"/>
  <c r="E71" i="1" s="1"/>
  <c r="AL71" i="1"/>
  <c r="H71" i="1" s="1"/>
  <c r="AM71" i="1"/>
  <c r="AN71" i="1"/>
  <c r="AO71" i="1"/>
  <c r="AT71" i="1"/>
  <c r="AU71" i="1" s="1"/>
  <c r="AX71" i="1" s="1"/>
  <c r="AW71" i="1"/>
  <c r="L72" i="1"/>
  <c r="N72" i="1"/>
  <c r="AK72" i="1"/>
  <c r="E72" i="1" s="1"/>
  <c r="AL72" i="1"/>
  <c r="H72" i="1" s="1"/>
  <c r="AM72" i="1"/>
  <c r="AN72" i="1"/>
  <c r="AO72" i="1"/>
  <c r="AP72" i="1"/>
  <c r="J72" i="1" s="1"/>
  <c r="AQ72" i="1" s="1"/>
  <c r="AT72" i="1"/>
  <c r="AU72" i="1" s="1"/>
  <c r="AW72" i="1"/>
  <c r="L73" i="1"/>
  <c r="N73" i="1"/>
  <c r="AK73" i="1"/>
  <c r="E73" i="1" s="1"/>
  <c r="AM73" i="1"/>
  <c r="AN73" i="1"/>
  <c r="AO73" i="1"/>
  <c r="AT73" i="1"/>
  <c r="AU73" i="1" s="1"/>
  <c r="AX73" i="1" s="1"/>
  <c r="AW73" i="1"/>
  <c r="L74" i="1"/>
  <c r="N74" i="1"/>
  <c r="AK74" i="1"/>
  <c r="E74" i="1" s="1"/>
  <c r="AL74" i="1"/>
  <c r="H74" i="1" s="1"/>
  <c r="AM74" i="1"/>
  <c r="AN74" i="1"/>
  <c r="AO74" i="1"/>
  <c r="AP74" i="1"/>
  <c r="J74" i="1" s="1"/>
  <c r="AQ74" i="1" s="1"/>
  <c r="AT74" i="1"/>
  <c r="AU74" i="1" s="1"/>
  <c r="AW74" i="1"/>
  <c r="L75" i="1"/>
  <c r="N75" i="1"/>
  <c r="AK75" i="1"/>
  <c r="E75" i="1" s="1"/>
  <c r="AL75" i="1"/>
  <c r="H75" i="1" s="1"/>
  <c r="AM75" i="1"/>
  <c r="AN75" i="1"/>
  <c r="AO75" i="1"/>
  <c r="AT75" i="1"/>
  <c r="AU75" i="1" s="1"/>
  <c r="AX75" i="1" s="1"/>
  <c r="AW75" i="1"/>
  <c r="L76" i="1"/>
  <c r="N76" i="1"/>
  <c r="AK76" i="1"/>
  <c r="E76" i="1" s="1"/>
  <c r="AM76" i="1"/>
  <c r="AN76" i="1"/>
  <c r="AO76" i="1"/>
  <c r="AT76" i="1"/>
  <c r="AU76" i="1" s="1"/>
  <c r="AW76" i="1"/>
  <c r="L77" i="1"/>
  <c r="N77" i="1"/>
  <c r="AK77" i="1"/>
  <c r="E77" i="1" s="1"/>
  <c r="AL77" i="1"/>
  <c r="H77" i="1" s="1"/>
  <c r="AM77" i="1"/>
  <c r="AN77" i="1"/>
  <c r="AO77" i="1"/>
  <c r="AT77" i="1"/>
  <c r="AU77" i="1" s="1"/>
  <c r="AX77" i="1" s="1"/>
  <c r="AW77" i="1"/>
  <c r="L78" i="1"/>
  <c r="N78" i="1"/>
  <c r="AK78" i="1"/>
  <c r="E78" i="1" s="1"/>
  <c r="AM78" i="1"/>
  <c r="AN78" i="1"/>
  <c r="AO78" i="1"/>
  <c r="AT78" i="1"/>
  <c r="AU78" i="1" s="1"/>
  <c r="AW78" i="1"/>
  <c r="L79" i="1"/>
  <c r="N79" i="1"/>
  <c r="AK79" i="1"/>
  <c r="E79" i="1" s="1"/>
  <c r="AL79" i="1"/>
  <c r="H79" i="1" s="1"/>
  <c r="AM79" i="1"/>
  <c r="AN79" i="1"/>
  <c r="AO79" i="1"/>
  <c r="AT79" i="1"/>
  <c r="AU79" i="1" s="1"/>
  <c r="AX79" i="1" s="1"/>
  <c r="AW79" i="1"/>
  <c r="L80" i="1"/>
  <c r="N80" i="1"/>
  <c r="AK80" i="1"/>
  <c r="E80" i="1" s="1"/>
  <c r="AM80" i="1"/>
  <c r="AN80" i="1"/>
  <c r="AO80" i="1"/>
  <c r="AT80" i="1"/>
  <c r="AU80" i="1" s="1"/>
  <c r="AW80" i="1"/>
  <c r="L81" i="1"/>
  <c r="N81" i="1"/>
  <c r="AK81" i="1"/>
  <c r="E81" i="1" s="1"/>
  <c r="AL81" i="1"/>
  <c r="H81" i="1" s="1"/>
  <c r="AM81" i="1"/>
  <c r="AN81" i="1"/>
  <c r="AO81" i="1"/>
  <c r="AT81" i="1"/>
  <c r="AU81" i="1" s="1"/>
  <c r="AX81" i="1" s="1"/>
  <c r="AW81" i="1"/>
  <c r="L84" i="1"/>
  <c r="N84" i="1"/>
  <c r="AK84" i="1"/>
  <c r="E84" i="1" s="1"/>
  <c r="AM84" i="1"/>
  <c r="AN84" i="1"/>
  <c r="AO84" i="1"/>
  <c r="AT84" i="1"/>
  <c r="AU84" i="1" s="1"/>
  <c r="AW84" i="1"/>
  <c r="L85" i="1"/>
  <c r="N85" i="1"/>
  <c r="AK85" i="1"/>
  <c r="E85" i="1" s="1"/>
  <c r="AL85" i="1"/>
  <c r="H85" i="1" s="1"/>
  <c r="AM85" i="1"/>
  <c r="AN85" i="1"/>
  <c r="AO85" i="1"/>
  <c r="AT85" i="1"/>
  <c r="AU85" i="1" s="1"/>
  <c r="AX85" i="1" s="1"/>
  <c r="AW85" i="1"/>
  <c r="L86" i="1"/>
  <c r="N86" i="1"/>
  <c r="AK86" i="1"/>
  <c r="E86" i="1" s="1"/>
  <c r="AM86" i="1"/>
  <c r="AN86" i="1"/>
  <c r="AO86" i="1"/>
  <c r="AT86" i="1"/>
  <c r="AU86" i="1" s="1"/>
  <c r="AW86" i="1"/>
  <c r="L87" i="1"/>
  <c r="N87" i="1"/>
  <c r="AK87" i="1"/>
  <c r="E87" i="1" s="1"/>
  <c r="BC87" i="1" s="1"/>
  <c r="AL87" i="1"/>
  <c r="H87" i="1" s="1"/>
  <c r="AM87" i="1"/>
  <c r="AN87" i="1"/>
  <c r="AO87" i="1"/>
  <c r="AT87" i="1"/>
  <c r="AU87" i="1" s="1"/>
  <c r="AX87" i="1" s="1"/>
  <c r="AW87" i="1"/>
  <c r="L88" i="1"/>
  <c r="N88" i="1" s="1"/>
  <c r="AK88" i="1"/>
  <c r="E88" i="1" s="1"/>
  <c r="AL88" i="1"/>
  <c r="H88" i="1" s="1"/>
  <c r="AM88" i="1"/>
  <c r="AN88" i="1"/>
  <c r="AO88" i="1"/>
  <c r="AP88" i="1"/>
  <c r="J88" i="1" s="1"/>
  <c r="AQ88" i="1" s="1"/>
  <c r="AT88" i="1"/>
  <c r="AU88" i="1" s="1"/>
  <c r="AW88" i="1"/>
  <c r="AX88" i="1"/>
  <c r="L89" i="1"/>
  <c r="N89" i="1"/>
  <c r="AK89" i="1"/>
  <c r="E89" i="1" s="1"/>
  <c r="AL89" i="1"/>
  <c r="H89" i="1" s="1"/>
  <c r="AM89" i="1"/>
  <c r="AN89" i="1"/>
  <c r="AO89" i="1"/>
  <c r="AP89" i="1" s="1"/>
  <c r="J89" i="1" s="1"/>
  <c r="AQ89" i="1" s="1"/>
  <c r="AT89" i="1"/>
  <c r="AU89" i="1" s="1"/>
  <c r="AW89" i="1"/>
  <c r="L90" i="1"/>
  <c r="N90" i="1"/>
  <c r="AK90" i="1"/>
  <c r="E90" i="1" s="1"/>
  <c r="BC90" i="1" s="1"/>
  <c r="AL90" i="1"/>
  <c r="H90" i="1" s="1"/>
  <c r="AM90" i="1"/>
  <c r="AN90" i="1"/>
  <c r="AO90" i="1"/>
  <c r="AP90" i="1"/>
  <c r="J90" i="1" s="1"/>
  <c r="AQ90" i="1" s="1"/>
  <c r="AT90" i="1"/>
  <c r="AU90" i="1" s="1"/>
  <c r="AW90" i="1"/>
  <c r="AX90" i="1"/>
  <c r="L91" i="1"/>
  <c r="N91" i="1"/>
  <c r="AK91" i="1"/>
  <c r="E91" i="1" s="1"/>
  <c r="AL91" i="1"/>
  <c r="H91" i="1" s="1"/>
  <c r="AM91" i="1"/>
  <c r="AP91" i="1" s="1"/>
  <c r="J91" i="1" s="1"/>
  <c r="AQ91" i="1" s="1"/>
  <c r="AN91" i="1"/>
  <c r="AO91" i="1"/>
  <c r="AT91" i="1"/>
  <c r="AU91" i="1" s="1"/>
  <c r="AX91" i="1" s="1"/>
  <c r="AW91" i="1"/>
  <c r="L92" i="1"/>
  <c r="N92" i="1"/>
  <c r="AK92" i="1"/>
  <c r="E92" i="1" s="1"/>
  <c r="BC92" i="1" s="1"/>
  <c r="AL92" i="1"/>
  <c r="H92" i="1" s="1"/>
  <c r="AM92" i="1"/>
  <c r="AN92" i="1"/>
  <c r="AO92" i="1"/>
  <c r="AP92" i="1"/>
  <c r="J92" i="1" s="1"/>
  <c r="AQ92" i="1" s="1"/>
  <c r="AT92" i="1"/>
  <c r="AU92" i="1" s="1"/>
  <c r="AX92" i="1" s="1"/>
  <c r="AW92" i="1"/>
  <c r="L93" i="1"/>
  <c r="N93" i="1"/>
  <c r="AK93" i="1"/>
  <c r="E93" i="1" s="1"/>
  <c r="AM93" i="1"/>
  <c r="AN93" i="1"/>
  <c r="AO93" i="1"/>
  <c r="AT93" i="1"/>
  <c r="AU93" i="1" s="1"/>
  <c r="AW93" i="1"/>
  <c r="L94" i="1"/>
  <c r="N94" i="1"/>
  <c r="AK94" i="1"/>
  <c r="E94" i="1" s="1"/>
  <c r="BC94" i="1" s="1"/>
  <c r="AL94" i="1"/>
  <c r="H94" i="1" s="1"/>
  <c r="AM94" i="1"/>
  <c r="AN94" i="1"/>
  <c r="AO94" i="1"/>
  <c r="AP94" i="1" s="1"/>
  <c r="J94" i="1" s="1"/>
  <c r="AQ94" i="1" s="1"/>
  <c r="AT94" i="1"/>
  <c r="AU94" i="1" s="1"/>
  <c r="AW94" i="1"/>
  <c r="AX94" i="1"/>
  <c r="L95" i="1"/>
  <c r="N95" i="1" s="1"/>
  <c r="AK95" i="1"/>
  <c r="E95" i="1" s="1"/>
  <c r="AL95" i="1"/>
  <c r="H95" i="1" s="1"/>
  <c r="AM95" i="1"/>
  <c r="AN95" i="1"/>
  <c r="AO95" i="1"/>
  <c r="AP95" i="1"/>
  <c r="J95" i="1" s="1"/>
  <c r="AQ95" i="1" s="1"/>
  <c r="AT95" i="1"/>
  <c r="AU95" i="1" s="1"/>
  <c r="AW95" i="1"/>
  <c r="L96" i="1"/>
  <c r="N96" i="1"/>
  <c r="AK96" i="1"/>
  <c r="E96" i="1" s="1"/>
  <c r="BC96" i="1" s="1"/>
  <c r="AL96" i="1"/>
  <c r="H96" i="1" s="1"/>
  <c r="AM96" i="1"/>
  <c r="AP96" i="1" s="1"/>
  <c r="J96" i="1" s="1"/>
  <c r="AQ96" i="1" s="1"/>
  <c r="AN96" i="1"/>
  <c r="AO96" i="1"/>
  <c r="AT96" i="1"/>
  <c r="AU96" i="1" s="1"/>
  <c r="AX96" i="1" s="1"/>
  <c r="AW96" i="1"/>
  <c r="L97" i="1"/>
  <c r="N97" i="1"/>
  <c r="AK97" i="1"/>
  <c r="E97" i="1" s="1"/>
  <c r="AM97" i="1"/>
  <c r="AN97" i="1"/>
  <c r="AO97" i="1"/>
  <c r="AT97" i="1"/>
  <c r="AU97" i="1" s="1"/>
  <c r="AW97" i="1"/>
  <c r="L98" i="1"/>
  <c r="N98" i="1"/>
  <c r="AK98" i="1"/>
  <c r="E98" i="1" s="1"/>
  <c r="AL98" i="1"/>
  <c r="H98" i="1" s="1"/>
  <c r="AM98" i="1"/>
  <c r="AN98" i="1"/>
  <c r="AO98" i="1"/>
  <c r="AT98" i="1"/>
  <c r="AU98" i="1" s="1"/>
  <c r="AX98" i="1" s="1"/>
  <c r="AW98" i="1"/>
  <c r="L101" i="1"/>
  <c r="N101" i="1"/>
  <c r="AK101" i="1"/>
  <c r="E101" i="1" s="1"/>
  <c r="AM101" i="1"/>
  <c r="AN101" i="1"/>
  <c r="AO101" i="1"/>
  <c r="AT101" i="1"/>
  <c r="AU101" i="1" s="1"/>
  <c r="AW101" i="1"/>
  <c r="L102" i="1"/>
  <c r="N102" i="1"/>
  <c r="AK102" i="1"/>
  <c r="E102" i="1" s="1"/>
  <c r="AL102" i="1"/>
  <c r="H102" i="1" s="1"/>
  <c r="AM102" i="1"/>
  <c r="AN102" i="1"/>
  <c r="AO102" i="1"/>
  <c r="AT102" i="1"/>
  <c r="AU102" i="1" s="1"/>
  <c r="AX102" i="1" s="1"/>
  <c r="AW102" i="1"/>
  <c r="L103" i="1"/>
  <c r="N103" i="1"/>
  <c r="AK103" i="1"/>
  <c r="E103" i="1" s="1"/>
  <c r="AM103" i="1"/>
  <c r="AN103" i="1"/>
  <c r="AO103" i="1"/>
  <c r="AT103" i="1"/>
  <c r="AU103" i="1" s="1"/>
  <c r="AW103" i="1"/>
  <c r="L104" i="1"/>
  <c r="N104" i="1"/>
  <c r="AK104" i="1"/>
  <c r="E104" i="1" s="1"/>
  <c r="AL104" i="1"/>
  <c r="H104" i="1" s="1"/>
  <c r="AM104" i="1"/>
  <c r="AN104" i="1"/>
  <c r="AO104" i="1"/>
  <c r="AT104" i="1"/>
  <c r="AU104" i="1" s="1"/>
  <c r="AX104" i="1" s="1"/>
  <c r="AW104" i="1"/>
  <c r="L105" i="1"/>
  <c r="N105" i="1"/>
  <c r="AK105" i="1"/>
  <c r="E105" i="1" s="1"/>
  <c r="AM105" i="1"/>
  <c r="AN105" i="1"/>
  <c r="AO105" i="1"/>
  <c r="AT105" i="1"/>
  <c r="AU105" i="1" s="1"/>
  <c r="AW105" i="1"/>
  <c r="L106" i="1"/>
  <c r="N106" i="1"/>
  <c r="AK106" i="1"/>
  <c r="E106" i="1" s="1"/>
  <c r="AL106" i="1"/>
  <c r="H106" i="1" s="1"/>
  <c r="AM106" i="1"/>
  <c r="AN106" i="1"/>
  <c r="AO106" i="1"/>
  <c r="AT106" i="1"/>
  <c r="AU106" i="1" s="1"/>
  <c r="AX106" i="1" s="1"/>
  <c r="AW106" i="1"/>
  <c r="L107" i="1"/>
  <c r="N107" i="1"/>
  <c r="AK107" i="1"/>
  <c r="E107" i="1" s="1"/>
  <c r="AM107" i="1"/>
  <c r="AN107" i="1"/>
  <c r="AO107" i="1"/>
  <c r="AT107" i="1"/>
  <c r="AU107" i="1" s="1"/>
  <c r="AW107" i="1"/>
  <c r="L108" i="1"/>
  <c r="N108" i="1"/>
  <c r="AK108" i="1"/>
  <c r="E108" i="1" s="1"/>
  <c r="AL108" i="1"/>
  <c r="H108" i="1" s="1"/>
  <c r="AM108" i="1"/>
  <c r="AN108" i="1"/>
  <c r="AO108" i="1"/>
  <c r="AT108" i="1"/>
  <c r="AU108" i="1" s="1"/>
  <c r="AX108" i="1" s="1"/>
  <c r="AW108" i="1"/>
  <c r="L109" i="1"/>
  <c r="N109" i="1"/>
  <c r="AK109" i="1"/>
  <c r="E109" i="1" s="1"/>
  <c r="AM109" i="1"/>
  <c r="AN109" i="1"/>
  <c r="AO109" i="1"/>
  <c r="AT109" i="1"/>
  <c r="AU109" i="1" s="1"/>
  <c r="AW109" i="1"/>
  <c r="L110" i="1"/>
  <c r="N110" i="1"/>
  <c r="AK110" i="1"/>
  <c r="E110" i="1" s="1"/>
  <c r="AL110" i="1"/>
  <c r="H110" i="1" s="1"/>
  <c r="AM110" i="1"/>
  <c r="AN110" i="1"/>
  <c r="AO110" i="1"/>
  <c r="AT110" i="1"/>
  <c r="AU110" i="1" s="1"/>
  <c r="AX110" i="1" s="1"/>
  <c r="AW110" i="1"/>
  <c r="L111" i="1"/>
  <c r="N111" i="1"/>
  <c r="AK111" i="1"/>
  <c r="E111" i="1" s="1"/>
  <c r="AM111" i="1"/>
  <c r="AN111" i="1"/>
  <c r="AO111" i="1"/>
  <c r="AT111" i="1"/>
  <c r="AU111" i="1" s="1"/>
  <c r="AW111" i="1"/>
  <c r="L112" i="1"/>
  <c r="N112" i="1"/>
  <c r="AK112" i="1"/>
  <c r="E112" i="1" s="1"/>
  <c r="AL112" i="1"/>
  <c r="H112" i="1" s="1"/>
  <c r="AM112" i="1"/>
  <c r="AN112" i="1"/>
  <c r="AO112" i="1"/>
  <c r="AT112" i="1"/>
  <c r="AU112" i="1" s="1"/>
  <c r="AX112" i="1" s="1"/>
  <c r="AW112" i="1"/>
  <c r="L113" i="1"/>
  <c r="N113" i="1"/>
  <c r="AK113" i="1"/>
  <c r="E113" i="1" s="1"/>
  <c r="AM113" i="1"/>
  <c r="AN113" i="1"/>
  <c r="AO113" i="1"/>
  <c r="AT113" i="1"/>
  <c r="AU113" i="1" s="1"/>
  <c r="AW113" i="1"/>
  <c r="L114" i="1"/>
  <c r="N114" i="1"/>
  <c r="AK114" i="1"/>
  <c r="E114" i="1" s="1"/>
  <c r="AL114" i="1"/>
  <c r="H114" i="1" s="1"/>
  <c r="AM114" i="1"/>
  <c r="AN114" i="1"/>
  <c r="AO114" i="1"/>
  <c r="AT114" i="1"/>
  <c r="AU114" i="1" s="1"/>
  <c r="AX114" i="1" s="1"/>
  <c r="AW114" i="1"/>
  <c r="L115" i="1"/>
  <c r="N115" i="1"/>
  <c r="AK115" i="1"/>
  <c r="E115" i="1" s="1"/>
  <c r="AM115" i="1"/>
  <c r="AN115" i="1"/>
  <c r="AO115" i="1"/>
  <c r="AT115" i="1"/>
  <c r="AU115" i="1" s="1"/>
  <c r="AW115" i="1"/>
  <c r="L116" i="1"/>
  <c r="N116" i="1"/>
  <c r="AK116" i="1"/>
  <c r="E116" i="1" s="1"/>
  <c r="AL116" i="1"/>
  <c r="H116" i="1" s="1"/>
  <c r="AM116" i="1"/>
  <c r="AN116" i="1"/>
  <c r="AO116" i="1"/>
  <c r="AT116" i="1"/>
  <c r="AU116" i="1" s="1"/>
  <c r="AX116" i="1" s="1"/>
  <c r="AW116" i="1"/>
  <c r="L117" i="1"/>
  <c r="N117" i="1"/>
  <c r="AK117" i="1"/>
  <c r="E117" i="1" s="1"/>
  <c r="AM117" i="1"/>
  <c r="AN117" i="1"/>
  <c r="AO117" i="1"/>
  <c r="AT117" i="1"/>
  <c r="AU117" i="1" s="1"/>
  <c r="AW117" i="1"/>
  <c r="L118" i="1"/>
  <c r="N118" i="1"/>
  <c r="AK118" i="1"/>
  <c r="E118" i="1" s="1"/>
  <c r="AL118" i="1"/>
  <c r="H118" i="1" s="1"/>
  <c r="AM118" i="1"/>
  <c r="AN118" i="1"/>
  <c r="AO118" i="1"/>
  <c r="AT118" i="1"/>
  <c r="AU118" i="1" s="1"/>
  <c r="AX118" i="1" s="1"/>
  <c r="AW118" i="1"/>
  <c r="L121" i="1"/>
  <c r="N121" i="1"/>
  <c r="AK121" i="1"/>
  <c r="E121" i="1" s="1"/>
  <c r="AM121" i="1"/>
  <c r="AN121" i="1"/>
  <c r="AO121" i="1"/>
  <c r="AT121" i="1"/>
  <c r="AU121" i="1" s="1"/>
  <c r="AW121" i="1"/>
  <c r="L122" i="1"/>
  <c r="N122" i="1"/>
  <c r="AK122" i="1"/>
  <c r="E122" i="1" s="1"/>
  <c r="AL122" i="1"/>
  <c r="H122" i="1" s="1"/>
  <c r="AM122" i="1"/>
  <c r="AN122" i="1"/>
  <c r="AO122" i="1"/>
  <c r="AT122" i="1"/>
  <c r="AU122" i="1" s="1"/>
  <c r="AX122" i="1" s="1"/>
  <c r="AW122" i="1"/>
  <c r="L123" i="1"/>
  <c r="N123" i="1"/>
  <c r="AK123" i="1"/>
  <c r="E123" i="1" s="1"/>
  <c r="AM123" i="1"/>
  <c r="AN123" i="1"/>
  <c r="AO123" i="1"/>
  <c r="AT123" i="1"/>
  <c r="AU123" i="1" s="1"/>
  <c r="AW123" i="1"/>
  <c r="L124" i="1"/>
  <c r="N124" i="1"/>
  <c r="AK124" i="1"/>
  <c r="E124" i="1" s="1"/>
  <c r="AL124" i="1"/>
  <c r="H124" i="1" s="1"/>
  <c r="AM124" i="1"/>
  <c r="AN124" i="1"/>
  <c r="AO124" i="1"/>
  <c r="AT124" i="1"/>
  <c r="AU124" i="1" s="1"/>
  <c r="AX124" i="1" s="1"/>
  <c r="AW124" i="1"/>
  <c r="L125" i="1"/>
  <c r="N125" i="1"/>
  <c r="AK125" i="1"/>
  <c r="E125" i="1" s="1"/>
  <c r="AM125" i="1"/>
  <c r="AN125" i="1"/>
  <c r="AO125" i="1"/>
  <c r="AT125" i="1"/>
  <c r="AU125" i="1" s="1"/>
  <c r="AW125" i="1"/>
  <c r="L126" i="1"/>
  <c r="N126" i="1"/>
  <c r="AK126" i="1"/>
  <c r="E126" i="1" s="1"/>
  <c r="AL126" i="1"/>
  <c r="H126" i="1" s="1"/>
  <c r="AM126" i="1"/>
  <c r="AN126" i="1"/>
  <c r="AO126" i="1"/>
  <c r="AT126" i="1"/>
  <c r="AU126" i="1" s="1"/>
  <c r="AX126" i="1" s="1"/>
  <c r="AW126" i="1"/>
  <c r="L127" i="1"/>
  <c r="N127" i="1"/>
  <c r="AK127" i="1"/>
  <c r="E127" i="1" s="1"/>
  <c r="BC127" i="1" s="1"/>
  <c r="AM127" i="1"/>
  <c r="AN127" i="1"/>
  <c r="AO127" i="1"/>
  <c r="AT127" i="1"/>
  <c r="AU127" i="1" s="1"/>
  <c r="AW127" i="1"/>
  <c r="L128" i="1"/>
  <c r="N128" i="1"/>
  <c r="AK128" i="1"/>
  <c r="E128" i="1" s="1"/>
  <c r="BC128" i="1" s="1"/>
  <c r="AM128" i="1"/>
  <c r="AN128" i="1"/>
  <c r="AO128" i="1"/>
  <c r="AT128" i="1"/>
  <c r="AU128" i="1" s="1"/>
  <c r="AW128" i="1"/>
  <c r="AX128" i="1"/>
  <c r="L129" i="1"/>
  <c r="N129" i="1" s="1"/>
  <c r="AK129" i="1"/>
  <c r="E129" i="1" s="1"/>
  <c r="AL129" i="1"/>
  <c r="H129" i="1" s="1"/>
  <c r="AM129" i="1"/>
  <c r="AN129" i="1"/>
  <c r="AO129" i="1"/>
  <c r="AP129" i="1"/>
  <c r="J129" i="1" s="1"/>
  <c r="AQ129" i="1" s="1"/>
  <c r="AT129" i="1"/>
  <c r="AU129" i="1" s="1"/>
  <c r="AW129" i="1"/>
  <c r="H130" i="1"/>
  <c r="L130" i="1"/>
  <c r="N130" i="1" s="1"/>
  <c r="AK130" i="1"/>
  <c r="E130" i="1" s="1"/>
  <c r="AL130" i="1"/>
  <c r="AM130" i="1"/>
  <c r="AN130" i="1"/>
  <c r="AP130" i="1" s="1"/>
  <c r="J130" i="1" s="1"/>
  <c r="AQ130" i="1" s="1"/>
  <c r="AO130" i="1"/>
  <c r="AT130" i="1"/>
  <c r="AU130" i="1" s="1"/>
  <c r="AX130" i="1" s="1"/>
  <c r="AW130" i="1"/>
  <c r="L131" i="1"/>
  <c r="N131" i="1"/>
  <c r="AK131" i="1"/>
  <c r="E131" i="1" s="1"/>
  <c r="AL131" i="1"/>
  <c r="H131" i="1" s="1"/>
  <c r="AM131" i="1"/>
  <c r="AN131" i="1"/>
  <c r="AO131" i="1"/>
  <c r="AP131" i="1"/>
  <c r="J131" i="1" s="1"/>
  <c r="AQ131" i="1" s="1"/>
  <c r="AT131" i="1"/>
  <c r="AU131" i="1" s="1"/>
  <c r="AW131" i="1"/>
  <c r="L132" i="1"/>
  <c r="N132" i="1"/>
  <c r="AK132" i="1"/>
  <c r="E132" i="1" s="1"/>
  <c r="BC132" i="1" s="1"/>
  <c r="AM132" i="1"/>
  <c r="AN132" i="1"/>
  <c r="AO132" i="1"/>
  <c r="AT132" i="1"/>
  <c r="AU132" i="1"/>
  <c r="AW132" i="1"/>
  <c r="L133" i="1"/>
  <c r="N133" i="1" s="1"/>
  <c r="AK133" i="1"/>
  <c r="E133" i="1" s="1"/>
  <c r="AM133" i="1"/>
  <c r="AN133" i="1"/>
  <c r="AO133" i="1"/>
  <c r="AT133" i="1"/>
  <c r="AU133" i="1"/>
  <c r="AX133" i="1" s="1"/>
  <c r="AW133" i="1"/>
  <c r="L134" i="1"/>
  <c r="N134" i="1" s="1"/>
  <c r="AK134" i="1"/>
  <c r="E134" i="1" s="1"/>
  <c r="AM134" i="1"/>
  <c r="AN134" i="1"/>
  <c r="AO134" i="1"/>
  <c r="AT134" i="1"/>
  <c r="AU134" i="1"/>
  <c r="AW134" i="1"/>
  <c r="L135" i="1"/>
  <c r="N135" i="1" s="1"/>
  <c r="AK135" i="1"/>
  <c r="E135" i="1" s="1"/>
  <c r="AM135" i="1"/>
  <c r="AN135" i="1"/>
  <c r="AO135" i="1"/>
  <c r="AT135" i="1"/>
  <c r="AU135" i="1"/>
  <c r="AW135" i="1"/>
  <c r="L136" i="1"/>
  <c r="N136" i="1" s="1"/>
  <c r="AK136" i="1"/>
  <c r="E136" i="1" s="1"/>
  <c r="AM136" i="1"/>
  <c r="AN136" i="1"/>
  <c r="AO136" i="1"/>
  <c r="AT136" i="1"/>
  <c r="AU136" i="1"/>
  <c r="AX136" i="1" s="1"/>
  <c r="AW136" i="1"/>
  <c r="I28" i="1" l="1"/>
  <c r="AR28" i="1"/>
  <c r="AS28" i="1" s="1"/>
  <c r="AV28" i="1" s="1"/>
  <c r="F28" i="1" s="1"/>
  <c r="AY28" i="1" s="1"/>
  <c r="G28" i="1" s="1"/>
  <c r="BA28" i="1" s="1"/>
  <c r="AP27" i="1"/>
  <c r="J27" i="1" s="1"/>
  <c r="AQ27" i="1" s="1"/>
  <c r="I27" i="1" s="1"/>
  <c r="AL73" i="1"/>
  <c r="BE136" i="1"/>
  <c r="AX53" i="1"/>
  <c r="AX129" i="1"/>
  <c r="AX46" i="1"/>
  <c r="AX41" i="1"/>
  <c r="AX36" i="1"/>
  <c r="AX125" i="1"/>
  <c r="AX117" i="1"/>
  <c r="AX115" i="1"/>
  <c r="AX105" i="1"/>
  <c r="AX86" i="1"/>
  <c r="AX80" i="1"/>
  <c r="AX68" i="1"/>
  <c r="AX60" i="1"/>
  <c r="AX55" i="1"/>
  <c r="AP126" i="1"/>
  <c r="J126" i="1" s="1"/>
  <c r="AQ126" i="1" s="1"/>
  <c r="AP124" i="1"/>
  <c r="J124" i="1" s="1"/>
  <c r="AQ124" i="1" s="1"/>
  <c r="AP122" i="1"/>
  <c r="J122" i="1" s="1"/>
  <c r="AQ122" i="1" s="1"/>
  <c r="AP118" i="1"/>
  <c r="J118" i="1" s="1"/>
  <c r="AQ118" i="1" s="1"/>
  <c r="I118" i="1" s="1"/>
  <c r="AP116" i="1"/>
  <c r="J116" i="1" s="1"/>
  <c r="AQ116" i="1" s="1"/>
  <c r="I116" i="1" s="1"/>
  <c r="AP114" i="1"/>
  <c r="J114" i="1" s="1"/>
  <c r="AQ114" i="1" s="1"/>
  <c r="AP112" i="1"/>
  <c r="J112" i="1" s="1"/>
  <c r="AQ112" i="1" s="1"/>
  <c r="AP110" i="1"/>
  <c r="J110" i="1" s="1"/>
  <c r="AQ110" i="1" s="1"/>
  <c r="I110" i="1" s="1"/>
  <c r="AP108" i="1"/>
  <c r="J108" i="1" s="1"/>
  <c r="AQ108" i="1" s="1"/>
  <c r="AP106" i="1"/>
  <c r="J106" i="1" s="1"/>
  <c r="AQ106" i="1" s="1"/>
  <c r="I106" i="1" s="1"/>
  <c r="AP104" i="1"/>
  <c r="J104" i="1" s="1"/>
  <c r="AQ104" i="1" s="1"/>
  <c r="AP102" i="1"/>
  <c r="J102" i="1" s="1"/>
  <c r="AQ102" i="1" s="1"/>
  <c r="I102" i="1" s="1"/>
  <c r="AP98" i="1"/>
  <c r="J98" i="1" s="1"/>
  <c r="AQ98" i="1" s="1"/>
  <c r="AP87" i="1"/>
  <c r="J87" i="1" s="1"/>
  <c r="AQ87" i="1" s="1"/>
  <c r="I87" i="1" s="1"/>
  <c r="AP85" i="1"/>
  <c r="J85" i="1" s="1"/>
  <c r="AQ85" i="1" s="1"/>
  <c r="I85" i="1" s="1"/>
  <c r="AP81" i="1"/>
  <c r="J81" i="1" s="1"/>
  <c r="AQ81" i="1" s="1"/>
  <c r="BB81" i="1" s="1"/>
  <c r="AP79" i="1"/>
  <c r="J79" i="1" s="1"/>
  <c r="AQ79" i="1" s="1"/>
  <c r="AP77" i="1"/>
  <c r="J77" i="1" s="1"/>
  <c r="AQ77" i="1" s="1"/>
  <c r="AP75" i="1"/>
  <c r="J75" i="1" s="1"/>
  <c r="AQ75" i="1" s="1"/>
  <c r="AP71" i="1"/>
  <c r="J71" i="1" s="1"/>
  <c r="AQ71" i="1" s="1"/>
  <c r="AP69" i="1"/>
  <c r="J69" i="1" s="1"/>
  <c r="AQ69" i="1" s="1"/>
  <c r="AP67" i="1"/>
  <c r="J67" i="1" s="1"/>
  <c r="AQ67" i="1" s="1"/>
  <c r="AP63" i="1"/>
  <c r="J63" i="1" s="1"/>
  <c r="AQ63" i="1" s="1"/>
  <c r="AP61" i="1"/>
  <c r="J61" i="1" s="1"/>
  <c r="AQ61" i="1" s="1"/>
  <c r="AR61" i="1" s="1"/>
  <c r="AS61" i="1" s="1"/>
  <c r="AV61" i="1" s="1"/>
  <c r="F61" i="1" s="1"/>
  <c r="AY61" i="1" s="1"/>
  <c r="G61" i="1" s="1"/>
  <c r="AP59" i="1"/>
  <c r="J59" i="1" s="1"/>
  <c r="AQ59" i="1" s="1"/>
  <c r="AP54" i="1"/>
  <c r="J54" i="1" s="1"/>
  <c r="AQ54" i="1" s="1"/>
  <c r="AR54" i="1" s="1"/>
  <c r="AS54" i="1" s="1"/>
  <c r="AV54" i="1" s="1"/>
  <c r="F54" i="1" s="1"/>
  <c r="AY54" i="1" s="1"/>
  <c r="AP42" i="1"/>
  <c r="J42" i="1" s="1"/>
  <c r="AQ42" i="1" s="1"/>
  <c r="BB42" i="1" s="1"/>
  <c r="AP37" i="1"/>
  <c r="J37" i="1" s="1"/>
  <c r="AQ37" i="1" s="1"/>
  <c r="AR37" i="1" s="1"/>
  <c r="AS37" i="1" s="1"/>
  <c r="AV37" i="1" s="1"/>
  <c r="F37" i="1" s="1"/>
  <c r="AY37" i="1" s="1"/>
  <c r="AP30" i="1"/>
  <c r="J30" i="1" s="1"/>
  <c r="AQ30" i="1" s="1"/>
  <c r="I30" i="1" s="1"/>
  <c r="BC130" i="1"/>
  <c r="AX56" i="1"/>
  <c r="AX51" i="1"/>
  <c r="AX26" i="1"/>
  <c r="BC21" i="1"/>
  <c r="AL128" i="1"/>
  <c r="H128" i="1" s="1"/>
  <c r="AX24" i="1"/>
  <c r="AL19" i="1"/>
  <c r="H19" i="1" s="1"/>
  <c r="AX111" i="1"/>
  <c r="AX78" i="1"/>
  <c r="AX93" i="1"/>
  <c r="AP33" i="1"/>
  <c r="J33" i="1" s="1"/>
  <c r="AQ33" i="1" s="1"/>
  <c r="AL29" i="1"/>
  <c r="AX22" i="1"/>
  <c r="AX20" i="1"/>
  <c r="AX127" i="1"/>
  <c r="AX107" i="1"/>
  <c r="AX70" i="1"/>
  <c r="AX95" i="1"/>
  <c r="AX43" i="1"/>
  <c r="AX33" i="1"/>
  <c r="AX132" i="1"/>
  <c r="AL127" i="1"/>
  <c r="AL125" i="1"/>
  <c r="AL123" i="1"/>
  <c r="AL121" i="1"/>
  <c r="AL117" i="1"/>
  <c r="AL115" i="1"/>
  <c r="AL113" i="1"/>
  <c r="AL111" i="1"/>
  <c r="AL109" i="1"/>
  <c r="AL107" i="1"/>
  <c r="AL105" i="1"/>
  <c r="AL103" i="1"/>
  <c r="AL101" i="1"/>
  <c r="AL97" i="1"/>
  <c r="BC88" i="1"/>
  <c r="AL86" i="1"/>
  <c r="AL84" i="1"/>
  <c r="AL80" i="1"/>
  <c r="AL78" i="1"/>
  <c r="AL76" i="1"/>
  <c r="AX57" i="1"/>
  <c r="AX52" i="1"/>
  <c r="AX131" i="1"/>
  <c r="AX97" i="1"/>
  <c r="AX64" i="1"/>
  <c r="AX18" i="1"/>
  <c r="BE98" i="1"/>
  <c r="BE118" i="1"/>
  <c r="AX135" i="1"/>
  <c r="AX113" i="1"/>
  <c r="AX72" i="1"/>
  <c r="AX16" i="1"/>
  <c r="AP57" i="1"/>
  <c r="J57" i="1" s="1"/>
  <c r="AQ57" i="1" s="1"/>
  <c r="AP52" i="1"/>
  <c r="J52" i="1" s="1"/>
  <c r="AQ52" i="1" s="1"/>
  <c r="AR52" i="1" s="1"/>
  <c r="AS52" i="1" s="1"/>
  <c r="AV52" i="1" s="1"/>
  <c r="F52" i="1" s="1"/>
  <c r="AY52" i="1" s="1"/>
  <c r="AX109" i="1"/>
  <c r="AX74" i="1"/>
  <c r="AX50" i="1"/>
  <c r="AX89" i="1"/>
  <c r="AP40" i="1"/>
  <c r="J40" i="1" s="1"/>
  <c r="AQ40" i="1" s="1"/>
  <c r="AR40" i="1" s="1"/>
  <c r="AS40" i="1" s="1"/>
  <c r="AV40" i="1" s="1"/>
  <c r="F40" i="1" s="1"/>
  <c r="AY40" i="1" s="1"/>
  <c r="AP35" i="1"/>
  <c r="J35" i="1" s="1"/>
  <c r="AQ35" i="1" s="1"/>
  <c r="AR35" i="1" s="1"/>
  <c r="AS35" i="1" s="1"/>
  <c r="AV35" i="1" s="1"/>
  <c r="F35" i="1" s="1"/>
  <c r="AY35" i="1" s="1"/>
  <c r="BB28" i="1"/>
  <c r="AL27" i="1"/>
  <c r="H27" i="1" s="1"/>
  <c r="AL25" i="1"/>
  <c r="H25" i="1" s="1"/>
  <c r="BC16" i="1"/>
  <c r="BE81" i="1"/>
  <c r="AX58" i="1"/>
  <c r="AX29" i="1"/>
  <c r="AX123" i="1"/>
  <c r="AX101" i="1"/>
  <c r="AX76" i="1"/>
  <c r="AX25" i="1"/>
  <c r="AX134" i="1"/>
  <c r="AL93" i="1"/>
  <c r="H93" i="1" s="1"/>
  <c r="AX54" i="1"/>
  <c r="BC25" i="1"/>
  <c r="AX121" i="1"/>
  <c r="AX103" i="1"/>
  <c r="AX84" i="1"/>
  <c r="AX62" i="1"/>
  <c r="AX38" i="1"/>
  <c r="AX27" i="1"/>
  <c r="AL132" i="1"/>
  <c r="AX61" i="1"/>
  <c r="AX59" i="1"/>
  <c r="AL23" i="1"/>
  <c r="H23" i="1" s="1"/>
  <c r="I131" i="1"/>
  <c r="AR131" i="1"/>
  <c r="AS131" i="1" s="1"/>
  <c r="AV131" i="1" s="1"/>
  <c r="F131" i="1" s="1"/>
  <c r="AY131" i="1" s="1"/>
  <c r="G131" i="1" s="1"/>
  <c r="I129" i="1"/>
  <c r="AR129" i="1"/>
  <c r="AS129" i="1" s="1"/>
  <c r="AV129" i="1" s="1"/>
  <c r="F129" i="1" s="1"/>
  <c r="AY129" i="1" s="1"/>
  <c r="G129" i="1" s="1"/>
  <c r="BC136" i="1"/>
  <c r="BC135" i="1"/>
  <c r="BC134" i="1"/>
  <c r="BC133" i="1"/>
  <c r="I130" i="1"/>
  <c r="AR130" i="1"/>
  <c r="AS130" i="1" s="1"/>
  <c r="AV130" i="1" s="1"/>
  <c r="F130" i="1" s="1"/>
  <c r="AY130" i="1" s="1"/>
  <c r="G130" i="1" s="1"/>
  <c r="BB130" i="1"/>
  <c r="BD130" i="1" s="1"/>
  <c r="AL136" i="1"/>
  <c r="AL135" i="1"/>
  <c r="AL134" i="1"/>
  <c r="AL133" i="1"/>
  <c r="BC131" i="1"/>
  <c r="BC129" i="1"/>
  <c r="I126" i="1"/>
  <c r="AR126" i="1"/>
  <c r="AS126" i="1" s="1"/>
  <c r="AV126" i="1" s="1"/>
  <c r="F126" i="1" s="1"/>
  <c r="AY126" i="1" s="1"/>
  <c r="G126" i="1" s="1"/>
  <c r="BB126" i="1"/>
  <c r="BD126" i="1" s="1"/>
  <c r="I124" i="1"/>
  <c r="AR124" i="1"/>
  <c r="AS124" i="1" s="1"/>
  <c r="AV124" i="1" s="1"/>
  <c r="F124" i="1" s="1"/>
  <c r="AY124" i="1" s="1"/>
  <c r="G124" i="1" s="1"/>
  <c r="BB124" i="1"/>
  <c r="BD124" i="1" s="1"/>
  <c r="I122" i="1"/>
  <c r="AR122" i="1"/>
  <c r="AS122" i="1" s="1"/>
  <c r="AV122" i="1" s="1"/>
  <c r="F122" i="1" s="1"/>
  <c r="AY122" i="1" s="1"/>
  <c r="G122" i="1" s="1"/>
  <c r="AR116" i="1"/>
  <c r="AS116" i="1" s="1"/>
  <c r="AV116" i="1" s="1"/>
  <c r="F116" i="1" s="1"/>
  <c r="AY116" i="1" s="1"/>
  <c r="G116" i="1" s="1"/>
  <c r="BB116" i="1"/>
  <c r="I114" i="1"/>
  <c r="AR114" i="1"/>
  <c r="AS114" i="1" s="1"/>
  <c r="AV114" i="1" s="1"/>
  <c r="F114" i="1" s="1"/>
  <c r="AY114" i="1" s="1"/>
  <c r="G114" i="1" s="1"/>
  <c r="BB114" i="1"/>
  <c r="BD114" i="1" s="1"/>
  <c r="AR106" i="1"/>
  <c r="AS106" i="1" s="1"/>
  <c r="AV106" i="1" s="1"/>
  <c r="F106" i="1" s="1"/>
  <c r="AY106" i="1" s="1"/>
  <c r="G106" i="1" s="1"/>
  <c r="BB106" i="1"/>
  <c r="BD106" i="1" s="1"/>
  <c r="I98" i="1"/>
  <c r="AR98" i="1"/>
  <c r="AS98" i="1" s="1"/>
  <c r="AV98" i="1" s="1"/>
  <c r="F98" i="1" s="1"/>
  <c r="AY98" i="1" s="1"/>
  <c r="G98" i="1" s="1"/>
  <c r="BB98" i="1"/>
  <c r="BD98" i="1" s="1"/>
  <c r="I95" i="1"/>
  <c r="AR95" i="1"/>
  <c r="AS95" i="1" s="1"/>
  <c r="AV95" i="1" s="1"/>
  <c r="F95" i="1" s="1"/>
  <c r="AY95" i="1" s="1"/>
  <c r="G95" i="1" s="1"/>
  <c r="I91" i="1"/>
  <c r="AR91" i="1"/>
  <c r="AS91" i="1" s="1"/>
  <c r="AV91" i="1" s="1"/>
  <c r="F91" i="1" s="1"/>
  <c r="AY91" i="1" s="1"/>
  <c r="G91" i="1" s="1"/>
  <c r="I89" i="1"/>
  <c r="AR89" i="1"/>
  <c r="AS89" i="1" s="1"/>
  <c r="AV89" i="1" s="1"/>
  <c r="F89" i="1" s="1"/>
  <c r="AY89" i="1" s="1"/>
  <c r="G89" i="1" s="1"/>
  <c r="BC126" i="1"/>
  <c r="BC125" i="1"/>
  <c r="BC124" i="1"/>
  <c r="BC123" i="1"/>
  <c r="BC122" i="1"/>
  <c r="BC121" i="1"/>
  <c r="BC118" i="1"/>
  <c r="BC117" i="1"/>
  <c r="BC116" i="1"/>
  <c r="BD116" i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3" i="1"/>
  <c r="BC102" i="1"/>
  <c r="BC101" i="1"/>
  <c r="BC98" i="1"/>
  <c r="BC97" i="1"/>
  <c r="I96" i="1"/>
  <c r="AR96" i="1"/>
  <c r="AS96" i="1" s="1"/>
  <c r="AV96" i="1" s="1"/>
  <c r="F96" i="1" s="1"/>
  <c r="AY96" i="1" s="1"/>
  <c r="G96" i="1" s="1"/>
  <c r="I94" i="1"/>
  <c r="AR94" i="1"/>
  <c r="AS94" i="1" s="1"/>
  <c r="AV94" i="1" s="1"/>
  <c r="F94" i="1" s="1"/>
  <c r="AY94" i="1" s="1"/>
  <c r="G94" i="1" s="1"/>
  <c r="I92" i="1"/>
  <c r="AR92" i="1"/>
  <c r="AS92" i="1" s="1"/>
  <c r="AV92" i="1" s="1"/>
  <c r="F92" i="1" s="1"/>
  <c r="AY92" i="1" s="1"/>
  <c r="G92" i="1" s="1"/>
  <c r="I90" i="1"/>
  <c r="AR90" i="1"/>
  <c r="AS90" i="1" s="1"/>
  <c r="AV90" i="1" s="1"/>
  <c r="F90" i="1" s="1"/>
  <c r="AY90" i="1" s="1"/>
  <c r="G90" i="1" s="1"/>
  <c r="BB90" i="1"/>
  <c r="I88" i="1"/>
  <c r="AR88" i="1"/>
  <c r="AS88" i="1" s="1"/>
  <c r="AV88" i="1" s="1"/>
  <c r="F88" i="1" s="1"/>
  <c r="AY88" i="1" s="1"/>
  <c r="G88" i="1" s="1"/>
  <c r="AR85" i="1"/>
  <c r="AS85" i="1" s="1"/>
  <c r="AV85" i="1" s="1"/>
  <c r="F85" i="1" s="1"/>
  <c r="AY85" i="1" s="1"/>
  <c r="G85" i="1" s="1"/>
  <c r="BB85" i="1"/>
  <c r="AR81" i="1"/>
  <c r="AS81" i="1" s="1"/>
  <c r="AV81" i="1" s="1"/>
  <c r="F81" i="1" s="1"/>
  <c r="AY81" i="1" s="1"/>
  <c r="G81" i="1" s="1"/>
  <c r="AR79" i="1"/>
  <c r="AS79" i="1" s="1"/>
  <c r="AV79" i="1" s="1"/>
  <c r="F79" i="1" s="1"/>
  <c r="AY79" i="1" s="1"/>
  <c r="G79" i="1" s="1"/>
  <c r="BB79" i="1"/>
  <c r="I79" i="1"/>
  <c r="AR77" i="1"/>
  <c r="AS77" i="1" s="1"/>
  <c r="AV77" i="1" s="1"/>
  <c r="F77" i="1" s="1"/>
  <c r="AY77" i="1" s="1"/>
  <c r="G77" i="1" s="1"/>
  <c r="BB77" i="1"/>
  <c r="I77" i="1"/>
  <c r="AR75" i="1"/>
  <c r="AS75" i="1" s="1"/>
  <c r="AV75" i="1" s="1"/>
  <c r="F75" i="1" s="1"/>
  <c r="AY75" i="1" s="1"/>
  <c r="G75" i="1" s="1"/>
  <c r="BB75" i="1"/>
  <c r="I75" i="1"/>
  <c r="AR74" i="1"/>
  <c r="AS74" i="1" s="1"/>
  <c r="AV74" i="1" s="1"/>
  <c r="F74" i="1" s="1"/>
  <c r="AY74" i="1" s="1"/>
  <c r="G74" i="1" s="1"/>
  <c r="I74" i="1"/>
  <c r="AR72" i="1"/>
  <c r="AS72" i="1" s="1"/>
  <c r="AV72" i="1" s="1"/>
  <c r="F72" i="1" s="1"/>
  <c r="AY72" i="1" s="1"/>
  <c r="G72" i="1" s="1"/>
  <c r="I72" i="1"/>
  <c r="AR71" i="1"/>
  <c r="AS71" i="1" s="1"/>
  <c r="AV71" i="1" s="1"/>
  <c r="F71" i="1" s="1"/>
  <c r="AY71" i="1" s="1"/>
  <c r="G71" i="1" s="1"/>
  <c r="BB71" i="1"/>
  <c r="I71" i="1"/>
  <c r="AR70" i="1"/>
  <c r="AS70" i="1" s="1"/>
  <c r="AV70" i="1" s="1"/>
  <c r="F70" i="1" s="1"/>
  <c r="AY70" i="1" s="1"/>
  <c r="G70" i="1" s="1"/>
  <c r="I70" i="1"/>
  <c r="AR69" i="1"/>
  <c r="AS69" i="1" s="1"/>
  <c r="AV69" i="1" s="1"/>
  <c r="F69" i="1" s="1"/>
  <c r="AY69" i="1" s="1"/>
  <c r="G69" i="1" s="1"/>
  <c r="BB69" i="1"/>
  <c r="I69" i="1"/>
  <c r="AR68" i="1"/>
  <c r="AS68" i="1" s="1"/>
  <c r="AV68" i="1" s="1"/>
  <c r="F68" i="1" s="1"/>
  <c r="AY68" i="1" s="1"/>
  <c r="G68" i="1" s="1"/>
  <c r="I68" i="1"/>
  <c r="AR67" i="1"/>
  <c r="AS67" i="1" s="1"/>
  <c r="AV67" i="1" s="1"/>
  <c r="F67" i="1" s="1"/>
  <c r="AY67" i="1" s="1"/>
  <c r="G67" i="1" s="1"/>
  <c r="BB67" i="1"/>
  <c r="I67" i="1"/>
  <c r="AR64" i="1"/>
  <c r="AS64" i="1" s="1"/>
  <c r="AV64" i="1" s="1"/>
  <c r="F64" i="1" s="1"/>
  <c r="AY64" i="1" s="1"/>
  <c r="G64" i="1" s="1"/>
  <c r="I64" i="1"/>
  <c r="AR63" i="1"/>
  <c r="AS63" i="1" s="1"/>
  <c r="AV63" i="1" s="1"/>
  <c r="F63" i="1" s="1"/>
  <c r="AY63" i="1" s="1"/>
  <c r="G63" i="1" s="1"/>
  <c r="I63" i="1"/>
  <c r="AR62" i="1"/>
  <c r="AS62" i="1" s="1"/>
  <c r="AV62" i="1" s="1"/>
  <c r="F62" i="1" s="1"/>
  <c r="AY62" i="1" s="1"/>
  <c r="G62" i="1" s="1"/>
  <c r="I62" i="1"/>
  <c r="AR60" i="1"/>
  <c r="AS60" i="1" s="1"/>
  <c r="AV60" i="1" s="1"/>
  <c r="F60" i="1" s="1"/>
  <c r="AY60" i="1" s="1"/>
  <c r="G60" i="1" s="1"/>
  <c r="I60" i="1"/>
  <c r="AR59" i="1"/>
  <c r="AS59" i="1" s="1"/>
  <c r="AV59" i="1" s="1"/>
  <c r="F59" i="1" s="1"/>
  <c r="AY59" i="1" s="1"/>
  <c r="BB59" i="1"/>
  <c r="I59" i="1"/>
  <c r="AR58" i="1"/>
  <c r="AS58" i="1" s="1"/>
  <c r="AV58" i="1" s="1"/>
  <c r="F58" i="1" s="1"/>
  <c r="AY58" i="1" s="1"/>
  <c r="I58" i="1"/>
  <c r="AR57" i="1"/>
  <c r="AS57" i="1" s="1"/>
  <c r="AV57" i="1" s="1"/>
  <c r="F57" i="1" s="1"/>
  <c r="AY57" i="1" s="1"/>
  <c r="I57" i="1"/>
  <c r="AR56" i="1"/>
  <c r="AS56" i="1" s="1"/>
  <c r="AV56" i="1" s="1"/>
  <c r="F56" i="1" s="1"/>
  <c r="AY56" i="1" s="1"/>
  <c r="I56" i="1"/>
  <c r="AR55" i="1"/>
  <c r="AS55" i="1" s="1"/>
  <c r="AV55" i="1" s="1"/>
  <c r="F55" i="1" s="1"/>
  <c r="AY55" i="1" s="1"/>
  <c r="I55" i="1"/>
  <c r="AR53" i="1"/>
  <c r="AS53" i="1" s="1"/>
  <c r="AV53" i="1" s="1"/>
  <c r="F53" i="1" s="1"/>
  <c r="AY53" i="1" s="1"/>
  <c r="I53" i="1"/>
  <c r="AR51" i="1"/>
  <c r="AS51" i="1" s="1"/>
  <c r="AV51" i="1" s="1"/>
  <c r="F51" i="1" s="1"/>
  <c r="AY51" i="1" s="1"/>
  <c r="I51" i="1"/>
  <c r="BC95" i="1"/>
  <c r="BC93" i="1"/>
  <c r="BB91" i="1"/>
  <c r="BC91" i="1"/>
  <c r="BD90" i="1"/>
  <c r="BB89" i="1"/>
  <c r="BC89" i="1"/>
  <c r="AR87" i="1"/>
  <c r="AS87" i="1" s="1"/>
  <c r="AV87" i="1" s="1"/>
  <c r="F87" i="1" s="1"/>
  <c r="AY87" i="1" s="1"/>
  <c r="G87" i="1" s="1"/>
  <c r="BC86" i="1"/>
  <c r="BC85" i="1"/>
  <c r="BC84" i="1"/>
  <c r="BC81" i="1"/>
  <c r="BC80" i="1"/>
  <c r="BC79" i="1"/>
  <c r="BD79" i="1" s="1"/>
  <c r="BC78" i="1"/>
  <c r="BC77" i="1"/>
  <c r="BC76" i="1"/>
  <c r="BC75" i="1"/>
  <c r="BC74" i="1"/>
  <c r="BC73" i="1"/>
  <c r="BC72" i="1"/>
  <c r="BC71" i="1"/>
  <c r="BD71" i="1" s="1"/>
  <c r="BC70" i="1"/>
  <c r="BC69" i="1"/>
  <c r="BD69" i="1" s="1"/>
  <c r="BC68" i="1"/>
  <c r="BC67" i="1"/>
  <c r="BC64" i="1"/>
  <c r="BC63" i="1"/>
  <c r="BC62" i="1"/>
  <c r="BC61" i="1"/>
  <c r="BC60" i="1"/>
  <c r="E59" i="1"/>
  <c r="H58" i="1"/>
  <c r="E58" i="1"/>
  <c r="H57" i="1"/>
  <c r="E57" i="1"/>
  <c r="H56" i="1"/>
  <c r="BB56" i="1"/>
  <c r="E56" i="1"/>
  <c r="H55" i="1"/>
  <c r="BB55" i="1"/>
  <c r="E55" i="1"/>
  <c r="H54" i="1"/>
  <c r="E54" i="1"/>
  <c r="H53" i="1"/>
  <c r="BB53" i="1"/>
  <c r="E53" i="1"/>
  <c r="BE64" i="1" s="1"/>
  <c r="H52" i="1"/>
  <c r="E52" i="1"/>
  <c r="H51" i="1"/>
  <c r="BB51" i="1"/>
  <c r="E51" i="1"/>
  <c r="BC47" i="1"/>
  <c r="BC46" i="1"/>
  <c r="BC45" i="1"/>
  <c r="AR44" i="1"/>
  <c r="AS44" i="1" s="1"/>
  <c r="AV44" i="1" s="1"/>
  <c r="F44" i="1" s="1"/>
  <c r="AY44" i="1" s="1"/>
  <c r="I44" i="1"/>
  <c r="AR43" i="1"/>
  <c r="AS43" i="1" s="1"/>
  <c r="AV43" i="1" s="1"/>
  <c r="F43" i="1" s="1"/>
  <c r="AY43" i="1" s="1"/>
  <c r="I43" i="1"/>
  <c r="AR42" i="1"/>
  <c r="AS42" i="1" s="1"/>
  <c r="AV42" i="1" s="1"/>
  <c r="F42" i="1" s="1"/>
  <c r="AY42" i="1" s="1"/>
  <c r="I42" i="1"/>
  <c r="AR41" i="1"/>
  <c r="AS41" i="1" s="1"/>
  <c r="AV41" i="1" s="1"/>
  <c r="F41" i="1" s="1"/>
  <c r="AY41" i="1" s="1"/>
  <c r="I41" i="1"/>
  <c r="AL50" i="1"/>
  <c r="AL47" i="1"/>
  <c r="AL46" i="1"/>
  <c r="AL45" i="1"/>
  <c r="H44" i="1"/>
  <c r="E44" i="1"/>
  <c r="H43" i="1"/>
  <c r="E43" i="1"/>
  <c r="H42" i="1"/>
  <c r="E42" i="1"/>
  <c r="H41" i="1"/>
  <c r="E41" i="1"/>
  <c r="H40" i="1"/>
  <c r="H39" i="1"/>
  <c r="BB39" i="1"/>
  <c r="H38" i="1"/>
  <c r="H37" i="1"/>
  <c r="H36" i="1"/>
  <c r="H35" i="1"/>
  <c r="H34" i="1"/>
  <c r="BB34" i="1"/>
  <c r="H33" i="1"/>
  <c r="BB33" i="1"/>
  <c r="H30" i="1"/>
  <c r="AR39" i="1"/>
  <c r="AS39" i="1" s="1"/>
  <c r="AV39" i="1" s="1"/>
  <c r="F39" i="1" s="1"/>
  <c r="AY39" i="1" s="1"/>
  <c r="I39" i="1"/>
  <c r="AR38" i="1"/>
  <c r="AS38" i="1" s="1"/>
  <c r="AV38" i="1" s="1"/>
  <c r="F38" i="1" s="1"/>
  <c r="AY38" i="1" s="1"/>
  <c r="I38" i="1"/>
  <c r="AR36" i="1"/>
  <c r="AS36" i="1" s="1"/>
  <c r="AV36" i="1" s="1"/>
  <c r="F36" i="1" s="1"/>
  <c r="AY36" i="1" s="1"/>
  <c r="I36" i="1"/>
  <c r="AR34" i="1"/>
  <c r="AS34" i="1" s="1"/>
  <c r="AV34" i="1" s="1"/>
  <c r="F34" i="1" s="1"/>
  <c r="AY34" i="1" s="1"/>
  <c r="I34" i="1"/>
  <c r="AR33" i="1"/>
  <c r="AS33" i="1" s="1"/>
  <c r="AV33" i="1" s="1"/>
  <c r="F33" i="1" s="1"/>
  <c r="AY33" i="1" s="1"/>
  <c r="I33" i="1"/>
  <c r="E40" i="1"/>
  <c r="E39" i="1"/>
  <c r="E38" i="1"/>
  <c r="E37" i="1"/>
  <c r="E36" i="1"/>
  <c r="E35" i="1"/>
  <c r="E34" i="1"/>
  <c r="E33" i="1"/>
  <c r="E30" i="1"/>
  <c r="BE30" i="1" s="1"/>
  <c r="BC27" i="1"/>
  <c r="BC26" i="1"/>
  <c r="I24" i="1"/>
  <c r="AR24" i="1"/>
  <c r="AS24" i="1" s="1"/>
  <c r="AV24" i="1" s="1"/>
  <c r="F24" i="1" s="1"/>
  <c r="AY24" i="1" s="1"/>
  <c r="G24" i="1" s="1"/>
  <c r="I22" i="1"/>
  <c r="AR22" i="1"/>
  <c r="AS22" i="1" s="1"/>
  <c r="AV22" i="1" s="1"/>
  <c r="F22" i="1" s="1"/>
  <c r="AY22" i="1" s="1"/>
  <c r="G22" i="1" s="1"/>
  <c r="I20" i="1"/>
  <c r="AR20" i="1"/>
  <c r="AS20" i="1" s="1"/>
  <c r="AV20" i="1" s="1"/>
  <c r="F20" i="1" s="1"/>
  <c r="AY20" i="1" s="1"/>
  <c r="G20" i="1" s="1"/>
  <c r="I18" i="1"/>
  <c r="AR18" i="1"/>
  <c r="AS18" i="1" s="1"/>
  <c r="AV18" i="1" s="1"/>
  <c r="F18" i="1" s="1"/>
  <c r="AY18" i="1" s="1"/>
  <c r="G18" i="1" s="1"/>
  <c r="I16" i="1"/>
  <c r="AR16" i="1"/>
  <c r="AS16" i="1" s="1"/>
  <c r="AV16" i="1" s="1"/>
  <c r="F16" i="1" s="1"/>
  <c r="AY16" i="1" s="1"/>
  <c r="G16" i="1" s="1"/>
  <c r="BD28" i="1"/>
  <c r="AZ28" i="1"/>
  <c r="AR27" i="1"/>
  <c r="AS27" i="1" s="1"/>
  <c r="AV27" i="1" s="1"/>
  <c r="F27" i="1" s="1"/>
  <c r="AY27" i="1" s="1"/>
  <c r="G27" i="1" s="1"/>
  <c r="BB27" i="1"/>
  <c r="BD27" i="1" s="1"/>
  <c r="AR26" i="1"/>
  <c r="AS26" i="1" s="1"/>
  <c r="AV26" i="1" s="1"/>
  <c r="F26" i="1" s="1"/>
  <c r="AY26" i="1" s="1"/>
  <c r="G26" i="1" s="1"/>
  <c r="I26" i="1"/>
  <c r="I21" i="1"/>
  <c r="AR21" i="1"/>
  <c r="AS21" i="1" s="1"/>
  <c r="AV21" i="1" s="1"/>
  <c r="F21" i="1" s="1"/>
  <c r="AY21" i="1" s="1"/>
  <c r="G21" i="1" s="1"/>
  <c r="I17" i="1"/>
  <c r="AR17" i="1"/>
  <c r="AS17" i="1" s="1"/>
  <c r="AV17" i="1" s="1"/>
  <c r="F17" i="1" s="1"/>
  <c r="AY17" i="1" s="1"/>
  <c r="G17" i="1" s="1"/>
  <c r="BB24" i="1"/>
  <c r="BC24" i="1"/>
  <c r="BB22" i="1"/>
  <c r="BC22" i="1"/>
  <c r="BC20" i="1"/>
  <c r="BB18" i="1"/>
  <c r="BC18" i="1"/>
  <c r="BB40" i="1" l="1"/>
  <c r="BD24" i="1"/>
  <c r="I40" i="1"/>
  <c r="BB37" i="1"/>
  <c r="AR104" i="1"/>
  <c r="AS104" i="1" s="1"/>
  <c r="AV104" i="1" s="1"/>
  <c r="F104" i="1" s="1"/>
  <c r="AY104" i="1" s="1"/>
  <c r="G104" i="1" s="1"/>
  <c r="AR112" i="1"/>
  <c r="AS112" i="1" s="1"/>
  <c r="AV112" i="1" s="1"/>
  <c r="F112" i="1" s="1"/>
  <c r="AY112" i="1" s="1"/>
  <c r="G112" i="1" s="1"/>
  <c r="BA112" i="1" s="1"/>
  <c r="H117" i="1"/>
  <c r="AP117" i="1"/>
  <c r="J117" i="1" s="1"/>
  <c r="AQ117" i="1" s="1"/>
  <c r="BD63" i="1"/>
  <c r="G55" i="1"/>
  <c r="AZ55" i="1" s="1"/>
  <c r="I104" i="1"/>
  <c r="I112" i="1"/>
  <c r="AP132" i="1"/>
  <c r="J132" i="1" s="1"/>
  <c r="AQ132" i="1" s="1"/>
  <c r="H132" i="1"/>
  <c r="H121" i="1"/>
  <c r="AP121" i="1"/>
  <c r="J121" i="1" s="1"/>
  <c r="AQ121" i="1" s="1"/>
  <c r="BE47" i="1"/>
  <c r="I37" i="1"/>
  <c r="BB38" i="1"/>
  <c r="H123" i="1"/>
  <c r="AP123" i="1"/>
  <c r="J123" i="1" s="1"/>
  <c r="AQ123" i="1" s="1"/>
  <c r="BB20" i="1"/>
  <c r="BD20" i="1" s="1"/>
  <c r="BD67" i="1"/>
  <c r="H125" i="1"/>
  <c r="AP125" i="1"/>
  <c r="J125" i="1" s="1"/>
  <c r="AQ125" i="1" s="1"/>
  <c r="H127" i="1"/>
  <c r="AP127" i="1"/>
  <c r="J127" i="1" s="1"/>
  <c r="AQ127" i="1" s="1"/>
  <c r="BB95" i="1"/>
  <c r="BD95" i="1" s="1"/>
  <c r="H101" i="1"/>
  <c r="AP101" i="1"/>
  <c r="J101" i="1" s="1"/>
  <c r="AQ101" i="1" s="1"/>
  <c r="AR30" i="1"/>
  <c r="AS30" i="1" s="1"/>
  <c r="AV30" i="1" s="1"/>
  <c r="F30" i="1" s="1"/>
  <c r="AY30" i="1" s="1"/>
  <c r="G30" i="1" s="1"/>
  <c r="BD77" i="1"/>
  <c r="G51" i="1"/>
  <c r="I61" i="1"/>
  <c r="H103" i="1"/>
  <c r="AP103" i="1"/>
  <c r="J103" i="1" s="1"/>
  <c r="AQ103" i="1" s="1"/>
  <c r="AP23" i="1"/>
  <c r="J23" i="1" s="1"/>
  <c r="AQ23" i="1" s="1"/>
  <c r="BD91" i="1"/>
  <c r="H78" i="1"/>
  <c r="AP78" i="1"/>
  <c r="J78" i="1" s="1"/>
  <c r="AQ78" i="1" s="1"/>
  <c r="I52" i="1"/>
  <c r="BB61" i="1"/>
  <c r="BB102" i="1"/>
  <c r="BD102" i="1" s="1"/>
  <c r="BB110" i="1"/>
  <c r="BD110" i="1" s="1"/>
  <c r="BB118" i="1"/>
  <c r="BD118" i="1" s="1"/>
  <c r="H105" i="1"/>
  <c r="AP105" i="1"/>
  <c r="J105" i="1" s="1"/>
  <c r="AQ105" i="1" s="1"/>
  <c r="H29" i="1"/>
  <c r="AP29" i="1"/>
  <c r="J29" i="1" s="1"/>
  <c r="AQ29" i="1" s="1"/>
  <c r="AP25" i="1"/>
  <c r="J25" i="1" s="1"/>
  <c r="AQ25" i="1" s="1"/>
  <c r="H80" i="1"/>
  <c r="AP80" i="1"/>
  <c r="J80" i="1" s="1"/>
  <c r="AQ80" i="1" s="1"/>
  <c r="BD75" i="1"/>
  <c r="H97" i="1"/>
  <c r="AP97" i="1"/>
  <c r="J97" i="1" s="1"/>
  <c r="AQ97" i="1" s="1"/>
  <c r="BB43" i="1"/>
  <c r="BB58" i="1"/>
  <c r="BB94" i="1"/>
  <c r="BD94" i="1" s="1"/>
  <c r="AR102" i="1"/>
  <c r="AS102" i="1" s="1"/>
  <c r="AV102" i="1" s="1"/>
  <c r="F102" i="1" s="1"/>
  <c r="AY102" i="1" s="1"/>
  <c r="G102" i="1" s="1"/>
  <c r="AR110" i="1"/>
  <c r="AS110" i="1" s="1"/>
  <c r="AV110" i="1" s="1"/>
  <c r="F110" i="1" s="1"/>
  <c r="AY110" i="1" s="1"/>
  <c r="G110" i="1" s="1"/>
  <c r="AR118" i="1"/>
  <c r="AS118" i="1" s="1"/>
  <c r="AV118" i="1" s="1"/>
  <c r="F118" i="1" s="1"/>
  <c r="AY118" i="1" s="1"/>
  <c r="G118" i="1" s="1"/>
  <c r="BB129" i="1"/>
  <c r="H107" i="1"/>
  <c r="AP107" i="1"/>
  <c r="J107" i="1" s="1"/>
  <c r="AQ107" i="1" s="1"/>
  <c r="AP93" i="1"/>
  <c r="J93" i="1" s="1"/>
  <c r="AQ93" i="1" s="1"/>
  <c r="BB41" i="1"/>
  <c r="H86" i="1"/>
  <c r="AP86" i="1"/>
  <c r="J86" i="1" s="1"/>
  <c r="AQ86" i="1" s="1"/>
  <c r="BB30" i="1"/>
  <c r="AR108" i="1"/>
  <c r="AS108" i="1" s="1"/>
  <c r="AV108" i="1" s="1"/>
  <c r="F108" i="1" s="1"/>
  <c r="AY108" i="1" s="1"/>
  <c r="G108" i="1" s="1"/>
  <c r="AZ108" i="1" s="1"/>
  <c r="I108" i="1"/>
  <c r="H109" i="1"/>
  <c r="AP109" i="1"/>
  <c r="J109" i="1" s="1"/>
  <c r="AQ109" i="1" s="1"/>
  <c r="BD81" i="1"/>
  <c r="G53" i="1"/>
  <c r="AZ53" i="1" s="1"/>
  <c r="H111" i="1"/>
  <c r="AP111" i="1"/>
  <c r="J111" i="1" s="1"/>
  <c r="AQ111" i="1" s="1"/>
  <c r="H84" i="1"/>
  <c r="AP84" i="1"/>
  <c r="J84" i="1" s="1"/>
  <c r="AQ84" i="1" s="1"/>
  <c r="H73" i="1"/>
  <c r="AP73" i="1"/>
  <c r="J73" i="1" s="1"/>
  <c r="AQ73" i="1" s="1"/>
  <c r="BB57" i="1"/>
  <c r="BB35" i="1"/>
  <c r="I35" i="1"/>
  <c r="BB36" i="1"/>
  <c r="BB44" i="1"/>
  <c r="I54" i="1"/>
  <c r="I81" i="1"/>
  <c r="BB131" i="1"/>
  <c r="BD131" i="1" s="1"/>
  <c r="H113" i="1"/>
  <c r="AP113" i="1"/>
  <c r="J113" i="1" s="1"/>
  <c r="AQ113" i="1" s="1"/>
  <c r="AP19" i="1"/>
  <c r="J19" i="1" s="1"/>
  <c r="AQ19" i="1" s="1"/>
  <c r="H76" i="1"/>
  <c r="AP76" i="1"/>
  <c r="J76" i="1" s="1"/>
  <c r="AQ76" i="1" s="1"/>
  <c r="BD61" i="1"/>
  <c r="BD85" i="1"/>
  <c r="BB63" i="1"/>
  <c r="BB122" i="1"/>
  <c r="BD122" i="1" s="1"/>
  <c r="H115" i="1"/>
  <c r="AP115" i="1"/>
  <c r="J115" i="1" s="1"/>
  <c r="AQ115" i="1" s="1"/>
  <c r="AP128" i="1"/>
  <c r="J128" i="1" s="1"/>
  <c r="AQ128" i="1" s="1"/>
  <c r="BD18" i="1"/>
  <c r="BD22" i="1"/>
  <c r="BB17" i="1"/>
  <c r="BD17" i="1" s="1"/>
  <c r="BB21" i="1"/>
  <c r="BD21" i="1" s="1"/>
  <c r="BB26" i="1"/>
  <c r="BD26" i="1" s="1"/>
  <c r="AZ27" i="1"/>
  <c r="BA27" i="1"/>
  <c r="BB16" i="1"/>
  <c r="BD16" i="1" s="1"/>
  <c r="BC33" i="1"/>
  <c r="BD33" i="1" s="1"/>
  <c r="BC35" i="1"/>
  <c r="BC37" i="1"/>
  <c r="BD37" i="1" s="1"/>
  <c r="BC39" i="1"/>
  <c r="BD39" i="1" s="1"/>
  <c r="BC41" i="1"/>
  <c r="BC43" i="1"/>
  <c r="H45" i="1"/>
  <c r="H47" i="1"/>
  <c r="AP45" i="1"/>
  <c r="J45" i="1" s="1"/>
  <c r="AQ45" i="1" s="1"/>
  <c r="AP47" i="1"/>
  <c r="J47" i="1" s="1"/>
  <c r="AQ47" i="1" s="1"/>
  <c r="BC52" i="1"/>
  <c r="BC54" i="1"/>
  <c r="BC56" i="1"/>
  <c r="BD56" i="1" s="1"/>
  <c r="BC58" i="1"/>
  <c r="BD58" i="1" s="1"/>
  <c r="BA87" i="1"/>
  <c r="AZ87" i="1"/>
  <c r="AZ51" i="1"/>
  <c r="BA51" i="1"/>
  <c r="G52" i="1"/>
  <c r="G54" i="1"/>
  <c r="G56" i="1"/>
  <c r="G57" i="1"/>
  <c r="G58" i="1"/>
  <c r="AZ60" i="1"/>
  <c r="BA60" i="1"/>
  <c r="AZ62" i="1"/>
  <c r="BA62" i="1"/>
  <c r="AZ64" i="1"/>
  <c r="BA64" i="1"/>
  <c r="AZ68" i="1"/>
  <c r="BA68" i="1"/>
  <c r="AZ70" i="1"/>
  <c r="BA70" i="1"/>
  <c r="AZ72" i="1"/>
  <c r="BA72" i="1"/>
  <c r="AZ74" i="1"/>
  <c r="BA74" i="1"/>
  <c r="BA88" i="1"/>
  <c r="AZ88" i="1"/>
  <c r="BA92" i="1"/>
  <c r="AZ92" i="1"/>
  <c r="BA96" i="1"/>
  <c r="AZ96" i="1"/>
  <c r="BA89" i="1"/>
  <c r="AZ89" i="1"/>
  <c r="BA91" i="1"/>
  <c r="AZ91" i="1"/>
  <c r="BA95" i="1"/>
  <c r="AZ95" i="1"/>
  <c r="BA98" i="1"/>
  <c r="AZ98" i="1"/>
  <c r="BA102" i="1"/>
  <c r="AZ102" i="1"/>
  <c r="BA104" i="1"/>
  <c r="AZ104" i="1"/>
  <c r="BA106" i="1"/>
  <c r="AZ106" i="1"/>
  <c r="BA110" i="1"/>
  <c r="AZ110" i="1"/>
  <c r="BA114" i="1"/>
  <c r="AZ114" i="1"/>
  <c r="BA116" i="1"/>
  <c r="AZ116" i="1"/>
  <c r="BA118" i="1"/>
  <c r="AZ118" i="1"/>
  <c r="BA122" i="1"/>
  <c r="AZ122" i="1"/>
  <c r="BA124" i="1"/>
  <c r="AZ124" i="1"/>
  <c r="BA126" i="1"/>
  <c r="AZ126" i="1"/>
  <c r="BD129" i="1"/>
  <c r="H133" i="1"/>
  <c r="H135" i="1"/>
  <c r="BA130" i="1"/>
  <c r="AZ130" i="1"/>
  <c r="AP133" i="1"/>
  <c r="J133" i="1" s="1"/>
  <c r="AQ133" i="1" s="1"/>
  <c r="AP135" i="1"/>
  <c r="J135" i="1" s="1"/>
  <c r="AQ135" i="1" s="1"/>
  <c r="BA17" i="1"/>
  <c r="AZ17" i="1"/>
  <c r="BA21" i="1"/>
  <c r="AZ21" i="1"/>
  <c r="AZ26" i="1"/>
  <c r="BA26" i="1"/>
  <c r="BA16" i="1"/>
  <c r="AZ16" i="1"/>
  <c r="BA18" i="1"/>
  <c r="AZ18" i="1"/>
  <c r="BA20" i="1"/>
  <c r="AZ20" i="1"/>
  <c r="BA22" i="1"/>
  <c r="AZ22" i="1"/>
  <c r="BA24" i="1"/>
  <c r="AZ24" i="1"/>
  <c r="BC30" i="1"/>
  <c r="BD30" i="1" s="1"/>
  <c r="BC34" i="1"/>
  <c r="BD34" i="1" s="1"/>
  <c r="BC36" i="1"/>
  <c r="BD36" i="1" s="1"/>
  <c r="BD38" i="1"/>
  <c r="BC38" i="1"/>
  <c r="BC40" i="1"/>
  <c r="BD40" i="1" s="1"/>
  <c r="G33" i="1"/>
  <c r="G34" i="1"/>
  <c r="G35" i="1"/>
  <c r="G36" i="1"/>
  <c r="G37" i="1"/>
  <c r="G38" i="1"/>
  <c r="G39" i="1"/>
  <c r="G40" i="1"/>
  <c r="BC42" i="1"/>
  <c r="BD42" i="1" s="1"/>
  <c r="BC44" i="1"/>
  <c r="BD44" i="1" s="1"/>
  <c r="H46" i="1"/>
  <c r="H50" i="1"/>
  <c r="G41" i="1"/>
  <c r="G42" i="1"/>
  <c r="G43" i="1"/>
  <c r="G44" i="1"/>
  <c r="AP46" i="1"/>
  <c r="J46" i="1" s="1"/>
  <c r="AQ46" i="1" s="1"/>
  <c r="AP50" i="1"/>
  <c r="J50" i="1" s="1"/>
  <c r="AQ50" i="1" s="1"/>
  <c r="BC51" i="1"/>
  <c r="BD51" i="1" s="1"/>
  <c r="BB52" i="1"/>
  <c r="BD53" i="1"/>
  <c r="BC53" i="1"/>
  <c r="BB54" i="1"/>
  <c r="BC55" i="1"/>
  <c r="BD55" i="1" s="1"/>
  <c r="BC57" i="1"/>
  <c r="BD57" i="1" s="1"/>
  <c r="BC59" i="1"/>
  <c r="BD59" i="1" s="1"/>
  <c r="BB87" i="1"/>
  <c r="BD87" i="1" s="1"/>
  <c r="BD89" i="1"/>
  <c r="G59" i="1"/>
  <c r="BB60" i="1"/>
  <c r="BD60" i="1" s="1"/>
  <c r="AZ61" i="1"/>
  <c r="BA61" i="1"/>
  <c r="BB62" i="1"/>
  <c r="BD62" i="1" s="1"/>
  <c r="AZ63" i="1"/>
  <c r="BA63" i="1"/>
  <c r="BB64" i="1"/>
  <c r="BD64" i="1" s="1"/>
  <c r="AZ67" i="1"/>
  <c r="BA67" i="1"/>
  <c r="BB68" i="1"/>
  <c r="BD68" i="1" s="1"/>
  <c r="AZ69" i="1"/>
  <c r="BA69" i="1"/>
  <c r="BB70" i="1"/>
  <c r="BD70" i="1" s="1"/>
  <c r="AZ71" i="1"/>
  <c r="BA71" i="1"/>
  <c r="BB72" i="1"/>
  <c r="BD72" i="1" s="1"/>
  <c r="BB74" i="1"/>
  <c r="BD74" i="1" s="1"/>
  <c r="AZ75" i="1"/>
  <c r="BA75" i="1"/>
  <c r="AZ77" i="1"/>
  <c r="BA77" i="1"/>
  <c r="AZ79" i="1"/>
  <c r="BA79" i="1"/>
  <c r="AZ81" i="1"/>
  <c r="BA81" i="1"/>
  <c r="AZ85" i="1"/>
  <c r="BA85" i="1"/>
  <c r="BB88" i="1"/>
  <c r="BD88" i="1" s="1"/>
  <c r="BA90" i="1"/>
  <c r="AZ90" i="1"/>
  <c r="BB92" i="1"/>
  <c r="BD92" i="1" s="1"/>
  <c r="BA94" i="1"/>
  <c r="AZ94" i="1"/>
  <c r="BB96" i="1"/>
  <c r="BD96" i="1" s="1"/>
  <c r="H134" i="1"/>
  <c r="H136" i="1"/>
  <c r="BA129" i="1"/>
  <c r="AZ129" i="1"/>
  <c r="BA131" i="1"/>
  <c r="AZ131" i="1"/>
  <c r="AP134" i="1"/>
  <c r="J134" i="1" s="1"/>
  <c r="AQ134" i="1" s="1"/>
  <c r="AP136" i="1"/>
  <c r="J136" i="1" s="1"/>
  <c r="AQ136" i="1" s="1"/>
  <c r="AR101" i="1" l="1"/>
  <c r="AS101" i="1" s="1"/>
  <c r="AV101" i="1" s="1"/>
  <c r="F101" i="1" s="1"/>
  <c r="AY101" i="1" s="1"/>
  <c r="G101" i="1" s="1"/>
  <c r="I101" i="1"/>
  <c r="BA108" i="1"/>
  <c r="I103" i="1"/>
  <c r="AR103" i="1"/>
  <c r="AS103" i="1" s="1"/>
  <c r="AV103" i="1" s="1"/>
  <c r="F103" i="1" s="1"/>
  <c r="I97" i="1"/>
  <c r="AR97" i="1"/>
  <c r="AS97" i="1" s="1"/>
  <c r="AV97" i="1" s="1"/>
  <c r="F97" i="1" s="1"/>
  <c r="AY97" i="1" s="1"/>
  <c r="G97" i="1" s="1"/>
  <c r="I121" i="1"/>
  <c r="AR121" i="1"/>
  <c r="AS121" i="1" s="1"/>
  <c r="AV121" i="1" s="1"/>
  <c r="F121" i="1" s="1"/>
  <c r="AY121" i="1" s="1"/>
  <c r="G121" i="1" s="1"/>
  <c r="I76" i="1"/>
  <c r="AR76" i="1"/>
  <c r="AS76" i="1" s="1"/>
  <c r="AV76" i="1" s="1"/>
  <c r="F76" i="1" s="1"/>
  <c r="AY76" i="1" s="1"/>
  <c r="G76" i="1" s="1"/>
  <c r="BB76" i="1"/>
  <c r="BD76" i="1" s="1"/>
  <c r="BB121" i="1"/>
  <c r="BD121" i="1" s="1"/>
  <c r="AR109" i="1"/>
  <c r="AS109" i="1" s="1"/>
  <c r="AV109" i="1" s="1"/>
  <c r="F109" i="1" s="1"/>
  <c r="AY109" i="1" s="1"/>
  <c r="G109" i="1" s="1"/>
  <c r="I109" i="1"/>
  <c r="I113" i="1"/>
  <c r="AR113" i="1"/>
  <c r="AS113" i="1" s="1"/>
  <c r="AV113" i="1" s="1"/>
  <c r="F113" i="1" s="1"/>
  <c r="AY113" i="1" s="1"/>
  <c r="G113" i="1" s="1"/>
  <c r="I132" i="1"/>
  <c r="AR132" i="1"/>
  <c r="AS132" i="1" s="1"/>
  <c r="AV132" i="1" s="1"/>
  <c r="F132" i="1" s="1"/>
  <c r="AY132" i="1" s="1"/>
  <c r="G132" i="1" s="1"/>
  <c r="I117" i="1"/>
  <c r="AR117" i="1"/>
  <c r="AS117" i="1" s="1"/>
  <c r="AV117" i="1" s="1"/>
  <c r="F117" i="1" s="1"/>
  <c r="I93" i="1"/>
  <c r="AR93" i="1"/>
  <c r="AS93" i="1" s="1"/>
  <c r="AV93" i="1" s="1"/>
  <c r="F93" i="1" s="1"/>
  <c r="AY93" i="1" s="1"/>
  <c r="G93" i="1" s="1"/>
  <c r="AZ112" i="1"/>
  <c r="BD43" i="1"/>
  <c r="AR25" i="1"/>
  <c r="AS25" i="1" s="1"/>
  <c r="AV25" i="1" s="1"/>
  <c r="F25" i="1" s="1"/>
  <c r="AY25" i="1" s="1"/>
  <c r="G25" i="1" s="1"/>
  <c r="I25" i="1"/>
  <c r="AR127" i="1"/>
  <c r="AS127" i="1" s="1"/>
  <c r="AV127" i="1" s="1"/>
  <c r="F127" i="1" s="1"/>
  <c r="AY127" i="1" s="1"/>
  <c r="G127" i="1" s="1"/>
  <c r="BA127" i="1" s="1"/>
  <c r="I127" i="1"/>
  <c r="I125" i="1"/>
  <c r="AR125" i="1"/>
  <c r="AS125" i="1" s="1"/>
  <c r="AV125" i="1" s="1"/>
  <c r="F125" i="1" s="1"/>
  <c r="AY125" i="1" s="1"/>
  <c r="G125" i="1" s="1"/>
  <c r="BD41" i="1"/>
  <c r="I128" i="1"/>
  <c r="AR128" i="1"/>
  <c r="AS128" i="1" s="1"/>
  <c r="AV128" i="1" s="1"/>
  <c r="F128" i="1" s="1"/>
  <c r="I105" i="1"/>
  <c r="AR105" i="1"/>
  <c r="AS105" i="1" s="1"/>
  <c r="AV105" i="1" s="1"/>
  <c r="F105" i="1" s="1"/>
  <c r="BD52" i="1"/>
  <c r="BA55" i="1"/>
  <c r="I115" i="1"/>
  <c r="AR115" i="1"/>
  <c r="AS115" i="1" s="1"/>
  <c r="AV115" i="1" s="1"/>
  <c r="F115" i="1" s="1"/>
  <c r="I73" i="1"/>
  <c r="AR73" i="1"/>
  <c r="AS73" i="1" s="1"/>
  <c r="AV73" i="1" s="1"/>
  <c r="F73" i="1" s="1"/>
  <c r="AY73" i="1" s="1"/>
  <c r="G73" i="1" s="1"/>
  <c r="AR78" i="1"/>
  <c r="AS78" i="1" s="1"/>
  <c r="AV78" i="1" s="1"/>
  <c r="F78" i="1" s="1"/>
  <c r="I78" i="1"/>
  <c r="I123" i="1"/>
  <c r="AR123" i="1"/>
  <c r="AS123" i="1" s="1"/>
  <c r="AV123" i="1" s="1"/>
  <c r="F123" i="1" s="1"/>
  <c r="I19" i="1"/>
  <c r="AR19" i="1"/>
  <c r="AS19" i="1" s="1"/>
  <c r="AV19" i="1" s="1"/>
  <c r="F19" i="1" s="1"/>
  <c r="AY19" i="1" s="1"/>
  <c r="G19" i="1" s="1"/>
  <c r="BB113" i="1"/>
  <c r="BD113" i="1" s="1"/>
  <c r="AR84" i="1"/>
  <c r="AS84" i="1" s="1"/>
  <c r="AV84" i="1" s="1"/>
  <c r="F84" i="1" s="1"/>
  <c r="I84" i="1"/>
  <c r="BB104" i="1"/>
  <c r="BD104" i="1" s="1"/>
  <c r="AR29" i="1"/>
  <c r="AS29" i="1" s="1"/>
  <c r="AV29" i="1" s="1"/>
  <c r="F29" i="1" s="1"/>
  <c r="AY29" i="1" s="1"/>
  <c r="G29" i="1" s="1"/>
  <c r="I29" i="1"/>
  <c r="I107" i="1"/>
  <c r="AR107" i="1"/>
  <c r="AS107" i="1" s="1"/>
  <c r="AV107" i="1" s="1"/>
  <c r="F107" i="1" s="1"/>
  <c r="BA53" i="1"/>
  <c r="BB73" i="1"/>
  <c r="BD73" i="1" s="1"/>
  <c r="BB108" i="1"/>
  <c r="BD108" i="1" s="1"/>
  <c r="AR80" i="1"/>
  <c r="AS80" i="1" s="1"/>
  <c r="AV80" i="1" s="1"/>
  <c r="F80" i="1" s="1"/>
  <c r="AY80" i="1" s="1"/>
  <c r="G80" i="1" s="1"/>
  <c r="I80" i="1"/>
  <c r="BB132" i="1"/>
  <c r="BD132" i="1" s="1"/>
  <c r="I86" i="1"/>
  <c r="AR86" i="1"/>
  <c r="AS86" i="1" s="1"/>
  <c r="AV86" i="1" s="1"/>
  <c r="F86" i="1" s="1"/>
  <c r="AY86" i="1" s="1"/>
  <c r="G86" i="1" s="1"/>
  <c r="BB101" i="1"/>
  <c r="BD101" i="1" s="1"/>
  <c r="BD54" i="1"/>
  <c r="BB80" i="1"/>
  <c r="BD80" i="1" s="1"/>
  <c r="BD35" i="1"/>
  <c r="I111" i="1"/>
  <c r="AR111" i="1"/>
  <c r="AS111" i="1" s="1"/>
  <c r="AV111" i="1" s="1"/>
  <c r="F111" i="1" s="1"/>
  <c r="I23" i="1"/>
  <c r="AR23" i="1"/>
  <c r="AS23" i="1" s="1"/>
  <c r="AV23" i="1" s="1"/>
  <c r="F23" i="1" s="1"/>
  <c r="AY23" i="1" s="1"/>
  <c r="G23" i="1" s="1"/>
  <c r="BB112" i="1"/>
  <c r="BD112" i="1" s="1"/>
  <c r="I136" i="1"/>
  <c r="AR136" i="1"/>
  <c r="AS136" i="1" s="1"/>
  <c r="AV136" i="1" s="1"/>
  <c r="F136" i="1" s="1"/>
  <c r="AY136" i="1" s="1"/>
  <c r="G136" i="1" s="1"/>
  <c r="I46" i="1"/>
  <c r="AR46" i="1"/>
  <c r="AS46" i="1" s="1"/>
  <c r="AV46" i="1" s="1"/>
  <c r="F46" i="1" s="1"/>
  <c r="AY46" i="1" s="1"/>
  <c r="G46" i="1" s="1"/>
  <c r="AZ43" i="1"/>
  <c r="BA43" i="1"/>
  <c r="AZ41" i="1"/>
  <c r="BA41" i="1"/>
  <c r="AZ39" i="1"/>
  <c r="BA39" i="1"/>
  <c r="AZ37" i="1"/>
  <c r="BA37" i="1"/>
  <c r="AZ35" i="1"/>
  <c r="BA35" i="1"/>
  <c r="AZ33" i="1"/>
  <c r="BA33" i="1"/>
  <c r="I135" i="1"/>
  <c r="AR135" i="1"/>
  <c r="AS135" i="1" s="1"/>
  <c r="AV135" i="1" s="1"/>
  <c r="F135" i="1" s="1"/>
  <c r="AY135" i="1" s="1"/>
  <c r="G135" i="1" s="1"/>
  <c r="AZ58" i="1"/>
  <c r="BA58" i="1"/>
  <c r="AZ56" i="1"/>
  <c r="BA56" i="1"/>
  <c r="AZ52" i="1"/>
  <c r="BA52" i="1"/>
  <c r="I45" i="1"/>
  <c r="AR45" i="1"/>
  <c r="AS45" i="1" s="1"/>
  <c r="AV45" i="1" s="1"/>
  <c r="F45" i="1" s="1"/>
  <c r="AY45" i="1" s="1"/>
  <c r="G45" i="1" s="1"/>
  <c r="I134" i="1"/>
  <c r="AR134" i="1"/>
  <c r="AS134" i="1" s="1"/>
  <c r="AV134" i="1" s="1"/>
  <c r="F134" i="1" s="1"/>
  <c r="AY134" i="1" s="1"/>
  <c r="G134" i="1" s="1"/>
  <c r="AZ59" i="1"/>
  <c r="BA59" i="1"/>
  <c r="I50" i="1"/>
  <c r="AR50" i="1"/>
  <c r="AS50" i="1" s="1"/>
  <c r="AV50" i="1" s="1"/>
  <c r="F50" i="1" s="1"/>
  <c r="AY50" i="1" s="1"/>
  <c r="G50" i="1" s="1"/>
  <c r="AZ44" i="1"/>
  <c r="BA44" i="1"/>
  <c r="AZ42" i="1"/>
  <c r="BA42" i="1"/>
  <c r="AZ40" i="1"/>
  <c r="BA40" i="1"/>
  <c r="AZ38" i="1"/>
  <c r="BA38" i="1"/>
  <c r="AZ36" i="1"/>
  <c r="BA36" i="1"/>
  <c r="AZ34" i="1"/>
  <c r="BA34" i="1"/>
  <c r="AZ30" i="1"/>
  <c r="BA30" i="1"/>
  <c r="I133" i="1"/>
  <c r="AR133" i="1"/>
  <c r="AS133" i="1" s="1"/>
  <c r="AV133" i="1" s="1"/>
  <c r="F133" i="1" s="1"/>
  <c r="AY133" i="1" s="1"/>
  <c r="G133" i="1" s="1"/>
  <c r="AZ57" i="1"/>
  <c r="BA57" i="1"/>
  <c r="AZ54" i="1"/>
  <c r="BA54" i="1"/>
  <c r="I47" i="1"/>
  <c r="AR47" i="1"/>
  <c r="AS47" i="1" s="1"/>
  <c r="AV47" i="1" s="1"/>
  <c r="F47" i="1" s="1"/>
  <c r="AY47" i="1" s="1"/>
  <c r="G47" i="1" s="1"/>
  <c r="AZ29" i="1" l="1"/>
  <c r="BA29" i="1"/>
  <c r="AZ113" i="1"/>
  <c r="BA113" i="1"/>
  <c r="AY111" i="1"/>
  <c r="G111" i="1" s="1"/>
  <c r="BB111" i="1"/>
  <c r="BD111" i="1" s="1"/>
  <c r="AY128" i="1"/>
  <c r="G128" i="1" s="1"/>
  <c r="BB128" i="1"/>
  <c r="BD128" i="1" s="1"/>
  <c r="AY84" i="1"/>
  <c r="G84" i="1" s="1"/>
  <c r="BB84" i="1"/>
  <c r="BD84" i="1" s="1"/>
  <c r="AZ109" i="1"/>
  <c r="BA109" i="1"/>
  <c r="BA19" i="1"/>
  <c r="AZ19" i="1"/>
  <c r="BA80" i="1"/>
  <c r="AZ80" i="1"/>
  <c r="BA73" i="1"/>
  <c r="AZ73" i="1"/>
  <c r="BB93" i="1"/>
  <c r="BD93" i="1" s="1"/>
  <c r="BB125" i="1"/>
  <c r="BD125" i="1" s="1"/>
  <c r="AZ86" i="1"/>
  <c r="BA86" i="1"/>
  <c r="BB19" i="1"/>
  <c r="BD19" i="1" s="1"/>
  <c r="BA93" i="1"/>
  <c r="AZ93" i="1"/>
  <c r="BA121" i="1"/>
  <c r="AZ121" i="1"/>
  <c r="BB97" i="1"/>
  <c r="BD97" i="1" s="1"/>
  <c r="BB109" i="1"/>
  <c r="BD109" i="1" s="1"/>
  <c r="AY115" i="1"/>
  <c r="G115" i="1" s="1"/>
  <c r="BB115" i="1"/>
  <c r="BD115" i="1" s="1"/>
  <c r="BA125" i="1"/>
  <c r="AZ125" i="1"/>
  <c r="AZ76" i="1"/>
  <c r="BA76" i="1"/>
  <c r="AZ25" i="1"/>
  <c r="BA25" i="1"/>
  <c r="AY107" i="1"/>
  <c r="G107" i="1" s="1"/>
  <c r="BB107" i="1"/>
  <c r="BD107" i="1" s="1"/>
  <c r="AY117" i="1"/>
  <c r="G117" i="1" s="1"/>
  <c r="BB117" i="1"/>
  <c r="BD117" i="1" s="1"/>
  <c r="BA101" i="1"/>
  <c r="AZ101" i="1"/>
  <c r="BA97" i="1"/>
  <c r="AZ97" i="1"/>
  <c r="AZ127" i="1"/>
  <c r="BB86" i="1"/>
  <c r="BD86" i="1" s="1"/>
  <c r="AY103" i="1"/>
  <c r="G103" i="1" s="1"/>
  <c r="BB103" i="1"/>
  <c r="BD103" i="1" s="1"/>
  <c r="AZ23" i="1"/>
  <c r="BA23" i="1"/>
  <c r="BB29" i="1"/>
  <c r="BD29" i="1" s="1"/>
  <c r="AZ132" i="1"/>
  <c r="BA132" i="1"/>
  <c r="BB127" i="1"/>
  <c r="BD127" i="1" s="1"/>
  <c r="AY123" i="1"/>
  <c r="G123" i="1" s="1"/>
  <c r="BB123" i="1"/>
  <c r="BD123" i="1" s="1"/>
  <c r="AY78" i="1"/>
  <c r="G78" i="1" s="1"/>
  <c r="BB78" i="1"/>
  <c r="BD78" i="1" s="1"/>
  <c r="BB46" i="1"/>
  <c r="BD46" i="1" s="1"/>
  <c r="BB45" i="1"/>
  <c r="BD45" i="1" s="1"/>
  <c r="BB23" i="1"/>
  <c r="BD23" i="1" s="1"/>
  <c r="AY105" i="1"/>
  <c r="G105" i="1" s="1"/>
  <c r="BB105" i="1"/>
  <c r="BD105" i="1" s="1"/>
  <c r="BB25" i="1"/>
  <c r="BD25" i="1" s="1"/>
  <c r="BA47" i="1"/>
  <c r="AZ47" i="1"/>
  <c r="AZ50" i="1"/>
  <c r="BA50" i="1"/>
  <c r="BA134" i="1"/>
  <c r="AZ134" i="1"/>
  <c r="BA45" i="1"/>
  <c r="AZ45" i="1"/>
  <c r="BB135" i="1"/>
  <c r="BD135" i="1" s="1"/>
  <c r="BA136" i="1"/>
  <c r="AZ136" i="1"/>
  <c r="BB133" i="1"/>
  <c r="BD133" i="1" s="1"/>
  <c r="BA133" i="1"/>
  <c r="AZ133" i="1"/>
  <c r="BB47" i="1"/>
  <c r="BD47" i="1" s="1"/>
  <c r="BB50" i="1"/>
  <c r="BD50" i="1" s="1"/>
  <c r="BA135" i="1"/>
  <c r="AZ135" i="1"/>
  <c r="BA46" i="1"/>
  <c r="AZ46" i="1"/>
  <c r="BB136" i="1"/>
  <c r="BD136" i="1" s="1"/>
  <c r="BB134" i="1"/>
  <c r="BD134" i="1" s="1"/>
  <c r="AZ78" i="1" l="1"/>
  <c r="BA78" i="1"/>
  <c r="BA107" i="1"/>
  <c r="AZ107" i="1"/>
  <c r="BA123" i="1"/>
  <c r="AZ123" i="1"/>
  <c r="BA128" i="1"/>
  <c r="AZ128" i="1"/>
  <c r="BA117" i="1"/>
  <c r="AZ117" i="1"/>
  <c r="AZ84" i="1"/>
  <c r="BA84" i="1"/>
  <c r="BA103" i="1"/>
  <c r="AZ103" i="1"/>
  <c r="BA111" i="1"/>
  <c r="AZ111" i="1"/>
  <c r="BA105" i="1"/>
  <c r="AZ105" i="1"/>
  <c r="AZ115" i="1"/>
  <c r="BA115" i="1"/>
</calcChain>
</file>

<file path=xl/sharedStrings.xml><?xml version="1.0" encoding="utf-8"?>
<sst xmlns="http://schemas.openxmlformats.org/spreadsheetml/2006/main" count="382" uniqueCount="144">
  <si>
    <t>OPEN 6.2.4</t>
  </si>
  <si>
    <t>Sat Jun 27 2015 11:28:44</t>
  </si>
  <si>
    <t>Unit=</t>
  </si>
  <si>
    <t>PSC-3840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</si>
  <si>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</si>
  <si>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</si>
  <si>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</si>
  <si>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</si>
  <si>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</si>
  <si>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</si>
  <si>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</si>
  <si>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</si>
  <si>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</si>
  <si>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</si>
  <si>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</si>
  <si>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</si>
  <si>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</si>
  <si>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</si>
  <si>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</si>
  <si>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</si>
  <si>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</si>
  <si>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</si>
  <si>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</si>
  <si>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</si>
  <si>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</si>
  <si>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</si>
  <si>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</si>
  <si>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</si>
  <si>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</si>
  <si>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</si>
  <si>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</si>
  <si>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</si>
  <si>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</si>
  <si>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</si>
  <si>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</si>
  <si>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</si>
  <si>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</si>
  <si>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</si>
  <si>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</si>
  <si>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</si>
  <si>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</si>
  <si>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</si>
  <si>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</si>
  <si>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</si>
  <si>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</si>
  <si>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</si>
  <si>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</si>
  <si>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</si>
  <si>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</si>
  <si>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</si>
  <si>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</si>
  <si>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</si>
  <si>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</si>
  <si>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</si>
  <si>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</si>
  <si>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</si>
  <si>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</si>
  <si>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</si>
  <si>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</si>
  <si>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</si>
  <si>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</si>
  <si>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</si>
  <si>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</si>
  <si>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</si>
  <si>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</si>
  <si>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</si>
  <si>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</si>
  <si>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</si>
  <si>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</si>
  <si>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"11:31:28 Coolers: Tblock -&gt; 0.00 C"
</t>
  </si>
  <si>
    <t xml:space="preserve">"11:37:19 Flow: Fixed -&gt; 500 umol/s"
</t>
  </si>
  <si>
    <t xml:space="preserve">"11:41:08 Flow: Fixed -&gt; 500 umol/s"
</t>
  </si>
  <si>
    <t xml:space="preserve">"11:43:41 Coolers: Tblock -&gt; 8.75 C"
</t>
  </si>
  <si>
    <t xml:space="preserve">"11:44:10 Flow: Fixed -&gt; 500 umol/s"
</t>
  </si>
  <si>
    <t>11:45:31</t>
  </si>
  <si>
    <t>11:45:32</t>
  </si>
  <si>
    <t>11:45:33</t>
  </si>
  <si>
    <t>11:45:34</t>
  </si>
  <si>
    <t>11:45:35</t>
  </si>
  <si>
    <t>11:45:36</t>
  </si>
  <si>
    <t>11:45:37</t>
  </si>
  <si>
    <t>11:45:38</t>
  </si>
  <si>
    <t xml:space="preserve">"11:45:45 Coolers: Tblock -&gt; 14.00 C"
</t>
  </si>
  <si>
    <t xml:space="preserve">"11:47:12 Flow: Fixed -&gt; 500 umol/s"
</t>
  </si>
  <si>
    <t>11:47:56</t>
  </si>
  <si>
    <t>11:47:57</t>
  </si>
  <si>
    <t>11:47:58</t>
  </si>
  <si>
    <t>11:47:59</t>
  </si>
  <si>
    <t>11:48:00</t>
  </si>
  <si>
    <t>11:48:01</t>
  </si>
  <si>
    <t>11:48:02</t>
  </si>
  <si>
    <t>11:48:03</t>
  </si>
  <si>
    <t xml:space="preserve">"11:48:08 Coolers: Tblock -&gt; 19.00 C"
</t>
  </si>
  <si>
    <t xml:space="preserve">"11:50:14 Flow: Fixed -&gt; 500 umol/s"
</t>
  </si>
  <si>
    <t>11:51:40</t>
  </si>
  <si>
    <t>11:51:41</t>
  </si>
  <si>
    <t>11:51:42</t>
  </si>
  <si>
    <t>11:51:43</t>
  </si>
  <si>
    <t>11:51:44</t>
  </si>
  <si>
    <t>11:51:45</t>
  </si>
  <si>
    <t>11:51:46</t>
  </si>
  <si>
    <t>11:51:47</t>
  </si>
  <si>
    <t xml:space="preserve">"11:51:53 Coolers: Tblock -&gt; 24.00 C"
</t>
  </si>
  <si>
    <t xml:space="preserve">"11:53:28 Flow: Fixed -&gt; 500 umol/s"
</t>
  </si>
  <si>
    <t>11:55:18</t>
  </si>
  <si>
    <t>11:55:19</t>
  </si>
  <si>
    <t>11:55:20</t>
  </si>
  <si>
    <t>11:55:21</t>
  </si>
  <si>
    <t>11:55:22</t>
  </si>
  <si>
    <t>11:55:23</t>
  </si>
  <si>
    <t>11:55:24</t>
  </si>
  <si>
    <t xml:space="preserve">"11:55:29 Coolers: Tblock -&gt; 29.00 C"
</t>
  </si>
  <si>
    <t xml:space="preserve">"11:57:46 Flow: Fixed -&gt; 500 umol/s"
</t>
  </si>
  <si>
    <t>11:58:23</t>
  </si>
  <si>
    <t>11:58:24</t>
  </si>
  <si>
    <t>11:58:25</t>
  </si>
  <si>
    <t>11:58:26</t>
  </si>
  <si>
    <t>11:58:27</t>
  </si>
  <si>
    <t>11:58:28</t>
  </si>
  <si>
    <t>11:58:29</t>
  </si>
  <si>
    <t>11:58:30</t>
  </si>
  <si>
    <t xml:space="preserve">"11:58:36 Coolers: Tblock -&gt; 34.00 C"
</t>
  </si>
  <si>
    <t xml:space="preserve">"12:01:22 Flow: Fixed -&gt; 500 umol/s"
</t>
  </si>
  <si>
    <t>12:01:38</t>
  </si>
  <si>
    <t>12:01:39</t>
  </si>
  <si>
    <t>12:01:57</t>
  </si>
  <si>
    <t>12:01:58</t>
  </si>
  <si>
    <t>12:01:59</t>
  </si>
  <si>
    <t>12:02:00</t>
  </si>
  <si>
    <t>12:02:01</t>
  </si>
  <si>
    <t>12:02:02</t>
  </si>
  <si>
    <t>12:02:03</t>
  </si>
  <si>
    <t>12:02:04</t>
  </si>
  <si>
    <t xml:space="preserve">"12:02:13 Coolers: Tblock -&gt; 39.00 C"
</t>
  </si>
  <si>
    <t xml:space="preserve">"12:07:27 Flow: Fixed -&gt; 500 umol/s"
</t>
  </si>
  <si>
    <t>12:08:14</t>
  </si>
  <si>
    <t>12:08:15</t>
  </si>
  <si>
    <t>12:08:16</t>
  </si>
  <si>
    <t>12:08:17</t>
  </si>
  <si>
    <t>12:08:18</t>
  </si>
  <si>
    <t>12:08:19</t>
  </si>
  <si>
    <t>12:08:20</t>
  </si>
  <si>
    <t>12:08:21</t>
  </si>
  <si>
    <t>12:08:23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</si>
</sst>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36"/>
  <sheetViews>
    <sheetView tabSelected="1" topLeftCell="AZ1" workbookViewId="0">
      <selection activeCell="BH11" sqref="BH11"/>
    </sheetView>
  </sheetViews>
  <sheetFormatPr defaultRowHeight="15" x14ac:dyDescent="0.25"/>
  <sheetData>
    <row r="1" spans="1:114" x14ac:dyDescent="0.25">
      <c r="A1" s="1" t="s">
        <v>0</v>
      </c>
    </row>
    <row r="2" spans="1:114" x14ac:dyDescent="0.25">
      <c r="A2" s="1" t="s">
        <v>1</v>
      </c>
    </row>
    <row r="3" spans="1:114" x14ac:dyDescent="0.25">
      <c r="A3" s="1" t="s">
        <v>2</v>
      </c>
      <c r="B3" s="1" t="s">
        <v>3</v>
      </c>
    </row>
    <row r="4" spans="1:114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14" x14ac:dyDescent="0.25">
      <c r="A5" s="1" t="s">
        <v>6</v>
      </c>
      <c r="B5" s="1">
        <v>4</v>
      </c>
    </row>
    <row r="6" spans="1:114" x14ac:dyDescent="0.25">
      <c r="A6" s="1" t="s">
        <v>7</v>
      </c>
      <c r="B6" s="1" t="s">
        <v>8</v>
      </c>
    </row>
    <row r="7" spans="1:114" x14ac:dyDescent="0.25">
      <c r="A7" s="1" t="s">
        <v>9</v>
      </c>
      <c r="B7" s="1" t="s">
        <v>10</v>
      </c>
    </row>
    <row r="9" spans="1:114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2" t="s">
        <v>15</v>
      </c>
      <c r="BF9" s="2" t="s">
        <v>25</v>
      </c>
      <c r="BG9" s="2" t="s">
        <v>26</v>
      </c>
      <c r="BH9" s="3" t="s">
        <v>12</v>
      </c>
      <c r="BI9" s="3" t="s">
        <v>13</v>
      </c>
      <c r="BJ9" s="3" t="s">
        <v>14</v>
      </c>
      <c r="BK9" s="3" t="s">
        <v>15</v>
      </c>
      <c r="BL9" s="3" t="s">
        <v>16</v>
      </c>
      <c r="BM9" s="3" t="s">
        <v>17</v>
      </c>
      <c r="BN9" s="3" t="s">
        <v>18</v>
      </c>
      <c r="BO9" s="3" t="s">
        <v>19</v>
      </c>
      <c r="BP9" s="3" t="s">
        <v>20</v>
      </c>
      <c r="BQ9" s="3" t="s">
        <v>21</v>
      </c>
      <c r="BR9" s="3" t="s">
        <v>22</v>
      </c>
      <c r="BS9" s="3" t="s">
        <v>23</v>
      </c>
      <c r="BT9" s="3" t="s">
        <v>24</v>
      </c>
      <c r="BU9" s="3" t="s">
        <v>25</v>
      </c>
      <c r="BV9" s="3" t="s">
        <v>26</v>
      </c>
      <c r="BW9" s="3" t="s">
        <v>27</v>
      </c>
      <c r="BX9" s="3" t="s">
        <v>28</v>
      </c>
      <c r="BY9" s="3" t="s">
        <v>29</v>
      </c>
      <c r="BZ9" s="3" t="s">
        <v>30</v>
      </c>
      <c r="CA9" s="3" t="s">
        <v>31</v>
      </c>
      <c r="CB9" s="3" t="s">
        <v>32</v>
      </c>
      <c r="CC9" s="3" t="s">
        <v>33</v>
      </c>
      <c r="CD9" s="3" t="s">
        <v>34</v>
      </c>
      <c r="CE9" s="3" t="s">
        <v>35</v>
      </c>
      <c r="CF9" s="3" t="s">
        <v>36</v>
      </c>
      <c r="CG9" s="3" t="s">
        <v>37</v>
      </c>
      <c r="CH9" s="3" t="s">
        <v>38</v>
      </c>
      <c r="CI9" s="3" t="s">
        <v>39</v>
      </c>
      <c r="CJ9" s="3" t="s">
        <v>40</v>
      </c>
      <c r="CK9" s="3" t="s">
        <v>41</v>
      </c>
      <c r="CL9" s="3" t="s">
        <v>42</v>
      </c>
      <c r="CM9" s="3" t="s">
        <v>43</v>
      </c>
      <c r="CN9" s="3" t="s">
        <v>44</v>
      </c>
      <c r="CO9" s="3" t="s">
        <v>45</v>
      </c>
      <c r="CP9" s="3" t="s">
        <v>46</v>
      </c>
      <c r="CQ9" s="3" t="s">
        <v>47</v>
      </c>
      <c r="CR9" s="3" t="s">
        <v>48</v>
      </c>
      <c r="CS9" s="3" t="s">
        <v>49</v>
      </c>
      <c r="CT9" s="3" t="s">
        <v>50</v>
      </c>
      <c r="CU9" s="3" t="s">
        <v>51</v>
      </c>
      <c r="CV9" s="3" t="s">
        <v>52</v>
      </c>
      <c r="CW9" s="3" t="s">
        <v>53</v>
      </c>
      <c r="CX9" s="3" t="s">
        <v>54</v>
      </c>
      <c r="CY9" s="3" t="s">
        <v>55</v>
      </c>
      <c r="CZ9" s="3" t="s">
        <v>56</v>
      </c>
      <c r="DA9" s="3" t="s">
        <v>57</v>
      </c>
      <c r="DB9" s="3" t="s">
        <v>58</v>
      </c>
      <c r="DC9" s="3" t="s">
        <v>59</v>
      </c>
      <c r="DD9" s="3" t="s">
        <v>60</v>
      </c>
      <c r="DE9" s="3" t="s">
        <v>61</v>
      </c>
      <c r="DF9" s="3" t="s">
        <v>62</v>
      </c>
      <c r="DG9" s="3" t="s">
        <v>63</v>
      </c>
      <c r="DH9" s="3" t="s">
        <v>64</v>
      </c>
      <c r="DI9" s="3" t="s">
        <v>65</v>
      </c>
      <c r="DJ9" s="3" t="s">
        <v>66</v>
      </c>
    </row>
    <row r="10" spans="1:114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  <c r="BE10" s="2" t="s">
        <v>68</v>
      </c>
      <c r="BF10" s="2" t="s">
        <v>67</v>
      </c>
      <c r="BG10" s="2" t="s">
        <v>67</v>
      </c>
      <c r="BH10" s="3" t="s">
        <v>67</v>
      </c>
      <c r="BI10" s="3" t="s">
        <v>67</v>
      </c>
      <c r="BJ10" s="3" t="s">
        <v>67</v>
      </c>
      <c r="BK10" s="3" t="s">
        <v>68</v>
      </c>
      <c r="BL10" s="3" t="s">
        <v>68</v>
      </c>
      <c r="BM10" s="3" t="s">
        <v>68</v>
      </c>
      <c r="BN10" s="3" t="s">
        <v>68</v>
      </c>
      <c r="BO10" s="3" t="s">
        <v>68</v>
      </c>
      <c r="BP10" s="3" t="s">
        <v>68</v>
      </c>
      <c r="BQ10" s="3" t="s">
        <v>67</v>
      </c>
      <c r="BR10" s="3" t="s">
        <v>68</v>
      </c>
      <c r="BS10" s="3" t="s">
        <v>67</v>
      </c>
      <c r="BT10" s="3" t="s">
        <v>68</v>
      </c>
      <c r="BU10" s="3" t="s">
        <v>67</v>
      </c>
      <c r="BV10" s="3" t="s">
        <v>67</v>
      </c>
      <c r="BW10" s="3" t="s">
        <v>67</v>
      </c>
      <c r="BX10" s="3" t="s">
        <v>67</v>
      </c>
      <c r="BY10" s="3" t="s">
        <v>67</v>
      </c>
      <c r="BZ10" s="3" t="s">
        <v>67</v>
      </c>
      <c r="CA10" s="3" t="s">
        <v>67</v>
      </c>
      <c r="CB10" s="3" t="s">
        <v>67</v>
      </c>
      <c r="CC10" s="3" t="s">
        <v>67</v>
      </c>
      <c r="CD10" s="3" t="s">
        <v>67</v>
      </c>
      <c r="CE10" s="3" t="s">
        <v>67</v>
      </c>
      <c r="CF10" s="3" t="s">
        <v>67</v>
      </c>
      <c r="CG10" s="3" t="s">
        <v>67</v>
      </c>
      <c r="CH10" s="3" t="s">
        <v>67</v>
      </c>
      <c r="CI10" s="3" t="s">
        <v>67</v>
      </c>
      <c r="CJ10" s="3" t="s">
        <v>67</v>
      </c>
      <c r="CK10" s="3" t="s">
        <v>67</v>
      </c>
      <c r="CL10" s="3" t="s">
        <v>67</v>
      </c>
      <c r="CM10" s="3" t="s">
        <v>67</v>
      </c>
      <c r="CN10" s="3" t="s">
        <v>67</v>
      </c>
      <c r="CO10" s="3" t="s">
        <v>67</v>
      </c>
      <c r="CP10" s="3" t="s">
        <v>67</v>
      </c>
      <c r="CQ10" s="3" t="s">
        <v>68</v>
      </c>
      <c r="CR10" s="3" t="s">
        <v>68</v>
      </c>
      <c r="CS10" s="3" t="s">
        <v>68</v>
      </c>
      <c r="CT10" s="3" t="s">
        <v>68</v>
      </c>
      <c r="CU10" s="3" t="s">
        <v>68</v>
      </c>
      <c r="CV10" s="3" t="s">
        <v>68</v>
      </c>
      <c r="CW10" s="3" t="s">
        <v>68</v>
      </c>
      <c r="CX10" s="3" t="s">
        <v>68</v>
      </c>
      <c r="CY10" s="3" t="s">
        <v>68</v>
      </c>
      <c r="CZ10" s="3" t="s">
        <v>68</v>
      </c>
      <c r="DA10" s="3" t="s">
        <v>68</v>
      </c>
      <c r="DB10" s="3" t="s">
        <v>68</v>
      </c>
      <c r="DC10" s="3" t="s">
        <v>68</v>
      </c>
      <c r="DD10" s="3" t="s">
        <v>68</v>
      </c>
      <c r="DE10" s="3" t="s">
        <v>68</v>
      </c>
      <c r="DF10" s="3" t="s">
        <v>68</v>
      </c>
      <c r="DG10" s="3" t="s">
        <v>68</v>
      </c>
      <c r="DH10" s="3" t="s">
        <v>68</v>
      </c>
      <c r="DI10" s="3" t="s">
        <v>68</v>
      </c>
      <c r="DJ10" s="3" t="s">
        <v>68</v>
      </c>
    </row>
    <row r="11" spans="1:114" x14ac:dyDescent="0.25">
      <c r="A11" s="1" t="s">
        <v>9</v>
      </c>
      <c r="B11" s="1" t="s">
        <v>69</v>
      </c>
    </row>
    <row r="12" spans="1:114" x14ac:dyDescent="0.25">
      <c r="A12" s="1" t="s">
        <v>9</v>
      </c>
      <c r="B12" s="1" t="s">
        <v>70</v>
      </c>
    </row>
    <row r="13" spans="1:114" x14ac:dyDescent="0.25">
      <c r="A13" s="1" t="s">
        <v>9</v>
      </c>
      <c r="B13" s="1" t="s">
        <v>71</v>
      </c>
    </row>
    <row r="14" spans="1:114" x14ac:dyDescent="0.25">
      <c r="A14" s="1" t="s">
        <v>9</v>
      </c>
      <c r="B14" s="1" t="s">
        <v>72</v>
      </c>
    </row>
    <row r="15" spans="1:114" x14ac:dyDescent="0.25">
      <c r="A15" s="1" t="s">
        <v>9</v>
      </c>
      <c r="B15" s="1" t="s">
        <v>73</v>
      </c>
    </row>
    <row r="16" spans="1:114" x14ac:dyDescent="0.25">
      <c r="A16" s="1">
        <v>1</v>
      </c>
      <c r="B16" s="1" t="s">
        <v>74</v>
      </c>
      <c r="C16" s="1">
        <v>1013.4999991394579</v>
      </c>
      <c r="D16" s="1">
        <v>0</v>
      </c>
      <c r="E16">
        <f t="shared" ref="E16:E30" si="0">(R16-S16*(1000-T16)/(1000-U16))*AK16</f>
        <v>16.332892739875707</v>
      </c>
      <c r="F16">
        <f t="shared" ref="F16:F30" si="1">IF(AV16&lt;&gt;0,1/(1/AV16-1/N16),0)</f>
        <v>0.25031326331735959</v>
      </c>
      <c r="G16">
        <f t="shared" ref="G16:G30" si="2">((AY16-AL16/2)*S16-E16)/(AY16+AL16/2)</f>
        <v>254.58779220398841</v>
      </c>
      <c r="H16">
        <f t="shared" ref="H16:H30" si="3">AL16*1000</f>
        <v>4.7181457044989052</v>
      </c>
      <c r="I16">
        <f t="shared" ref="I16:I30" si="4">(AQ16-AW16)</f>
        <v>1.480146109990685</v>
      </c>
      <c r="J16">
        <f t="shared" ref="J16:J30" si="5">(P16+AP16*D16)</f>
        <v>17.065433502197266</v>
      </c>
      <c r="K16" s="1">
        <v>6</v>
      </c>
      <c r="L16">
        <f t="shared" ref="L16:L30" si="6">(K16*AE16+AF16)</f>
        <v>1.4200000166893005</v>
      </c>
      <c r="M16" s="1">
        <v>1</v>
      </c>
      <c r="N16">
        <f t="shared" ref="N16:N30" si="7">L16*(M16+1)*(M16+1)/(M16*M16+1)</f>
        <v>2.8400000333786011</v>
      </c>
      <c r="O16" s="1">
        <v>11.334324836730957</v>
      </c>
      <c r="P16" s="1">
        <v>17.065433502197266</v>
      </c>
      <c r="Q16" s="1">
        <v>8.816370964050293</v>
      </c>
      <c r="R16" s="1">
        <v>398.84906005859375</v>
      </c>
      <c r="S16" s="1">
        <v>377.11074829101562</v>
      </c>
      <c r="T16" s="1">
        <v>0.81282877922058105</v>
      </c>
      <c r="U16" s="1">
        <v>6.4391107559204102</v>
      </c>
      <c r="V16" s="1">
        <v>4.4277729988098145</v>
      </c>
      <c r="W16" s="1">
        <v>35.076171875</v>
      </c>
      <c r="X16" s="1">
        <v>499.91433715820312</v>
      </c>
      <c r="Y16" s="1">
        <v>1499.7459716796875</v>
      </c>
      <c r="Z16" s="1">
        <v>125.35646820068359</v>
      </c>
      <c r="AA16" s="1">
        <v>73.378616333007813</v>
      </c>
      <c r="AB16" s="1">
        <v>-1.0063469409942627</v>
      </c>
      <c r="AC16" s="1">
        <v>0.28254908323287964</v>
      </c>
      <c r="AD16" s="1">
        <v>0.66666668653488159</v>
      </c>
      <c r="AE16" s="1">
        <v>-0.21956524252891541</v>
      </c>
      <c r="AF16" s="1">
        <v>2.737391471862793</v>
      </c>
      <c r="AG16" s="1">
        <v>1</v>
      </c>
      <c r="AH16" s="1">
        <v>0</v>
      </c>
      <c r="AI16" s="1">
        <v>0.15999999642372131</v>
      </c>
      <c r="AJ16" s="1">
        <v>111115</v>
      </c>
      <c r="AK16">
        <f t="shared" ref="AK16:AK30" si="8">X16*0.000001/(K16*0.0001)</f>
        <v>0.83319056193033847</v>
      </c>
      <c r="AL16">
        <f t="shared" ref="AL16:AL30" si="9">(U16-T16)/(1000-U16)*AK16</f>
        <v>4.7181457044989054E-3</v>
      </c>
      <c r="AM16">
        <f t="shared" ref="AM16:AM30" si="10">(P16+273.15)</f>
        <v>290.21543350219724</v>
      </c>
      <c r="AN16">
        <f t="shared" ref="AN16:AN30" si="11">(O16+273.15)</f>
        <v>284.48432483673093</v>
      </c>
      <c r="AO16">
        <f t="shared" ref="AO16:AO30" si="12">(Y16*AG16+Z16*AH16)*AI16</f>
        <v>239.95935010524045</v>
      </c>
      <c r="AP16">
        <f t="shared" ref="AP16:AP30" si="13">((AO16+0.00000010773*(AN16^4-AM16^4))-AL16*44100)/(L16*51.4+0.00000043092*AM16^3)</f>
        <v>-0.31983221710949034</v>
      </c>
      <c r="AQ16">
        <f t="shared" ref="AQ16:AQ30" si="14">0.61365*EXP(17.502*J16/(240.97+J16))</f>
        <v>1.9526391476751126</v>
      </c>
      <c r="AR16">
        <f t="shared" ref="AR16:AR30" si="15">AQ16*1000/AA16</f>
        <v>26.610465626847194</v>
      </c>
      <c r="AS16">
        <f t="shared" ref="AS16:AS30" si="16">(AR16-U16)</f>
        <v>20.171354870926784</v>
      </c>
      <c r="AT16">
        <f t="shared" ref="AT16:AT30" si="17">IF(D16,P16,(O16+P16)/2)</f>
        <v>14.199879169464111</v>
      </c>
      <c r="AU16">
        <f t="shared" ref="AU16:AU30" si="18">0.61365*EXP(17.502*AT16/(240.97+AT16))</f>
        <v>1.6252042325341278</v>
      </c>
      <c r="AV16">
        <f t="shared" ref="AV16:AV30" si="19">IF(AS16&lt;&gt;0,(1000-(AR16+U16)/2)/AS16*AL16,0)</f>
        <v>0.23003806019812381</v>
      </c>
      <c r="AW16">
        <f t="shared" ref="AW16:AW30" si="20">U16*AA16/1000</f>
        <v>0.47249303768442769</v>
      </c>
      <c r="AX16">
        <f t="shared" ref="AX16:AX30" si="21">(AU16-AW16)</f>
        <v>1.1527111948497002</v>
      </c>
      <c r="AY16">
        <f t="shared" ref="AY16:AY30" si="22">1/(1.6/F16+1.37/N16)</f>
        <v>0.14546756123728719</v>
      </c>
      <c r="AZ16">
        <f t="shared" ref="AZ16:AZ30" si="23">G16*AA16*0.001</f>
        <v>18.68129992720398</v>
      </c>
      <c r="BA16">
        <f t="shared" ref="BA16:BA30" si="24">G16/S16</f>
        <v>0.67510086455431262</v>
      </c>
      <c r="BB16">
        <f t="shared" ref="BB16:BB30" si="25">(1-AL16*AA16/AQ16/F16)*100</f>
        <v>29.16710167245018</v>
      </c>
      <c r="BC16">
        <f t="shared" ref="BC16:BC30" si="26">(S16-E16/(N16/1.35))</f>
        <v>369.34687331225331</v>
      </c>
      <c r="BD16">
        <f t="shared" ref="BD16:BD30" si="27">E16*BB16/100/BC16</f>
        <v>1.2897987706706108E-2</v>
      </c>
    </row>
    <row r="17" spans="1:114" x14ac:dyDescent="0.25">
      <c r="A17" s="1">
        <v>2</v>
      </c>
      <c r="B17" s="1" t="s">
        <v>75</v>
      </c>
      <c r="C17" s="1">
        <v>1013.4999991394579</v>
      </c>
      <c r="D17" s="1">
        <v>0</v>
      </c>
      <c r="E17">
        <f t="shared" si="0"/>
        <v>16.332892739875707</v>
      </c>
      <c r="F17">
        <f t="shared" si="1"/>
        <v>0.25031326331735959</v>
      </c>
      <c r="G17">
        <f t="shared" si="2"/>
        <v>254.58779220398841</v>
      </c>
      <c r="H17">
        <f t="shared" si="3"/>
        <v>4.7181457044989052</v>
      </c>
      <c r="I17">
        <f t="shared" si="4"/>
        <v>1.480146109990685</v>
      </c>
      <c r="J17">
        <f t="shared" si="5"/>
        <v>17.065433502197266</v>
      </c>
      <c r="K17" s="1">
        <v>6</v>
      </c>
      <c r="L17">
        <f t="shared" si="6"/>
        <v>1.4200000166893005</v>
      </c>
      <c r="M17" s="1">
        <v>1</v>
      </c>
      <c r="N17">
        <f t="shared" si="7"/>
        <v>2.8400000333786011</v>
      </c>
      <c r="O17" s="1">
        <v>11.334324836730957</v>
      </c>
      <c r="P17" s="1">
        <v>17.065433502197266</v>
      </c>
      <c r="Q17" s="1">
        <v>8.816370964050293</v>
      </c>
      <c r="R17" s="1">
        <v>398.84906005859375</v>
      </c>
      <c r="S17" s="1">
        <v>377.11074829101562</v>
      </c>
      <c r="T17" s="1">
        <v>0.81282877922058105</v>
      </c>
      <c r="U17" s="1">
        <v>6.4391107559204102</v>
      </c>
      <c r="V17" s="1">
        <v>4.4277729988098145</v>
      </c>
      <c r="W17" s="1">
        <v>35.076171875</v>
      </c>
      <c r="X17" s="1">
        <v>499.91433715820312</v>
      </c>
      <c r="Y17" s="1">
        <v>1499.7459716796875</v>
      </c>
      <c r="Z17" s="1">
        <v>125.35646820068359</v>
      </c>
      <c r="AA17" s="1">
        <v>73.378616333007813</v>
      </c>
      <c r="AB17" s="1">
        <v>-1.0063469409942627</v>
      </c>
      <c r="AC17" s="1">
        <v>0.28254908323287964</v>
      </c>
      <c r="AD17" s="1">
        <v>0.66666668653488159</v>
      </c>
      <c r="AE17" s="1">
        <v>-0.21956524252891541</v>
      </c>
      <c r="AF17" s="1">
        <v>2.737391471862793</v>
      </c>
      <c r="AG17" s="1">
        <v>1</v>
      </c>
      <c r="AH17" s="1">
        <v>0</v>
      </c>
      <c r="AI17" s="1">
        <v>0.15999999642372131</v>
      </c>
      <c r="AJ17" s="1">
        <v>111115</v>
      </c>
      <c r="AK17">
        <f t="shared" si="8"/>
        <v>0.83319056193033847</v>
      </c>
      <c r="AL17">
        <f t="shared" si="9"/>
        <v>4.7181457044989054E-3</v>
      </c>
      <c r="AM17">
        <f t="shared" si="10"/>
        <v>290.21543350219724</v>
      </c>
      <c r="AN17">
        <f t="shared" si="11"/>
        <v>284.48432483673093</v>
      </c>
      <c r="AO17">
        <f t="shared" si="12"/>
        <v>239.95935010524045</v>
      </c>
      <c r="AP17">
        <f t="shared" si="13"/>
        <v>-0.31983221710949034</v>
      </c>
      <c r="AQ17">
        <f t="shared" si="14"/>
        <v>1.9526391476751126</v>
      </c>
      <c r="AR17">
        <f t="shared" si="15"/>
        <v>26.610465626847194</v>
      </c>
      <c r="AS17">
        <f t="shared" si="16"/>
        <v>20.171354870926784</v>
      </c>
      <c r="AT17">
        <f t="shared" si="17"/>
        <v>14.199879169464111</v>
      </c>
      <c r="AU17">
        <f t="shared" si="18"/>
        <v>1.6252042325341278</v>
      </c>
      <c r="AV17">
        <f t="shared" si="19"/>
        <v>0.23003806019812381</v>
      </c>
      <c r="AW17">
        <f t="shared" si="20"/>
        <v>0.47249303768442769</v>
      </c>
      <c r="AX17">
        <f t="shared" si="21"/>
        <v>1.1527111948497002</v>
      </c>
      <c r="AY17">
        <f t="shared" si="22"/>
        <v>0.14546756123728719</v>
      </c>
      <c r="AZ17">
        <f t="shared" si="23"/>
        <v>18.68129992720398</v>
      </c>
      <c r="BA17">
        <f t="shared" si="24"/>
        <v>0.67510086455431262</v>
      </c>
      <c r="BB17">
        <f t="shared" si="25"/>
        <v>29.16710167245018</v>
      </c>
      <c r="BC17">
        <f t="shared" si="26"/>
        <v>369.34687331225331</v>
      </c>
      <c r="BD17">
        <f t="shared" si="27"/>
        <v>1.2897987706706108E-2</v>
      </c>
    </row>
    <row r="18" spans="1:114" x14ac:dyDescent="0.25">
      <c r="A18" s="1">
        <v>3</v>
      </c>
      <c r="B18" s="1" t="s">
        <v>75</v>
      </c>
      <c r="C18" s="1">
        <v>1013.9999991282821</v>
      </c>
      <c r="D18" s="1">
        <v>0</v>
      </c>
      <c r="E18">
        <f t="shared" si="0"/>
        <v>16.345586661497702</v>
      </c>
      <c r="F18">
        <f t="shared" si="1"/>
        <v>0.25034858315896169</v>
      </c>
      <c r="G18">
        <f t="shared" si="2"/>
        <v>254.51996911131926</v>
      </c>
      <c r="H18">
        <f t="shared" si="3"/>
        <v>4.7187523870372265</v>
      </c>
      <c r="I18">
        <f t="shared" si="4"/>
        <v>1.4801477366450662</v>
      </c>
      <c r="J18">
        <f t="shared" si="5"/>
        <v>17.065830230712891</v>
      </c>
      <c r="K18" s="1">
        <v>6</v>
      </c>
      <c r="L18">
        <f t="shared" si="6"/>
        <v>1.4200000166893005</v>
      </c>
      <c r="M18" s="1">
        <v>1</v>
      </c>
      <c r="N18">
        <f t="shared" si="7"/>
        <v>2.8400000333786011</v>
      </c>
      <c r="O18" s="1">
        <v>11.334559440612793</v>
      </c>
      <c r="P18" s="1">
        <v>17.065830230712891</v>
      </c>
      <c r="Q18" s="1">
        <v>8.8162460327148437</v>
      </c>
      <c r="R18" s="1">
        <v>398.86859130859375</v>
      </c>
      <c r="S18" s="1">
        <v>377.1143798828125</v>
      </c>
      <c r="T18" s="1">
        <v>0.81264185905456543</v>
      </c>
      <c r="U18" s="1">
        <v>6.4397392272949219</v>
      </c>
      <c r="V18" s="1">
        <v>4.426699161529541</v>
      </c>
      <c r="W18" s="1">
        <v>35.079154968261719</v>
      </c>
      <c r="X18" s="1">
        <v>499.90585327148437</v>
      </c>
      <c r="Y18" s="1">
        <v>1499.743408203125</v>
      </c>
      <c r="Z18" s="1">
        <v>125.41112518310547</v>
      </c>
      <c r="AA18" s="1">
        <v>73.378822326660156</v>
      </c>
      <c r="AB18" s="1">
        <v>-1.0063469409942627</v>
      </c>
      <c r="AC18" s="1">
        <v>0.28254908323287964</v>
      </c>
      <c r="AD18" s="1">
        <v>0.66666668653488159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0.15999999642372131</v>
      </c>
      <c r="AJ18" s="1">
        <v>111115</v>
      </c>
      <c r="AK18">
        <f t="shared" si="8"/>
        <v>0.83317642211914045</v>
      </c>
      <c r="AL18">
        <f t="shared" si="9"/>
        <v>4.7187523870372266E-3</v>
      </c>
      <c r="AM18">
        <f t="shared" si="10"/>
        <v>290.21583023071287</v>
      </c>
      <c r="AN18">
        <f t="shared" si="11"/>
        <v>284.48455944061277</v>
      </c>
      <c r="AO18">
        <f t="shared" si="12"/>
        <v>239.95893994899961</v>
      </c>
      <c r="AP18">
        <f t="shared" si="13"/>
        <v>-0.32017946136515624</v>
      </c>
      <c r="AQ18">
        <f t="shared" si="14"/>
        <v>1.9526882172347639</v>
      </c>
      <c r="AR18">
        <f t="shared" si="15"/>
        <v>26.611059639823477</v>
      </c>
      <c r="AS18">
        <f t="shared" si="16"/>
        <v>20.171320412528555</v>
      </c>
      <c r="AT18">
        <f t="shared" si="17"/>
        <v>14.200194835662842</v>
      </c>
      <c r="AU18">
        <f t="shared" si="18"/>
        <v>1.6252374626433748</v>
      </c>
      <c r="AV18">
        <f t="shared" si="19"/>
        <v>0.23006788966234246</v>
      </c>
      <c r="AW18">
        <f t="shared" si="20"/>
        <v>0.47254048058969783</v>
      </c>
      <c r="AX18">
        <f t="shared" si="21"/>
        <v>1.152696982053677</v>
      </c>
      <c r="AY18">
        <f t="shared" si="22"/>
        <v>0.14548664653862367</v>
      </c>
      <c r="AZ18">
        <f t="shared" si="23"/>
        <v>18.676375592006526</v>
      </c>
      <c r="BA18">
        <f t="shared" si="24"/>
        <v>0.67491451583047779</v>
      </c>
      <c r="BB18">
        <f t="shared" si="25"/>
        <v>29.169569320207966</v>
      </c>
      <c r="BC18">
        <f t="shared" si="26"/>
        <v>369.34447082165997</v>
      </c>
      <c r="BD18">
        <f t="shared" si="27"/>
        <v>1.2909188058002537E-2</v>
      </c>
    </row>
    <row r="19" spans="1:114" x14ac:dyDescent="0.25">
      <c r="A19" s="1">
        <v>4</v>
      </c>
      <c r="B19" s="1" t="s">
        <v>76</v>
      </c>
      <c r="C19" s="1">
        <v>1014.4999991171062</v>
      </c>
      <c r="D19" s="1">
        <v>0</v>
      </c>
      <c r="E19">
        <f t="shared" si="0"/>
        <v>16.353353665845503</v>
      </c>
      <c r="F19">
        <f t="shared" si="1"/>
        <v>0.25031697445330392</v>
      </c>
      <c r="G19">
        <f t="shared" si="2"/>
        <v>254.45947179627677</v>
      </c>
      <c r="H19">
        <f t="shared" si="3"/>
        <v>4.7189167404806032</v>
      </c>
      <c r="I19">
        <f t="shared" si="4"/>
        <v>1.4803834494946391</v>
      </c>
      <c r="J19">
        <f t="shared" si="5"/>
        <v>17.067821502685547</v>
      </c>
      <c r="K19" s="1">
        <v>6</v>
      </c>
      <c r="L19">
        <f t="shared" si="6"/>
        <v>1.4200000166893005</v>
      </c>
      <c r="M19" s="1">
        <v>1</v>
      </c>
      <c r="N19">
        <f t="shared" si="7"/>
        <v>2.8400000333786011</v>
      </c>
      <c r="O19" s="1">
        <v>11.333810806274414</v>
      </c>
      <c r="P19" s="1">
        <v>17.067821502685547</v>
      </c>
      <c r="Q19" s="1">
        <v>8.8158540725708008</v>
      </c>
      <c r="R19" s="1">
        <v>398.88504028320312</v>
      </c>
      <c r="S19" s="1">
        <v>377.12115478515625</v>
      </c>
      <c r="T19" s="1">
        <v>0.81246459484100342</v>
      </c>
      <c r="U19" s="1">
        <v>6.4398193359375</v>
      </c>
      <c r="V19" s="1">
        <v>4.4259967803955078</v>
      </c>
      <c r="W19" s="1">
        <v>35.081676483154297</v>
      </c>
      <c r="X19" s="1">
        <v>499.90036010742187</v>
      </c>
      <c r="Y19" s="1">
        <v>1499.739013671875</v>
      </c>
      <c r="Z19" s="1">
        <v>125.42075347900391</v>
      </c>
      <c r="AA19" s="1">
        <v>73.379554748535156</v>
      </c>
      <c r="AB19" s="1">
        <v>-1.0063469409942627</v>
      </c>
      <c r="AC19" s="1">
        <v>0.28254908323287964</v>
      </c>
      <c r="AD19" s="1">
        <v>0.66666668653488159</v>
      </c>
      <c r="AE19" s="1">
        <v>-0.21956524252891541</v>
      </c>
      <c r="AF19" s="1">
        <v>2.737391471862793</v>
      </c>
      <c r="AG19" s="1">
        <v>1</v>
      </c>
      <c r="AH19" s="1">
        <v>0</v>
      </c>
      <c r="AI19" s="1">
        <v>0.15999999642372131</v>
      </c>
      <c r="AJ19" s="1">
        <v>111115</v>
      </c>
      <c r="AK19">
        <f t="shared" si="8"/>
        <v>0.83316726684570297</v>
      </c>
      <c r="AL19">
        <f t="shared" si="9"/>
        <v>4.7189167404806031E-3</v>
      </c>
      <c r="AM19">
        <f t="shared" si="10"/>
        <v>290.21782150268552</v>
      </c>
      <c r="AN19">
        <f t="shared" si="11"/>
        <v>284.48381080627439</v>
      </c>
      <c r="AO19">
        <f t="shared" si="12"/>
        <v>239.95823682401533</v>
      </c>
      <c r="AP19">
        <f t="shared" si="13"/>
        <v>-0.32061388678006641</v>
      </c>
      <c r="AQ19">
        <f t="shared" si="14"/>
        <v>1.9529345250267403</v>
      </c>
      <c r="AR19">
        <f t="shared" si="15"/>
        <v>26.614150654351384</v>
      </c>
      <c r="AS19">
        <f t="shared" si="16"/>
        <v>20.174331318413884</v>
      </c>
      <c r="AT19">
        <f t="shared" si="17"/>
        <v>14.20081615447998</v>
      </c>
      <c r="AU19">
        <f t="shared" si="18"/>
        <v>1.6253028704791661</v>
      </c>
      <c r="AV19">
        <f t="shared" si="19"/>
        <v>0.23004119447970958</v>
      </c>
      <c r="AW19">
        <f t="shared" si="20"/>
        <v>0.47255107553210107</v>
      </c>
      <c r="AX19">
        <f t="shared" si="21"/>
        <v>1.1527517949470649</v>
      </c>
      <c r="AY19">
        <f t="shared" si="22"/>
        <v>0.14546956659099788</v>
      </c>
      <c r="AZ19">
        <f t="shared" si="23"/>
        <v>18.67212274195823</v>
      </c>
      <c r="BA19">
        <f t="shared" si="24"/>
        <v>0.67474197235432432</v>
      </c>
      <c r="BB19">
        <f t="shared" si="25"/>
        <v>29.166385599418064</v>
      </c>
      <c r="BC19">
        <f t="shared" si="26"/>
        <v>369.34755366212124</v>
      </c>
      <c r="BD19">
        <f t="shared" si="27"/>
        <v>1.2913804738450682E-2</v>
      </c>
    </row>
    <row r="20" spans="1:114" x14ac:dyDescent="0.25">
      <c r="A20" s="1">
        <v>5</v>
      </c>
      <c r="B20" s="1" t="s">
        <v>76</v>
      </c>
      <c r="C20" s="1">
        <v>1014.9999991059303</v>
      </c>
      <c r="D20" s="1">
        <v>0</v>
      </c>
      <c r="E20">
        <f t="shared" si="0"/>
        <v>16.372918922425239</v>
      </c>
      <c r="F20">
        <f t="shared" si="1"/>
        <v>0.25033192148174432</v>
      </c>
      <c r="G20">
        <f t="shared" si="2"/>
        <v>254.32467644019087</v>
      </c>
      <c r="H20">
        <f t="shared" si="3"/>
        <v>4.7180704735694894</v>
      </c>
      <c r="I20">
        <f t="shared" si="4"/>
        <v>1.48003824013226</v>
      </c>
      <c r="J20">
        <f t="shared" si="5"/>
        <v>17.064233779907227</v>
      </c>
      <c r="K20" s="1">
        <v>6</v>
      </c>
      <c r="L20">
        <f t="shared" si="6"/>
        <v>1.4200000166893005</v>
      </c>
      <c r="M20" s="1">
        <v>1</v>
      </c>
      <c r="N20">
        <f t="shared" si="7"/>
        <v>2.8400000333786011</v>
      </c>
      <c r="O20" s="1">
        <v>11.333522796630859</v>
      </c>
      <c r="P20" s="1">
        <v>17.064233779907227</v>
      </c>
      <c r="Q20" s="1">
        <v>8.8157558441162109</v>
      </c>
      <c r="R20" s="1">
        <v>398.89715576171875</v>
      </c>
      <c r="S20" s="1">
        <v>377.10983276367187</v>
      </c>
      <c r="T20" s="1">
        <v>0.81203693151473999</v>
      </c>
      <c r="U20" s="1">
        <v>6.4384937286376953</v>
      </c>
      <c r="V20" s="1">
        <v>4.4237394332885742</v>
      </c>
      <c r="W20" s="1">
        <v>35.075027465820313</v>
      </c>
      <c r="X20" s="1">
        <v>499.89114379882813</v>
      </c>
      <c r="Y20" s="1">
        <v>1499.798583984375</v>
      </c>
      <c r="Z20" s="1">
        <v>125.40830993652344</v>
      </c>
      <c r="AA20" s="1">
        <v>73.379356384277344</v>
      </c>
      <c r="AB20" s="1">
        <v>-1.0063469409942627</v>
      </c>
      <c r="AC20" s="1">
        <v>0.28254908323287964</v>
      </c>
      <c r="AD20" s="1">
        <v>0.66666668653488159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0.15999999642372131</v>
      </c>
      <c r="AJ20" s="1">
        <v>111115</v>
      </c>
      <c r="AK20">
        <f t="shared" si="8"/>
        <v>0.83315190633138014</v>
      </c>
      <c r="AL20">
        <f t="shared" si="9"/>
        <v>4.7180704735694896E-3</v>
      </c>
      <c r="AM20">
        <f t="shared" si="10"/>
        <v>290.2142337799072</v>
      </c>
      <c r="AN20">
        <f t="shared" si="11"/>
        <v>284.48352279663084</v>
      </c>
      <c r="AO20">
        <f t="shared" si="12"/>
        <v>239.96776807380229</v>
      </c>
      <c r="AP20">
        <f t="shared" si="13"/>
        <v>-0.31963617851045817</v>
      </c>
      <c r="AQ20">
        <f t="shared" si="14"/>
        <v>1.9524907660239001</v>
      </c>
      <c r="AR20">
        <f t="shared" si="15"/>
        <v>26.608175135783164</v>
      </c>
      <c r="AS20">
        <f t="shared" si="16"/>
        <v>20.169681407145468</v>
      </c>
      <c r="AT20">
        <f t="shared" si="17"/>
        <v>14.198878288269043</v>
      </c>
      <c r="AU20">
        <f t="shared" si="18"/>
        <v>1.6250988739461729</v>
      </c>
      <c r="AV20">
        <f t="shared" si="19"/>
        <v>0.23005381808441067</v>
      </c>
      <c r="AW20">
        <f t="shared" si="20"/>
        <v>0.47245252589164011</v>
      </c>
      <c r="AX20">
        <f t="shared" si="21"/>
        <v>1.1526463480545328</v>
      </c>
      <c r="AY20">
        <f t="shared" si="22"/>
        <v>0.1454776433423253</v>
      </c>
      <c r="AZ20">
        <f t="shared" si="23"/>
        <v>18.66218106982079</v>
      </c>
      <c r="BA20">
        <f t="shared" si="24"/>
        <v>0.67440478699894224</v>
      </c>
      <c r="BB20">
        <f t="shared" si="25"/>
        <v>29.167413556089627</v>
      </c>
      <c r="BC20">
        <f t="shared" si="26"/>
        <v>369.32693125469592</v>
      </c>
      <c r="BD20">
        <f t="shared" si="27"/>
        <v>1.2930432549511787E-2</v>
      </c>
    </row>
    <row r="21" spans="1:114" x14ac:dyDescent="0.25">
      <c r="A21" s="1">
        <v>6</v>
      </c>
      <c r="B21" s="1" t="s">
        <v>76</v>
      </c>
      <c r="C21" s="1">
        <v>1015.4999990947545</v>
      </c>
      <c r="D21" s="1">
        <v>0</v>
      </c>
      <c r="E21">
        <f t="shared" si="0"/>
        <v>16.389777994929926</v>
      </c>
      <c r="F21">
        <f t="shared" si="1"/>
        <v>0.25046797493229001</v>
      </c>
      <c r="G21">
        <f t="shared" si="2"/>
        <v>254.27159560168505</v>
      </c>
      <c r="H21">
        <f t="shared" si="3"/>
        <v>4.7178387495178535</v>
      </c>
      <c r="I21">
        <f t="shared" si="4"/>
        <v>1.4792430763522098</v>
      </c>
      <c r="J21">
        <f t="shared" si="5"/>
        <v>17.05766487121582</v>
      </c>
      <c r="K21" s="1">
        <v>6</v>
      </c>
      <c r="L21">
        <f t="shared" si="6"/>
        <v>1.4200000166893005</v>
      </c>
      <c r="M21" s="1">
        <v>1</v>
      </c>
      <c r="N21">
        <f t="shared" si="7"/>
        <v>2.8400000333786011</v>
      </c>
      <c r="O21" s="1">
        <v>11.333391189575195</v>
      </c>
      <c r="P21" s="1">
        <v>17.05766487121582</v>
      </c>
      <c r="Q21" s="1">
        <v>8.8149318695068359</v>
      </c>
      <c r="R21" s="1">
        <v>398.91787719726562</v>
      </c>
      <c r="S21" s="1">
        <v>377.10919189453125</v>
      </c>
      <c r="T21" s="1">
        <v>0.81172645092010498</v>
      </c>
      <c r="U21" s="1">
        <v>6.4382271766662598</v>
      </c>
      <c r="V21" s="1">
        <v>4.4221100807189941</v>
      </c>
      <c r="W21" s="1">
        <v>35.074066162109375</v>
      </c>
      <c r="X21" s="1">
        <v>499.86282348632812</v>
      </c>
      <c r="Y21" s="1">
        <v>1499.8494873046875</v>
      </c>
      <c r="Z21" s="1">
        <v>125.39057922363281</v>
      </c>
      <c r="AA21" s="1">
        <v>73.379737854003906</v>
      </c>
      <c r="AB21" s="1">
        <v>-1.0063469409942627</v>
      </c>
      <c r="AC21" s="1">
        <v>0.28254908323287964</v>
      </c>
      <c r="AD21" s="1">
        <v>0.66666668653488159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111115</v>
      </c>
      <c r="AK21">
        <f t="shared" si="8"/>
        <v>0.83310470581054674</v>
      </c>
      <c r="AL21">
        <f t="shared" si="9"/>
        <v>4.7178387495178534E-3</v>
      </c>
      <c r="AM21">
        <f t="shared" si="10"/>
        <v>290.2076648712158</v>
      </c>
      <c r="AN21">
        <f t="shared" si="11"/>
        <v>284.48339118957517</v>
      </c>
      <c r="AO21">
        <f t="shared" si="12"/>
        <v>239.97591260487025</v>
      </c>
      <c r="AP21">
        <f t="shared" si="13"/>
        <v>-0.31860628139884123</v>
      </c>
      <c r="AQ21">
        <f t="shared" si="14"/>
        <v>1.9516784988205036</v>
      </c>
      <c r="AR21">
        <f t="shared" si="15"/>
        <v>26.596967444930876</v>
      </c>
      <c r="AS21">
        <f t="shared" si="16"/>
        <v>20.158740268264616</v>
      </c>
      <c r="AT21">
        <f t="shared" si="17"/>
        <v>14.195528030395508</v>
      </c>
      <c r="AU21">
        <f t="shared" si="18"/>
        <v>1.6247462499571734</v>
      </c>
      <c r="AV21">
        <f t="shared" si="19"/>
        <v>0.23016871724770069</v>
      </c>
      <c r="AW21">
        <f t="shared" si="20"/>
        <v>0.47243542246829384</v>
      </c>
      <c r="AX21">
        <f t="shared" si="21"/>
        <v>1.1523108274888796</v>
      </c>
      <c r="AY21">
        <f t="shared" si="22"/>
        <v>0.14555115784569084</v>
      </c>
      <c r="AZ21">
        <f t="shared" si="23"/>
        <v>18.658383028970942</v>
      </c>
      <c r="BA21">
        <f t="shared" si="24"/>
        <v>0.67426517588783397</v>
      </c>
      <c r="BB21">
        <f t="shared" si="25"/>
        <v>29.179536145979213</v>
      </c>
      <c r="BC21">
        <f t="shared" si="26"/>
        <v>369.3182763899166</v>
      </c>
      <c r="BD21">
        <f t="shared" si="27"/>
        <v>1.2949430071603409E-2</v>
      </c>
    </row>
    <row r="22" spans="1:114" x14ac:dyDescent="0.25">
      <c r="A22" s="1">
        <v>7</v>
      </c>
      <c r="B22" s="1" t="s">
        <v>77</v>
      </c>
      <c r="C22" s="1">
        <v>1015.4999990947545</v>
      </c>
      <c r="D22" s="1">
        <v>0</v>
      </c>
      <c r="E22">
        <f t="shared" si="0"/>
        <v>16.389777994929926</v>
      </c>
      <c r="F22">
        <f t="shared" si="1"/>
        <v>0.25046797493229001</v>
      </c>
      <c r="G22">
        <f t="shared" si="2"/>
        <v>254.27159560168505</v>
      </c>
      <c r="H22">
        <f t="shared" si="3"/>
        <v>4.7178387495178535</v>
      </c>
      <c r="I22">
        <f t="shared" si="4"/>
        <v>1.4792430763522098</v>
      </c>
      <c r="J22">
        <f t="shared" si="5"/>
        <v>17.05766487121582</v>
      </c>
      <c r="K22" s="1">
        <v>6</v>
      </c>
      <c r="L22">
        <f t="shared" si="6"/>
        <v>1.4200000166893005</v>
      </c>
      <c r="M22" s="1">
        <v>1</v>
      </c>
      <c r="N22">
        <f t="shared" si="7"/>
        <v>2.8400000333786011</v>
      </c>
      <c r="O22" s="1">
        <v>11.333391189575195</v>
      </c>
      <c r="P22" s="1">
        <v>17.05766487121582</v>
      </c>
      <c r="Q22" s="1">
        <v>8.8149318695068359</v>
      </c>
      <c r="R22" s="1">
        <v>398.91787719726562</v>
      </c>
      <c r="S22" s="1">
        <v>377.10919189453125</v>
      </c>
      <c r="T22" s="1">
        <v>0.81172645092010498</v>
      </c>
      <c r="U22" s="1">
        <v>6.4382271766662598</v>
      </c>
      <c r="V22" s="1">
        <v>4.4221100807189941</v>
      </c>
      <c r="W22" s="1">
        <v>35.074066162109375</v>
      </c>
      <c r="X22" s="1">
        <v>499.86282348632812</v>
      </c>
      <c r="Y22" s="1">
        <v>1499.8494873046875</v>
      </c>
      <c r="Z22" s="1">
        <v>125.39057922363281</v>
      </c>
      <c r="AA22" s="1">
        <v>73.379737854003906</v>
      </c>
      <c r="AB22" s="1">
        <v>-1.0063469409942627</v>
      </c>
      <c r="AC22" s="1">
        <v>0.28254908323287964</v>
      </c>
      <c r="AD22" s="1">
        <v>0.66666668653488159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0.15999999642372131</v>
      </c>
      <c r="AJ22" s="1">
        <v>111115</v>
      </c>
      <c r="AK22">
        <f t="shared" si="8"/>
        <v>0.83310470581054674</v>
      </c>
      <c r="AL22">
        <f t="shared" si="9"/>
        <v>4.7178387495178534E-3</v>
      </c>
      <c r="AM22">
        <f t="shared" si="10"/>
        <v>290.2076648712158</v>
      </c>
      <c r="AN22">
        <f t="shared" si="11"/>
        <v>284.48339118957517</v>
      </c>
      <c r="AO22">
        <f t="shared" si="12"/>
        <v>239.97591260487025</v>
      </c>
      <c r="AP22">
        <f t="shared" si="13"/>
        <v>-0.31860628139884123</v>
      </c>
      <c r="AQ22">
        <f t="shared" si="14"/>
        <v>1.9516784988205036</v>
      </c>
      <c r="AR22">
        <f t="shared" si="15"/>
        <v>26.596967444930876</v>
      </c>
      <c r="AS22">
        <f t="shared" si="16"/>
        <v>20.158740268264616</v>
      </c>
      <c r="AT22">
        <f t="shared" si="17"/>
        <v>14.195528030395508</v>
      </c>
      <c r="AU22">
        <f t="shared" si="18"/>
        <v>1.6247462499571734</v>
      </c>
      <c r="AV22">
        <f t="shared" si="19"/>
        <v>0.23016871724770069</v>
      </c>
      <c r="AW22">
        <f t="shared" si="20"/>
        <v>0.47243542246829384</v>
      </c>
      <c r="AX22">
        <f t="shared" si="21"/>
        <v>1.1523108274888796</v>
      </c>
      <c r="AY22">
        <f t="shared" si="22"/>
        <v>0.14555115784569084</v>
      </c>
      <c r="AZ22">
        <f t="shared" si="23"/>
        <v>18.658383028970942</v>
      </c>
      <c r="BA22">
        <f t="shared" si="24"/>
        <v>0.67426517588783397</v>
      </c>
      <c r="BB22">
        <f t="shared" si="25"/>
        <v>29.179536145979213</v>
      </c>
      <c r="BC22">
        <f t="shared" si="26"/>
        <v>369.3182763899166</v>
      </c>
      <c r="BD22">
        <f t="shared" si="27"/>
        <v>1.2949430071603409E-2</v>
      </c>
    </row>
    <row r="23" spans="1:114" x14ac:dyDescent="0.25">
      <c r="A23" s="1">
        <v>8</v>
      </c>
      <c r="B23" s="1" t="s">
        <v>77</v>
      </c>
      <c r="C23" s="1">
        <v>1015.9999990835786</v>
      </c>
      <c r="D23" s="1">
        <v>0</v>
      </c>
      <c r="E23">
        <f t="shared" si="0"/>
        <v>16.382781682837436</v>
      </c>
      <c r="F23">
        <f t="shared" si="1"/>
        <v>0.25069444190879225</v>
      </c>
      <c r="G23">
        <f t="shared" si="2"/>
        <v>254.45116851168828</v>
      </c>
      <c r="H23">
        <f t="shared" si="3"/>
        <v>4.718617117566807</v>
      </c>
      <c r="I23">
        <f t="shared" si="4"/>
        <v>1.4782745189956645</v>
      </c>
      <c r="J23">
        <f t="shared" si="5"/>
        <v>17.050247192382812</v>
      </c>
      <c r="K23" s="1">
        <v>6</v>
      </c>
      <c r="L23">
        <f t="shared" si="6"/>
        <v>1.4200000166893005</v>
      </c>
      <c r="M23" s="1">
        <v>1</v>
      </c>
      <c r="N23">
        <f t="shared" si="7"/>
        <v>2.8400000333786011</v>
      </c>
      <c r="O23" s="1">
        <v>11.333377838134766</v>
      </c>
      <c r="P23" s="1">
        <v>17.050247192382812</v>
      </c>
      <c r="Q23" s="1">
        <v>8.8153142929077148</v>
      </c>
      <c r="R23" s="1">
        <v>398.943359375</v>
      </c>
      <c r="S23" s="1">
        <v>377.1427001953125</v>
      </c>
      <c r="T23" s="1">
        <v>0.81152164936065674</v>
      </c>
      <c r="U23" s="1">
        <v>6.4389028549194336</v>
      </c>
      <c r="V23" s="1">
        <v>4.421018123626709</v>
      </c>
      <c r="W23" s="1">
        <v>35.077934265136719</v>
      </c>
      <c r="X23" s="1">
        <v>499.86672973632812</v>
      </c>
      <c r="Y23" s="1">
        <v>1499.8463134765625</v>
      </c>
      <c r="Z23" s="1">
        <v>125.40830993652344</v>
      </c>
      <c r="AA23" s="1">
        <v>73.38006591796875</v>
      </c>
      <c r="AB23" s="1">
        <v>-1.0063469409942627</v>
      </c>
      <c r="AC23" s="1">
        <v>0.28254908323287964</v>
      </c>
      <c r="AD23" s="1">
        <v>1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0.15999999642372131</v>
      </c>
      <c r="AJ23" s="1">
        <v>111115</v>
      </c>
      <c r="AK23">
        <f t="shared" si="8"/>
        <v>0.8331112162272134</v>
      </c>
      <c r="AL23">
        <f t="shared" si="9"/>
        <v>4.7186171175668075E-3</v>
      </c>
      <c r="AM23">
        <f t="shared" si="10"/>
        <v>290.20024719238279</v>
      </c>
      <c r="AN23">
        <f t="shared" si="11"/>
        <v>284.48337783813474</v>
      </c>
      <c r="AO23">
        <f t="shared" si="12"/>
        <v>239.9754047923816</v>
      </c>
      <c r="AP23">
        <f t="shared" si="13"/>
        <v>-0.31809264533632575</v>
      </c>
      <c r="AQ23">
        <f t="shared" si="14"/>
        <v>1.9507616349290497</v>
      </c>
      <c r="AR23">
        <f t="shared" si="15"/>
        <v>26.584353809518209</v>
      </c>
      <c r="AS23">
        <f t="shared" si="16"/>
        <v>20.145450954598775</v>
      </c>
      <c r="AT23">
        <f t="shared" si="17"/>
        <v>14.191812515258789</v>
      </c>
      <c r="AU23">
        <f t="shared" si="18"/>
        <v>1.6243552602780593</v>
      </c>
      <c r="AV23">
        <f t="shared" si="19"/>
        <v>0.23035994954583655</v>
      </c>
      <c r="AW23">
        <f t="shared" si="20"/>
        <v>0.47248711593338522</v>
      </c>
      <c r="AX23">
        <f t="shared" si="21"/>
        <v>1.1518681443446741</v>
      </c>
      <c r="AY23">
        <f t="shared" si="22"/>
        <v>0.14567351354811148</v>
      </c>
      <c r="AZ23">
        <f t="shared" si="23"/>
        <v>18.671643518291862</v>
      </c>
      <c r="BA23">
        <f t="shared" si="24"/>
        <v>0.67468140939733046</v>
      </c>
      <c r="BB23">
        <f t="shared" si="25"/>
        <v>29.19826094201553</v>
      </c>
      <c r="BC23">
        <f t="shared" si="26"/>
        <v>369.35511040239288</v>
      </c>
      <c r="BD23">
        <f t="shared" si="27"/>
        <v>1.2950916910569453E-2</v>
      </c>
    </row>
    <row r="24" spans="1:114" x14ac:dyDescent="0.25">
      <c r="A24" s="1">
        <v>9</v>
      </c>
      <c r="B24" s="1" t="s">
        <v>78</v>
      </c>
      <c r="C24" s="1">
        <v>1016.4999990724027</v>
      </c>
      <c r="D24" s="1">
        <v>0</v>
      </c>
      <c r="E24">
        <f t="shared" si="0"/>
        <v>16.391162200279073</v>
      </c>
      <c r="F24">
        <f t="shared" si="1"/>
        <v>0.25078192691366114</v>
      </c>
      <c r="G24">
        <f t="shared" si="2"/>
        <v>254.4233534449337</v>
      </c>
      <c r="H24">
        <f t="shared" si="3"/>
        <v>4.7185799284712342</v>
      </c>
      <c r="I24">
        <f t="shared" si="4"/>
        <v>1.4777974863599552</v>
      </c>
      <c r="J24">
        <f t="shared" si="5"/>
        <v>17.046138763427734</v>
      </c>
      <c r="K24" s="1">
        <v>6</v>
      </c>
      <c r="L24">
        <f t="shared" si="6"/>
        <v>1.4200000166893005</v>
      </c>
      <c r="M24" s="1">
        <v>1</v>
      </c>
      <c r="N24">
        <f t="shared" si="7"/>
        <v>2.8400000333786011</v>
      </c>
      <c r="O24" s="1">
        <v>11.332972526550293</v>
      </c>
      <c r="P24" s="1">
        <v>17.046138763427734</v>
      </c>
      <c r="Q24" s="1">
        <v>8.8151531219482422</v>
      </c>
      <c r="R24" s="1">
        <v>398.94345092773437</v>
      </c>
      <c r="S24" s="1">
        <v>377.13189697265625</v>
      </c>
      <c r="T24" s="1">
        <v>0.81089776754379272</v>
      </c>
      <c r="U24" s="1">
        <v>6.4384727478027344</v>
      </c>
      <c r="V24" s="1">
        <v>4.4177465438842773</v>
      </c>
      <c r="W24" s="1">
        <v>35.076602935791016</v>
      </c>
      <c r="X24" s="1">
        <v>499.84579467773437</v>
      </c>
      <c r="Y24" s="1">
        <v>1499.869140625</v>
      </c>
      <c r="Z24" s="1">
        <v>125.47413635253906</v>
      </c>
      <c r="AA24" s="1">
        <v>73.380210876464844</v>
      </c>
      <c r="AB24" s="1">
        <v>-1.0063469409942627</v>
      </c>
      <c r="AC24" s="1">
        <v>0.28254908323287964</v>
      </c>
      <c r="AD24" s="1">
        <v>1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111115</v>
      </c>
      <c r="AK24">
        <f t="shared" si="8"/>
        <v>0.83307632446289059</v>
      </c>
      <c r="AL24">
        <f t="shared" si="9"/>
        <v>4.7185799284712344E-3</v>
      </c>
      <c r="AM24">
        <f t="shared" si="10"/>
        <v>290.19613876342771</v>
      </c>
      <c r="AN24">
        <f t="shared" si="11"/>
        <v>284.48297252655027</v>
      </c>
      <c r="AO24">
        <f t="shared" si="12"/>
        <v>239.97905713604996</v>
      </c>
      <c r="AP24">
        <f t="shared" si="13"/>
        <v>-0.31756107936651196</v>
      </c>
      <c r="AQ24">
        <f t="shared" si="14"/>
        <v>1.9502539743160918</v>
      </c>
      <c r="AR24">
        <f t="shared" si="15"/>
        <v>26.577383071293337</v>
      </c>
      <c r="AS24">
        <f t="shared" si="16"/>
        <v>20.138910323490602</v>
      </c>
      <c r="AT24">
        <f t="shared" si="17"/>
        <v>14.189555644989014</v>
      </c>
      <c r="AU24">
        <f t="shared" si="18"/>
        <v>1.6241178065398647</v>
      </c>
      <c r="AV24">
        <f t="shared" si="19"/>
        <v>0.23043381576428004</v>
      </c>
      <c r="AW24">
        <f t="shared" si="20"/>
        <v>0.47245648795613671</v>
      </c>
      <c r="AX24">
        <f t="shared" si="21"/>
        <v>1.1516613185837281</v>
      </c>
      <c r="AY24">
        <f t="shared" si="22"/>
        <v>0.1457207758350571</v>
      </c>
      <c r="AZ24">
        <f t="shared" si="23"/>
        <v>18.669639327686582</v>
      </c>
      <c r="BA24">
        <f t="shared" si="24"/>
        <v>0.6746269819319487</v>
      </c>
      <c r="BB24">
        <f t="shared" si="25"/>
        <v>29.204954556492702</v>
      </c>
      <c r="BC24">
        <f t="shared" si="26"/>
        <v>369.34032348311229</v>
      </c>
      <c r="BD24">
        <f t="shared" si="27"/>
        <v>1.296103124275136E-2</v>
      </c>
    </row>
    <row r="25" spans="1:114" x14ac:dyDescent="0.25">
      <c r="A25" s="1">
        <v>10</v>
      </c>
      <c r="B25" s="1" t="s">
        <v>78</v>
      </c>
      <c r="C25" s="1">
        <v>1016.9999990612268</v>
      </c>
      <c r="D25" s="1">
        <v>0</v>
      </c>
      <c r="E25">
        <f t="shared" si="0"/>
        <v>16.415021867090953</v>
      </c>
      <c r="F25">
        <f t="shared" si="1"/>
        <v>0.251055321549569</v>
      </c>
      <c r="G25">
        <f t="shared" si="2"/>
        <v>254.39539657614822</v>
      </c>
      <c r="H25">
        <f t="shared" si="3"/>
        <v>4.7193159605533612</v>
      </c>
      <c r="I25">
        <f t="shared" si="4"/>
        <v>1.4765668087880488</v>
      </c>
      <c r="J25">
        <f t="shared" si="5"/>
        <v>17.036787033081055</v>
      </c>
      <c r="K25" s="1">
        <v>6</v>
      </c>
      <c r="L25">
        <f t="shared" si="6"/>
        <v>1.4200000166893005</v>
      </c>
      <c r="M25" s="1">
        <v>1</v>
      </c>
      <c r="N25">
        <f t="shared" si="7"/>
        <v>2.8400000333786011</v>
      </c>
      <c r="O25" s="1">
        <v>11.333164215087891</v>
      </c>
      <c r="P25" s="1">
        <v>17.036787033081055</v>
      </c>
      <c r="Q25" s="1">
        <v>8.8150472640991211</v>
      </c>
      <c r="R25" s="1">
        <v>398.98556518554688</v>
      </c>
      <c r="S25" s="1">
        <v>377.14462280273437</v>
      </c>
      <c r="T25" s="1">
        <v>0.81093817949295044</v>
      </c>
      <c r="U25" s="1">
        <v>6.4394736289978027</v>
      </c>
      <c r="V25" s="1">
        <v>4.4179301261901855</v>
      </c>
      <c r="W25" s="1">
        <v>35.081768035888672</v>
      </c>
      <c r="X25" s="1">
        <v>499.83795166015625</v>
      </c>
      <c r="Y25" s="1">
        <v>1499.837890625</v>
      </c>
      <c r="Z25" s="1">
        <v>125.59551239013672</v>
      </c>
      <c r="AA25" s="1">
        <v>73.380538940429688</v>
      </c>
      <c r="AB25" s="1">
        <v>-1.0063469409942627</v>
      </c>
      <c r="AC25" s="1">
        <v>0.28254908323287964</v>
      </c>
      <c r="AD25" s="1">
        <v>1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 t="shared" si="8"/>
        <v>0.83306325276692694</v>
      </c>
      <c r="AL25">
        <f t="shared" si="9"/>
        <v>4.7193159605533616E-3</v>
      </c>
      <c r="AM25">
        <f t="shared" si="10"/>
        <v>290.18678703308103</v>
      </c>
      <c r="AN25">
        <f t="shared" si="11"/>
        <v>284.48316421508787</v>
      </c>
      <c r="AO25">
        <f t="shared" si="12"/>
        <v>239.97405713616172</v>
      </c>
      <c r="AP25">
        <f t="shared" si="13"/>
        <v>-0.31681156190501614</v>
      </c>
      <c r="AQ25">
        <f t="shared" si="14"/>
        <v>1.9490988541765921</v>
      </c>
      <c r="AR25">
        <f t="shared" si="15"/>
        <v>26.561522745954079</v>
      </c>
      <c r="AS25">
        <f t="shared" si="16"/>
        <v>20.122049116956276</v>
      </c>
      <c r="AT25">
        <f t="shared" si="17"/>
        <v>14.184975624084473</v>
      </c>
      <c r="AU25">
        <f t="shared" si="18"/>
        <v>1.6236360192453718</v>
      </c>
      <c r="AV25">
        <f t="shared" si="19"/>
        <v>0.23066462412065733</v>
      </c>
      <c r="AW25">
        <f t="shared" si="20"/>
        <v>0.47253204538854332</v>
      </c>
      <c r="AX25">
        <f t="shared" si="21"/>
        <v>1.1511039738568285</v>
      </c>
      <c r="AY25">
        <f t="shared" si="22"/>
        <v>0.14586845770115614</v>
      </c>
      <c r="AZ25">
        <f t="shared" si="23"/>
        <v>18.667671304722099</v>
      </c>
      <c r="BA25">
        <f t="shared" si="24"/>
        <v>0.67453009056743152</v>
      </c>
      <c r="BB25">
        <f t="shared" si="25"/>
        <v>29.22878460876257</v>
      </c>
      <c r="BC25">
        <f t="shared" si="26"/>
        <v>369.34170757029693</v>
      </c>
      <c r="BD25">
        <f t="shared" si="27"/>
        <v>1.2990440252676047E-2</v>
      </c>
    </row>
    <row r="26" spans="1:114" x14ac:dyDescent="0.25">
      <c r="A26" s="1">
        <v>11</v>
      </c>
      <c r="B26" s="1" t="s">
        <v>79</v>
      </c>
      <c r="C26" s="1">
        <v>1017.499999050051</v>
      </c>
      <c r="D26" s="1">
        <v>0</v>
      </c>
      <c r="E26">
        <f t="shared" si="0"/>
        <v>16.433492841610747</v>
      </c>
      <c r="F26">
        <f t="shared" si="1"/>
        <v>0.25125280957304935</v>
      </c>
      <c r="G26">
        <f t="shared" si="2"/>
        <v>254.37528969124671</v>
      </c>
      <c r="H26">
        <f t="shared" si="3"/>
        <v>4.7191001289953336</v>
      </c>
      <c r="I26">
        <f t="shared" si="4"/>
        <v>1.4754436913417863</v>
      </c>
      <c r="J26">
        <f t="shared" si="5"/>
        <v>17.027751922607422</v>
      </c>
      <c r="K26" s="1">
        <v>6</v>
      </c>
      <c r="L26">
        <f t="shared" si="6"/>
        <v>1.4200000166893005</v>
      </c>
      <c r="M26" s="1">
        <v>1</v>
      </c>
      <c r="N26">
        <f t="shared" si="7"/>
        <v>2.8400000333786011</v>
      </c>
      <c r="O26" s="1">
        <v>11.333178520202637</v>
      </c>
      <c r="P26" s="1">
        <v>17.027751922607422</v>
      </c>
      <c r="Q26" s="1">
        <v>8.8159303665161133</v>
      </c>
      <c r="R26" s="1">
        <v>399.02392578125</v>
      </c>
      <c r="S26" s="1">
        <v>377.16082763671875</v>
      </c>
      <c r="T26" s="1">
        <v>0.81130623817443848</v>
      </c>
      <c r="U26" s="1">
        <v>6.4395809173583984</v>
      </c>
      <c r="V26" s="1">
        <v>4.419929027557373</v>
      </c>
      <c r="W26" s="1">
        <v>35.082302093505859</v>
      </c>
      <c r="X26" s="1">
        <v>499.83819580078125</v>
      </c>
      <c r="Y26" s="1">
        <v>1499.8292236328125</v>
      </c>
      <c r="Z26" s="1">
        <v>125.54216766357422</v>
      </c>
      <c r="AA26" s="1">
        <v>73.380508422851562</v>
      </c>
      <c r="AB26" s="1">
        <v>-1.0063469409942627</v>
      </c>
      <c r="AC26" s="1">
        <v>0.28254908323287964</v>
      </c>
      <c r="AD26" s="1">
        <v>1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0.15999999642372131</v>
      </c>
      <c r="AJ26" s="1">
        <v>111115</v>
      </c>
      <c r="AK26">
        <f t="shared" si="8"/>
        <v>0.83306365966796869</v>
      </c>
      <c r="AL26">
        <f t="shared" si="9"/>
        <v>4.7191001289953339E-3</v>
      </c>
      <c r="AM26">
        <f t="shared" si="10"/>
        <v>290.1777519226074</v>
      </c>
      <c r="AN26">
        <f t="shared" si="11"/>
        <v>284.48317852020261</v>
      </c>
      <c r="AO26">
        <f t="shared" si="12"/>
        <v>239.97267041744271</v>
      </c>
      <c r="AP26">
        <f t="shared" si="13"/>
        <v>-0.31557711559840035</v>
      </c>
      <c r="AQ26">
        <f t="shared" si="14"/>
        <v>1.9479834130876386</v>
      </c>
      <c r="AR26">
        <f t="shared" si="15"/>
        <v>26.546333010701971</v>
      </c>
      <c r="AS26">
        <f t="shared" si="16"/>
        <v>20.106752093343573</v>
      </c>
      <c r="AT26">
        <f t="shared" si="17"/>
        <v>14.180465221405029</v>
      </c>
      <c r="AU26">
        <f t="shared" si="18"/>
        <v>1.6231616780998874</v>
      </c>
      <c r="AV26">
        <f t="shared" si="19"/>
        <v>0.2308313243288744</v>
      </c>
      <c r="AW26">
        <f t="shared" si="20"/>
        <v>0.47253972174585213</v>
      </c>
      <c r="AX26">
        <f t="shared" si="21"/>
        <v>1.1506219563540352</v>
      </c>
      <c r="AY26">
        <f t="shared" si="22"/>
        <v>0.14597512237918672</v>
      </c>
      <c r="AZ26">
        <f t="shared" si="23"/>
        <v>18.666188087753834</v>
      </c>
      <c r="BA26">
        <f t="shared" si="24"/>
        <v>0.67444779799948085</v>
      </c>
      <c r="BB26">
        <f t="shared" si="25"/>
        <v>29.24718439471301</v>
      </c>
      <c r="BC26">
        <f t="shared" si="26"/>
        <v>369.3491321876233</v>
      </c>
      <c r="BD26">
        <f t="shared" si="27"/>
        <v>1.301298293408828E-2</v>
      </c>
    </row>
    <row r="27" spans="1:114" x14ac:dyDescent="0.25">
      <c r="A27" s="1">
        <v>12</v>
      </c>
      <c r="B27" s="1" t="s">
        <v>79</v>
      </c>
      <c r="C27" s="1">
        <v>1017.9999990388751</v>
      </c>
      <c r="D27" s="1">
        <v>0</v>
      </c>
      <c r="E27">
        <f t="shared" si="0"/>
        <v>16.438865120654899</v>
      </c>
      <c r="F27">
        <f t="shared" si="1"/>
        <v>0.25130188545009174</v>
      </c>
      <c r="G27">
        <f t="shared" si="2"/>
        <v>254.3559484610316</v>
      </c>
      <c r="H27">
        <f t="shared" si="3"/>
        <v>4.7180373744739788</v>
      </c>
      <c r="I27">
        <f t="shared" si="4"/>
        <v>1.4748584903992223</v>
      </c>
      <c r="J27">
        <f t="shared" si="5"/>
        <v>17.022584915161133</v>
      </c>
      <c r="K27" s="1">
        <v>6</v>
      </c>
      <c r="L27">
        <f t="shared" si="6"/>
        <v>1.4200000166893005</v>
      </c>
      <c r="M27" s="1">
        <v>1</v>
      </c>
      <c r="N27">
        <f t="shared" si="7"/>
        <v>2.8400000333786011</v>
      </c>
      <c r="O27" s="1">
        <v>11.332961082458496</v>
      </c>
      <c r="P27" s="1">
        <v>17.022584915161133</v>
      </c>
      <c r="Q27" s="1">
        <v>8.8163633346557617</v>
      </c>
      <c r="R27" s="1">
        <v>399.02200317382812</v>
      </c>
      <c r="S27" s="1">
        <v>377.15325927734375</v>
      </c>
      <c r="T27" s="1">
        <v>0.81190657615661621</v>
      </c>
      <c r="U27" s="1">
        <v>6.4388461112976074</v>
      </c>
      <c r="V27" s="1">
        <v>4.4232773780822754</v>
      </c>
      <c r="W27" s="1">
        <v>35.078914642333984</v>
      </c>
      <c r="X27" s="1">
        <v>499.84457397460938</v>
      </c>
      <c r="Y27" s="1">
        <v>1499.8084716796875</v>
      </c>
      <c r="Z27" s="1">
        <v>125.56529235839844</v>
      </c>
      <c r="AA27" s="1">
        <v>73.3807373046875</v>
      </c>
      <c r="AB27" s="1">
        <v>-1.0063469409942627</v>
      </c>
      <c r="AC27" s="1">
        <v>0.28254908323287964</v>
      </c>
      <c r="AD27" s="1">
        <v>1</v>
      </c>
      <c r="AE27" s="1">
        <v>-0.21956524252891541</v>
      </c>
      <c r="AF27" s="1">
        <v>2.737391471862793</v>
      </c>
      <c r="AG27" s="1">
        <v>1</v>
      </c>
      <c r="AH27" s="1">
        <v>0</v>
      </c>
      <c r="AI27" s="1">
        <v>0.15999999642372131</v>
      </c>
      <c r="AJ27" s="1">
        <v>111115</v>
      </c>
      <c r="AK27">
        <f t="shared" si="8"/>
        <v>0.83307428995768207</v>
      </c>
      <c r="AL27">
        <f t="shared" si="9"/>
        <v>4.7180373744739792E-3</v>
      </c>
      <c r="AM27">
        <f t="shared" si="10"/>
        <v>290.17258491516111</v>
      </c>
      <c r="AN27">
        <f t="shared" si="11"/>
        <v>284.48296108245847</v>
      </c>
      <c r="AO27">
        <f t="shared" si="12"/>
        <v>239.96935010501693</v>
      </c>
      <c r="AP27">
        <f t="shared" si="13"/>
        <v>-0.31443225635948768</v>
      </c>
      <c r="AQ27">
        <f t="shared" si="14"/>
        <v>1.9473457654376607</v>
      </c>
      <c r="AR27">
        <f t="shared" si="15"/>
        <v>26.53756063191349</v>
      </c>
      <c r="AS27">
        <f t="shared" si="16"/>
        <v>20.098714520615882</v>
      </c>
      <c r="AT27">
        <f t="shared" si="17"/>
        <v>14.177772998809814</v>
      </c>
      <c r="AU27">
        <f t="shared" si="18"/>
        <v>1.6228786057931963</v>
      </c>
      <c r="AV27">
        <f t="shared" si="19"/>
        <v>0.23087274611364678</v>
      </c>
      <c r="AW27">
        <f t="shared" si="20"/>
        <v>0.4724872750384384</v>
      </c>
      <c r="AX27">
        <f t="shared" si="21"/>
        <v>1.150391330754758</v>
      </c>
      <c r="AY27">
        <f t="shared" si="22"/>
        <v>0.14600162677577422</v>
      </c>
      <c r="AZ27">
        <f t="shared" si="23"/>
        <v>18.664827035903592</v>
      </c>
      <c r="BA27">
        <f t="shared" si="24"/>
        <v>0.67441005003747878</v>
      </c>
      <c r="BB27">
        <f t="shared" si="25"/>
        <v>29.253553543116439</v>
      </c>
      <c r="BC27">
        <f t="shared" si="26"/>
        <v>369.33901010408482</v>
      </c>
      <c r="BD27">
        <f t="shared" si="27"/>
        <v>1.3020428599178421E-2</v>
      </c>
    </row>
    <row r="28" spans="1:114" x14ac:dyDescent="0.25">
      <c r="A28" s="1">
        <v>13</v>
      </c>
      <c r="B28" s="1" t="s">
        <v>80</v>
      </c>
      <c r="C28" s="1">
        <v>1018.4999990276992</v>
      </c>
      <c r="D28" s="1">
        <v>0</v>
      </c>
      <c r="E28">
        <f t="shared" si="0"/>
        <v>16.455775361592817</v>
      </c>
      <c r="F28">
        <f t="shared" si="1"/>
        <v>0.2513904360574043</v>
      </c>
      <c r="G28">
        <f t="shared" si="2"/>
        <v>254.27107050337418</v>
      </c>
      <c r="H28">
        <f t="shared" si="3"/>
        <v>4.7178354679947425</v>
      </c>
      <c r="I28">
        <f t="shared" si="4"/>
        <v>1.4743223529538285</v>
      </c>
      <c r="J28">
        <f t="shared" si="5"/>
        <v>17.017866134643555</v>
      </c>
      <c r="K28" s="1">
        <v>6</v>
      </c>
      <c r="L28">
        <f t="shared" si="6"/>
        <v>1.4200000166893005</v>
      </c>
      <c r="M28" s="1">
        <v>1</v>
      </c>
      <c r="N28">
        <f t="shared" si="7"/>
        <v>2.8400000333786011</v>
      </c>
      <c r="O28" s="1">
        <v>11.332509994506836</v>
      </c>
      <c r="P28" s="1">
        <v>17.017866134643555</v>
      </c>
      <c r="Q28" s="1">
        <v>8.8166475296020508</v>
      </c>
      <c r="R28" s="1">
        <v>399.02987670898437</v>
      </c>
      <c r="S28" s="1">
        <v>377.1419677734375</v>
      </c>
      <c r="T28" s="1">
        <v>0.81177735328674316</v>
      </c>
      <c r="U28" s="1">
        <v>6.4382281303405762</v>
      </c>
      <c r="V28" s="1">
        <v>4.4226994514465332</v>
      </c>
      <c r="W28" s="1">
        <v>35.076549530029297</v>
      </c>
      <c r="X28" s="1">
        <v>499.86691284179687</v>
      </c>
      <c r="Y28" s="1">
        <v>1499.752685546875</v>
      </c>
      <c r="Z28" s="1">
        <v>125.51511383056641</v>
      </c>
      <c r="AA28" s="1">
        <v>73.380630493164063</v>
      </c>
      <c r="AB28" s="1">
        <v>-1.0063469409942627</v>
      </c>
      <c r="AC28" s="1">
        <v>0.28254908323287964</v>
      </c>
      <c r="AD28" s="1">
        <v>1</v>
      </c>
      <c r="AE28" s="1">
        <v>-0.21956524252891541</v>
      </c>
      <c r="AF28" s="1">
        <v>2.737391471862793</v>
      </c>
      <c r="AG28" s="1">
        <v>1</v>
      </c>
      <c r="AH28" s="1">
        <v>0</v>
      </c>
      <c r="AI28" s="1">
        <v>0.15999999642372131</v>
      </c>
      <c r="AJ28" s="1">
        <v>111115</v>
      </c>
      <c r="AK28">
        <f t="shared" si="8"/>
        <v>0.83311152140299471</v>
      </c>
      <c r="AL28">
        <f t="shared" si="9"/>
        <v>4.7178354679947429E-3</v>
      </c>
      <c r="AM28">
        <f t="shared" si="10"/>
        <v>290.16786613464353</v>
      </c>
      <c r="AN28">
        <f t="shared" si="11"/>
        <v>284.48250999450681</v>
      </c>
      <c r="AO28">
        <f t="shared" si="12"/>
        <v>239.96042432396644</v>
      </c>
      <c r="AP28">
        <f t="shared" si="13"/>
        <v>-0.3138931757134435</v>
      </c>
      <c r="AQ28">
        <f t="shared" si="14"/>
        <v>1.9467635924170448</v>
      </c>
      <c r="AR28">
        <f t="shared" si="15"/>
        <v>26.529665653368838</v>
      </c>
      <c r="AS28">
        <f t="shared" si="16"/>
        <v>20.091437523028262</v>
      </c>
      <c r="AT28">
        <f t="shared" si="17"/>
        <v>14.175188064575195</v>
      </c>
      <c r="AU28">
        <f t="shared" si="18"/>
        <v>1.6226068550987536</v>
      </c>
      <c r="AV28">
        <f t="shared" si="19"/>
        <v>0.23094748264664938</v>
      </c>
      <c r="AW28">
        <f t="shared" si="20"/>
        <v>0.47244123946321631</v>
      </c>
      <c r="AX28">
        <f t="shared" si="21"/>
        <v>1.1501656156355373</v>
      </c>
      <c r="AY28">
        <f t="shared" si="22"/>
        <v>0.14604944843544646</v>
      </c>
      <c r="AZ28">
        <f t="shared" si="23"/>
        <v>18.658571469709369</v>
      </c>
      <c r="BA28">
        <f t="shared" si="24"/>
        <v>0.67420518592649381</v>
      </c>
      <c r="BB28">
        <f t="shared" si="25"/>
        <v>29.260454847323945</v>
      </c>
      <c r="BC28">
        <f t="shared" si="26"/>
        <v>369.31968028151732</v>
      </c>
      <c r="BD28">
        <f t="shared" si="27"/>
        <v>1.3037579572758268E-2</v>
      </c>
    </row>
    <row r="29" spans="1:114" x14ac:dyDescent="0.25">
      <c r="A29" s="1">
        <v>14</v>
      </c>
      <c r="B29" s="1" t="s">
        <v>80</v>
      </c>
      <c r="C29" s="1">
        <v>1018.9999990165234</v>
      </c>
      <c r="D29" s="1">
        <v>0</v>
      </c>
      <c r="E29">
        <f t="shared" si="0"/>
        <v>16.4715953620086</v>
      </c>
      <c r="F29">
        <f t="shared" si="1"/>
        <v>0.25136106622625576</v>
      </c>
      <c r="G29">
        <f t="shared" si="2"/>
        <v>254.14615540755111</v>
      </c>
      <c r="H29">
        <f t="shared" si="3"/>
        <v>4.7186699359841366</v>
      </c>
      <c r="I29">
        <f t="shared" si="4"/>
        <v>1.4747328796867742</v>
      </c>
      <c r="J29">
        <f t="shared" si="5"/>
        <v>17.021305084228516</v>
      </c>
      <c r="K29" s="1">
        <v>6</v>
      </c>
      <c r="L29">
        <f t="shared" si="6"/>
        <v>1.4200000166893005</v>
      </c>
      <c r="M29" s="1">
        <v>1</v>
      </c>
      <c r="N29">
        <f t="shared" si="7"/>
        <v>2.8400000333786011</v>
      </c>
      <c r="O29" s="1">
        <v>11.332387924194336</v>
      </c>
      <c r="P29" s="1">
        <v>17.021305084228516</v>
      </c>
      <c r="Q29" s="1">
        <v>8.8161649703979492</v>
      </c>
      <c r="R29" s="1">
        <v>399.0455322265625</v>
      </c>
      <c r="S29" s="1">
        <v>377.13845825195312</v>
      </c>
      <c r="T29" s="1">
        <v>0.81103461980819702</v>
      </c>
      <c r="U29" s="1">
        <v>6.4384326934814453</v>
      </c>
      <c r="V29" s="1">
        <v>4.4186763763427734</v>
      </c>
      <c r="W29" s="1">
        <v>35.077850341796875</v>
      </c>
      <c r="X29" s="1">
        <v>499.87106323242187</v>
      </c>
      <c r="Y29" s="1">
        <v>1499.7701416015625</v>
      </c>
      <c r="Z29" s="1">
        <v>125.52848052978516</v>
      </c>
      <c r="AA29" s="1">
        <v>73.38043212890625</v>
      </c>
      <c r="AB29" s="1">
        <v>-1.0063469409942627</v>
      </c>
      <c r="AC29" s="1">
        <v>0.28254908323287964</v>
      </c>
      <c r="AD29" s="1">
        <v>1</v>
      </c>
      <c r="AE29" s="1">
        <v>-0.21956524252891541</v>
      </c>
      <c r="AF29" s="1">
        <v>2.737391471862793</v>
      </c>
      <c r="AG29" s="1">
        <v>1</v>
      </c>
      <c r="AH29" s="1">
        <v>0</v>
      </c>
      <c r="AI29" s="1">
        <v>0.15999999642372131</v>
      </c>
      <c r="AJ29" s="1">
        <v>111115</v>
      </c>
      <c r="AK29">
        <f t="shared" si="8"/>
        <v>0.83311843872070301</v>
      </c>
      <c r="AL29">
        <f t="shared" si="9"/>
        <v>4.7186699359841365E-3</v>
      </c>
      <c r="AM29">
        <f t="shared" si="10"/>
        <v>290.17130508422849</v>
      </c>
      <c r="AN29">
        <f t="shared" si="11"/>
        <v>284.48238792419431</v>
      </c>
      <c r="AO29">
        <f t="shared" si="12"/>
        <v>239.96321729265401</v>
      </c>
      <c r="AP29">
        <f t="shared" si="13"/>
        <v>-0.31474697806637136</v>
      </c>
      <c r="AQ29">
        <f t="shared" si="14"/>
        <v>1.9471878529673206</v>
      </c>
      <c r="AR29">
        <f t="shared" si="15"/>
        <v>26.535519027016989</v>
      </c>
      <c r="AS29">
        <f t="shared" si="16"/>
        <v>20.097086333535543</v>
      </c>
      <c r="AT29">
        <f t="shared" si="17"/>
        <v>14.176846504211426</v>
      </c>
      <c r="AU29">
        <f t="shared" si="18"/>
        <v>1.6227812000502482</v>
      </c>
      <c r="AV29">
        <f t="shared" si="19"/>
        <v>0.2309226950432593</v>
      </c>
      <c r="AW29">
        <f t="shared" si="20"/>
        <v>0.47245497328054625</v>
      </c>
      <c r="AX29">
        <f t="shared" si="21"/>
        <v>1.1503262267697019</v>
      </c>
      <c r="AY29">
        <f t="shared" si="22"/>
        <v>0.14603358755298176</v>
      </c>
      <c r="AZ29">
        <f t="shared" si="23"/>
        <v>18.649354707706266</v>
      </c>
      <c r="BA29">
        <f t="shared" si="24"/>
        <v>0.67388024171686267</v>
      </c>
      <c r="BB29">
        <f t="shared" si="25"/>
        <v>29.255284643528611</v>
      </c>
      <c r="BC29">
        <f t="shared" si="26"/>
        <v>369.30865068950118</v>
      </c>
      <c r="BD29">
        <f t="shared" si="27"/>
        <v>1.3048197217934446E-2</v>
      </c>
    </row>
    <row r="30" spans="1:114" x14ac:dyDescent="0.25">
      <c r="A30" s="1">
        <v>15</v>
      </c>
      <c r="B30" s="1" t="s">
        <v>81</v>
      </c>
      <c r="C30" s="1">
        <v>1019.4999990053475</v>
      </c>
      <c r="D30" s="1">
        <v>0</v>
      </c>
      <c r="E30">
        <f t="shared" si="0"/>
        <v>16.465033083870402</v>
      </c>
      <c r="F30">
        <f t="shared" si="1"/>
        <v>0.25123111511646901</v>
      </c>
      <c r="G30">
        <f t="shared" si="2"/>
        <v>254.13956991861426</v>
      </c>
      <c r="H30">
        <f t="shared" si="3"/>
        <v>4.7182346109317335</v>
      </c>
      <c r="I30">
        <f t="shared" si="4"/>
        <v>1.4752924174493711</v>
      </c>
      <c r="J30">
        <f t="shared" si="5"/>
        <v>17.025732040405273</v>
      </c>
      <c r="K30" s="1">
        <v>6</v>
      </c>
      <c r="L30">
        <f t="shared" si="6"/>
        <v>1.4200000166893005</v>
      </c>
      <c r="M30" s="1">
        <v>1</v>
      </c>
      <c r="N30">
        <f t="shared" si="7"/>
        <v>2.8400000333786011</v>
      </c>
      <c r="O30" s="1">
        <v>11.332575798034668</v>
      </c>
      <c r="P30" s="1">
        <v>17.025732040405273</v>
      </c>
      <c r="Q30" s="1">
        <v>8.8168716430664062</v>
      </c>
      <c r="R30" s="1">
        <v>399.04336547851562</v>
      </c>
      <c r="S30" s="1">
        <v>377.14511108398437</v>
      </c>
      <c r="T30" s="1">
        <v>0.81157189607620239</v>
      </c>
      <c r="U30" s="1">
        <v>6.4382505416870117</v>
      </c>
      <c r="V30" s="1">
        <v>4.4215493202209473</v>
      </c>
      <c r="W30" s="1">
        <v>35.076427459716797</v>
      </c>
      <c r="X30" s="1">
        <v>499.88894653320312</v>
      </c>
      <c r="Y30" s="1">
        <v>1499.701171875</v>
      </c>
      <c r="Z30" s="1">
        <v>125.54254913330078</v>
      </c>
      <c r="AA30" s="1">
        <v>73.380447387695313</v>
      </c>
      <c r="AB30" s="1">
        <v>-1.0063469409942627</v>
      </c>
      <c r="AC30" s="1">
        <v>0.28254908323287964</v>
      </c>
      <c r="AD30" s="1">
        <v>1</v>
      </c>
      <c r="AE30" s="1">
        <v>-0.21956524252891541</v>
      </c>
      <c r="AF30" s="1">
        <v>2.737391471862793</v>
      </c>
      <c r="AG30" s="1">
        <v>1</v>
      </c>
      <c r="AH30" s="1">
        <v>0</v>
      </c>
      <c r="AI30" s="1">
        <v>0.15999999642372131</v>
      </c>
      <c r="AJ30" s="1">
        <v>111115</v>
      </c>
      <c r="AK30">
        <f t="shared" si="8"/>
        <v>0.83314824422200517</v>
      </c>
      <c r="AL30">
        <f t="shared" si="9"/>
        <v>4.7182346109317331E-3</v>
      </c>
      <c r="AM30">
        <f t="shared" si="10"/>
        <v>290.17573204040525</v>
      </c>
      <c r="AN30">
        <f t="shared" si="11"/>
        <v>284.48257579803465</v>
      </c>
      <c r="AO30">
        <f t="shared" si="12"/>
        <v>239.95218213665066</v>
      </c>
      <c r="AP30">
        <f t="shared" si="13"/>
        <v>-0.31518319318876475</v>
      </c>
      <c r="AQ30">
        <f t="shared" si="14"/>
        <v>1.9477341225924356</v>
      </c>
      <c r="AR30">
        <f t="shared" si="15"/>
        <v>26.542957857722715</v>
      </c>
      <c r="AS30">
        <f t="shared" si="16"/>
        <v>20.104707316035704</v>
      </c>
      <c r="AT30">
        <f t="shared" si="17"/>
        <v>14.179153919219971</v>
      </c>
      <c r="AU30">
        <f t="shared" si="18"/>
        <v>1.6230237965110652</v>
      </c>
      <c r="AV30">
        <f t="shared" si="19"/>
        <v>0.23081301301711865</v>
      </c>
      <c r="AW30">
        <f t="shared" si="20"/>
        <v>0.47244170514306461</v>
      </c>
      <c r="AX30">
        <f t="shared" si="21"/>
        <v>1.1505820913680007</v>
      </c>
      <c r="AY30">
        <f t="shared" si="22"/>
        <v>0.14596340562707777</v>
      </c>
      <c r="AZ30">
        <f t="shared" si="23"/>
        <v>18.648875339544389</v>
      </c>
      <c r="BA30">
        <f t="shared" si="24"/>
        <v>0.67385089306386714</v>
      </c>
      <c r="BB30">
        <f t="shared" si="25"/>
        <v>29.245056496633314</v>
      </c>
      <c r="BC30">
        <f t="shared" si="26"/>
        <v>369.31842291427273</v>
      </c>
      <c r="BD30">
        <f t="shared" si="27"/>
        <v>1.3038093766270051E-2</v>
      </c>
      <c r="BE30">
        <f>AVERAGE(E16:E30)</f>
        <v>16.398061882621644</v>
      </c>
      <c r="BF30">
        <f>AVERAGE(O16:O30)</f>
        <v>11.33336353302002</v>
      </c>
      <c r="BG30">
        <f>AVERAGE(P16:P30)</f>
        <v>17.046166356404623</v>
      </c>
      <c r="BH30" t="e">
        <f>AVERAGE(B16:B30)</f>
        <v>#DIV/0!</v>
      </c>
      <c r="BI30">
        <f t="shared" ref="BI30:DJ30" si="28">AVERAGE(C16:C30)</f>
        <v>1016.2333324116966</v>
      </c>
      <c r="BJ30">
        <f t="shared" si="28"/>
        <v>0</v>
      </c>
      <c r="BK30">
        <f t="shared" si="28"/>
        <v>16.398061882621644</v>
      </c>
      <c r="BL30">
        <f t="shared" si="28"/>
        <v>0.25077526389257349</v>
      </c>
      <c r="BM30">
        <f t="shared" si="28"/>
        <v>254.37205636491478</v>
      </c>
      <c r="BN30">
        <f t="shared" si="28"/>
        <v>4.7184066022728111</v>
      </c>
      <c r="BO30">
        <f t="shared" si="28"/>
        <v>1.4777757629954933</v>
      </c>
      <c r="BP30">
        <f t="shared" si="28"/>
        <v>17.046166356404623</v>
      </c>
      <c r="BQ30">
        <f t="shared" si="28"/>
        <v>6</v>
      </c>
      <c r="BR30">
        <f t="shared" si="28"/>
        <v>1.4200000166893005</v>
      </c>
      <c r="BS30">
        <f t="shared" si="28"/>
        <v>1</v>
      </c>
      <c r="BT30">
        <f t="shared" si="28"/>
        <v>2.8400000333786011</v>
      </c>
      <c r="BU30">
        <f t="shared" si="28"/>
        <v>11.33336353302002</v>
      </c>
      <c r="BV30">
        <f t="shared" si="28"/>
        <v>17.046166356404623</v>
      </c>
      <c r="BW30">
        <f t="shared" si="28"/>
        <v>8.8158636093139648</v>
      </c>
      <c r="BX30">
        <f t="shared" si="28"/>
        <v>398.9481160481771</v>
      </c>
      <c r="BY30">
        <f t="shared" si="28"/>
        <v>377.12960611979167</v>
      </c>
      <c r="BZ30">
        <f t="shared" si="28"/>
        <v>0.81181387503941849</v>
      </c>
      <c r="CA30">
        <f t="shared" si="28"/>
        <v>6.4388610521952314</v>
      </c>
      <c r="CB30">
        <f t="shared" si="28"/>
        <v>4.4226018587748213</v>
      </c>
      <c r="CC30">
        <f t="shared" si="28"/>
        <v>35.077645619710289</v>
      </c>
      <c r="CD30">
        <f t="shared" si="28"/>
        <v>499.87412312825523</v>
      </c>
      <c r="CE30">
        <f t="shared" si="28"/>
        <v>1499.7924641927084</v>
      </c>
      <c r="CF30">
        <f t="shared" si="28"/>
        <v>125.46038970947265</v>
      </c>
      <c r="CG30">
        <f t="shared" si="28"/>
        <v>73.379867553710938</v>
      </c>
      <c r="CH30">
        <f t="shared" si="28"/>
        <v>-1.0063469409942627</v>
      </c>
      <c r="CI30">
        <f t="shared" si="28"/>
        <v>0.28254908323287964</v>
      </c>
      <c r="CJ30">
        <f t="shared" si="28"/>
        <v>0.84444445371627808</v>
      </c>
      <c r="CK30">
        <f t="shared" si="28"/>
        <v>-0.21956524252891541</v>
      </c>
      <c r="CL30">
        <f t="shared" si="28"/>
        <v>2.737391471862793</v>
      </c>
      <c r="CM30">
        <f t="shared" si="28"/>
        <v>1</v>
      </c>
      <c r="CN30">
        <f t="shared" si="28"/>
        <v>0</v>
      </c>
      <c r="CO30">
        <f t="shared" si="28"/>
        <v>0.15999999642372131</v>
      </c>
      <c r="CP30">
        <f t="shared" si="28"/>
        <v>111115</v>
      </c>
      <c r="CQ30">
        <f t="shared" si="28"/>
        <v>0.83312353854709198</v>
      </c>
      <c r="CR30">
        <f t="shared" si="28"/>
        <v>4.7184066022728111E-3</v>
      </c>
      <c r="CS30">
        <f t="shared" si="28"/>
        <v>290.19616635640466</v>
      </c>
      <c r="CT30">
        <f t="shared" si="28"/>
        <v>284.48336353302005</v>
      </c>
      <c r="CU30">
        <f t="shared" si="28"/>
        <v>239.96678890715751</v>
      </c>
      <c r="CV30">
        <f t="shared" si="28"/>
        <v>-0.31757363528044436</v>
      </c>
      <c r="CW30">
        <f t="shared" si="28"/>
        <v>1.9502585340800316</v>
      </c>
      <c r="CX30">
        <f t="shared" si="28"/>
        <v>26.577569825400253</v>
      </c>
      <c r="CY30">
        <f t="shared" si="28"/>
        <v>20.138708773205021</v>
      </c>
      <c r="CZ30">
        <f t="shared" si="28"/>
        <v>14.189764944712321</v>
      </c>
      <c r="DA30">
        <f t="shared" si="28"/>
        <v>1.6241400929111842</v>
      </c>
      <c r="DB30">
        <f t="shared" si="28"/>
        <v>0.23042814051322894</v>
      </c>
      <c r="DC30">
        <f t="shared" si="28"/>
        <v>0.47248277108453762</v>
      </c>
      <c r="DD30">
        <f t="shared" si="28"/>
        <v>1.1516573218266466</v>
      </c>
      <c r="DE30">
        <f t="shared" si="28"/>
        <v>0.14571714883284631</v>
      </c>
      <c r="DF30">
        <f t="shared" si="28"/>
        <v>18.665787740496892</v>
      </c>
      <c r="DG30">
        <f t="shared" si="28"/>
        <v>0.67449506711392881</v>
      </c>
      <c r="DH30">
        <f t="shared" si="28"/>
        <v>29.206011876344043</v>
      </c>
      <c r="DI30">
        <f t="shared" si="28"/>
        <v>369.33475285170789</v>
      </c>
      <c r="DJ30">
        <f t="shared" si="28"/>
        <v>1.2967195426587358E-2</v>
      </c>
    </row>
    <row r="31" spans="1:114" x14ac:dyDescent="0.25">
      <c r="A31" s="1" t="s">
        <v>9</v>
      </c>
      <c r="B31" s="1" t="s">
        <v>82</v>
      </c>
    </row>
    <row r="32" spans="1:114" x14ac:dyDescent="0.25">
      <c r="A32" s="1" t="s">
        <v>9</v>
      </c>
      <c r="B32" s="1" t="s">
        <v>83</v>
      </c>
    </row>
    <row r="33" spans="1:114" x14ac:dyDescent="0.25">
      <c r="A33" s="1">
        <v>16</v>
      </c>
      <c r="B33" s="1" t="s">
        <v>84</v>
      </c>
      <c r="C33" s="1">
        <v>1157.4999999888241</v>
      </c>
      <c r="D33" s="1">
        <v>0</v>
      </c>
      <c r="E33">
        <f t="shared" ref="E33:E47" si="29">(R33-S33*(1000-T33)/(1000-U33))*AK33</f>
        <v>16.635339784184691</v>
      </c>
      <c r="F33">
        <f t="shared" ref="F33:F47" si="30">IF(AV33&lt;&gt;0,1/(1/AV33-1/N33),0)</f>
        <v>0.25062918495211722</v>
      </c>
      <c r="G33">
        <f t="shared" ref="G33:G47" si="31">((AY33-AL33/2)*S33-E33)/(AY33+AL33/2)</f>
        <v>252.9145957970691</v>
      </c>
      <c r="H33">
        <f t="shared" ref="H33:H47" si="32">AL33*1000</f>
        <v>4.9273170083718707</v>
      </c>
      <c r="I33">
        <f t="shared" ref="I33:I47" si="33">(AQ33-AW33)</f>
        <v>1.5402537820652684</v>
      </c>
      <c r="J33">
        <f t="shared" ref="J33:J47" si="34">(P33+AP33*D33)</f>
        <v>18.641490936279297</v>
      </c>
      <c r="K33" s="1">
        <v>6</v>
      </c>
      <c r="L33">
        <f t="shared" ref="L33:L47" si="35">(K33*AE33+AF33)</f>
        <v>1.4200000166893005</v>
      </c>
      <c r="M33" s="1">
        <v>1</v>
      </c>
      <c r="N33">
        <f t="shared" ref="N33:N47" si="36">L33*(M33+1)*(M33+1)/(M33*M33+1)</f>
        <v>2.8400000333786011</v>
      </c>
      <c r="O33" s="1">
        <v>15.296523094177246</v>
      </c>
      <c r="P33" s="1">
        <v>18.641490936279297</v>
      </c>
      <c r="Q33" s="1">
        <v>14.094359397888184</v>
      </c>
      <c r="R33" s="1">
        <v>400.00936889648437</v>
      </c>
      <c r="S33" s="1">
        <v>377.80776977539062</v>
      </c>
      <c r="T33" s="1">
        <v>2.531318187713623</v>
      </c>
      <c r="U33" s="1">
        <v>8.3958549499511719</v>
      </c>
      <c r="V33" s="1">
        <v>10.648523330688477</v>
      </c>
      <c r="W33" s="1">
        <v>35.318935394287109</v>
      </c>
      <c r="X33" s="1">
        <v>499.88070678710937</v>
      </c>
      <c r="Y33" s="1">
        <v>1499.0799560546875</v>
      </c>
      <c r="Z33" s="1">
        <v>126.34226989746094</v>
      </c>
      <c r="AA33" s="1">
        <v>73.378303527832031</v>
      </c>
      <c r="AB33" s="1">
        <v>-1.6777031421661377</v>
      </c>
      <c r="AC33" s="1">
        <v>0.27275484800338745</v>
      </c>
      <c r="AD33" s="1">
        <v>1</v>
      </c>
      <c r="AE33" s="1">
        <v>-0.21956524252891541</v>
      </c>
      <c r="AF33" s="1">
        <v>2.737391471862793</v>
      </c>
      <c r="AG33" s="1">
        <v>1</v>
      </c>
      <c r="AH33" s="1">
        <v>0</v>
      </c>
      <c r="AI33" s="1">
        <v>0.15999999642372131</v>
      </c>
      <c r="AJ33" s="1">
        <v>111115</v>
      </c>
      <c r="AK33">
        <f t="shared" ref="AK33:AK47" si="37">X33*0.000001/(K33*0.0001)</f>
        <v>0.8331345113118489</v>
      </c>
      <c r="AL33">
        <f t="shared" ref="AL33:AL47" si="38">(U33-T33)/(1000-U33)*AK33</f>
        <v>4.9273170083718705E-3</v>
      </c>
      <c r="AM33">
        <f t="shared" ref="AM33:AM47" si="39">(P33+273.15)</f>
        <v>291.79149093627927</v>
      </c>
      <c r="AN33">
        <f t="shared" ref="AN33:AN47" si="40">(O33+273.15)</f>
        <v>288.44652309417722</v>
      </c>
      <c r="AO33">
        <f t="shared" ref="AO33:AO47" si="41">(Y33*AG33+Z33*AH33)*AI33</f>
        <v>239.8527876076223</v>
      </c>
      <c r="AP33">
        <f t="shared" ref="AP33:AP47" si="42">((AO33+0.00000010773*(AN33^4-AM33^4))-AL33*44100)/(L33*51.4+0.00000043092*AM33^3)</f>
        <v>-0.15103879842618229</v>
      </c>
      <c r="AQ33">
        <f t="shared" ref="AQ33:AQ47" si="43">0.61365*EXP(17.502*J33/(240.97+J33))</f>
        <v>2.1563273749584364</v>
      </c>
      <c r="AR33">
        <f t="shared" ref="AR33:AR47" si="44">AQ33*1000/AA33</f>
        <v>29.386443557400479</v>
      </c>
      <c r="AS33">
        <f t="shared" ref="AS33:AS47" si="45">(AR33-U33)</f>
        <v>20.990588607449308</v>
      </c>
      <c r="AT33">
        <f t="shared" ref="AT33:AT47" si="46">IF(D33,P33,(O33+P33)/2)</f>
        <v>16.969007015228271</v>
      </c>
      <c r="AU33">
        <f t="shared" ref="AU33:AU47" si="47">0.61365*EXP(17.502*AT33/(240.97+AT33))</f>
        <v>1.9407446392026828</v>
      </c>
      <c r="AV33">
        <f t="shared" ref="AV33:AV47" si="48">IF(AS33&lt;&gt;0,(1000-(AR33+U33)/2)/AS33*AL33,0)</f>
        <v>0.23030484841339466</v>
      </c>
      <c r="AW33">
        <f t="shared" ref="AW33:AW47" si="49">U33*AA33/1000</f>
        <v>0.6160735928931681</v>
      </c>
      <c r="AX33">
        <f t="shared" ref="AX33:AX47" si="50">(AU33-AW33)</f>
        <v>1.3246710463095148</v>
      </c>
      <c r="AY33">
        <f t="shared" ref="AY33:AY47" si="51">1/(1.6/F33+1.37/N33)</f>
        <v>0.14563825807697675</v>
      </c>
      <c r="AZ33">
        <f t="shared" ref="AZ33:AZ47" si="52">G33*AA33*0.001</f>
        <v>18.558443977016285</v>
      </c>
      <c r="BA33">
        <f t="shared" ref="BA33:BA47" si="53">G33/S33</f>
        <v>0.66942666623142399</v>
      </c>
      <c r="BB33">
        <f t="shared" ref="BB33:BB47" si="54">(1-AL33*AA33/AQ33/F33)*100</f>
        <v>33.09911959802433</v>
      </c>
      <c r="BC33">
        <f t="shared" ref="BC33:BC47" si="55">(S33-E33/(N33/1.35))</f>
        <v>369.90012595683316</v>
      </c>
      <c r="BD33">
        <f t="shared" ref="BD33:BD47" si="56">E33*BB33/100/BC33</f>
        <v>1.4885507260810105E-2</v>
      </c>
    </row>
    <row r="34" spans="1:114" x14ac:dyDescent="0.25">
      <c r="A34" s="1">
        <v>17</v>
      </c>
      <c r="B34" s="1" t="s">
        <v>84</v>
      </c>
      <c r="C34" s="1">
        <v>1157.4999999888241</v>
      </c>
      <c r="D34" s="1">
        <v>0</v>
      </c>
      <c r="E34">
        <f t="shared" si="29"/>
        <v>16.635339784184691</v>
      </c>
      <c r="F34">
        <f t="shared" si="30"/>
        <v>0.25062918495211722</v>
      </c>
      <c r="G34">
        <f t="shared" si="31"/>
        <v>252.9145957970691</v>
      </c>
      <c r="H34">
        <f t="shared" si="32"/>
        <v>4.9273170083718707</v>
      </c>
      <c r="I34">
        <f t="shared" si="33"/>
        <v>1.5402537820652684</v>
      </c>
      <c r="J34">
        <f t="shared" si="34"/>
        <v>18.641490936279297</v>
      </c>
      <c r="K34" s="1">
        <v>6</v>
      </c>
      <c r="L34">
        <f t="shared" si="35"/>
        <v>1.4200000166893005</v>
      </c>
      <c r="M34" s="1">
        <v>1</v>
      </c>
      <c r="N34">
        <f t="shared" si="36"/>
        <v>2.8400000333786011</v>
      </c>
      <c r="O34" s="1">
        <v>15.296523094177246</v>
      </c>
      <c r="P34" s="1">
        <v>18.641490936279297</v>
      </c>
      <c r="Q34" s="1">
        <v>14.094359397888184</v>
      </c>
      <c r="R34" s="1">
        <v>400.00936889648437</v>
      </c>
      <c r="S34" s="1">
        <v>377.80776977539062</v>
      </c>
      <c r="T34" s="1">
        <v>2.531318187713623</v>
      </c>
      <c r="U34" s="1">
        <v>8.3958549499511719</v>
      </c>
      <c r="V34" s="1">
        <v>10.648523330688477</v>
      </c>
      <c r="W34" s="1">
        <v>35.318935394287109</v>
      </c>
      <c r="X34" s="1">
        <v>499.88070678710937</v>
      </c>
      <c r="Y34" s="1">
        <v>1499.0799560546875</v>
      </c>
      <c r="Z34" s="1">
        <v>126.34226989746094</v>
      </c>
      <c r="AA34" s="1">
        <v>73.378303527832031</v>
      </c>
      <c r="AB34" s="1">
        <v>-1.6777031421661377</v>
      </c>
      <c r="AC34" s="1">
        <v>0.27275484800338745</v>
      </c>
      <c r="AD34" s="1">
        <v>1</v>
      </c>
      <c r="AE34" s="1">
        <v>-0.21956524252891541</v>
      </c>
      <c r="AF34" s="1">
        <v>2.737391471862793</v>
      </c>
      <c r="AG34" s="1">
        <v>1</v>
      </c>
      <c r="AH34" s="1">
        <v>0</v>
      </c>
      <c r="AI34" s="1">
        <v>0.15999999642372131</v>
      </c>
      <c r="AJ34" s="1">
        <v>111115</v>
      </c>
      <c r="AK34">
        <f t="shared" si="37"/>
        <v>0.8331345113118489</v>
      </c>
      <c r="AL34">
        <f t="shared" si="38"/>
        <v>4.9273170083718705E-3</v>
      </c>
      <c r="AM34">
        <f t="shared" si="39"/>
        <v>291.79149093627927</v>
      </c>
      <c r="AN34">
        <f t="shared" si="40"/>
        <v>288.44652309417722</v>
      </c>
      <c r="AO34">
        <f t="shared" si="41"/>
        <v>239.8527876076223</v>
      </c>
      <c r="AP34">
        <f t="shared" si="42"/>
        <v>-0.15103879842618229</v>
      </c>
      <c r="AQ34">
        <f t="shared" si="43"/>
        <v>2.1563273749584364</v>
      </c>
      <c r="AR34">
        <f t="shared" si="44"/>
        <v>29.386443557400479</v>
      </c>
      <c r="AS34">
        <f t="shared" si="45"/>
        <v>20.990588607449308</v>
      </c>
      <c r="AT34">
        <f t="shared" si="46"/>
        <v>16.969007015228271</v>
      </c>
      <c r="AU34">
        <f t="shared" si="47"/>
        <v>1.9407446392026828</v>
      </c>
      <c r="AV34">
        <f t="shared" si="48"/>
        <v>0.23030484841339466</v>
      </c>
      <c r="AW34">
        <f t="shared" si="49"/>
        <v>0.6160735928931681</v>
      </c>
      <c r="AX34">
        <f t="shared" si="50"/>
        <v>1.3246710463095148</v>
      </c>
      <c r="AY34">
        <f t="shared" si="51"/>
        <v>0.14563825807697675</v>
      </c>
      <c r="AZ34">
        <f t="shared" si="52"/>
        <v>18.558443977016285</v>
      </c>
      <c r="BA34">
        <f t="shared" si="53"/>
        <v>0.66942666623142399</v>
      </c>
      <c r="BB34">
        <f t="shared" si="54"/>
        <v>33.09911959802433</v>
      </c>
      <c r="BC34">
        <f t="shared" si="55"/>
        <v>369.90012595683316</v>
      </c>
      <c r="BD34">
        <f t="shared" si="56"/>
        <v>1.4885507260810105E-2</v>
      </c>
    </row>
    <row r="35" spans="1:114" x14ac:dyDescent="0.25">
      <c r="A35" s="1">
        <v>18</v>
      </c>
      <c r="B35" s="1" t="s">
        <v>85</v>
      </c>
      <c r="C35" s="1">
        <v>1157.9999999776483</v>
      </c>
      <c r="D35" s="1">
        <v>0</v>
      </c>
      <c r="E35">
        <f t="shared" si="29"/>
        <v>16.675602169074292</v>
      </c>
      <c r="F35">
        <f t="shared" si="30"/>
        <v>0.25050093789906996</v>
      </c>
      <c r="G35">
        <f t="shared" si="31"/>
        <v>252.58292281411067</v>
      </c>
      <c r="H35">
        <f t="shared" si="32"/>
        <v>4.9278950244699642</v>
      </c>
      <c r="I35">
        <f t="shared" si="33"/>
        <v>1.5411454535824023</v>
      </c>
      <c r="J35">
        <f t="shared" si="34"/>
        <v>18.648576736450195</v>
      </c>
      <c r="K35" s="1">
        <v>6</v>
      </c>
      <c r="L35">
        <f t="shared" si="35"/>
        <v>1.4200000166893005</v>
      </c>
      <c r="M35" s="1">
        <v>1</v>
      </c>
      <c r="N35">
        <f t="shared" si="36"/>
        <v>2.8400000333786011</v>
      </c>
      <c r="O35" s="1">
        <v>15.298039436340332</v>
      </c>
      <c r="P35" s="1">
        <v>18.648576736450195</v>
      </c>
      <c r="Q35" s="1">
        <v>14.094172477722168</v>
      </c>
      <c r="R35" s="1">
        <v>400.05810546875</v>
      </c>
      <c r="S35" s="1">
        <v>377.80776977539062</v>
      </c>
      <c r="T35" s="1">
        <v>2.5314919948577881</v>
      </c>
      <c r="U35" s="1">
        <v>8.3967504501342773</v>
      </c>
      <c r="V35" s="1">
        <v>10.648200035095215</v>
      </c>
      <c r="W35" s="1">
        <v>35.319202423095703</v>
      </c>
      <c r="X35" s="1">
        <v>499.87738037109375</v>
      </c>
      <c r="Y35" s="1">
        <v>1499.0927734375</v>
      </c>
      <c r="Z35" s="1">
        <v>126.28824615478516</v>
      </c>
      <c r="AA35" s="1">
        <v>73.378173828125</v>
      </c>
      <c r="AB35" s="1">
        <v>-1.6777031421661377</v>
      </c>
      <c r="AC35" s="1">
        <v>0.27275484800338745</v>
      </c>
      <c r="AD35" s="1">
        <v>1</v>
      </c>
      <c r="AE35" s="1">
        <v>-0.21956524252891541</v>
      </c>
      <c r="AF35" s="1">
        <v>2.737391471862793</v>
      </c>
      <c r="AG35" s="1">
        <v>1</v>
      </c>
      <c r="AH35" s="1">
        <v>0</v>
      </c>
      <c r="AI35" s="1">
        <v>0.15999999642372131</v>
      </c>
      <c r="AJ35" s="1">
        <v>111115</v>
      </c>
      <c r="AK35">
        <f t="shared" si="37"/>
        <v>0.83312896728515606</v>
      </c>
      <c r="AL35">
        <f t="shared" si="38"/>
        <v>4.9278950244699641E-3</v>
      </c>
      <c r="AM35">
        <f t="shared" si="39"/>
        <v>291.79857673645017</v>
      </c>
      <c r="AN35">
        <f t="shared" si="40"/>
        <v>288.44803943634031</v>
      </c>
      <c r="AO35">
        <f t="shared" si="41"/>
        <v>239.85483838882647</v>
      </c>
      <c r="AP35">
        <f t="shared" si="42"/>
        <v>-0.15203649093296925</v>
      </c>
      <c r="AQ35">
        <f t="shared" si="43"/>
        <v>2.1572836677037421</v>
      </c>
      <c r="AR35">
        <f t="shared" si="44"/>
        <v>29.399527886272914</v>
      </c>
      <c r="AS35">
        <f t="shared" si="45"/>
        <v>21.002777436138636</v>
      </c>
      <c r="AT35">
        <f t="shared" si="46"/>
        <v>16.973308086395264</v>
      </c>
      <c r="AU35">
        <f t="shared" si="47"/>
        <v>1.9412738315996483</v>
      </c>
      <c r="AV35">
        <f t="shared" si="48"/>
        <v>0.23019655344117693</v>
      </c>
      <c r="AW35">
        <f t="shared" si="49"/>
        <v>0.61613821412133984</v>
      </c>
      <c r="AX35">
        <f t="shared" si="50"/>
        <v>1.3251356174783084</v>
      </c>
      <c r="AY35">
        <f t="shared" si="51"/>
        <v>0.14556896806152789</v>
      </c>
      <c r="AZ35">
        <f t="shared" si="52"/>
        <v>18.534073616269694</v>
      </c>
      <c r="BA35">
        <f t="shared" si="53"/>
        <v>0.66854877803141266</v>
      </c>
      <c r="BB35">
        <f t="shared" si="54"/>
        <v>33.086809937816852</v>
      </c>
      <c r="BC35">
        <f t="shared" si="55"/>
        <v>369.88098714733945</v>
      </c>
      <c r="BD35">
        <f t="shared" si="56"/>
        <v>1.4916756976941474E-2</v>
      </c>
    </row>
    <row r="36" spans="1:114" x14ac:dyDescent="0.25">
      <c r="A36" s="1">
        <v>19</v>
      </c>
      <c r="B36" s="1" t="s">
        <v>85</v>
      </c>
      <c r="C36" s="1">
        <v>1158.4999999664724</v>
      </c>
      <c r="D36" s="1">
        <v>0</v>
      </c>
      <c r="E36">
        <f t="shared" si="29"/>
        <v>16.707293393612446</v>
      </c>
      <c r="F36">
        <f t="shared" si="30"/>
        <v>0.25067821004027363</v>
      </c>
      <c r="G36">
        <f t="shared" si="31"/>
        <v>252.45453360740993</v>
      </c>
      <c r="H36">
        <f t="shared" si="32"/>
        <v>4.9293303847463701</v>
      </c>
      <c r="I36">
        <f t="shared" si="33"/>
        <v>1.5406004813876133</v>
      </c>
      <c r="J36">
        <f t="shared" si="34"/>
        <v>18.645561218261719</v>
      </c>
      <c r="K36" s="1">
        <v>6</v>
      </c>
      <c r="L36">
        <f t="shared" si="35"/>
        <v>1.4200000166893005</v>
      </c>
      <c r="M36" s="1">
        <v>1</v>
      </c>
      <c r="N36">
        <f t="shared" si="36"/>
        <v>2.8400000333786011</v>
      </c>
      <c r="O36" s="1">
        <v>15.299325942993164</v>
      </c>
      <c r="P36" s="1">
        <v>18.645561218261719</v>
      </c>
      <c r="Q36" s="1">
        <v>14.093689918518066</v>
      </c>
      <c r="R36" s="1">
        <v>400.10531616210937</v>
      </c>
      <c r="S36" s="1">
        <v>377.815673828125</v>
      </c>
      <c r="T36" s="1">
        <v>2.5314974784851074</v>
      </c>
      <c r="U36" s="1">
        <v>8.3986034393310547</v>
      </c>
      <c r="V36" s="1">
        <v>10.647377967834473</v>
      </c>
      <c r="W36" s="1">
        <v>35.324192047119141</v>
      </c>
      <c r="X36" s="1">
        <v>499.86459350585937</v>
      </c>
      <c r="Y36" s="1">
        <v>1499.072509765625</v>
      </c>
      <c r="Z36" s="1">
        <v>126.29813385009766</v>
      </c>
      <c r="AA36" s="1">
        <v>73.378410339355469</v>
      </c>
      <c r="AB36" s="1">
        <v>-1.6777031421661377</v>
      </c>
      <c r="AC36" s="1">
        <v>0.27275484800338745</v>
      </c>
      <c r="AD36" s="1">
        <v>1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0.15999999642372131</v>
      </c>
      <c r="AJ36" s="1">
        <v>111115</v>
      </c>
      <c r="AK36">
        <f t="shared" si="37"/>
        <v>0.83310765584309898</v>
      </c>
      <c r="AL36">
        <f t="shared" si="38"/>
        <v>4.9293303847463702E-3</v>
      </c>
      <c r="AM36">
        <f t="shared" si="39"/>
        <v>291.7955612182617</v>
      </c>
      <c r="AN36">
        <f t="shared" si="40"/>
        <v>288.44932594299314</v>
      </c>
      <c r="AO36">
        <f t="shared" si="41"/>
        <v>239.85159620139893</v>
      </c>
      <c r="AP36">
        <f t="shared" si="42"/>
        <v>-0.1522874286166731</v>
      </c>
      <c r="AQ36">
        <f t="shared" si="43"/>
        <v>2.1568766508363697</v>
      </c>
      <c r="AR36">
        <f t="shared" si="44"/>
        <v>29.393886306086404</v>
      </c>
      <c r="AS36">
        <f t="shared" si="45"/>
        <v>20.99528286675535</v>
      </c>
      <c r="AT36">
        <f t="shared" si="46"/>
        <v>16.972443580627441</v>
      </c>
      <c r="AU36">
        <f t="shared" si="47"/>
        <v>1.9411674549328126</v>
      </c>
      <c r="AV36">
        <f t="shared" si="48"/>
        <v>0.23034624403158194</v>
      </c>
      <c r="AW36">
        <f t="shared" si="49"/>
        <v>0.61627616944875629</v>
      </c>
      <c r="AX36">
        <f t="shared" si="50"/>
        <v>1.3248912854840564</v>
      </c>
      <c r="AY36">
        <f t="shared" si="51"/>
        <v>0.14566474430208778</v>
      </c>
      <c r="AZ36">
        <f t="shared" si="52"/>
        <v>18.524712359075131</v>
      </c>
      <c r="BA36">
        <f t="shared" si="53"/>
        <v>0.66819497203352118</v>
      </c>
      <c r="BB36">
        <f t="shared" si="54"/>
        <v>33.101815426694671</v>
      </c>
      <c r="BC36">
        <f t="shared" si="55"/>
        <v>369.87382670971334</v>
      </c>
      <c r="BD36">
        <f t="shared" si="56"/>
        <v>1.4952172937314542E-2</v>
      </c>
    </row>
    <row r="37" spans="1:114" x14ac:dyDescent="0.25">
      <c r="A37" s="1">
        <v>20</v>
      </c>
      <c r="B37" s="1" t="s">
        <v>86</v>
      </c>
      <c r="C37" s="1">
        <v>1158.4999999664724</v>
      </c>
      <c r="D37" s="1">
        <v>0</v>
      </c>
      <c r="E37">
        <f t="shared" si="29"/>
        <v>16.707293393612446</v>
      </c>
      <c r="F37">
        <f t="shared" si="30"/>
        <v>0.25067821004027363</v>
      </c>
      <c r="G37">
        <f t="shared" si="31"/>
        <v>252.45453360740993</v>
      </c>
      <c r="H37">
        <f t="shared" si="32"/>
        <v>4.9293303847463701</v>
      </c>
      <c r="I37">
        <f t="shared" si="33"/>
        <v>1.5406004813876133</v>
      </c>
      <c r="J37">
        <f t="shared" si="34"/>
        <v>18.645561218261719</v>
      </c>
      <c r="K37" s="1">
        <v>6</v>
      </c>
      <c r="L37">
        <f t="shared" si="35"/>
        <v>1.4200000166893005</v>
      </c>
      <c r="M37" s="1">
        <v>1</v>
      </c>
      <c r="N37">
        <f t="shared" si="36"/>
        <v>2.8400000333786011</v>
      </c>
      <c r="O37" s="1">
        <v>15.299325942993164</v>
      </c>
      <c r="P37" s="1">
        <v>18.645561218261719</v>
      </c>
      <c r="Q37" s="1">
        <v>14.093689918518066</v>
      </c>
      <c r="R37" s="1">
        <v>400.10531616210937</v>
      </c>
      <c r="S37" s="1">
        <v>377.815673828125</v>
      </c>
      <c r="T37" s="1">
        <v>2.5314974784851074</v>
      </c>
      <c r="U37" s="1">
        <v>8.3986034393310547</v>
      </c>
      <c r="V37" s="1">
        <v>10.647377967834473</v>
      </c>
      <c r="W37" s="1">
        <v>35.324192047119141</v>
      </c>
      <c r="X37" s="1">
        <v>499.86459350585937</v>
      </c>
      <c r="Y37" s="1">
        <v>1499.072509765625</v>
      </c>
      <c r="Z37" s="1">
        <v>126.29813385009766</v>
      </c>
      <c r="AA37" s="1">
        <v>73.378410339355469</v>
      </c>
      <c r="AB37" s="1">
        <v>-1.6777031421661377</v>
      </c>
      <c r="AC37" s="1">
        <v>0.27275484800338745</v>
      </c>
      <c r="AD37" s="1">
        <v>1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0.15999999642372131</v>
      </c>
      <c r="AJ37" s="1">
        <v>111115</v>
      </c>
      <c r="AK37">
        <f t="shared" si="37"/>
        <v>0.83310765584309898</v>
      </c>
      <c r="AL37">
        <f t="shared" si="38"/>
        <v>4.9293303847463702E-3</v>
      </c>
      <c r="AM37">
        <f t="shared" si="39"/>
        <v>291.7955612182617</v>
      </c>
      <c r="AN37">
        <f t="shared" si="40"/>
        <v>288.44932594299314</v>
      </c>
      <c r="AO37">
        <f t="shared" si="41"/>
        <v>239.85159620139893</v>
      </c>
      <c r="AP37">
        <f t="shared" si="42"/>
        <v>-0.1522874286166731</v>
      </c>
      <c r="AQ37">
        <f t="shared" si="43"/>
        <v>2.1568766508363697</v>
      </c>
      <c r="AR37">
        <f t="shared" si="44"/>
        <v>29.393886306086404</v>
      </c>
      <c r="AS37">
        <f t="shared" si="45"/>
        <v>20.99528286675535</v>
      </c>
      <c r="AT37">
        <f t="shared" si="46"/>
        <v>16.972443580627441</v>
      </c>
      <c r="AU37">
        <f t="shared" si="47"/>
        <v>1.9411674549328126</v>
      </c>
      <c r="AV37">
        <f t="shared" si="48"/>
        <v>0.23034624403158194</v>
      </c>
      <c r="AW37">
        <f t="shared" si="49"/>
        <v>0.61627616944875629</v>
      </c>
      <c r="AX37">
        <f t="shared" si="50"/>
        <v>1.3248912854840564</v>
      </c>
      <c r="AY37">
        <f t="shared" si="51"/>
        <v>0.14566474430208778</v>
      </c>
      <c r="AZ37">
        <f t="shared" si="52"/>
        <v>18.524712359075131</v>
      </c>
      <c r="BA37">
        <f t="shared" si="53"/>
        <v>0.66819497203352118</v>
      </c>
      <c r="BB37">
        <f t="shared" si="54"/>
        <v>33.101815426694671</v>
      </c>
      <c r="BC37">
        <f t="shared" si="55"/>
        <v>369.87382670971334</v>
      </c>
      <c r="BD37">
        <f t="shared" si="56"/>
        <v>1.4952172937314542E-2</v>
      </c>
    </row>
    <row r="38" spans="1:114" x14ac:dyDescent="0.25">
      <c r="A38" s="1">
        <v>21</v>
      </c>
      <c r="B38" s="1" t="s">
        <v>86</v>
      </c>
      <c r="C38" s="1">
        <v>1158.9999999552965</v>
      </c>
      <c r="D38" s="1">
        <v>0</v>
      </c>
      <c r="E38">
        <f t="shared" si="29"/>
        <v>16.69018724561807</v>
      </c>
      <c r="F38">
        <f t="shared" si="30"/>
        <v>0.25087674572051338</v>
      </c>
      <c r="G38">
        <f t="shared" si="31"/>
        <v>252.65679566499128</v>
      </c>
      <c r="H38">
        <f t="shared" si="32"/>
        <v>4.9298725070040517</v>
      </c>
      <c r="I38">
        <f t="shared" si="33"/>
        <v>1.5396606512593678</v>
      </c>
      <c r="J38">
        <f t="shared" si="34"/>
        <v>18.638608932495117</v>
      </c>
      <c r="K38" s="1">
        <v>6</v>
      </c>
      <c r="L38">
        <f t="shared" si="35"/>
        <v>1.4200000166893005</v>
      </c>
      <c r="M38" s="1">
        <v>1</v>
      </c>
      <c r="N38">
        <f t="shared" si="36"/>
        <v>2.8400000333786011</v>
      </c>
      <c r="O38" s="1">
        <v>15.301187515258789</v>
      </c>
      <c r="P38" s="1">
        <v>18.638608932495117</v>
      </c>
      <c r="Q38" s="1">
        <v>14.094324111938477</v>
      </c>
      <c r="R38" s="1">
        <v>400.08328247070312</v>
      </c>
      <c r="S38" s="1">
        <v>377.81289672851562</v>
      </c>
      <c r="T38" s="1">
        <v>2.5305936336517334</v>
      </c>
      <c r="U38" s="1">
        <v>8.39862060546875</v>
      </c>
      <c r="V38" s="1">
        <v>10.642311096191406</v>
      </c>
      <c r="W38" s="1">
        <v>35.320064544677734</v>
      </c>
      <c r="X38" s="1">
        <v>499.84109497070312</v>
      </c>
      <c r="Y38" s="1">
        <v>1499.085205078125</v>
      </c>
      <c r="Z38" s="1">
        <v>126.28926086425781</v>
      </c>
      <c r="AA38" s="1">
        <v>73.378463745117188</v>
      </c>
      <c r="AB38" s="1">
        <v>-1.6777031421661377</v>
      </c>
      <c r="AC38" s="1">
        <v>0.27275484800338745</v>
      </c>
      <c r="AD38" s="1">
        <v>1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 t="shared" si="37"/>
        <v>0.83306849161783836</v>
      </c>
      <c r="AL38">
        <f t="shared" si="38"/>
        <v>4.9298725070040517E-3</v>
      </c>
      <c r="AM38">
        <f t="shared" si="39"/>
        <v>291.78860893249509</v>
      </c>
      <c r="AN38">
        <f t="shared" si="40"/>
        <v>288.45118751525877</v>
      </c>
      <c r="AO38">
        <f t="shared" si="41"/>
        <v>239.85362745135353</v>
      </c>
      <c r="AP38">
        <f t="shared" si="42"/>
        <v>-0.15143085936285786</v>
      </c>
      <c r="AQ38">
        <f t="shared" si="43"/>
        <v>2.1559385288667507</v>
      </c>
      <c r="AR38">
        <f t="shared" si="44"/>
        <v>29.381080208431225</v>
      </c>
      <c r="AS38">
        <f t="shared" si="45"/>
        <v>20.982459602962475</v>
      </c>
      <c r="AT38">
        <f t="shared" si="46"/>
        <v>16.969898223876953</v>
      </c>
      <c r="AU38">
        <f t="shared" si="47"/>
        <v>1.9408542807521516</v>
      </c>
      <c r="AV38">
        <f t="shared" si="48"/>
        <v>0.2305138694101676</v>
      </c>
      <c r="AW38">
        <f t="shared" si="49"/>
        <v>0.61627787760738284</v>
      </c>
      <c r="AX38">
        <f t="shared" si="50"/>
        <v>1.3245764031447687</v>
      </c>
      <c r="AY38">
        <f t="shared" si="51"/>
        <v>0.14577199746637218</v>
      </c>
      <c r="AZ38">
        <f t="shared" si="52"/>
        <v>18.539567520661045</v>
      </c>
      <c r="BA38">
        <f t="shared" si="53"/>
        <v>0.66873523337278362</v>
      </c>
      <c r="BB38">
        <f t="shared" si="54"/>
        <v>33.118266395660235</v>
      </c>
      <c r="BC38">
        <f t="shared" si="55"/>
        <v>369.87918105359728</v>
      </c>
      <c r="BD38">
        <f t="shared" si="56"/>
        <v>1.4944070813051083E-2</v>
      </c>
    </row>
    <row r="39" spans="1:114" x14ac:dyDescent="0.25">
      <c r="A39" s="1">
        <v>22</v>
      </c>
      <c r="B39" s="1" t="s">
        <v>87</v>
      </c>
      <c r="C39" s="1">
        <v>1159.4999999441206</v>
      </c>
      <c r="D39" s="1">
        <v>0</v>
      </c>
      <c r="E39">
        <f t="shared" si="29"/>
        <v>16.656822650232126</v>
      </c>
      <c r="F39">
        <f t="shared" si="30"/>
        <v>0.25113612961713389</v>
      </c>
      <c r="G39">
        <f t="shared" si="31"/>
        <v>253.01072844865212</v>
      </c>
      <c r="H39">
        <f t="shared" si="32"/>
        <v>4.9319810053293516</v>
      </c>
      <c r="I39">
        <f t="shared" si="33"/>
        <v>1.5388667918158203</v>
      </c>
      <c r="J39">
        <f t="shared" si="34"/>
        <v>18.633987426757812</v>
      </c>
      <c r="K39" s="1">
        <v>6</v>
      </c>
      <c r="L39">
        <f t="shared" si="35"/>
        <v>1.4200000166893005</v>
      </c>
      <c r="M39" s="1">
        <v>1</v>
      </c>
      <c r="N39">
        <f t="shared" si="36"/>
        <v>2.8400000333786011</v>
      </c>
      <c r="O39" s="1">
        <v>15.302638053894043</v>
      </c>
      <c r="P39" s="1">
        <v>18.633987426757812</v>
      </c>
      <c r="Q39" s="1">
        <v>14.094082832336426</v>
      </c>
      <c r="R39" s="1">
        <v>400.06076049804687</v>
      </c>
      <c r="S39" s="1">
        <v>377.82879638671875</v>
      </c>
      <c r="T39" s="1">
        <v>2.5302431583404541</v>
      </c>
      <c r="U39" s="1">
        <v>8.4009189605712891</v>
      </c>
      <c r="V39" s="1">
        <v>10.639877319335938</v>
      </c>
      <c r="W39" s="1">
        <v>35.326541900634766</v>
      </c>
      <c r="X39" s="1">
        <v>499.82809448242187</v>
      </c>
      <c r="Y39" s="1">
        <v>1499.0823974609375</v>
      </c>
      <c r="Z39" s="1">
        <v>126.3314208984375</v>
      </c>
      <c r="AA39" s="1">
        <v>73.378677368164062</v>
      </c>
      <c r="AB39" s="1">
        <v>-1.6777031421661377</v>
      </c>
      <c r="AC39" s="1">
        <v>0.27275484800338745</v>
      </c>
      <c r="AD39" s="1">
        <v>1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 t="shared" si="37"/>
        <v>0.83304682413736975</v>
      </c>
      <c r="AL39">
        <f t="shared" si="38"/>
        <v>4.9319810053293518E-3</v>
      </c>
      <c r="AM39">
        <f t="shared" si="39"/>
        <v>291.78398742675779</v>
      </c>
      <c r="AN39">
        <f t="shared" si="40"/>
        <v>288.45263805389402</v>
      </c>
      <c r="AO39">
        <f t="shared" si="41"/>
        <v>239.85317823261357</v>
      </c>
      <c r="AP39">
        <f t="shared" si="42"/>
        <v>-0.15177778708581105</v>
      </c>
      <c r="AQ39">
        <f t="shared" si="43"/>
        <v>2.1553151138196731</v>
      </c>
      <c r="AR39">
        <f t="shared" si="44"/>
        <v>29.372498811961062</v>
      </c>
      <c r="AS39">
        <f t="shared" si="45"/>
        <v>20.971579851389773</v>
      </c>
      <c r="AT39">
        <f t="shared" si="46"/>
        <v>16.968312740325928</v>
      </c>
      <c r="AU39">
        <f t="shared" si="47"/>
        <v>1.9406592293282094</v>
      </c>
      <c r="AV39">
        <f t="shared" si="48"/>
        <v>0.23073283701744748</v>
      </c>
      <c r="AW39">
        <f t="shared" si="49"/>
        <v>0.6164483220038528</v>
      </c>
      <c r="AX39">
        <f t="shared" si="50"/>
        <v>1.3242109073243566</v>
      </c>
      <c r="AY39">
        <f t="shared" si="51"/>
        <v>0.14591210413718694</v>
      </c>
      <c r="AZ39">
        <f t="shared" si="52"/>
        <v>18.565592613517811</v>
      </c>
      <c r="BA39">
        <f t="shared" si="53"/>
        <v>0.66964384628240003</v>
      </c>
      <c r="BB39">
        <f t="shared" si="54"/>
        <v>33.139240816249725</v>
      </c>
      <c r="BC39">
        <f t="shared" si="55"/>
        <v>369.91094064251928</v>
      </c>
      <c r="BD39">
        <f t="shared" si="56"/>
        <v>1.4922360935873241E-2</v>
      </c>
    </row>
    <row r="40" spans="1:114" x14ac:dyDescent="0.25">
      <c r="A40" s="1">
        <v>23</v>
      </c>
      <c r="B40" s="1" t="s">
        <v>87</v>
      </c>
      <c r="C40" s="1">
        <v>1159.9999999329448</v>
      </c>
      <c r="D40" s="1">
        <v>0</v>
      </c>
      <c r="E40">
        <f t="shared" si="29"/>
        <v>16.620311550280299</v>
      </c>
      <c r="F40">
        <f t="shared" si="30"/>
        <v>0.25115860388816041</v>
      </c>
      <c r="G40">
        <f t="shared" si="31"/>
        <v>253.29834970560336</v>
      </c>
      <c r="H40">
        <f t="shared" si="32"/>
        <v>4.9328406084036684</v>
      </c>
      <c r="I40">
        <f t="shared" si="33"/>
        <v>1.5390057857045674</v>
      </c>
      <c r="J40">
        <f t="shared" si="34"/>
        <v>18.635715484619141</v>
      </c>
      <c r="K40" s="1">
        <v>6</v>
      </c>
      <c r="L40">
        <f t="shared" si="35"/>
        <v>1.4200000166893005</v>
      </c>
      <c r="M40" s="1">
        <v>1</v>
      </c>
      <c r="N40">
        <f t="shared" si="36"/>
        <v>2.8400000333786011</v>
      </c>
      <c r="O40" s="1">
        <v>15.30512809753418</v>
      </c>
      <c r="P40" s="1">
        <v>18.635715484619141</v>
      </c>
      <c r="Q40" s="1">
        <v>14.095401763916016</v>
      </c>
      <c r="R40" s="1">
        <v>400.05133056640625</v>
      </c>
      <c r="S40" s="1">
        <v>377.86312866210937</v>
      </c>
      <c r="T40" s="1">
        <v>2.5306448936462402</v>
      </c>
      <c r="U40" s="1">
        <v>8.4021968841552734</v>
      </c>
      <c r="V40" s="1">
        <v>10.639870643615723</v>
      </c>
      <c r="W40" s="1">
        <v>35.326286315917969</v>
      </c>
      <c r="X40" s="1">
        <v>499.8399658203125</v>
      </c>
      <c r="Y40" s="1">
        <v>1499.05078125</v>
      </c>
      <c r="Z40" s="1">
        <v>126.32317352294922</v>
      </c>
      <c r="AA40" s="1">
        <v>73.378715515136719</v>
      </c>
      <c r="AB40" s="1">
        <v>-1.6777031421661377</v>
      </c>
      <c r="AC40" s="1">
        <v>0.27275484800338745</v>
      </c>
      <c r="AD40" s="1">
        <v>1</v>
      </c>
      <c r="AE40" s="1">
        <v>-0.21956524252891541</v>
      </c>
      <c r="AF40" s="1">
        <v>2.737391471862793</v>
      </c>
      <c r="AG40" s="1">
        <v>1</v>
      </c>
      <c r="AH40" s="1">
        <v>0</v>
      </c>
      <c r="AI40" s="1">
        <v>0.15999999642372131</v>
      </c>
      <c r="AJ40" s="1">
        <v>111115</v>
      </c>
      <c r="AK40">
        <f t="shared" si="37"/>
        <v>0.83306660970052071</v>
      </c>
      <c r="AL40">
        <f t="shared" si="38"/>
        <v>4.9328406084036686E-3</v>
      </c>
      <c r="AM40">
        <f t="shared" si="39"/>
        <v>291.78571548461912</v>
      </c>
      <c r="AN40">
        <f t="shared" si="40"/>
        <v>288.45512809753416</v>
      </c>
      <c r="AO40">
        <f t="shared" si="41"/>
        <v>239.84811963897664</v>
      </c>
      <c r="AP40">
        <f t="shared" si="42"/>
        <v>-0.15220415116526101</v>
      </c>
      <c r="AQ40">
        <f t="shared" si="43"/>
        <v>2.1555482005691653</v>
      </c>
      <c r="AR40">
        <f t="shared" si="44"/>
        <v>29.375660032158972</v>
      </c>
      <c r="AS40">
        <f t="shared" si="45"/>
        <v>20.973463148003699</v>
      </c>
      <c r="AT40">
        <f t="shared" si="46"/>
        <v>16.97042179107666</v>
      </c>
      <c r="AU40">
        <f t="shared" si="47"/>
        <v>1.9409186954976281</v>
      </c>
      <c r="AV40">
        <f t="shared" si="48"/>
        <v>0.23075180769641707</v>
      </c>
      <c r="AW40">
        <f t="shared" si="49"/>
        <v>0.61654241486459793</v>
      </c>
      <c r="AX40">
        <f t="shared" si="50"/>
        <v>1.3243762806330301</v>
      </c>
      <c r="AY40">
        <f t="shared" si="51"/>
        <v>0.14592424269546764</v>
      </c>
      <c r="AZ40">
        <f t="shared" si="52"/>
        <v>18.586707543501085</v>
      </c>
      <c r="BA40">
        <f t="shared" si="53"/>
        <v>0.67034418150945441</v>
      </c>
      <c r="BB40">
        <f t="shared" si="54"/>
        <v>33.140767183994036</v>
      </c>
      <c r="BC40">
        <f t="shared" si="55"/>
        <v>369.9626285462042</v>
      </c>
      <c r="BD40">
        <f t="shared" si="56"/>
        <v>1.4888257167426207E-2</v>
      </c>
    </row>
    <row r="41" spans="1:114" x14ac:dyDescent="0.25">
      <c r="A41" s="1">
        <v>24</v>
      </c>
      <c r="B41" s="1" t="s">
        <v>88</v>
      </c>
      <c r="C41" s="1">
        <v>1160.4999999217689</v>
      </c>
      <c r="D41" s="1">
        <v>0</v>
      </c>
      <c r="E41">
        <f t="shared" si="29"/>
        <v>16.614325034836959</v>
      </c>
      <c r="F41">
        <f t="shared" si="30"/>
        <v>0.25112026463396669</v>
      </c>
      <c r="G41">
        <f t="shared" si="31"/>
        <v>253.30024906540828</v>
      </c>
      <c r="H41">
        <f t="shared" si="32"/>
        <v>4.9338388752810829</v>
      </c>
      <c r="I41">
        <f t="shared" si="33"/>
        <v>1.5395169481525448</v>
      </c>
      <c r="J41">
        <f t="shared" si="34"/>
        <v>18.640060424804688</v>
      </c>
      <c r="K41" s="1">
        <v>6</v>
      </c>
      <c r="L41">
        <f t="shared" si="35"/>
        <v>1.4200000166893005</v>
      </c>
      <c r="M41" s="1">
        <v>1</v>
      </c>
      <c r="N41">
        <f t="shared" si="36"/>
        <v>2.8400000333786011</v>
      </c>
      <c r="O41" s="1">
        <v>15.306797027587891</v>
      </c>
      <c r="P41" s="1">
        <v>18.640060424804688</v>
      </c>
      <c r="Q41" s="1">
        <v>14.095093727111816</v>
      </c>
      <c r="R41" s="1">
        <v>400.02410888671875</v>
      </c>
      <c r="S41" s="1">
        <v>377.84353637695312</v>
      </c>
      <c r="T41" s="1">
        <v>2.53074049949646</v>
      </c>
      <c r="U41" s="1">
        <v>8.4032678604125977</v>
      </c>
      <c r="V41" s="1">
        <v>10.639069557189941</v>
      </c>
      <c r="W41" s="1">
        <v>35.326797485351563</v>
      </c>
      <c r="X41" s="1">
        <v>499.8575439453125</v>
      </c>
      <c r="Y41" s="1">
        <v>1499.047607421875</v>
      </c>
      <c r="Z41" s="1">
        <v>126.46067047119141</v>
      </c>
      <c r="AA41" s="1">
        <v>73.378288269042969</v>
      </c>
      <c r="AB41" s="1">
        <v>-1.6777031421661377</v>
      </c>
      <c r="AC41" s="1">
        <v>0.27275484800338745</v>
      </c>
      <c r="AD41" s="1">
        <v>1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0.15999999642372131</v>
      </c>
      <c r="AJ41" s="1">
        <v>111115</v>
      </c>
      <c r="AK41">
        <f t="shared" si="37"/>
        <v>0.83309590657552068</v>
      </c>
      <c r="AL41">
        <f t="shared" si="38"/>
        <v>4.9338388752810831E-3</v>
      </c>
      <c r="AM41">
        <f t="shared" si="39"/>
        <v>291.79006042480466</v>
      </c>
      <c r="AN41">
        <f t="shared" si="40"/>
        <v>288.45679702758787</v>
      </c>
      <c r="AO41">
        <f t="shared" si="41"/>
        <v>239.84761182648799</v>
      </c>
      <c r="AP41">
        <f t="shared" si="42"/>
        <v>-0.15308487807156013</v>
      </c>
      <c r="AQ41">
        <f t="shared" si="43"/>
        <v>2.1561343596158844</v>
      </c>
      <c r="AR41">
        <f t="shared" si="44"/>
        <v>29.383819253324287</v>
      </c>
      <c r="AS41">
        <f t="shared" si="45"/>
        <v>20.980551392911689</v>
      </c>
      <c r="AT41">
        <f t="shared" si="46"/>
        <v>16.973428726196289</v>
      </c>
      <c r="AU41">
        <f t="shared" si="47"/>
        <v>1.9412886766268072</v>
      </c>
      <c r="AV41">
        <f t="shared" si="48"/>
        <v>0.23071944511543205</v>
      </c>
      <c r="AW41">
        <f t="shared" si="49"/>
        <v>0.61661741146333948</v>
      </c>
      <c r="AX41">
        <f t="shared" si="50"/>
        <v>1.3246712651634676</v>
      </c>
      <c r="AY41">
        <f t="shared" si="51"/>
        <v>0.14590353522334176</v>
      </c>
      <c r="AZ41">
        <f t="shared" si="52"/>
        <v>18.586738694541911</v>
      </c>
      <c r="BA41">
        <f t="shared" si="53"/>
        <v>0.67038396764502262</v>
      </c>
      <c r="BB41">
        <f t="shared" si="54"/>
        <v>33.135599003158426</v>
      </c>
      <c r="BC41">
        <f t="shared" si="55"/>
        <v>369.94588196377805</v>
      </c>
      <c r="BD41">
        <f t="shared" si="56"/>
        <v>1.4881247201351368E-2</v>
      </c>
    </row>
    <row r="42" spans="1:114" x14ac:dyDescent="0.25">
      <c r="A42" s="1">
        <v>25</v>
      </c>
      <c r="B42" s="1" t="s">
        <v>88</v>
      </c>
      <c r="C42" s="1">
        <v>1160.999999910593</v>
      </c>
      <c r="D42" s="1">
        <v>0</v>
      </c>
      <c r="E42">
        <f t="shared" si="29"/>
        <v>16.603797817252392</v>
      </c>
      <c r="F42">
        <f t="shared" si="30"/>
        <v>0.25110695786750559</v>
      </c>
      <c r="G42">
        <f t="shared" si="31"/>
        <v>253.35682207777279</v>
      </c>
      <c r="H42">
        <f t="shared" si="32"/>
        <v>4.9351565024443547</v>
      </c>
      <c r="I42">
        <f t="shared" si="33"/>
        <v>1.5399928781505432</v>
      </c>
      <c r="J42">
        <f t="shared" si="34"/>
        <v>18.644392013549805</v>
      </c>
      <c r="K42" s="1">
        <v>6</v>
      </c>
      <c r="L42">
        <f t="shared" si="35"/>
        <v>1.4200000166893005</v>
      </c>
      <c r="M42" s="1">
        <v>1</v>
      </c>
      <c r="N42">
        <f t="shared" si="36"/>
        <v>2.8400000333786011</v>
      </c>
      <c r="O42" s="1">
        <v>15.308075904846191</v>
      </c>
      <c r="P42" s="1">
        <v>18.644392013549805</v>
      </c>
      <c r="Q42" s="1">
        <v>14.094539642333984</v>
      </c>
      <c r="R42" s="1">
        <v>400.00634765625</v>
      </c>
      <c r="S42" s="1">
        <v>377.83779907226563</v>
      </c>
      <c r="T42" s="1">
        <v>2.5306625366210937</v>
      </c>
      <c r="U42" s="1">
        <v>8.4047622680664062</v>
      </c>
      <c r="V42" s="1">
        <v>10.637849807739258</v>
      </c>
      <c r="W42" s="1">
        <v>35.330116271972656</v>
      </c>
      <c r="X42" s="1">
        <v>499.8564453125</v>
      </c>
      <c r="Y42" s="1">
        <v>1499.031005859375</v>
      </c>
      <c r="Z42" s="1">
        <v>126.50367736816406</v>
      </c>
      <c r="AA42" s="1">
        <v>73.378158569335938</v>
      </c>
      <c r="AB42" s="1">
        <v>-1.6777031421661377</v>
      </c>
      <c r="AC42" s="1">
        <v>0.27275484800338745</v>
      </c>
      <c r="AD42" s="1">
        <v>1</v>
      </c>
      <c r="AE42" s="1">
        <v>-0.21956524252891541</v>
      </c>
      <c r="AF42" s="1">
        <v>2.737391471862793</v>
      </c>
      <c r="AG42" s="1">
        <v>1</v>
      </c>
      <c r="AH42" s="1">
        <v>0</v>
      </c>
      <c r="AI42" s="1">
        <v>0.15999999642372131</v>
      </c>
      <c r="AJ42" s="1">
        <v>111115</v>
      </c>
      <c r="AK42">
        <f t="shared" si="37"/>
        <v>0.83309407552083325</v>
      </c>
      <c r="AL42">
        <f t="shared" si="38"/>
        <v>4.9351565024443548E-3</v>
      </c>
      <c r="AM42">
        <f t="shared" si="39"/>
        <v>291.79439201354978</v>
      </c>
      <c r="AN42">
        <f t="shared" si="40"/>
        <v>288.45807590484617</v>
      </c>
      <c r="AO42">
        <f t="shared" si="41"/>
        <v>239.84495557654736</v>
      </c>
      <c r="AP42">
        <f t="shared" si="42"/>
        <v>-0.15420606130307199</v>
      </c>
      <c r="AQ42">
        <f t="shared" si="43"/>
        <v>2.1567188565942916</v>
      </c>
      <c r="AR42">
        <f t="shared" si="44"/>
        <v>29.391836735128493</v>
      </c>
      <c r="AS42">
        <f t="shared" si="45"/>
        <v>20.987074467062087</v>
      </c>
      <c r="AT42">
        <f t="shared" si="46"/>
        <v>16.976233959197998</v>
      </c>
      <c r="AU42">
        <f t="shared" si="47"/>
        <v>1.941633895611079</v>
      </c>
      <c r="AV42">
        <f t="shared" si="48"/>
        <v>0.23070821254162663</v>
      </c>
      <c r="AW42">
        <f t="shared" si="49"/>
        <v>0.61672597844374832</v>
      </c>
      <c r="AX42">
        <f t="shared" si="50"/>
        <v>1.3249079171673306</v>
      </c>
      <c r="AY42">
        <f t="shared" si="51"/>
        <v>0.14589634798170106</v>
      </c>
      <c r="AZ42">
        <f t="shared" si="52"/>
        <v>18.590857065045842</v>
      </c>
      <c r="BA42">
        <f t="shared" si="53"/>
        <v>0.67054387544035932</v>
      </c>
      <c r="BB42">
        <f t="shared" si="54"/>
        <v>33.132443051151995</v>
      </c>
      <c r="BC42">
        <f t="shared" si="55"/>
        <v>369.94514879415112</v>
      </c>
      <c r="BD42">
        <f t="shared" si="56"/>
        <v>1.4870431127590289E-2</v>
      </c>
    </row>
    <row r="43" spans="1:114" x14ac:dyDescent="0.25">
      <c r="A43" s="1">
        <v>26</v>
      </c>
      <c r="B43" s="1" t="s">
        <v>89</v>
      </c>
      <c r="C43" s="1">
        <v>1161.4999998994172</v>
      </c>
      <c r="D43" s="1">
        <v>0</v>
      </c>
      <c r="E43">
        <f t="shared" si="29"/>
        <v>16.609566926898164</v>
      </c>
      <c r="F43">
        <f t="shared" si="30"/>
        <v>0.25108086016004444</v>
      </c>
      <c r="G43">
        <f t="shared" si="31"/>
        <v>253.27809513978283</v>
      </c>
      <c r="H43">
        <f t="shared" si="32"/>
        <v>4.9363691422873552</v>
      </c>
      <c r="I43">
        <f t="shared" si="33"/>
        <v>1.5405167942173179</v>
      </c>
      <c r="J43">
        <f t="shared" si="34"/>
        <v>18.649085998535156</v>
      </c>
      <c r="K43" s="1">
        <v>6</v>
      </c>
      <c r="L43">
        <f t="shared" si="35"/>
        <v>1.4200000166893005</v>
      </c>
      <c r="M43" s="1">
        <v>1</v>
      </c>
      <c r="N43">
        <f t="shared" si="36"/>
        <v>2.8400000333786011</v>
      </c>
      <c r="O43" s="1">
        <v>15.30914306640625</v>
      </c>
      <c r="P43" s="1">
        <v>18.649085998535156</v>
      </c>
      <c r="Q43" s="1">
        <v>14.094088554382324</v>
      </c>
      <c r="R43" s="1">
        <v>399.98748779296875</v>
      </c>
      <c r="S43" s="1">
        <v>377.81149291992187</v>
      </c>
      <c r="T43" s="1">
        <v>2.5306541919708252</v>
      </c>
      <c r="U43" s="1">
        <v>8.4062223434448242</v>
      </c>
      <c r="V43" s="1">
        <v>10.637129783630371</v>
      </c>
      <c r="W43" s="1">
        <v>35.333976745605469</v>
      </c>
      <c r="X43" s="1">
        <v>499.85357666015625</v>
      </c>
      <c r="Y43" s="1">
        <v>1499.0203857421875</v>
      </c>
      <c r="Z43" s="1">
        <v>126.54620361328125</v>
      </c>
      <c r="AA43" s="1">
        <v>73.378456115722656</v>
      </c>
      <c r="AB43" s="1">
        <v>-1.6777031421661377</v>
      </c>
      <c r="AC43" s="1">
        <v>0.27275484800338745</v>
      </c>
      <c r="AD43" s="1">
        <v>1</v>
      </c>
      <c r="AE43" s="1">
        <v>-0.21956524252891541</v>
      </c>
      <c r="AF43" s="1">
        <v>2.737391471862793</v>
      </c>
      <c r="AG43" s="1">
        <v>1</v>
      </c>
      <c r="AH43" s="1">
        <v>0</v>
      </c>
      <c r="AI43" s="1">
        <v>0.15999999642372131</v>
      </c>
      <c r="AJ43" s="1">
        <v>111115</v>
      </c>
      <c r="AK43">
        <f t="shared" si="37"/>
        <v>0.83308929443359359</v>
      </c>
      <c r="AL43">
        <f t="shared" si="38"/>
        <v>4.936369142287355E-3</v>
      </c>
      <c r="AM43">
        <f t="shared" si="39"/>
        <v>291.79908599853513</v>
      </c>
      <c r="AN43">
        <f t="shared" si="40"/>
        <v>288.45914306640623</v>
      </c>
      <c r="AO43">
        <f t="shared" si="41"/>
        <v>239.84325635783534</v>
      </c>
      <c r="AP43">
        <f t="shared" si="42"/>
        <v>-0.15533294908225148</v>
      </c>
      <c r="AQ43">
        <f t="shared" si="43"/>
        <v>2.1573524115447911</v>
      </c>
      <c r="AR43">
        <f t="shared" si="44"/>
        <v>29.400351625584825</v>
      </c>
      <c r="AS43">
        <f t="shared" si="45"/>
        <v>20.994129282140001</v>
      </c>
      <c r="AT43">
        <f t="shared" si="46"/>
        <v>16.979114532470703</v>
      </c>
      <c r="AU43">
        <f t="shared" si="47"/>
        <v>1.9419884422270741</v>
      </c>
      <c r="AV43">
        <f t="shared" si="48"/>
        <v>0.23068618253433587</v>
      </c>
      <c r="AW43">
        <f t="shared" si="49"/>
        <v>0.61683561732747327</v>
      </c>
      <c r="AX43">
        <f t="shared" si="50"/>
        <v>1.3251528248996007</v>
      </c>
      <c r="AY43">
        <f t="shared" si="51"/>
        <v>0.14588225195003796</v>
      </c>
      <c r="AZ43">
        <f t="shared" si="52"/>
        <v>18.58515558928838</v>
      </c>
      <c r="BA43">
        <f t="shared" si="53"/>
        <v>0.67038218764156488</v>
      </c>
      <c r="BB43">
        <f t="shared" si="54"/>
        <v>33.128433564294092</v>
      </c>
      <c r="BC43">
        <f t="shared" si="55"/>
        <v>369.91610028338124</v>
      </c>
      <c r="BD43">
        <f t="shared" si="56"/>
        <v>1.4874965811109968E-2</v>
      </c>
    </row>
    <row r="44" spans="1:114" x14ac:dyDescent="0.25">
      <c r="A44" s="1">
        <v>27</v>
      </c>
      <c r="B44" s="1" t="s">
        <v>89</v>
      </c>
      <c r="C44" s="1">
        <v>1161.9999998882413</v>
      </c>
      <c r="D44" s="1">
        <v>0</v>
      </c>
      <c r="E44">
        <f t="shared" si="29"/>
        <v>16.599775424675361</v>
      </c>
      <c r="F44">
        <f t="shared" si="30"/>
        <v>0.25101015892868106</v>
      </c>
      <c r="G44">
        <f t="shared" si="31"/>
        <v>253.31647540206487</v>
      </c>
      <c r="H44">
        <f t="shared" si="32"/>
        <v>4.9373252596209332</v>
      </c>
      <c r="I44">
        <f t="shared" si="33"/>
        <v>1.5412126573452563</v>
      </c>
      <c r="J44">
        <f t="shared" si="34"/>
        <v>18.654811859130859</v>
      </c>
      <c r="K44" s="1">
        <v>6</v>
      </c>
      <c r="L44">
        <f t="shared" si="35"/>
        <v>1.4200000166893005</v>
      </c>
      <c r="M44" s="1">
        <v>1</v>
      </c>
      <c r="N44">
        <f t="shared" si="36"/>
        <v>2.8400000333786011</v>
      </c>
      <c r="O44" s="1">
        <v>15.311362266540527</v>
      </c>
      <c r="P44" s="1">
        <v>18.654811859130859</v>
      </c>
      <c r="Q44" s="1">
        <v>14.094409942626953</v>
      </c>
      <c r="R44" s="1">
        <v>399.98257446289062</v>
      </c>
      <c r="S44" s="1">
        <v>377.81817626953125</v>
      </c>
      <c r="T44" s="1">
        <v>2.5306160449981689</v>
      </c>
      <c r="U44" s="1">
        <v>8.4072322845458984</v>
      </c>
      <c r="V44" s="1">
        <v>10.635505676269531</v>
      </c>
      <c r="W44" s="1">
        <v>35.333362579345703</v>
      </c>
      <c r="X44" s="1">
        <v>499.8607177734375</v>
      </c>
      <c r="Y44" s="1">
        <v>1499.0057373046875</v>
      </c>
      <c r="Z44" s="1">
        <v>126.61280059814453</v>
      </c>
      <c r="AA44" s="1">
        <v>73.378822326660156</v>
      </c>
      <c r="AB44" s="1">
        <v>-1.6777031421661377</v>
      </c>
      <c r="AC44" s="1">
        <v>0.27275484800338745</v>
      </c>
      <c r="AD44" s="1">
        <v>1</v>
      </c>
      <c r="AE44" s="1">
        <v>-0.21956524252891541</v>
      </c>
      <c r="AF44" s="1">
        <v>2.737391471862793</v>
      </c>
      <c r="AG44" s="1">
        <v>1</v>
      </c>
      <c r="AH44" s="1">
        <v>0</v>
      </c>
      <c r="AI44" s="1">
        <v>0.15999999642372131</v>
      </c>
      <c r="AJ44" s="1">
        <v>111115</v>
      </c>
      <c r="AK44">
        <f t="shared" si="37"/>
        <v>0.83310119628906232</v>
      </c>
      <c r="AL44">
        <f t="shared" si="38"/>
        <v>4.9373252596209335E-3</v>
      </c>
      <c r="AM44">
        <f t="shared" si="39"/>
        <v>291.80481185913084</v>
      </c>
      <c r="AN44">
        <f t="shared" si="40"/>
        <v>288.4613622665405</v>
      </c>
      <c r="AO44">
        <f t="shared" si="41"/>
        <v>239.84091260788773</v>
      </c>
      <c r="AP44">
        <f t="shared" si="42"/>
        <v>-0.15632181000804227</v>
      </c>
      <c r="AQ44">
        <f t="shared" si="43"/>
        <v>2.158125461411911</v>
      </c>
      <c r="AR44">
        <f t="shared" si="44"/>
        <v>29.410739951706969</v>
      </c>
      <c r="AS44">
        <f t="shared" si="45"/>
        <v>21.00350766716107</v>
      </c>
      <c r="AT44">
        <f t="shared" si="46"/>
        <v>16.983087062835693</v>
      </c>
      <c r="AU44">
        <f t="shared" si="47"/>
        <v>1.9424774822799256</v>
      </c>
      <c r="AV44">
        <f t="shared" si="48"/>
        <v>0.23062649922991738</v>
      </c>
      <c r="AW44">
        <f t="shared" si="49"/>
        <v>0.61691280406665461</v>
      </c>
      <c r="AX44">
        <f t="shared" si="50"/>
        <v>1.3255646782132708</v>
      </c>
      <c r="AY44">
        <f t="shared" si="51"/>
        <v>0.14584406339126818</v>
      </c>
      <c r="AZ44">
        <f t="shared" si="52"/>
        <v>18.588064640943898</v>
      </c>
      <c r="BA44">
        <f t="shared" si="53"/>
        <v>0.67047191298004605</v>
      </c>
      <c r="BB44">
        <f t="shared" si="54"/>
        <v>33.120273465806591</v>
      </c>
      <c r="BC44">
        <f t="shared" si="55"/>
        <v>369.92743804420383</v>
      </c>
      <c r="BD44">
        <f t="shared" si="56"/>
        <v>1.4862079559249336E-2</v>
      </c>
    </row>
    <row r="45" spans="1:114" x14ac:dyDescent="0.25">
      <c r="A45" s="1">
        <v>28</v>
      </c>
      <c r="B45" s="1" t="s">
        <v>90</v>
      </c>
      <c r="C45" s="1">
        <v>1162.4999998770654</v>
      </c>
      <c r="D45" s="1">
        <v>0</v>
      </c>
      <c r="E45">
        <f t="shared" si="29"/>
        <v>16.590330500432913</v>
      </c>
      <c r="F45">
        <f t="shared" si="30"/>
        <v>0.25077593460281344</v>
      </c>
      <c r="G45">
        <f t="shared" si="31"/>
        <v>253.29593196157819</v>
      </c>
      <c r="H45">
        <f t="shared" si="32"/>
        <v>4.938080382683756</v>
      </c>
      <c r="I45">
        <f t="shared" si="33"/>
        <v>1.5427497853780225</v>
      </c>
      <c r="J45">
        <f t="shared" si="34"/>
        <v>18.666477203369141</v>
      </c>
      <c r="K45" s="1">
        <v>6</v>
      </c>
      <c r="L45">
        <f t="shared" si="35"/>
        <v>1.4200000166893005</v>
      </c>
      <c r="M45" s="1">
        <v>1</v>
      </c>
      <c r="N45">
        <f t="shared" si="36"/>
        <v>2.8400000333786011</v>
      </c>
      <c r="O45" s="1">
        <v>15.313554763793945</v>
      </c>
      <c r="P45" s="1">
        <v>18.666477203369141</v>
      </c>
      <c r="Q45" s="1">
        <v>14.094368934631348</v>
      </c>
      <c r="R45" s="1">
        <v>399.99462890625</v>
      </c>
      <c r="S45" s="1">
        <v>377.84262084960937</v>
      </c>
      <c r="T45" s="1">
        <v>2.5306766033172607</v>
      </c>
      <c r="U45" s="1">
        <v>8.4077796936035156</v>
      </c>
      <c r="V45" s="1">
        <v>10.634236335754395</v>
      </c>
      <c r="W45" s="1">
        <v>35.330596923828125</v>
      </c>
      <c r="X45" s="1">
        <v>499.89547729492187</v>
      </c>
      <c r="Y45" s="1">
        <v>1499.0086669921875</v>
      </c>
      <c r="Z45" s="1">
        <v>126.62834167480469</v>
      </c>
      <c r="AA45" s="1">
        <v>73.378631591796875</v>
      </c>
      <c r="AB45" s="1">
        <v>-1.6777031421661377</v>
      </c>
      <c r="AC45" s="1">
        <v>0.27275484800338745</v>
      </c>
      <c r="AD45" s="1">
        <v>1</v>
      </c>
      <c r="AE45" s="1">
        <v>-0.21956524252891541</v>
      </c>
      <c r="AF45" s="1">
        <v>2.737391471862793</v>
      </c>
      <c r="AG45" s="1">
        <v>1</v>
      </c>
      <c r="AH45" s="1">
        <v>0</v>
      </c>
      <c r="AI45" s="1">
        <v>0.15999999642372131</v>
      </c>
      <c r="AJ45" s="1">
        <v>111115</v>
      </c>
      <c r="AK45">
        <f t="shared" si="37"/>
        <v>0.83315912882486975</v>
      </c>
      <c r="AL45">
        <f t="shared" si="38"/>
        <v>4.9380803826837563E-3</v>
      </c>
      <c r="AM45">
        <f t="shared" si="39"/>
        <v>291.81647720336912</v>
      </c>
      <c r="AN45">
        <f t="shared" si="40"/>
        <v>288.46355476379392</v>
      </c>
      <c r="AO45">
        <f t="shared" si="41"/>
        <v>239.84138135787725</v>
      </c>
      <c r="AP45">
        <f t="shared" si="42"/>
        <v>-0.1579331522739818</v>
      </c>
      <c r="AQ45">
        <f t="shared" si="43"/>
        <v>2.1597011540199458</v>
      </c>
      <c r="AR45">
        <f t="shared" si="44"/>
        <v>29.43228985291384</v>
      </c>
      <c r="AS45">
        <f t="shared" si="45"/>
        <v>21.024510159310324</v>
      </c>
      <c r="AT45">
        <f t="shared" si="46"/>
        <v>16.990015983581543</v>
      </c>
      <c r="AU45">
        <f t="shared" si="47"/>
        <v>1.9433307287202906</v>
      </c>
      <c r="AV45">
        <f t="shared" si="48"/>
        <v>0.23042875640956925</v>
      </c>
      <c r="AW45">
        <f t="shared" si="49"/>
        <v>0.61695136864192324</v>
      </c>
      <c r="AX45">
        <f t="shared" si="50"/>
        <v>1.3263793600783673</v>
      </c>
      <c r="AY45">
        <f t="shared" si="51"/>
        <v>0.14571753866491699</v>
      </c>
      <c r="AZ45">
        <f t="shared" si="52"/>
        <v>18.586508875109491</v>
      </c>
      <c r="BA45">
        <f t="shared" si="53"/>
        <v>0.67037416634476543</v>
      </c>
      <c r="BB45">
        <f t="shared" si="54"/>
        <v>33.096591263347172</v>
      </c>
      <c r="BC45">
        <f t="shared" si="55"/>
        <v>369.9563722889219</v>
      </c>
      <c r="BD45">
        <f t="shared" si="56"/>
        <v>1.4841841596064109E-2</v>
      </c>
    </row>
    <row r="46" spans="1:114" x14ac:dyDescent="0.25">
      <c r="A46" s="1">
        <v>29</v>
      </c>
      <c r="B46" s="1" t="s">
        <v>90</v>
      </c>
      <c r="C46" s="1">
        <v>1162.9999998658895</v>
      </c>
      <c r="D46" s="1">
        <v>0</v>
      </c>
      <c r="E46">
        <f t="shared" si="29"/>
        <v>16.624901899621516</v>
      </c>
      <c r="F46">
        <f t="shared" si="30"/>
        <v>0.25058486718290951</v>
      </c>
      <c r="G46">
        <f t="shared" si="31"/>
        <v>252.97468615909347</v>
      </c>
      <c r="H46">
        <f t="shared" si="32"/>
        <v>4.9401974001207032</v>
      </c>
      <c r="I46">
        <f t="shared" si="33"/>
        <v>1.5444617144674511</v>
      </c>
      <c r="J46">
        <f t="shared" si="34"/>
        <v>18.680612564086914</v>
      </c>
      <c r="K46" s="1">
        <v>6</v>
      </c>
      <c r="L46">
        <f t="shared" si="35"/>
        <v>1.4200000166893005</v>
      </c>
      <c r="M46" s="1">
        <v>1</v>
      </c>
      <c r="N46">
        <f t="shared" si="36"/>
        <v>2.8400000333786011</v>
      </c>
      <c r="O46" s="1">
        <v>15.315319061279297</v>
      </c>
      <c r="P46" s="1">
        <v>18.680612564086914</v>
      </c>
      <c r="Q46" s="1">
        <v>14.094090461730957</v>
      </c>
      <c r="R46" s="1">
        <v>400.04052734375</v>
      </c>
      <c r="S46" s="1">
        <v>377.84628295898437</v>
      </c>
      <c r="T46" s="1">
        <v>2.5309891700744629</v>
      </c>
      <c r="U46" s="1">
        <v>8.4105319976806641</v>
      </c>
      <c r="V46" s="1">
        <v>10.634288787841797</v>
      </c>
      <c r="W46" s="1">
        <v>35.337974548339844</v>
      </c>
      <c r="X46" s="1">
        <v>499.90087890625</v>
      </c>
      <c r="Y46" s="1">
        <v>1499.0216064453125</v>
      </c>
      <c r="Z46" s="1">
        <v>126.59552001953125</v>
      </c>
      <c r="AA46" s="1">
        <v>73.378250122070313</v>
      </c>
      <c r="AB46" s="1">
        <v>-1.6777031421661377</v>
      </c>
      <c r="AC46" s="1">
        <v>0.27275484800338745</v>
      </c>
      <c r="AD46" s="1">
        <v>1</v>
      </c>
      <c r="AE46" s="1">
        <v>-0.21956524252891541</v>
      </c>
      <c r="AF46" s="1">
        <v>2.737391471862793</v>
      </c>
      <c r="AG46" s="1">
        <v>1</v>
      </c>
      <c r="AH46" s="1">
        <v>0</v>
      </c>
      <c r="AI46" s="1">
        <v>0.15999999642372131</v>
      </c>
      <c r="AJ46" s="1">
        <v>111115</v>
      </c>
      <c r="AK46">
        <f t="shared" si="37"/>
        <v>0.83316813151041647</v>
      </c>
      <c r="AL46">
        <f t="shared" si="38"/>
        <v>4.9401974001207034E-3</v>
      </c>
      <c r="AM46">
        <f t="shared" si="39"/>
        <v>291.83061256408689</v>
      </c>
      <c r="AN46">
        <f t="shared" si="40"/>
        <v>288.46531906127927</v>
      </c>
      <c r="AO46">
        <f t="shared" si="41"/>
        <v>239.84345167033098</v>
      </c>
      <c r="AP46">
        <f t="shared" si="42"/>
        <v>-0.16061151677681076</v>
      </c>
      <c r="AQ46">
        <f t="shared" si="43"/>
        <v>2.1616118350529385</v>
      </c>
      <c r="AR46">
        <f t="shared" si="44"/>
        <v>29.458481654399396</v>
      </c>
      <c r="AS46">
        <f t="shared" si="45"/>
        <v>21.047949656718732</v>
      </c>
      <c r="AT46">
        <f t="shared" si="46"/>
        <v>16.997965812683105</v>
      </c>
      <c r="AU46">
        <f t="shared" si="47"/>
        <v>1.9443100978371952</v>
      </c>
      <c r="AV46">
        <f t="shared" si="48"/>
        <v>0.23026742641314843</v>
      </c>
      <c r="AW46">
        <f t="shared" si="49"/>
        <v>0.61715012058548746</v>
      </c>
      <c r="AX46">
        <f t="shared" si="50"/>
        <v>1.3271599772517078</v>
      </c>
      <c r="AY46">
        <f t="shared" si="51"/>
        <v>0.14561431439488703</v>
      </c>
      <c r="AZ46">
        <f t="shared" si="52"/>
        <v>18.562839795534202</v>
      </c>
      <c r="BA46">
        <f t="shared" si="53"/>
        <v>0.66951746667454748</v>
      </c>
      <c r="BB46">
        <f t="shared" si="54"/>
        <v>33.07642945413383</v>
      </c>
      <c r="BC46">
        <f t="shared" si="55"/>
        <v>369.94360081084756</v>
      </c>
      <c r="BD46">
        <f t="shared" si="56"/>
        <v>1.4864222374963772E-2</v>
      </c>
    </row>
    <row r="47" spans="1:114" x14ac:dyDescent="0.25">
      <c r="A47" s="1">
        <v>30</v>
      </c>
      <c r="B47" s="1" t="s">
        <v>91</v>
      </c>
      <c r="C47" s="1">
        <v>1163.4999998547137</v>
      </c>
      <c r="D47" s="1">
        <v>0</v>
      </c>
      <c r="E47">
        <f t="shared" si="29"/>
        <v>16.671457706135399</v>
      </c>
      <c r="F47">
        <f t="shared" si="30"/>
        <v>0.25012356210817205</v>
      </c>
      <c r="G47">
        <f t="shared" si="31"/>
        <v>252.46367953297914</v>
      </c>
      <c r="H47">
        <f t="shared" si="32"/>
        <v>4.9401404685782877</v>
      </c>
      <c r="I47">
        <f t="shared" si="33"/>
        <v>1.5470322492805155</v>
      </c>
      <c r="J47">
        <f t="shared" si="34"/>
        <v>18.699686050415039</v>
      </c>
      <c r="K47" s="1">
        <v>6</v>
      </c>
      <c r="L47">
        <f t="shared" si="35"/>
        <v>1.4200000166893005</v>
      </c>
      <c r="M47" s="1">
        <v>1</v>
      </c>
      <c r="N47">
        <f t="shared" si="36"/>
        <v>2.8400000333786011</v>
      </c>
      <c r="O47" s="1">
        <v>15.316455841064453</v>
      </c>
      <c r="P47" s="1">
        <v>18.699686050415039</v>
      </c>
      <c r="Q47" s="1">
        <v>14.093667030334473</v>
      </c>
      <c r="R47" s="1">
        <v>400.11123657226562</v>
      </c>
      <c r="S47" s="1">
        <v>377.86111450195312</v>
      </c>
      <c r="T47" s="1">
        <v>2.5312173366546631</v>
      </c>
      <c r="U47" s="1">
        <v>8.410675048828125</v>
      </c>
      <c r="V47" s="1">
        <v>10.634463310241699</v>
      </c>
      <c r="W47" s="1">
        <v>35.335968017578125</v>
      </c>
      <c r="X47" s="1">
        <v>499.90228271484375</v>
      </c>
      <c r="Y47" s="1">
        <v>1499.0611572265625</v>
      </c>
      <c r="Z47" s="1">
        <v>126.53738403320313</v>
      </c>
      <c r="AA47" s="1">
        <v>73.378189086914062</v>
      </c>
      <c r="AB47" s="1">
        <v>-1.6777031421661377</v>
      </c>
      <c r="AC47" s="1">
        <v>0.27275484800338745</v>
      </c>
      <c r="AD47" s="1">
        <v>1</v>
      </c>
      <c r="AE47" s="1">
        <v>-0.21956524252891541</v>
      </c>
      <c r="AF47" s="1">
        <v>2.737391471862793</v>
      </c>
      <c r="AG47" s="1">
        <v>1</v>
      </c>
      <c r="AH47" s="1">
        <v>0</v>
      </c>
      <c r="AI47" s="1">
        <v>0.15999999642372131</v>
      </c>
      <c r="AJ47" s="1">
        <v>111115</v>
      </c>
      <c r="AK47">
        <f t="shared" si="37"/>
        <v>0.83317047119140608</v>
      </c>
      <c r="AL47">
        <f t="shared" si="38"/>
        <v>4.9401404685782873E-3</v>
      </c>
      <c r="AM47">
        <f t="shared" si="39"/>
        <v>291.84968605041502</v>
      </c>
      <c r="AN47">
        <f t="shared" si="40"/>
        <v>288.46645584106443</v>
      </c>
      <c r="AO47">
        <f t="shared" si="41"/>
        <v>239.84977979518953</v>
      </c>
      <c r="AP47">
        <f t="shared" si="42"/>
        <v>-0.16280222171482356</v>
      </c>
      <c r="AQ47">
        <f t="shared" si="43"/>
        <v>2.164192353362016</v>
      </c>
      <c r="AR47">
        <f t="shared" si="44"/>
        <v>29.493673532861393</v>
      </c>
      <c r="AS47">
        <f t="shared" si="45"/>
        <v>21.082998484033268</v>
      </c>
      <c r="AT47">
        <f t="shared" si="46"/>
        <v>17.008070945739746</v>
      </c>
      <c r="AU47">
        <f t="shared" si="47"/>
        <v>1.9455556121465243</v>
      </c>
      <c r="AV47">
        <f t="shared" si="48"/>
        <v>0.22987783588121652</v>
      </c>
      <c r="AW47">
        <f t="shared" si="49"/>
        <v>0.61716010408150035</v>
      </c>
      <c r="AX47">
        <f t="shared" si="50"/>
        <v>1.3283955080650238</v>
      </c>
      <c r="AY47">
        <f t="shared" si="51"/>
        <v>0.14536504851415513</v>
      </c>
      <c r="AZ47">
        <f t="shared" si="52"/>
        <v>18.52532761434902</v>
      </c>
      <c r="BA47">
        <f t="shared" si="53"/>
        <v>0.66813882096797284</v>
      </c>
      <c r="BB47">
        <f t="shared" si="54"/>
        <v>33.033774004696213</v>
      </c>
      <c r="BC47">
        <f t="shared" si="55"/>
        <v>369.93630195309271</v>
      </c>
      <c r="BD47">
        <f t="shared" si="56"/>
        <v>1.4886918728596646E-2</v>
      </c>
      <c r="BE47">
        <f>AVERAGE(E33:E47)</f>
        <v>16.642823018710114</v>
      </c>
      <c r="BF47">
        <f>AVERAGE(O33:O47)</f>
        <v>15.305293273925781</v>
      </c>
      <c r="BG47">
        <f>AVERAGE(P33:P47)</f>
        <v>18.651074600219726</v>
      </c>
      <c r="BH47" t="e">
        <f>AVERAGE(B33:B47)</f>
        <v>#DIV/0!</v>
      </c>
      <c r="BI47">
        <f t="shared" ref="BI47:DJ47" si="57">AVERAGE(C33:C47)</f>
        <v>1160.1666665958862</v>
      </c>
      <c r="BJ47">
        <f t="shared" si="57"/>
        <v>0</v>
      </c>
      <c r="BK47">
        <f t="shared" si="57"/>
        <v>16.642823018710114</v>
      </c>
      <c r="BL47">
        <f t="shared" si="57"/>
        <v>0.25080598750625011</v>
      </c>
      <c r="BM47">
        <f t="shared" si="57"/>
        <v>252.95153298539969</v>
      </c>
      <c r="BN47">
        <f t="shared" si="57"/>
        <v>4.9331327974973336</v>
      </c>
      <c r="BO47">
        <f t="shared" si="57"/>
        <v>1.5410580157506382</v>
      </c>
      <c r="BP47">
        <f t="shared" si="57"/>
        <v>18.651074600219726</v>
      </c>
      <c r="BQ47">
        <f t="shared" si="57"/>
        <v>6</v>
      </c>
      <c r="BR47">
        <f t="shared" si="57"/>
        <v>1.4200000166893005</v>
      </c>
      <c r="BS47">
        <f t="shared" si="57"/>
        <v>1</v>
      </c>
      <c r="BT47">
        <f t="shared" si="57"/>
        <v>2.8400000333786011</v>
      </c>
      <c r="BU47">
        <f t="shared" si="57"/>
        <v>15.305293273925781</v>
      </c>
      <c r="BV47">
        <f t="shared" si="57"/>
        <v>18.651074600219726</v>
      </c>
      <c r="BW47">
        <f t="shared" si="57"/>
        <v>14.094289207458496</v>
      </c>
      <c r="BX47">
        <f t="shared" si="57"/>
        <v>400.04198404947914</v>
      </c>
      <c r="BY47">
        <f t="shared" si="57"/>
        <v>377.82803344726562</v>
      </c>
      <c r="BZ47">
        <f t="shared" si="57"/>
        <v>2.5309440930684408</v>
      </c>
      <c r="CA47">
        <f t="shared" si="57"/>
        <v>8.4025250116984047</v>
      </c>
      <c r="CB47">
        <f t="shared" si="57"/>
        <v>10.640973663330078</v>
      </c>
      <c r="CC47">
        <f t="shared" si="57"/>
        <v>35.327142842610677</v>
      </c>
      <c r="CD47">
        <f t="shared" si="57"/>
        <v>499.8669372558594</v>
      </c>
      <c r="CE47">
        <f t="shared" si="57"/>
        <v>1499.054150390625</v>
      </c>
      <c r="CF47">
        <f t="shared" si="57"/>
        <v>126.42650044759115</v>
      </c>
      <c r="CG47">
        <f t="shared" si="57"/>
        <v>73.3784169514974</v>
      </c>
      <c r="CH47">
        <f t="shared" si="57"/>
        <v>-1.6777031421661377</v>
      </c>
      <c r="CI47">
        <f t="shared" si="57"/>
        <v>0.27275484800338745</v>
      </c>
      <c r="CJ47">
        <f t="shared" si="57"/>
        <v>1</v>
      </c>
      <c r="CK47">
        <f t="shared" si="57"/>
        <v>-0.21956524252891541</v>
      </c>
      <c r="CL47">
        <f t="shared" si="57"/>
        <v>2.737391471862793</v>
      </c>
      <c r="CM47">
        <f t="shared" si="57"/>
        <v>1</v>
      </c>
      <c r="CN47">
        <f t="shared" si="57"/>
        <v>0</v>
      </c>
      <c r="CO47">
        <f t="shared" si="57"/>
        <v>0.15999999642372131</v>
      </c>
      <c r="CP47">
        <f t="shared" si="57"/>
        <v>111115</v>
      </c>
      <c r="CQ47">
        <f t="shared" si="57"/>
        <v>0.83311156209309878</v>
      </c>
      <c r="CR47">
        <f t="shared" si="57"/>
        <v>4.9331327974973327E-3</v>
      </c>
      <c r="CS47">
        <f t="shared" si="57"/>
        <v>291.80107460021981</v>
      </c>
      <c r="CT47">
        <f t="shared" si="57"/>
        <v>288.45529327392586</v>
      </c>
      <c r="CU47">
        <f t="shared" si="57"/>
        <v>239.84865870146459</v>
      </c>
      <c r="CV47">
        <f t="shared" si="57"/>
        <v>-0.15429295545754348</v>
      </c>
      <c r="CW47">
        <f t="shared" si="57"/>
        <v>2.1576219996100483</v>
      </c>
      <c r="CX47">
        <f t="shared" si="57"/>
        <v>29.404041284781147</v>
      </c>
      <c r="CY47">
        <f t="shared" si="57"/>
        <v>21.001516273082739</v>
      </c>
      <c r="CZ47">
        <f t="shared" si="57"/>
        <v>16.978183937072753</v>
      </c>
      <c r="DA47">
        <f t="shared" si="57"/>
        <v>1.9418743440598354</v>
      </c>
      <c r="DB47">
        <f t="shared" si="57"/>
        <v>0.23045410737202721</v>
      </c>
      <c r="DC47">
        <f t="shared" si="57"/>
        <v>0.61656398385940991</v>
      </c>
      <c r="DD47">
        <f t="shared" si="57"/>
        <v>1.325310360200425</v>
      </c>
      <c r="DE47">
        <f t="shared" si="57"/>
        <v>0.14573376114926614</v>
      </c>
      <c r="DF47">
        <f t="shared" si="57"/>
        <v>18.561183082729681</v>
      </c>
      <c r="DG47">
        <f t="shared" si="57"/>
        <v>0.6694885142280147</v>
      </c>
      <c r="DH47">
        <f t="shared" si="57"/>
        <v>33.10736654598314</v>
      </c>
      <c r="DI47">
        <f t="shared" si="57"/>
        <v>369.91683245740859</v>
      </c>
      <c r="DJ47">
        <f t="shared" si="57"/>
        <v>1.489523417923112E-2</v>
      </c>
    </row>
    <row r="48" spans="1:114" x14ac:dyDescent="0.25">
      <c r="A48" s="1" t="s">
        <v>9</v>
      </c>
      <c r="B48" s="1" t="s">
        <v>92</v>
      </c>
    </row>
    <row r="49" spans="1:114" x14ac:dyDescent="0.25">
      <c r="A49" s="1" t="s">
        <v>9</v>
      </c>
      <c r="B49" s="1" t="s">
        <v>93</v>
      </c>
    </row>
    <row r="50" spans="1:114" x14ac:dyDescent="0.25">
      <c r="A50" s="1">
        <v>31</v>
      </c>
      <c r="B50" s="1" t="s">
        <v>94</v>
      </c>
      <c r="C50" s="1">
        <v>1381.499999050051</v>
      </c>
      <c r="D50" s="1">
        <v>0</v>
      </c>
      <c r="E50">
        <f t="shared" ref="E50:E64" si="58">(R50-S50*(1000-T50)/(1000-U50))*AK50</f>
        <v>16.720490433209676</v>
      </c>
      <c r="F50">
        <f t="shared" ref="F50:F64" si="59">IF(AV50&lt;&gt;0,1/(1/AV50-1/N50),0)</f>
        <v>0.24886253176723452</v>
      </c>
      <c r="G50">
        <f t="shared" ref="G50:G64" si="60">((AY50-AL50/2)*S50-E50)/(AY50+AL50/2)</f>
        <v>250.07051414986373</v>
      </c>
      <c r="H50">
        <f t="shared" ref="H50:H64" si="61">AL50*1000</f>
        <v>5.4558475700706008</v>
      </c>
      <c r="I50">
        <f t="shared" ref="I50:I64" si="62">(AQ50-AW50)</f>
        <v>1.7093928004505681</v>
      </c>
      <c r="J50">
        <f t="shared" ref="J50:J64" si="63">(P50+AP50*D50)</f>
        <v>21.278392791748047</v>
      </c>
      <c r="K50" s="1">
        <v>6</v>
      </c>
      <c r="L50">
        <f t="shared" ref="L50:L64" si="64">(K50*AE50+AF50)</f>
        <v>1.4200000166893005</v>
      </c>
      <c r="M50" s="1">
        <v>1</v>
      </c>
      <c r="N50">
        <f t="shared" ref="N50:N64" si="65">L50*(M50+1)*(M50+1)/(M50*M50+1)</f>
        <v>2.8400000333786011</v>
      </c>
      <c r="O50" s="1">
        <v>19.500469207763672</v>
      </c>
      <c r="P50" s="1">
        <v>21.278392791748047</v>
      </c>
      <c r="Q50" s="1">
        <v>18.980081558227539</v>
      </c>
      <c r="R50" s="1">
        <v>400.00924682617187</v>
      </c>
      <c r="S50" s="1">
        <v>377.46853637695312</v>
      </c>
      <c r="T50" s="1">
        <v>4.8314981460571289</v>
      </c>
      <c r="U50" s="1">
        <v>11.305882453918457</v>
      </c>
      <c r="V50" s="1">
        <v>15.582764625549316</v>
      </c>
      <c r="W50" s="1">
        <v>36.464241027832031</v>
      </c>
      <c r="X50" s="1">
        <v>499.89288330078125</v>
      </c>
      <c r="Y50" s="1">
        <v>1500.62109375</v>
      </c>
      <c r="Z50" s="1">
        <v>127.92870330810547</v>
      </c>
      <c r="AA50" s="1">
        <v>73.374313354492188</v>
      </c>
      <c r="AB50" s="1">
        <v>-1.6454460620880127</v>
      </c>
      <c r="AC50" s="1">
        <v>0.25810068845748901</v>
      </c>
      <c r="AD50" s="1">
        <v>1</v>
      </c>
      <c r="AE50" s="1">
        <v>-0.21956524252891541</v>
      </c>
      <c r="AF50" s="1">
        <v>2.737391471862793</v>
      </c>
      <c r="AG50" s="1">
        <v>1</v>
      </c>
      <c r="AH50" s="1">
        <v>0</v>
      </c>
      <c r="AI50" s="1">
        <v>0.15999999642372131</v>
      </c>
      <c r="AJ50" s="1">
        <v>111115</v>
      </c>
      <c r="AK50">
        <f t="shared" ref="AK50:AK64" si="66">X50*0.000001/(K50*0.0001)</f>
        <v>0.83315480550130194</v>
      </c>
      <c r="AL50">
        <f t="shared" ref="AL50:AL64" si="67">(U50-T50)/(1000-U50)*AK50</f>
        <v>5.4558475700706007E-3</v>
      </c>
      <c r="AM50">
        <f t="shared" ref="AM50:AM64" si="68">(P50+273.15)</f>
        <v>294.42839279174802</v>
      </c>
      <c r="AN50">
        <f t="shared" ref="AN50:AN64" si="69">(O50+273.15)</f>
        <v>292.65046920776365</v>
      </c>
      <c r="AO50">
        <f t="shared" ref="AO50:AO64" si="70">(Y50*AG50+Z50*AH50)*AI50</f>
        <v>240.09936963336077</v>
      </c>
      <c r="AP50">
        <f t="shared" ref="AP50:AP64" si="71">((AO50+0.00000010773*(AN50^4-AM50^4))-AL50*44100)/(L50*51.4+0.00000043092*AM50^3)</f>
        <v>-0.23672469031189972</v>
      </c>
      <c r="AQ50">
        <f t="shared" ref="AQ50:AQ64" si="72">0.61365*EXP(17.502*J50/(240.97+J50))</f>
        <v>2.538954162373436</v>
      </c>
      <c r="AR50">
        <f t="shared" ref="AR50:AR64" si="73">AQ50*1000/AA50</f>
        <v>34.602765549668938</v>
      </c>
      <c r="AS50">
        <f t="shared" ref="AS50:AS64" si="74">(AR50-U50)</f>
        <v>23.296883095750481</v>
      </c>
      <c r="AT50">
        <f t="shared" ref="AT50:AT64" si="75">IF(D50,P50,(O50+P50)/2)</f>
        <v>20.389430999755859</v>
      </c>
      <c r="AU50">
        <f t="shared" ref="AU50:AU64" si="76">0.61365*EXP(17.502*AT50/(240.97+AT50))</f>
        <v>2.4038048271211774</v>
      </c>
      <c r="AV50">
        <f t="shared" ref="AV50:AV64" si="77">IF(AS50&lt;&gt;0,(1000-(AR50+U50)/2)/AS50*AL50,0)</f>
        <v>0.22881225163614885</v>
      </c>
      <c r="AW50">
        <f t="shared" ref="AW50:AW64" si="78">U50*AA50/1000</f>
        <v>0.82956136192286789</v>
      </c>
      <c r="AX50">
        <f t="shared" ref="AX50:AX64" si="79">(AU50-AW50)</f>
        <v>1.5742434651983095</v>
      </c>
      <c r="AY50">
        <f t="shared" ref="AY50:AY64" si="80">1/(1.6/F50+1.37/N50)</f>
        <v>0.14468332249557378</v>
      </c>
      <c r="AZ50">
        <f t="shared" ref="AZ50:AZ64" si="81">G50*AA50*0.001</f>
        <v>18.348752265951074</v>
      </c>
      <c r="BA50">
        <f t="shared" ref="BA50:BA64" si="82">G50/S50</f>
        <v>0.66249366516772323</v>
      </c>
      <c r="BB50">
        <f t="shared" ref="BB50:BB64" si="83">(1-AL50*AA50/AQ50/F50)*100</f>
        <v>36.643394182109965</v>
      </c>
      <c r="BC50">
        <f t="shared" ref="BC50:BC64" si="84">(S50-E50/(N50/1.35))</f>
        <v>369.52041601796162</v>
      </c>
      <c r="BD50">
        <f t="shared" ref="BD50:BD64" si="85">E50*BB50/100/BC50</f>
        <v>1.6580830051688374E-2</v>
      </c>
    </row>
    <row r="51" spans="1:114" x14ac:dyDescent="0.25">
      <c r="A51" s="1">
        <v>32</v>
      </c>
      <c r="B51" s="1" t="s">
        <v>95</v>
      </c>
      <c r="C51" s="1">
        <v>1381.499999050051</v>
      </c>
      <c r="D51" s="1">
        <v>0</v>
      </c>
      <c r="E51">
        <f t="shared" si="58"/>
        <v>16.720490433209676</v>
      </c>
      <c r="F51">
        <f t="shared" si="59"/>
        <v>0.24886253176723452</v>
      </c>
      <c r="G51">
        <f t="shared" si="60"/>
        <v>250.07051414986373</v>
      </c>
      <c r="H51">
        <f t="shared" si="61"/>
        <v>5.4558475700706008</v>
      </c>
      <c r="I51">
        <f t="shared" si="62"/>
        <v>1.7093928004505681</v>
      </c>
      <c r="J51">
        <f t="shared" si="63"/>
        <v>21.278392791748047</v>
      </c>
      <c r="K51" s="1">
        <v>6</v>
      </c>
      <c r="L51">
        <f t="shared" si="64"/>
        <v>1.4200000166893005</v>
      </c>
      <c r="M51" s="1">
        <v>1</v>
      </c>
      <c r="N51">
        <f t="shared" si="65"/>
        <v>2.8400000333786011</v>
      </c>
      <c r="O51" s="1">
        <v>19.500469207763672</v>
      </c>
      <c r="P51" s="1">
        <v>21.278392791748047</v>
      </c>
      <c r="Q51" s="1">
        <v>18.980081558227539</v>
      </c>
      <c r="R51" s="1">
        <v>400.00924682617187</v>
      </c>
      <c r="S51" s="1">
        <v>377.46853637695312</v>
      </c>
      <c r="T51" s="1">
        <v>4.8314981460571289</v>
      </c>
      <c r="U51" s="1">
        <v>11.305882453918457</v>
      </c>
      <c r="V51" s="1">
        <v>15.582764625549316</v>
      </c>
      <c r="W51" s="1">
        <v>36.464241027832031</v>
      </c>
      <c r="X51" s="1">
        <v>499.89288330078125</v>
      </c>
      <c r="Y51" s="1">
        <v>1500.62109375</v>
      </c>
      <c r="Z51" s="1">
        <v>127.92870330810547</v>
      </c>
      <c r="AA51" s="1">
        <v>73.374313354492188</v>
      </c>
      <c r="AB51" s="1">
        <v>-1.6454460620880127</v>
      </c>
      <c r="AC51" s="1">
        <v>0.25810068845748901</v>
      </c>
      <c r="AD51" s="1">
        <v>1</v>
      </c>
      <c r="AE51" s="1">
        <v>-0.21956524252891541</v>
      </c>
      <c r="AF51" s="1">
        <v>2.737391471862793</v>
      </c>
      <c r="AG51" s="1">
        <v>1</v>
      </c>
      <c r="AH51" s="1">
        <v>0</v>
      </c>
      <c r="AI51" s="1">
        <v>0.15999999642372131</v>
      </c>
      <c r="AJ51" s="1">
        <v>111115</v>
      </c>
      <c r="AK51">
        <f t="shared" si="66"/>
        <v>0.83315480550130194</v>
      </c>
      <c r="AL51">
        <f t="shared" si="67"/>
        <v>5.4558475700706007E-3</v>
      </c>
      <c r="AM51">
        <f t="shared" si="68"/>
        <v>294.42839279174802</v>
      </c>
      <c r="AN51">
        <f t="shared" si="69"/>
        <v>292.65046920776365</v>
      </c>
      <c r="AO51">
        <f t="shared" si="70"/>
        <v>240.09936963336077</v>
      </c>
      <c r="AP51">
        <f t="shared" si="71"/>
        <v>-0.23672469031189972</v>
      </c>
      <c r="AQ51">
        <f t="shared" si="72"/>
        <v>2.538954162373436</v>
      </c>
      <c r="AR51">
        <f t="shared" si="73"/>
        <v>34.602765549668938</v>
      </c>
      <c r="AS51">
        <f t="shared" si="74"/>
        <v>23.296883095750481</v>
      </c>
      <c r="AT51">
        <f t="shared" si="75"/>
        <v>20.389430999755859</v>
      </c>
      <c r="AU51">
        <f t="shared" si="76"/>
        <v>2.4038048271211774</v>
      </c>
      <c r="AV51">
        <f t="shared" si="77"/>
        <v>0.22881225163614885</v>
      </c>
      <c r="AW51">
        <f t="shared" si="78"/>
        <v>0.82956136192286789</v>
      </c>
      <c r="AX51">
        <f t="shared" si="79"/>
        <v>1.5742434651983095</v>
      </c>
      <c r="AY51">
        <f t="shared" si="80"/>
        <v>0.14468332249557378</v>
      </c>
      <c r="AZ51">
        <f t="shared" si="81"/>
        <v>18.348752265951074</v>
      </c>
      <c r="BA51">
        <f t="shared" si="82"/>
        <v>0.66249366516772323</v>
      </c>
      <c r="BB51">
        <f t="shared" si="83"/>
        <v>36.643394182109965</v>
      </c>
      <c r="BC51">
        <f t="shared" si="84"/>
        <v>369.52041601796162</v>
      </c>
      <c r="BD51">
        <f t="shared" si="85"/>
        <v>1.6580830051688374E-2</v>
      </c>
    </row>
    <row r="52" spans="1:114" x14ac:dyDescent="0.25">
      <c r="A52" s="1">
        <v>33</v>
      </c>
      <c r="B52" s="1" t="s">
        <v>95</v>
      </c>
      <c r="C52" s="1">
        <v>1381.9999990388751</v>
      </c>
      <c r="D52" s="1">
        <v>0</v>
      </c>
      <c r="E52">
        <f t="shared" si="58"/>
        <v>16.74932407731783</v>
      </c>
      <c r="F52">
        <f t="shared" si="59"/>
        <v>0.2487544737928872</v>
      </c>
      <c r="G52">
        <f t="shared" si="60"/>
        <v>249.83863138809079</v>
      </c>
      <c r="H52">
        <f t="shared" si="61"/>
        <v>5.4548356351844252</v>
      </c>
      <c r="I52">
        <f t="shared" si="62"/>
        <v>1.709746755039967</v>
      </c>
      <c r="J52">
        <f t="shared" si="63"/>
        <v>21.280397415161133</v>
      </c>
      <c r="K52" s="1">
        <v>6</v>
      </c>
      <c r="L52">
        <f t="shared" si="64"/>
        <v>1.4200000166893005</v>
      </c>
      <c r="M52" s="1">
        <v>1</v>
      </c>
      <c r="N52">
        <f t="shared" si="65"/>
        <v>2.8400000333786011</v>
      </c>
      <c r="O52" s="1">
        <v>19.501644134521484</v>
      </c>
      <c r="P52" s="1">
        <v>21.280397415161133</v>
      </c>
      <c r="Q52" s="1">
        <v>18.979528427124023</v>
      </c>
      <c r="R52" s="1">
        <v>400.05734252929687</v>
      </c>
      <c r="S52" s="1">
        <v>377.48117065429687</v>
      </c>
      <c r="T52" s="1">
        <v>4.8318271636962891</v>
      </c>
      <c r="U52" s="1">
        <v>11.305366516113281</v>
      </c>
      <c r="V52" s="1">
        <v>15.582613945007324</v>
      </c>
      <c r="W52" s="1">
        <v>36.459735870361328</v>
      </c>
      <c r="X52" s="1">
        <v>499.86566162109375</v>
      </c>
      <c r="Y52" s="1">
        <v>1500.69970703125</v>
      </c>
      <c r="Z52" s="1">
        <v>127.97354888916016</v>
      </c>
      <c r="AA52" s="1">
        <v>73.37396240234375</v>
      </c>
      <c r="AB52" s="1">
        <v>-1.6454460620880127</v>
      </c>
      <c r="AC52" s="1">
        <v>0.25810068845748901</v>
      </c>
      <c r="AD52" s="1">
        <v>1</v>
      </c>
      <c r="AE52" s="1">
        <v>-0.21956524252891541</v>
      </c>
      <c r="AF52" s="1">
        <v>2.737391471862793</v>
      </c>
      <c r="AG52" s="1">
        <v>1</v>
      </c>
      <c r="AH52" s="1">
        <v>0</v>
      </c>
      <c r="AI52" s="1">
        <v>0.15999999642372131</v>
      </c>
      <c r="AJ52" s="1">
        <v>111115</v>
      </c>
      <c r="AK52">
        <f t="shared" si="66"/>
        <v>0.83310943603515608</v>
      </c>
      <c r="AL52">
        <f t="shared" si="67"/>
        <v>5.4548356351844249E-3</v>
      </c>
      <c r="AM52">
        <f t="shared" si="68"/>
        <v>294.43039741516111</v>
      </c>
      <c r="AN52">
        <f t="shared" si="69"/>
        <v>292.65164413452146</v>
      </c>
      <c r="AO52">
        <f t="shared" si="70"/>
        <v>240.11194775807962</v>
      </c>
      <c r="AP52">
        <f t="shared" si="71"/>
        <v>-0.23615437045002807</v>
      </c>
      <c r="AQ52">
        <f t="shared" si="72"/>
        <v>2.5392662927379788</v>
      </c>
      <c r="AR52">
        <f t="shared" si="73"/>
        <v>34.607185023128423</v>
      </c>
      <c r="AS52">
        <f t="shared" si="74"/>
        <v>23.301818507015142</v>
      </c>
      <c r="AT52">
        <f t="shared" si="75"/>
        <v>20.391020774841309</v>
      </c>
      <c r="AU52">
        <f t="shared" si="76"/>
        <v>2.4040407814052962</v>
      </c>
      <c r="AV52">
        <f t="shared" si="77"/>
        <v>0.22872090100867734</v>
      </c>
      <c r="AW52">
        <f t="shared" si="78"/>
        <v>0.8295195376980119</v>
      </c>
      <c r="AX52">
        <f t="shared" si="79"/>
        <v>1.5745212437072844</v>
      </c>
      <c r="AY52">
        <f t="shared" si="80"/>
        <v>0.14462488280836092</v>
      </c>
      <c r="AZ52">
        <f t="shared" si="81"/>
        <v>18.331650346122792</v>
      </c>
      <c r="BA52">
        <f t="shared" si="82"/>
        <v>0.66185720192358122</v>
      </c>
      <c r="BB52">
        <f t="shared" si="83"/>
        <v>36.63572152546174</v>
      </c>
      <c r="BC52">
        <f t="shared" si="84"/>
        <v>369.51934416182348</v>
      </c>
      <c r="BD52">
        <f t="shared" si="85"/>
        <v>1.660599322690948E-2</v>
      </c>
    </row>
    <row r="53" spans="1:114" x14ac:dyDescent="0.25">
      <c r="A53" s="1">
        <v>34</v>
      </c>
      <c r="B53" s="1" t="s">
        <v>96</v>
      </c>
      <c r="C53" s="1">
        <v>1382.4999990276992</v>
      </c>
      <c r="D53" s="1">
        <v>0</v>
      </c>
      <c r="E53">
        <f t="shared" si="58"/>
        <v>16.753938713592355</v>
      </c>
      <c r="F53">
        <f t="shared" si="59"/>
        <v>0.24884895695467424</v>
      </c>
      <c r="G53">
        <f t="shared" si="60"/>
        <v>249.914250069628</v>
      </c>
      <c r="H53">
        <f t="shared" si="61"/>
        <v>5.4555575884192278</v>
      </c>
      <c r="I53">
        <f t="shared" si="62"/>
        <v>1.7093784376975407</v>
      </c>
      <c r="J53">
        <f t="shared" si="63"/>
        <v>21.278532028198242</v>
      </c>
      <c r="K53" s="1">
        <v>6</v>
      </c>
      <c r="L53">
        <f t="shared" si="64"/>
        <v>1.4200000166893005</v>
      </c>
      <c r="M53" s="1">
        <v>1</v>
      </c>
      <c r="N53">
        <f t="shared" si="65"/>
        <v>2.8400000333786011</v>
      </c>
      <c r="O53" s="1">
        <v>19.50279426574707</v>
      </c>
      <c r="P53" s="1">
        <v>21.278532028198242</v>
      </c>
      <c r="Q53" s="1">
        <v>18.979320526123047</v>
      </c>
      <c r="R53" s="1">
        <v>400.13070678710937</v>
      </c>
      <c r="S53" s="1">
        <v>377.5478515625</v>
      </c>
      <c r="T53" s="1">
        <v>4.8319306373596191</v>
      </c>
      <c r="U53" s="1">
        <v>11.306428909301758</v>
      </c>
      <c r="V53" s="1">
        <v>15.581830024719238</v>
      </c>
      <c r="W53" s="1">
        <v>36.460552215576172</v>
      </c>
      <c r="X53" s="1">
        <v>499.85723876953125</v>
      </c>
      <c r="Y53" s="1">
        <v>1500.6976318359375</v>
      </c>
      <c r="Z53" s="1">
        <v>128.04954528808594</v>
      </c>
      <c r="AA53" s="1">
        <v>73.373954772949219</v>
      </c>
      <c r="AB53" s="1">
        <v>-1.6454460620880127</v>
      </c>
      <c r="AC53" s="1">
        <v>0.25810068845748901</v>
      </c>
      <c r="AD53" s="1">
        <v>1</v>
      </c>
      <c r="AE53" s="1">
        <v>-0.21956524252891541</v>
      </c>
      <c r="AF53" s="1">
        <v>2.737391471862793</v>
      </c>
      <c r="AG53" s="1">
        <v>1</v>
      </c>
      <c r="AH53" s="1">
        <v>0</v>
      </c>
      <c r="AI53" s="1">
        <v>0.15999999642372131</v>
      </c>
      <c r="AJ53" s="1">
        <v>111115</v>
      </c>
      <c r="AK53">
        <f t="shared" si="66"/>
        <v>0.83309539794921861</v>
      </c>
      <c r="AL53">
        <f t="shared" si="67"/>
        <v>5.455557588419228E-3</v>
      </c>
      <c r="AM53">
        <f t="shared" si="68"/>
        <v>294.42853202819822</v>
      </c>
      <c r="AN53">
        <f t="shared" si="69"/>
        <v>292.65279426574705</v>
      </c>
      <c r="AO53">
        <f t="shared" si="70"/>
        <v>240.11161572683704</v>
      </c>
      <c r="AP53">
        <f t="shared" si="71"/>
        <v>-0.23614580383364542</v>
      </c>
      <c r="AQ53">
        <f t="shared" si="72"/>
        <v>2.5389758411322134</v>
      </c>
      <c r="AR53">
        <f t="shared" si="73"/>
        <v>34.60323011058766</v>
      </c>
      <c r="AS53">
        <f t="shared" si="74"/>
        <v>23.296801201285902</v>
      </c>
      <c r="AT53">
        <f t="shared" si="75"/>
        <v>20.390663146972656</v>
      </c>
      <c r="AU53">
        <f t="shared" si="76"/>
        <v>2.4039877005384511</v>
      </c>
      <c r="AV53">
        <f t="shared" si="77"/>
        <v>0.22880077603963775</v>
      </c>
      <c r="AW53">
        <f t="shared" si="78"/>
        <v>0.8295974034346727</v>
      </c>
      <c r="AX53">
        <f t="shared" si="79"/>
        <v>1.5743902971037784</v>
      </c>
      <c r="AY53">
        <f t="shared" si="80"/>
        <v>0.1446759811884327</v>
      </c>
      <c r="AZ53">
        <f t="shared" si="81"/>
        <v>18.337196881724406</v>
      </c>
      <c r="BA53">
        <f t="shared" si="82"/>
        <v>0.66194059649749248</v>
      </c>
      <c r="BB53">
        <f t="shared" si="83"/>
        <v>36.644156266143909</v>
      </c>
      <c r="BC53">
        <f t="shared" si="84"/>
        <v>369.58383149295008</v>
      </c>
      <c r="BD53">
        <f t="shared" si="85"/>
        <v>1.6611493685052811E-2</v>
      </c>
    </row>
    <row r="54" spans="1:114" x14ac:dyDescent="0.25">
      <c r="A54" s="1">
        <v>35</v>
      </c>
      <c r="B54" s="1" t="s">
        <v>96</v>
      </c>
      <c r="C54" s="1">
        <v>1382.9999990165234</v>
      </c>
      <c r="D54" s="1">
        <v>0</v>
      </c>
      <c r="E54">
        <f t="shared" si="58"/>
        <v>16.797201440350701</v>
      </c>
      <c r="F54">
        <f t="shared" si="59"/>
        <v>0.24892820852985303</v>
      </c>
      <c r="G54">
        <f t="shared" si="60"/>
        <v>249.67697489279993</v>
      </c>
      <c r="H54">
        <f t="shared" si="61"/>
        <v>5.4562511015006274</v>
      </c>
      <c r="I54">
        <f t="shared" si="62"/>
        <v>1.7090924927824243</v>
      </c>
      <c r="J54">
        <f t="shared" si="63"/>
        <v>21.277389526367188</v>
      </c>
      <c r="K54" s="1">
        <v>6</v>
      </c>
      <c r="L54">
        <f t="shared" si="64"/>
        <v>1.4200000166893005</v>
      </c>
      <c r="M54" s="1">
        <v>1</v>
      </c>
      <c r="N54">
        <f t="shared" si="65"/>
        <v>2.8400000333786011</v>
      </c>
      <c r="O54" s="1">
        <v>19.504905700683594</v>
      </c>
      <c r="P54" s="1">
        <v>21.277389526367188</v>
      </c>
      <c r="Q54" s="1">
        <v>18.978599548339844</v>
      </c>
      <c r="R54" s="1">
        <v>400.20526123046875</v>
      </c>
      <c r="S54" s="1">
        <v>377.56915283203125</v>
      </c>
      <c r="T54" s="1">
        <v>4.8323650360107422</v>
      </c>
      <c r="U54" s="1">
        <v>11.307925224304199</v>
      </c>
      <c r="V54" s="1">
        <v>15.58115291595459</v>
      </c>
      <c r="W54" s="1">
        <v>36.460514068603516</v>
      </c>
      <c r="X54" s="1">
        <v>499.83804321289062</v>
      </c>
      <c r="Y54" s="1">
        <v>1500.6717529296875</v>
      </c>
      <c r="Z54" s="1">
        <v>128.02098083496094</v>
      </c>
      <c r="AA54" s="1">
        <v>73.373802185058594</v>
      </c>
      <c r="AB54" s="1">
        <v>-1.6454460620880127</v>
      </c>
      <c r="AC54" s="1">
        <v>0.25810068845748901</v>
      </c>
      <c r="AD54" s="1">
        <v>1</v>
      </c>
      <c r="AE54" s="1">
        <v>-0.21956524252891541</v>
      </c>
      <c r="AF54" s="1">
        <v>2.737391471862793</v>
      </c>
      <c r="AG54" s="1">
        <v>1</v>
      </c>
      <c r="AH54" s="1">
        <v>0</v>
      </c>
      <c r="AI54" s="1">
        <v>0.15999999642372131</v>
      </c>
      <c r="AJ54" s="1">
        <v>111115</v>
      </c>
      <c r="AK54">
        <f t="shared" si="66"/>
        <v>0.8330634053548176</v>
      </c>
      <c r="AL54">
        <f t="shared" si="67"/>
        <v>5.4562511015006279E-3</v>
      </c>
      <c r="AM54">
        <f t="shared" si="68"/>
        <v>294.42738952636716</v>
      </c>
      <c r="AN54">
        <f t="shared" si="69"/>
        <v>292.65490570068357</v>
      </c>
      <c r="AO54">
        <f t="shared" si="70"/>
        <v>240.10747510192959</v>
      </c>
      <c r="AP54">
        <f t="shared" si="71"/>
        <v>-0.23613846458858387</v>
      </c>
      <c r="AQ54">
        <f t="shared" si="72"/>
        <v>2.5387979613139549</v>
      </c>
      <c r="AR54">
        <f t="shared" si="73"/>
        <v>34.600877775295949</v>
      </c>
      <c r="AS54">
        <f t="shared" si="74"/>
        <v>23.29295255099175</v>
      </c>
      <c r="AT54">
        <f t="shared" si="75"/>
        <v>20.391147613525391</v>
      </c>
      <c r="AU54">
        <f t="shared" si="76"/>
        <v>2.4040596076660621</v>
      </c>
      <c r="AV54">
        <f t="shared" si="77"/>
        <v>0.22886777068569078</v>
      </c>
      <c r="AW54">
        <f t="shared" si="78"/>
        <v>0.8297054685315306</v>
      </c>
      <c r="AX54">
        <f t="shared" si="79"/>
        <v>1.5743541391345315</v>
      </c>
      <c r="AY54">
        <f t="shared" si="80"/>
        <v>0.14471883993406057</v>
      </c>
      <c r="AZ54">
        <f t="shared" si="81"/>
        <v>18.319748965948143</v>
      </c>
      <c r="BA54">
        <f t="shared" si="82"/>
        <v>0.66127482348610567</v>
      </c>
      <c r="BB54">
        <f t="shared" si="83"/>
        <v>36.6519692686377</v>
      </c>
      <c r="BC54">
        <f t="shared" si="84"/>
        <v>369.58456773415833</v>
      </c>
      <c r="BD54">
        <f t="shared" si="85"/>
        <v>1.6657906328861851E-2</v>
      </c>
    </row>
    <row r="55" spans="1:114" x14ac:dyDescent="0.25">
      <c r="A55" s="1">
        <v>36</v>
      </c>
      <c r="B55" s="1" t="s">
        <v>97</v>
      </c>
      <c r="C55" s="1">
        <v>1383.4999990053475</v>
      </c>
      <c r="D55" s="1">
        <v>0</v>
      </c>
      <c r="E55">
        <f t="shared" si="58"/>
        <v>16.837219649144416</v>
      </c>
      <c r="F55">
        <f t="shared" si="59"/>
        <v>0.24907429055315819</v>
      </c>
      <c r="G55">
        <f t="shared" si="60"/>
        <v>249.48912015729388</v>
      </c>
      <c r="H55">
        <f t="shared" si="61"/>
        <v>5.4588803662126146</v>
      </c>
      <c r="I55">
        <f t="shared" si="62"/>
        <v>1.7089862001700233</v>
      </c>
      <c r="J55">
        <f t="shared" si="63"/>
        <v>21.27778434753418</v>
      </c>
      <c r="K55" s="1">
        <v>6</v>
      </c>
      <c r="L55">
        <f t="shared" si="64"/>
        <v>1.4200000166893005</v>
      </c>
      <c r="M55" s="1">
        <v>1</v>
      </c>
      <c r="N55">
        <f t="shared" si="65"/>
        <v>2.8400000333786011</v>
      </c>
      <c r="O55" s="1">
        <v>19.506711959838867</v>
      </c>
      <c r="P55" s="1">
        <v>21.27778434753418</v>
      </c>
      <c r="Q55" s="1">
        <v>18.978588104248047</v>
      </c>
      <c r="R55" s="1">
        <v>400.27655029296875</v>
      </c>
      <c r="S55" s="1">
        <v>377.5904541015625</v>
      </c>
      <c r="T55" s="1">
        <v>4.8314023017883301</v>
      </c>
      <c r="U55" s="1">
        <v>11.310244560241699</v>
      </c>
      <c r="V55" s="1">
        <v>15.576253890991211</v>
      </c>
      <c r="W55" s="1">
        <v>36.463790893554687</v>
      </c>
      <c r="X55" s="1">
        <v>499.82440185546875</v>
      </c>
      <c r="Y55" s="1">
        <v>1500.7249755859375</v>
      </c>
      <c r="Z55" s="1">
        <v>127.97409057617187</v>
      </c>
      <c r="AA55" s="1">
        <v>73.373588562011719</v>
      </c>
      <c r="AB55" s="1">
        <v>-1.6454460620880127</v>
      </c>
      <c r="AC55" s="1">
        <v>0.25810068845748901</v>
      </c>
      <c r="AD55" s="1">
        <v>1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0.15999999642372131</v>
      </c>
      <c r="AJ55" s="1">
        <v>111115</v>
      </c>
      <c r="AK55">
        <f t="shared" si="66"/>
        <v>0.8330406697591145</v>
      </c>
      <c r="AL55">
        <f t="shared" si="67"/>
        <v>5.4588803662126151E-3</v>
      </c>
      <c r="AM55">
        <f t="shared" si="68"/>
        <v>294.42778434753416</v>
      </c>
      <c r="AN55">
        <f t="shared" si="69"/>
        <v>292.65671195983884</v>
      </c>
      <c r="AO55">
        <f t="shared" si="70"/>
        <v>240.11599072673926</v>
      </c>
      <c r="AP55">
        <f t="shared" si="71"/>
        <v>-0.23723694290052511</v>
      </c>
      <c r="AQ55">
        <f t="shared" si="72"/>
        <v>2.538859431068929</v>
      </c>
      <c r="AR55">
        <f t="shared" si="73"/>
        <v>34.601816277845138</v>
      </c>
      <c r="AS55">
        <f t="shared" si="74"/>
        <v>23.291571717603439</v>
      </c>
      <c r="AT55">
        <f t="shared" si="75"/>
        <v>20.392248153686523</v>
      </c>
      <c r="AU55">
        <f t="shared" si="76"/>
        <v>2.4042229627493548</v>
      </c>
      <c r="AV55">
        <f t="shared" si="77"/>
        <v>0.22899125087556396</v>
      </c>
      <c r="AW55">
        <f t="shared" si="78"/>
        <v>0.82987323089890563</v>
      </c>
      <c r="AX55">
        <f t="shared" si="79"/>
        <v>1.5743497318504491</v>
      </c>
      <c r="AY55">
        <f t="shared" si="80"/>
        <v>0.14479783516697428</v>
      </c>
      <c r="AZ55">
        <f t="shared" si="81"/>
        <v>18.305912053119584</v>
      </c>
      <c r="BA55">
        <f t="shared" si="82"/>
        <v>0.66074000930698173</v>
      </c>
      <c r="BB55">
        <f t="shared" si="83"/>
        <v>36.660332560131117</v>
      </c>
      <c r="BC55">
        <f t="shared" si="84"/>
        <v>369.58684626381751</v>
      </c>
      <c r="BD55">
        <f t="shared" si="85"/>
        <v>1.6701299788277609E-2</v>
      </c>
    </row>
    <row r="56" spans="1:114" x14ac:dyDescent="0.25">
      <c r="A56" s="1">
        <v>37</v>
      </c>
      <c r="B56" s="1" t="s">
        <v>97</v>
      </c>
      <c r="C56" s="1">
        <v>1383.9999989941716</v>
      </c>
      <c r="D56" s="1">
        <v>0</v>
      </c>
      <c r="E56">
        <f t="shared" si="58"/>
        <v>16.890852864260559</v>
      </c>
      <c r="F56">
        <f t="shared" si="59"/>
        <v>0.24911917668818853</v>
      </c>
      <c r="G56">
        <f t="shared" si="60"/>
        <v>249.15057183430986</v>
      </c>
      <c r="H56">
        <f t="shared" si="61"/>
        <v>5.460739999623379</v>
      </c>
      <c r="I56">
        <f t="shared" si="62"/>
        <v>1.7092790509341032</v>
      </c>
      <c r="J56">
        <f t="shared" si="63"/>
        <v>21.280330657958984</v>
      </c>
      <c r="K56" s="1">
        <v>6</v>
      </c>
      <c r="L56">
        <f t="shared" si="64"/>
        <v>1.4200000166893005</v>
      </c>
      <c r="M56" s="1">
        <v>1</v>
      </c>
      <c r="N56">
        <f t="shared" si="65"/>
        <v>2.8400000333786011</v>
      </c>
      <c r="O56" s="1">
        <v>19.507728576660156</v>
      </c>
      <c r="P56" s="1">
        <v>21.280330657958984</v>
      </c>
      <c r="Q56" s="1">
        <v>18.978647232055664</v>
      </c>
      <c r="R56" s="1">
        <v>400.350830078125</v>
      </c>
      <c r="S56" s="1">
        <v>377.59857177734375</v>
      </c>
      <c r="T56" s="1">
        <v>4.8303661346435547</v>
      </c>
      <c r="U56" s="1">
        <v>11.311657905578613</v>
      </c>
      <c r="V56" s="1">
        <v>15.571928977966309</v>
      </c>
      <c r="W56" s="1">
        <v>36.466037750244141</v>
      </c>
      <c r="X56" s="1">
        <v>499.80499267578125</v>
      </c>
      <c r="Y56" s="1">
        <v>1500.7208251953125</v>
      </c>
      <c r="Z56" s="1">
        <v>127.95552062988281</v>
      </c>
      <c r="AA56" s="1">
        <v>73.373580932617188</v>
      </c>
      <c r="AB56" s="1">
        <v>-1.6454460620880127</v>
      </c>
      <c r="AC56" s="1">
        <v>0.25810068845748901</v>
      </c>
      <c r="AD56" s="1">
        <v>1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 t="shared" si="66"/>
        <v>0.83300832112630208</v>
      </c>
      <c r="AL56">
        <f t="shared" si="67"/>
        <v>5.4607399996233789E-3</v>
      </c>
      <c r="AM56">
        <f t="shared" si="68"/>
        <v>294.43033065795896</v>
      </c>
      <c r="AN56">
        <f t="shared" si="69"/>
        <v>292.65772857666013</v>
      </c>
      <c r="AO56">
        <f t="shared" si="70"/>
        <v>240.1153266642541</v>
      </c>
      <c r="AP56">
        <f t="shared" si="71"/>
        <v>-0.23842321760800911</v>
      </c>
      <c r="AQ56">
        <f t="shared" si="72"/>
        <v>2.5392558977511546</v>
      </c>
      <c r="AR56">
        <f t="shared" si="73"/>
        <v>34.607223274043101</v>
      </c>
      <c r="AS56">
        <f t="shared" si="74"/>
        <v>23.295565368464487</v>
      </c>
      <c r="AT56">
        <f t="shared" si="75"/>
        <v>20.39402961730957</v>
      </c>
      <c r="AU56">
        <f t="shared" si="76"/>
        <v>2.40448740909234</v>
      </c>
      <c r="AV56">
        <f t="shared" si="77"/>
        <v>0.22902918987526164</v>
      </c>
      <c r="AW56">
        <f t="shared" si="78"/>
        <v>0.82997684681705142</v>
      </c>
      <c r="AX56">
        <f t="shared" si="79"/>
        <v>1.5745105622752886</v>
      </c>
      <c r="AY56">
        <f t="shared" si="80"/>
        <v>0.14482210646826293</v>
      </c>
      <c r="AZ56">
        <f t="shared" si="81"/>
        <v>18.281069646892586</v>
      </c>
      <c r="BA56">
        <f t="shared" si="82"/>
        <v>0.65982922197392457</v>
      </c>
      <c r="BB56">
        <f t="shared" si="83"/>
        <v>36.66006923826076</v>
      </c>
      <c r="BC56">
        <f t="shared" si="84"/>
        <v>369.56946927778336</v>
      </c>
      <c r="BD56">
        <f t="shared" si="85"/>
        <v>1.6755167484672186E-2</v>
      </c>
    </row>
    <row r="57" spans="1:114" x14ac:dyDescent="0.25">
      <c r="A57" s="1">
        <v>38</v>
      </c>
      <c r="B57" s="1" t="s">
        <v>98</v>
      </c>
      <c r="C57" s="1">
        <v>1384.4999989829957</v>
      </c>
      <c r="D57" s="1">
        <v>0</v>
      </c>
      <c r="E57">
        <f t="shared" si="58"/>
        <v>16.885849789304483</v>
      </c>
      <c r="F57">
        <f t="shared" si="59"/>
        <v>0.24901796474311225</v>
      </c>
      <c r="G57">
        <f t="shared" si="60"/>
        <v>249.15843465885467</v>
      </c>
      <c r="H57">
        <f t="shared" si="61"/>
        <v>5.4604476674108158</v>
      </c>
      <c r="I57">
        <f t="shared" si="62"/>
        <v>1.7098062246430237</v>
      </c>
      <c r="J57">
        <f t="shared" si="63"/>
        <v>21.283681869506836</v>
      </c>
      <c r="K57" s="1">
        <v>6</v>
      </c>
      <c r="L57">
        <f t="shared" si="64"/>
        <v>1.4200000166893005</v>
      </c>
      <c r="M57" s="1">
        <v>1</v>
      </c>
      <c r="N57">
        <f t="shared" si="65"/>
        <v>2.8400000333786011</v>
      </c>
      <c r="O57" s="1">
        <v>19.510074615478516</v>
      </c>
      <c r="P57" s="1">
        <v>21.283681869506836</v>
      </c>
      <c r="Q57" s="1">
        <v>18.979196548461914</v>
      </c>
      <c r="R57" s="1">
        <v>400.366943359375</v>
      </c>
      <c r="S57" s="1">
        <v>377.620361328125</v>
      </c>
      <c r="T57" s="1">
        <v>4.8306393623352051</v>
      </c>
      <c r="U57" s="1">
        <v>11.311675071716309</v>
      </c>
      <c r="V57" s="1">
        <v>15.570414543151855</v>
      </c>
      <c r="W57" s="1">
        <v>36.460491180419922</v>
      </c>
      <c r="X57" s="1">
        <v>499.7979736328125</v>
      </c>
      <c r="Y57" s="1">
        <v>1500.7666015625</v>
      </c>
      <c r="Z57" s="1">
        <v>127.96868896484375</v>
      </c>
      <c r="AA57" s="1">
        <v>73.373001098632813</v>
      </c>
      <c r="AB57" s="1">
        <v>-1.6454460620880127</v>
      </c>
      <c r="AC57" s="1">
        <v>0.25810068845748901</v>
      </c>
      <c r="AD57" s="1">
        <v>1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 t="shared" si="66"/>
        <v>0.832996622721354</v>
      </c>
      <c r="AL57">
        <f t="shared" si="67"/>
        <v>5.4604476674108161E-3</v>
      </c>
      <c r="AM57">
        <f t="shared" si="68"/>
        <v>294.43368186950681</v>
      </c>
      <c r="AN57">
        <f t="shared" si="69"/>
        <v>292.66007461547849</v>
      </c>
      <c r="AO57">
        <f t="shared" si="70"/>
        <v>240.12265088284039</v>
      </c>
      <c r="AP57">
        <f t="shared" si="71"/>
        <v>-0.23831860191001911</v>
      </c>
      <c r="AQ57">
        <f t="shared" si="72"/>
        <v>2.5397777721074419</v>
      </c>
      <c r="AR57">
        <f t="shared" si="73"/>
        <v>34.614609380544557</v>
      </c>
      <c r="AS57">
        <f t="shared" si="74"/>
        <v>23.302934308828249</v>
      </c>
      <c r="AT57">
        <f t="shared" si="75"/>
        <v>20.396878242492676</v>
      </c>
      <c r="AU57">
        <f t="shared" si="76"/>
        <v>2.4049103213723031</v>
      </c>
      <c r="AV57">
        <f t="shared" si="77"/>
        <v>0.22894364118704774</v>
      </c>
      <c r="AW57">
        <f t="shared" si="78"/>
        <v>0.82997154746441815</v>
      </c>
      <c r="AX57">
        <f t="shared" si="79"/>
        <v>1.5749387739078848</v>
      </c>
      <c r="AY57">
        <f t="shared" si="80"/>
        <v>0.14476737722024191</v>
      </c>
      <c r="AZ57">
        <f t="shared" si="81"/>
        <v>18.281502099957777</v>
      </c>
      <c r="BA57">
        <f t="shared" si="82"/>
        <v>0.65981197036765149</v>
      </c>
      <c r="BB57">
        <f t="shared" si="83"/>
        <v>36.651237583162057</v>
      </c>
      <c r="BC57">
        <f t="shared" si="84"/>
        <v>369.59363705078687</v>
      </c>
      <c r="BD57">
        <f t="shared" si="85"/>
        <v>1.67450743297386E-2</v>
      </c>
    </row>
    <row r="58" spans="1:114" x14ac:dyDescent="0.25">
      <c r="A58" s="1">
        <v>39</v>
      </c>
      <c r="B58" s="1" t="s">
        <v>98</v>
      </c>
      <c r="C58" s="1">
        <v>1384.9999989718199</v>
      </c>
      <c r="D58" s="1">
        <v>0</v>
      </c>
      <c r="E58">
        <f t="shared" si="58"/>
        <v>16.880621668777184</v>
      </c>
      <c r="F58">
        <f t="shared" si="59"/>
        <v>0.24899060583616336</v>
      </c>
      <c r="G58">
        <f t="shared" si="60"/>
        <v>249.21075726988587</v>
      </c>
      <c r="H58">
        <f t="shared" si="61"/>
        <v>5.4604936818702088</v>
      </c>
      <c r="I58">
        <f t="shared" si="62"/>
        <v>1.7099981616383475</v>
      </c>
      <c r="J58">
        <f t="shared" si="63"/>
        <v>21.285112380981445</v>
      </c>
      <c r="K58" s="1">
        <v>6</v>
      </c>
      <c r="L58">
        <f t="shared" si="64"/>
        <v>1.4200000166893005</v>
      </c>
      <c r="M58" s="1">
        <v>1</v>
      </c>
      <c r="N58">
        <f t="shared" si="65"/>
        <v>2.8400000333786011</v>
      </c>
      <c r="O58" s="1">
        <v>19.511495590209961</v>
      </c>
      <c r="P58" s="1">
        <v>21.285112380981445</v>
      </c>
      <c r="Q58" s="1">
        <v>18.979082107543945</v>
      </c>
      <c r="R58" s="1">
        <v>400.39187622070312</v>
      </c>
      <c r="S58" s="1">
        <v>377.6513671875</v>
      </c>
      <c r="T58" s="1">
        <v>4.830963134765625</v>
      </c>
      <c r="U58" s="1">
        <v>11.312045097351074</v>
      </c>
      <c r="V58" s="1">
        <v>15.570154190063477</v>
      </c>
      <c r="W58" s="1">
        <v>36.458625793457031</v>
      </c>
      <c r="X58" s="1">
        <v>499.79843139648437</v>
      </c>
      <c r="Y58" s="1">
        <v>1500.76513671875</v>
      </c>
      <c r="Z58" s="1">
        <v>127.95398712158203</v>
      </c>
      <c r="AA58" s="1">
        <v>73.373329162597656</v>
      </c>
      <c r="AB58" s="1">
        <v>-1.6454460620880127</v>
      </c>
      <c r="AC58" s="1">
        <v>0.25810068845748901</v>
      </c>
      <c r="AD58" s="1">
        <v>1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 t="shared" si="66"/>
        <v>0.83299738566080717</v>
      </c>
      <c r="AL58">
        <f t="shared" si="67"/>
        <v>5.460493681870209E-3</v>
      </c>
      <c r="AM58">
        <f t="shared" si="68"/>
        <v>294.43511238098142</v>
      </c>
      <c r="AN58">
        <f t="shared" si="69"/>
        <v>292.66149559020994</v>
      </c>
      <c r="AO58">
        <f t="shared" si="70"/>
        <v>240.12241650784563</v>
      </c>
      <c r="AP58">
        <f t="shared" si="71"/>
        <v>-0.23834969057440117</v>
      </c>
      <c r="AQ58">
        <f t="shared" si="72"/>
        <v>2.5400005700684369</v>
      </c>
      <c r="AR58">
        <f t="shared" si="73"/>
        <v>34.617491110969134</v>
      </c>
      <c r="AS58">
        <f t="shared" si="74"/>
        <v>23.305446013618059</v>
      </c>
      <c r="AT58">
        <f t="shared" si="75"/>
        <v>20.398303985595703</v>
      </c>
      <c r="AU58">
        <f t="shared" si="76"/>
        <v>2.4051220143569787</v>
      </c>
      <c r="AV58">
        <f t="shared" si="77"/>
        <v>0.22892051529991639</v>
      </c>
      <c r="AW58">
        <f t="shared" si="78"/>
        <v>0.83000240843008943</v>
      </c>
      <c r="AX58">
        <f t="shared" si="79"/>
        <v>1.5751196059268893</v>
      </c>
      <c r="AY58">
        <f t="shared" si="80"/>
        <v>0.14475258265827604</v>
      </c>
      <c r="AZ58">
        <f t="shared" si="81"/>
        <v>18.28542292402356</v>
      </c>
      <c r="BA58">
        <f t="shared" si="82"/>
        <v>0.65989634600251645</v>
      </c>
      <c r="BB58">
        <f t="shared" si="83"/>
        <v>36.649017063794908</v>
      </c>
      <c r="BC58">
        <f t="shared" si="84"/>
        <v>369.62712810827065</v>
      </c>
      <c r="BD58">
        <f t="shared" si="85"/>
        <v>1.6737358936632609E-2</v>
      </c>
    </row>
    <row r="59" spans="1:114" x14ac:dyDescent="0.25">
      <c r="A59" s="1">
        <v>40</v>
      </c>
      <c r="B59" s="1" t="s">
        <v>99</v>
      </c>
      <c r="C59" s="1">
        <v>1385.499998960644</v>
      </c>
      <c r="D59" s="1">
        <v>0</v>
      </c>
      <c r="E59">
        <f t="shared" si="58"/>
        <v>16.879510710784029</v>
      </c>
      <c r="F59">
        <f t="shared" si="59"/>
        <v>0.24904888819455978</v>
      </c>
      <c r="G59">
        <f t="shared" si="60"/>
        <v>249.23148564068691</v>
      </c>
      <c r="H59">
        <f t="shared" si="61"/>
        <v>5.4619002044076845</v>
      </c>
      <c r="I59">
        <f t="shared" si="62"/>
        <v>1.7100815450096238</v>
      </c>
      <c r="J59">
        <f t="shared" si="63"/>
        <v>21.286405563354492</v>
      </c>
      <c r="K59" s="1">
        <v>6</v>
      </c>
      <c r="L59">
        <f t="shared" si="64"/>
        <v>1.4200000166893005</v>
      </c>
      <c r="M59" s="1">
        <v>1</v>
      </c>
      <c r="N59">
        <f t="shared" si="65"/>
        <v>2.8400000333786011</v>
      </c>
      <c r="O59" s="1">
        <v>19.512607574462891</v>
      </c>
      <c r="P59" s="1">
        <v>21.286405563354492</v>
      </c>
      <c r="Q59" s="1">
        <v>18.978662490844727</v>
      </c>
      <c r="R59" s="1">
        <v>400.37942504882812</v>
      </c>
      <c r="S59" s="1">
        <v>377.63967895507812</v>
      </c>
      <c r="T59" s="1">
        <v>4.8308143615722656</v>
      </c>
      <c r="U59" s="1">
        <v>11.313558578491211</v>
      </c>
      <c r="V59" s="1">
        <v>15.568727493286133</v>
      </c>
      <c r="W59" s="1">
        <v>36.461288452148438</v>
      </c>
      <c r="X59" s="1">
        <v>499.7982177734375</v>
      </c>
      <c r="Y59" s="1">
        <v>1500.7371826171875</v>
      </c>
      <c r="Z59" s="1">
        <v>127.94248962402344</v>
      </c>
      <c r="AA59" s="1">
        <v>73.373947143554688</v>
      </c>
      <c r="AB59" s="1">
        <v>-1.6454460620880127</v>
      </c>
      <c r="AC59" s="1">
        <v>0.25810068845748901</v>
      </c>
      <c r="AD59" s="1">
        <v>1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 t="shared" si="66"/>
        <v>0.83299702962239575</v>
      </c>
      <c r="AL59">
        <f t="shared" si="67"/>
        <v>5.4619002044076848E-3</v>
      </c>
      <c r="AM59">
        <f t="shared" si="68"/>
        <v>294.43640556335447</v>
      </c>
      <c r="AN59">
        <f t="shared" si="69"/>
        <v>292.66260757446287</v>
      </c>
      <c r="AO59">
        <f t="shared" si="70"/>
        <v>240.1179438516956</v>
      </c>
      <c r="AP59">
        <f t="shared" si="71"/>
        <v>-0.23916741434247885</v>
      </c>
      <c r="AQ59">
        <f t="shared" si="72"/>
        <v>2.5402019941533478</v>
      </c>
      <c r="AR59">
        <f t="shared" si="73"/>
        <v>34.619944722116315</v>
      </c>
      <c r="AS59">
        <f t="shared" si="74"/>
        <v>23.306386143625105</v>
      </c>
      <c r="AT59">
        <f t="shared" si="75"/>
        <v>20.399506568908691</v>
      </c>
      <c r="AU59">
        <f t="shared" si="76"/>
        <v>2.4053005854792562</v>
      </c>
      <c r="AV59">
        <f t="shared" si="77"/>
        <v>0.22896977961269935</v>
      </c>
      <c r="AW59">
        <f t="shared" si="78"/>
        <v>0.83012044914372385</v>
      </c>
      <c r="AX59">
        <f t="shared" si="79"/>
        <v>1.5751801363355322</v>
      </c>
      <c r="AY59">
        <f t="shared" si="80"/>
        <v>0.14478409906668976</v>
      </c>
      <c r="AZ59">
        <f t="shared" si="81"/>
        <v>18.287097853909369</v>
      </c>
      <c r="BA59">
        <f t="shared" si="82"/>
        <v>0.65997165957323589</v>
      </c>
      <c r="BB59">
        <f t="shared" si="83"/>
        <v>36.652018182756954</v>
      </c>
      <c r="BC59">
        <f t="shared" si="84"/>
        <v>369.6159679720717</v>
      </c>
      <c r="BD59">
        <f t="shared" si="85"/>
        <v>1.67381332814724E-2</v>
      </c>
    </row>
    <row r="60" spans="1:114" x14ac:dyDescent="0.25">
      <c r="A60" s="1">
        <v>41</v>
      </c>
      <c r="B60" s="1" t="s">
        <v>99</v>
      </c>
      <c r="C60" s="1">
        <v>1385.9999989494681</v>
      </c>
      <c r="D60" s="1">
        <v>0</v>
      </c>
      <c r="E60">
        <f t="shared" si="58"/>
        <v>16.871879759990886</v>
      </c>
      <c r="F60">
        <f t="shared" si="59"/>
        <v>0.24917005568575734</v>
      </c>
      <c r="G60">
        <f t="shared" si="60"/>
        <v>249.32311765537324</v>
      </c>
      <c r="H60">
        <f t="shared" si="61"/>
        <v>5.4648368278279928</v>
      </c>
      <c r="I60">
        <f t="shared" si="62"/>
        <v>1.7102233620538432</v>
      </c>
      <c r="J60">
        <f t="shared" si="63"/>
        <v>21.288702011108398</v>
      </c>
      <c r="K60" s="1">
        <v>6</v>
      </c>
      <c r="L60">
        <f t="shared" si="64"/>
        <v>1.4200000166893005</v>
      </c>
      <c r="M60" s="1">
        <v>1</v>
      </c>
      <c r="N60">
        <f t="shared" si="65"/>
        <v>2.8400000333786011</v>
      </c>
      <c r="O60" s="1">
        <v>19.514480590820313</v>
      </c>
      <c r="P60" s="1">
        <v>21.288702011108398</v>
      </c>
      <c r="Q60" s="1">
        <v>18.979551315307617</v>
      </c>
      <c r="R60" s="1">
        <v>400.35906982421875</v>
      </c>
      <c r="S60" s="1">
        <v>377.62841796875</v>
      </c>
      <c r="T60" s="1">
        <v>4.8306684494018555</v>
      </c>
      <c r="U60" s="1">
        <v>11.31653881072998</v>
      </c>
      <c r="V60" s="1">
        <v>15.566394805908203</v>
      </c>
      <c r="W60" s="1">
        <v>36.466529846191406</v>
      </c>
      <c r="X60" s="1">
        <v>499.82440185546875</v>
      </c>
      <c r="Y60" s="1">
        <v>1500.71240234375</v>
      </c>
      <c r="Z60" s="1">
        <v>127.97113800048828</v>
      </c>
      <c r="AA60" s="1">
        <v>73.373703002929687</v>
      </c>
      <c r="AB60" s="1">
        <v>-1.6454460620880127</v>
      </c>
      <c r="AC60" s="1">
        <v>0.25810068845748901</v>
      </c>
      <c r="AD60" s="1">
        <v>1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111115</v>
      </c>
      <c r="AK60">
        <f t="shared" si="66"/>
        <v>0.8330406697591145</v>
      </c>
      <c r="AL60">
        <f t="shared" si="67"/>
        <v>5.4648368278279926E-3</v>
      </c>
      <c r="AM60">
        <f t="shared" si="68"/>
        <v>294.43870201110838</v>
      </c>
      <c r="AN60">
        <f t="shared" si="69"/>
        <v>292.66448059082029</v>
      </c>
      <c r="AO60">
        <f t="shared" si="70"/>
        <v>240.11397900803422</v>
      </c>
      <c r="AP60">
        <f t="shared" si="71"/>
        <v>-0.24081570430367172</v>
      </c>
      <c r="AQ60">
        <f t="shared" si="72"/>
        <v>2.5405597197734719</v>
      </c>
      <c r="AR60">
        <f t="shared" si="73"/>
        <v>34.624935307844986</v>
      </c>
      <c r="AS60">
        <f t="shared" si="74"/>
        <v>23.308396497115005</v>
      </c>
      <c r="AT60">
        <f t="shared" si="75"/>
        <v>20.401591300964355</v>
      </c>
      <c r="AU60">
        <f t="shared" si="76"/>
        <v>2.4056101740407727</v>
      </c>
      <c r="AV60">
        <f t="shared" si="77"/>
        <v>0.22907219287456851</v>
      </c>
      <c r="AW60">
        <f t="shared" si="78"/>
        <v>0.83033635771962877</v>
      </c>
      <c r="AX60">
        <f t="shared" si="79"/>
        <v>1.5752738163211439</v>
      </c>
      <c r="AY60">
        <f t="shared" si="80"/>
        <v>0.14484961755414147</v>
      </c>
      <c r="AZ60">
        <f t="shared" si="81"/>
        <v>18.293760386609851</v>
      </c>
      <c r="BA60">
        <f t="shared" si="82"/>
        <v>0.6602339913835763</v>
      </c>
      <c r="BB60">
        <f t="shared" si="83"/>
        <v>36.657911435948229</v>
      </c>
      <c r="BC60">
        <f t="shared" si="84"/>
        <v>369.60833437428221</v>
      </c>
      <c r="BD60">
        <f t="shared" si="85"/>
        <v>1.6733601936946702E-2</v>
      </c>
    </row>
    <row r="61" spans="1:114" x14ac:dyDescent="0.25">
      <c r="A61" s="1">
        <v>42</v>
      </c>
      <c r="B61" s="1" t="s">
        <v>100</v>
      </c>
      <c r="C61" s="1">
        <v>1386.4999989382923</v>
      </c>
      <c r="D61" s="1">
        <v>0</v>
      </c>
      <c r="E61">
        <f t="shared" si="58"/>
        <v>16.851814654957629</v>
      </c>
      <c r="F61">
        <f t="shared" si="59"/>
        <v>0.24916863915091791</v>
      </c>
      <c r="G61">
        <f t="shared" si="60"/>
        <v>249.46183226523223</v>
      </c>
      <c r="H61">
        <f t="shared" si="61"/>
        <v>5.4659378238509566</v>
      </c>
      <c r="I61">
        <f t="shared" si="62"/>
        <v>1.7105701986820945</v>
      </c>
      <c r="J61">
        <f t="shared" si="63"/>
        <v>21.291606903076172</v>
      </c>
      <c r="K61" s="1">
        <v>6</v>
      </c>
      <c r="L61">
        <f t="shared" si="64"/>
        <v>1.4200000166893005</v>
      </c>
      <c r="M61" s="1">
        <v>1</v>
      </c>
      <c r="N61">
        <f t="shared" si="65"/>
        <v>2.8400000333786011</v>
      </c>
      <c r="O61" s="1">
        <v>19.516078948974609</v>
      </c>
      <c r="P61" s="1">
        <v>21.291606903076172</v>
      </c>
      <c r="Q61" s="1">
        <v>18.979860305786133</v>
      </c>
      <c r="R61" s="1">
        <v>400.34194946289062</v>
      </c>
      <c r="S61" s="1">
        <v>377.6343994140625</v>
      </c>
      <c r="T61" s="1">
        <v>4.8306846618652344</v>
      </c>
      <c r="U61" s="1">
        <v>11.31797981262207</v>
      </c>
      <c r="V61" s="1">
        <v>15.564899444580078</v>
      </c>
      <c r="W61" s="1">
        <v>36.467548370361328</v>
      </c>
      <c r="X61" s="1">
        <v>499.8145751953125</v>
      </c>
      <c r="Y61" s="1">
        <v>1500.675537109375</v>
      </c>
      <c r="Z61" s="1">
        <v>127.9141845703125</v>
      </c>
      <c r="AA61" s="1">
        <v>73.373703002929687</v>
      </c>
      <c r="AB61" s="1">
        <v>-1.6454460620880127</v>
      </c>
      <c r="AC61" s="1">
        <v>0.25810068845748901</v>
      </c>
      <c r="AD61" s="1">
        <v>1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0.15999999642372131</v>
      </c>
      <c r="AJ61" s="1">
        <v>111115</v>
      </c>
      <c r="AK61">
        <f t="shared" si="66"/>
        <v>0.83302429199218742</v>
      </c>
      <c r="AL61">
        <f t="shared" si="67"/>
        <v>5.4659378238509568E-3</v>
      </c>
      <c r="AM61">
        <f t="shared" si="68"/>
        <v>294.44160690307615</v>
      </c>
      <c r="AN61">
        <f t="shared" si="69"/>
        <v>292.66607894897459</v>
      </c>
      <c r="AO61">
        <f t="shared" si="70"/>
        <v>240.10808057066606</v>
      </c>
      <c r="AP61">
        <f t="shared" si="71"/>
        <v>-0.24163798451790169</v>
      </c>
      <c r="AQ61">
        <f t="shared" si="72"/>
        <v>2.5410122880465802</v>
      </c>
      <c r="AR61">
        <f t="shared" si="73"/>
        <v>34.631103297936619</v>
      </c>
      <c r="AS61">
        <f t="shared" si="74"/>
        <v>23.313123485314549</v>
      </c>
      <c r="AT61">
        <f t="shared" si="75"/>
        <v>20.403842926025391</v>
      </c>
      <c r="AU61">
        <f t="shared" si="76"/>
        <v>2.4059445858936845</v>
      </c>
      <c r="AV61">
        <f t="shared" si="77"/>
        <v>0.22907099563652769</v>
      </c>
      <c r="AW61">
        <f t="shared" si="78"/>
        <v>0.8304420893644856</v>
      </c>
      <c r="AX61">
        <f t="shared" si="79"/>
        <v>1.5755024965291988</v>
      </c>
      <c r="AY61">
        <f t="shared" si="80"/>
        <v>0.14484885162177386</v>
      </c>
      <c r="AZ61">
        <f t="shared" si="81"/>
        <v>18.303938391195814</v>
      </c>
      <c r="BA61">
        <f t="shared" si="82"/>
        <v>0.66059085891618241</v>
      </c>
      <c r="BB61">
        <f t="shared" si="83"/>
        <v>36.656073695761506</v>
      </c>
      <c r="BC61">
        <f t="shared" si="84"/>
        <v>369.62385380955124</v>
      </c>
      <c r="BD61">
        <f t="shared" si="85"/>
        <v>1.6712161661993862E-2</v>
      </c>
    </row>
    <row r="62" spans="1:114" x14ac:dyDescent="0.25">
      <c r="A62" s="1">
        <v>43</v>
      </c>
      <c r="B62" s="1" t="s">
        <v>100</v>
      </c>
      <c r="C62" s="1">
        <v>1386.9999989271164</v>
      </c>
      <c r="D62" s="1">
        <v>0</v>
      </c>
      <c r="E62">
        <f t="shared" si="58"/>
        <v>16.8375752399952</v>
      </c>
      <c r="F62">
        <f t="shared" si="59"/>
        <v>0.24903631636253479</v>
      </c>
      <c r="G62">
        <f t="shared" si="60"/>
        <v>249.48333455878856</v>
      </c>
      <c r="H62">
        <f t="shared" si="61"/>
        <v>5.4656552668121181</v>
      </c>
      <c r="I62">
        <f t="shared" si="62"/>
        <v>1.7113200121319703</v>
      </c>
      <c r="J62">
        <f t="shared" si="63"/>
        <v>21.296371459960938</v>
      </c>
      <c r="K62" s="1">
        <v>6</v>
      </c>
      <c r="L62">
        <f t="shared" si="64"/>
        <v>1.4200000166893005</v>
      </c>
      <c r="M62" s="1">
        <v>1</v>
      </c>
      <c r="N62">
        <f t="shared" si="65"/>
        <v>2.8400000333786011</v>
      </c>
      <c r="O62" s="1">
        <v>19.517059326171875</v>
      </c>
      <c r="P62" s="1">
        <v>21.296371459960938</v>
      </c>
      <c r="Q62" s="1">
        <v>18.979860305786133</v>
      </c>
      <c r="R62" s="1">
        <v>400.31158447265625</v>
      </c>
      <c r="S62" s="1">
        <v>377.62042236328125</v>
      </c>
      <c r="T62" s="1">
        <v>4.8305797576904297</v>
      </c>
      <c r="U62" s="1">
        <v>11.317805290222168</v>
      </c>
      <c r="V62" s="1">
        <v>15.563714027404785</v>
      </c>
      <c r="W62" s="1">
        <v>36.465000152587891</v>
      </c>
      <c r="X62" s="1">
        <v>499.794189453125</v>
      </c>
      <c r="Y62" s="1">
        <v>1500.6378173828125</v>
      </c>
      <c r="Z62" s="1">
        <v>127.95330810546875</v>
      </c>
      <c r="AA62" s="1">
        <v>73.374183654785156</v>
      </c>
      <c r="AB62" s="1">
        <v>-1.6454460620880127</v>
      </c>
      <c r="AC62" s="1">
        <v>0.25810068845748901</v>
      </c>
      <c r="AD62" s="1">
        <v>1</v>
      </c>
      <c r="AE62" s="1">
        <v>-0.21956524252891541</v>
      </c>
      <c r="AF62" s="1">
        <v>2.737391471862793</v>
      </c>
      <c r="AG62" s="1">
        <v>1</v>
      </c>
      <c r="AH62" s="1">
        <v>0</v>
      </c>
      <c r="AI62" s="1">
        <v>0.15999999642372131</v>
      </c>
      <c r="AJ62" s="1">
        <v>111115</v>
      </c>
      <c r="AK62">
        <f t="shared" si="66"/>
        <v>0.83299031575520821</v>
      </c>
      <c r="AL62">
        <f t="shared" si="67"/>
        <v>5.4656552668121182E-3</v>
      </c>
      <c r="AM62">
        <f t="shared" si="68"/>
        <v>294.44637145996091</v>
      </c>
      <c r="AN62">
        <f t="shared" si="69"/>
        <v>292.66705932617185</v>
      </c>
      <c r="AO62">
        <f t="shared" si="70"/>
        <v>240.10204541455096</v>
      </c>
      <c r="AP62">
        <f t="shared" si="71"/>
        <v>-0.24205788224760408</v>
      </c>
      <c r="AQ62">
        <f t="shared" si="72"/>
        <v>2.5417547360658306</v>
      </c>
      <c r="AR62">
        <f t="shared" si="73"/>
        <v>34.640995094738173</v>
      </c>
      <c r="AS62">
        <f t="shared" si="74"/>
        <v>23.323189804516005</v>
      </c>
      <c r="AT62">
        <f t="shared" si="75"/>
        <v>20.406715393066406</v>
      </c>
      <c r="AU62">
        <f t="shared" si="76"/>
        <v>2.4063712644522526</v>
      </c>
      <c r="AV62">
        <f t="shared" si="77"/>
        <v>0.22895915318100804</v>
      </c>
      <c r="AW62">
        <f t="shared" si="78"/>
        <v>0.83043472393386042</v>
      </c>
      <c r="AX62">
        <f t="shared" si="79"/>
        <v>1.5759365405183923</v>
      </c>
      <c r="AY62">
        <f t="shared" si="80"/>
        <v>0.14477730088754337</v>
      </c>
      <c r="AZ62">
        <f t="shared" si="81"/>
        <v>18.305636008724761</v>
      </c>
      <c r="BA62">
        <f t="shared" si="82"/>
        <v>0.66067225124487228</v>
      </c>
      <c r="BB62">
        <f t="shared" si="83"/>
        <v>36.64378947169422</v>
      </c>
      <c r="BC62">
        <f t="shared" si="84"/>
        <v>369.61664549467611</v>
      </c>
      <c r="BD62">
        <f t="shared" si="85"/>
        <v>1.6692769923347037E-2</v>
      </c>
    </row>
    <row r="63" spans="1:114" x14ac:dyDescent="0.25">
      <c r="A63" s="1">
        <v>44</v>
      </c>
      <c r="B63" s="1" t="s">
        <v>101</v>
      </c>
      <c r="C63" s="1">
        <v>1387.4999989159405</v>
      </c>
      <c r="D63" s="1">
        <v>0</v>
      </c>
      <c r="E63">
        <f t="shared" si="58"/>
        <v>16.812608697392776</v>
      </c>
      <c r="F63">
        <f t="shared" si="59"/>
        <v>0.24900680851099652</v>
      </c>
      <c r="G63">
        <f t="shared" si="60"/>
        <v>249.64600192586863</v>
      </c>
      <c r="H63">
        <f t="shared" si="61"/>
        <v>5.4654895171304831</v>
      </c>
      <c r="I63">
        <f t="shared" si="62"/>
        <v>1.7114492260499805</v>
      </c>
      <c r="J63">
        <f t="shared" si="63"/>
        <v>21.297239303588867</v>
      </c>
      <c r="K63" s="1">
        <v>6</v>
      </c>
      <c r="L63">
        <f t="shared" si="64"/>
        <v>1.4200000166893005</v>
      </c>
      <c r="M63" s="1">
        <v>1</v>
      </c>
      <c r="N63">
        <f t="shared" si="65"/>
        <v>2.8400000333786011</v>
      </c>
      <c r="O63" s="1">
        <v>19.518156051635742</v>
      </c>
      <c r="P63" s="1">
        <v>21.297239303588867</v>
      </c>
      <c r="Q63" s="1">
        <v>18.980218887329102</v>
      </c>
      <c r="R63" s="1">
        <v>400.28762817382812</v>
      </c>
      <c r="S63" s="1">
        <v>377.62759399414062</v>
      </c>
      <c r="T63" s="1">
        <v>4.8312058448791504</v>
      </c>
      <c r="U63" s="1">
        <v>11.317911148071289</v>
      </c>
      <c r="V63" s="1">
        <v>15.564640045166016</v>
      </c>
      <c r="W63" s="1">
        <v>36.462779998779297</v>
      </c>
      <c r="X63" s="1">
        <v>499.81906127929687</v>
      </c>
      <c r="Y63" s="1">
        <v>1500.568115234375</v>
      </c>
      <c r="Z63" s="1">
        <v>127.97243499755859</v>
      </c>
      <c r="AA63" s="1">
        <v>73.374031066894531</v>
      </c>
      <c r="AB63" s="1">
        <v>-1.6454460620880127</v>
      </c>
      <c r="AC63" s="1">
        <v>0.25810068845748901</v>
      </c>
      <c r="AD63" s="1">
        <v>1</v>
      </c>
      <c r="AE63" s="1">
        <v>-0.21956524252891541</v>
      </c>
      <c r="AF63" s="1">
        <v>2.737391471862793</v>
      </c>
      <c r="AG63" s="1">
        <v>1</v>
      </c>
      <c r="AH63" s="1">
        <v>0</v>
      </c>
      <c r="AI63" s="1">
        <v>0.15999999642372131</v>
      </c>
      <c r="AJ63" s="1">
        <v>111115</v>
      </c>
      <c r="AK63">
        <f t="shared" si="66"/>
        <v>0.83303176879882801</v>
      </c>
      <c r="AL63">
        <f t="shared" si="67"/>
        <v>5.465489517130483E-3</v>
      </c>
      <c r="AM63">
        <f t="shared" si="68"/>
        <v>294.44723930358884</v>
      </c>
      <c r="AN63">
        <f t="shared" si="69"/>
        <v>292.66815605163572</v>
      </c>
      <c r="AO63">
        <f t="shared" si="70"/>
        <v>240.09089307105023</v>
      </c>
      <c r="AP63">
        <f t="shared" si="71"/>
        <v>-0.24207596539212334</v>
      </c>
      <c r="AQ63">
        <f t="shared" si="72"/>
        <v>2.5418899902409153</v>
      </c>
      <c r="AR63">
        <f t="shared" si="73"/>
        <v>34.642910485911479</v>
      </c>
      <c r="AS63">
        <f t="shared" si="74"/>
        <v>23.32499933784019</v>
      </c>
      <c r="AT63">
        <f t="shared" si="75"/>
        <v>20.407697677612305</v>
      </c>
      <c r="AU63">
        <f t="shared" si="76"/>
        <v>2.4065171889962431</v>
      </c>
      <c r="AV63">
        <f t="shared" si="77"/>
        <v>0.22893421111690884</v>
      </c>
      <c r="AW63">
        <f t="shared" si="78"/>
        <v>0.83044076419093471</v>
      </c>
      <c r="AX63">
        <f t="shared" si="79"/>
        <v>1.5760764248053083</v>
      </c>
      <c r="AY63">
        <f t="shared" si="80"/>
        <v>0.14476134442011324</v>
      </c>
      <c r="AZ63">
        <f t="shared" si="81"/>
        <v>18.317533501034699</v>
      </c>
      <c r="BA63">
        <f t="shared" si="82"/>
        <v>0.6610904655705383</v>
      </c>
      <c r="BB63">
        <f t="shared" si="83"/>
        <v>36.641706415312257</v>
      </c>
      <c r="BC63">
        <f t="shared" si="84"/>
        <v>369.63568502416825</v>
      </c>
      <c r="BD63">
        <f t="shared" si="85"/>
        <v>1.6666212081907411E-2</v>
      </c>
    </row>
    <row r="64" spans="1:114" x14ac:dyDescent="0.25">
      <c r="A64" s="1">
        <v>45</v>
      </c>
      <c r="B64" s="1" t="s">
        <v>101</v>
      </c>
      <c r="C64" s="1">
        <v>1387.9999989047647</v>
      </c>
      <c r="D64" s="1">
        <v>0</v>
      </c>
      <c r="E64">
        <f t="shared" si="58"/>
        <v>16.794280265259879</v>
      </c>
      <c r="F64">
        <f t="shared" si="59"/>
        <v>0.24915202173504755</v>
      </c>
      <c r="G64">
        <f t="shared" si="60"/>
        <v>249.84781374786206</v>
      </c>
      <c r="H64">
        <f t="shared" si="61"/>
        <v>5.4673864452773522</v>
      </c>
      <c r="I64">
        <f t="shared" si="62"/>
        <v>1.7111279473213969</v>
      </c>
      <c r="J64">
        <f t="shared" si="63"/>
        <v>21.296276092529297</v>
      </c>
      <c r="K64" s="1">
        <v>6</v>
      </c>
      <c r="L64">
        <f t="shared" si="64"/>
        <v>1.4200000166893005</v>
      </c>
      <c r="M64" s="1">
        <v>1</v>
      </c>
      <c r="N64">
        <f t="shared" si="65"/>
        <v>2.8400000333786011</v>
      </c>
      <c r="O64" s="1">
        <v>19.520076751708984</v>
      </c>
      <c r="P64" s="1">
        <v>21.296276092529297</v>
      </c>
      <c r="Q64" s="1">
        <v>18.980321884155273</v>
      </c>
      <c r="R64" s="1">
        <v>400.27920532226562</v>
      </c>
      <c r="S64" s="1">
        <v>377.64166259765625</v>
      </c>
      <c r="T64" s="1">
        <v>4.831700325012207</v>
      </c>
      <c r="U64" s="1">
        <v>11.320228576660156</v>
      </c>
      <c r="V64" s="1">
        <v>15.564395904541016</v>
      </c>
      <c r="W64" s="1">
        <v>36.465946197509766</v>
      </c>
      <c r="X64" s="1">
        <v>499.85089111328125</v>
      </c>
      <c r="Y64" s="1">
        <v>1500.564208984375</v>
      </c>
      <c r="Z64" s="1">
        <v>128.04579162597656</v>
      </c>
      <c r="AA64" s="1">
        <v>73.374130249023438</v>
      </c>
      <c r="AB64" s="1">
        <v>-1.6454460620880127</v>
      </c>
      <c r="AC64" s="1">
        <v>0.25810068845748901</v>
      </c>
      <c r="AD64" s="1">
        <v>1</v>
      </c>
      <c r="AE64" s="1">
        <v>-0.21956524252891541</v>
      </c>
      <c r="AF64" s="1">
        <v>2.737391471862793</v>
      </c>
      <c r="AG64" s="1">
        <v>1</v>
      </c>
      <c r="AH64" s="1">
        <v>0</v>
      </c>
      <c r="AI64" s="1">
        <v>0.15999999642372131</v>
      </c>
      <c r="AJ64" s="1">
        <v>111115</v>
      </c>
      <c r="AK64">
        <f t="shared" si="66"/>
        <v>0.83308481852213523</v>
      </c>
      <c r="AL64">
        <f t="shared" si="67"/>
        <v>5.4673864452773526E-3</v>
      </c>
      <c r="AM64">
        <f t="shared" si="68"/>
        <v>294.44627609252927</v>
      </c>
      <c r="AN64">
        <f t="shared" si="69"/>
        <v>292.67007675170896</v>
      </c>
      <c r="AO64">
        <f t="shared" si="70"/>
        <v>240.0902680710642</v>
      </c>
      <c r="AP64">
        <f t="shared" si="71"/>
        <v>-0.24270654222752672</v>
      </c>
      <c r="AQ64">
        <f t="shared" si="72"/>
        <v>2.5417398733539764</v>
      </c>
      <c r="AR64">
        <f t="shared" si="73"/>
        <v>34.640817747721172</v>
      </c>
      <c r="AS64">
        <f t="shared" si="74"/>
        <v>23.320589171061016</v>
      </c>
      <c r="AT64">
        <f t="shared" si="75"/>
        <v>20.408176422119141</v>
      </c>
      <c r="AU64">
        <f t="shared" si="76"/>
        <v>2.4065883123119409</v>
      </c>
      <c r="AV64">
        <f t="shared" si="77"/>
        <v>0.22905695071648036</v>
      </c>
      <c r="AW64">
        <f t="shared" si="78"/>
        <v>0.8306119260325795</v>
      </c>
      <c r="AX64">
        <f t="shared" si="79"/>
        <v>1.5759763862793614</v>
      </c>
      <c r="AY64">
        <f t="shared" si="80"/>
        <v>0.14483986639903537</v>
      </c>
      <c r="AZ64">
        <f t="shared" si="81"/>
        <v>18.332366028369378</v>
      </c>
      <c r="BA64">
        <f t="shared" si="82"/>
        <v>0.66160023772073262</v>
      </c>
      <c r="BB64">
        <f t="shared" si="83"/>
        <v>36.652829601306067</v>
      </c>
      <c r="BC64">
        <f t="shared" si="84"/>
        <v>369.65846608651788</v>
      </c>
      <c r="BD64">
        <f t="shared" si="85"/>
        <v>1.6652070744000692E-2</v>
      </c>
      <c r="BE64">
        <f>AVERAGE(E50:E64)</f>
        <v>16.818910559836485</v>
      </c>
      <c r="BF64">
        <f>AVERAGE(O50:O64)</f>
        <v>19.509650166829427</v>
      </c>
      <c r="BG64">
        <f>AVERAGE(P50:P64)</f>
        <v>21.285107676188151</v>
      </c>
      <c r="BH64" t="e">
        <f>AVERAGE(B50:B64)</f>
        <v>#DIV/0!</v>
      </c>
      <c r="BI64">
        <f t="shared" ref="BI64:DJ64" si="86">AVERAGE(C50:C64)</f>
        <v>1384.5333323155839</v>
      </c>
      <c r="BJ64">
        <f t="shared" si="86"/>
        <v>0</v>
      </c>
      <c r="BK64">
        <f t="shared" si="86"/>
        <v>16.818910559836485</v>
      </c>
      <c r="BL64">
        <f t="shared" si="86"/>
        <v>0.24900276468482133</v>
      </c>
      <c r="BM64">
        <f t="shared" si="86"/>
        <v>249.57155695762683</v>
      </c>
      <c r="BN64">
        <f t="shared" si="86"/>
        <v>5.4606738177112728</v>
      </c>
      <c r="BO64">
        <f t="shared" si="86"/>
        <v>1.7099896810036983</v>
      </c>
      <c r="BP64">
        <f t="shared" si="86"/>
        <v>21.285107676188151</v>
      </c>
      <c r="BQ64">
        <f t="shared" si="86"/>
        <v>6</v>
      </c>
      <c r="BR64">
        <f t="shared" si="86"/>
        <v>1.4200000166893005</v>
      </c>
      <c r="BS64">
        <f t="shared" si="86"/>
        <v>1</v>
      </c>
      <c r="BT64">
        <f t="shared" si="86"/>
        <v>2.8400000333786011</v>
      </c>
      <c r="BU64">
        <f t="shared" si="86"/>
        <v>19.509650166829427</v>
      </c>
      <c r="BV64">
        <f t="shared" si="86"/>
        <v>21.285107676188151</v>
      </c>
      <c r="BW64">
        <f t="shared" si="86"/>
        <v>18.979440053304035</v>
      </c>
      <c r="BX64">
        <f t="shared" si="86"/>
        <v>400.25045776367188</v>
      </c>
      <c r="BY64">
        <f t="shared" si="86"/>
        <v>377.58587849934895</v>
      </c>
      <c r="BZ64">
        <f t="shared" si="86"/>
        <v>4.8312095642089847</v>
      </c>
      <c r="CA64">
        <f t="shared" si="86"/>
        <v>11.312075360616047</v>
      </c>
      <c r="CB64">
        <f t="shared" si="86"/>
        <v>15.57284329732259</v>
      </c>
      <c r="CC64">
        <f t="shared" si="86"/>
        <v>36.463154856363936</v>
      </c>
      <c r="CD64">
        <f t="shared" si="86"/>
        <v>499.83158976236979</v>
      </c>
      <c r="CE64">
        <f t="shared" si="86"/>
        <v>1500.6789388020834</v>
      </c>
      <c r="CF64">
        <f t="shared" si="86"/>
        <v>127.97020772298177</v>
      </c>
      <c r="CG64">
        <f t="shared" si="86"/>
        <v>73.373836263020834</v>
      </c>
      <c r="CH64">
        <f t="shared" si="86"/>
        <v>-1.6454460620880127</v>
      </c>
      <c r="CI64">
        <f t="shared" si="86"/>
        <v>0.25810068845748901</v>
      </c>
      <c r="CJ64">
        <f t="shared" si="86"/>
        <v>1</v>
      </c>
      <c r="CK64">
        <f t="shared" si="86"/>
        <v>-0.21956524252891541</v>
      </c>
      <c r="CL64">
        <f t="shared" si="86"/>
        <v>2.737391471862793</v>
      </c>
      <c r="CM64">
        <f t="shared" si="86"/>
        <v>1</v>
      </c>
      <c r="CN64">
        <f t="shared" si="86"/>
        <v>0</v>
      </c>
      <c r="CO64">
        <f t="shared" si="86"/>
        <v>0.15999999642372131</v>
      </c>
      <c r="CP64">
        <f t="shared" si="86"/>
        <v>111115</v>
      </c>
      <c r="CQ64">
        <f t="shared" si="86"/>
        <v>0.83305264960394931</v>
      </c>
      <c r="CR64">
        <f t="shared" si="86"/>
        <v>5.460673817711272E-3</v>
      </c>
      <c r="CS64">
        <f t="shared" si="86"/>
        <v>294.43510767618812</v>
      </c>
      <c r="CT64">
        <f t="shared" si="86"/>
        <v>292.65965016682941</v>
      </c>
      <c r="CU64">
        <f t="shared" si="86"/>
        <v>240.10862484148723</v>
      </c>
      <c r="CV64">
        <f t="shared" si="86"/>
        <v>-0.23884519770135451</v>
      </c>
      <c r="CW64">
        <f t="shared" si="86"/>
        <v>2.5400000461707402</v>
      </c>
      <c r="CX64">
        <f t="shared" si="86"/>
        <v>34.617244713868033</v>
      </c>
      <c r="CY64">
        <f t="shared" si="86"/>
        <v>23.305169353251994</v>
      </c>
      <c r="CZ64">
        <f t="shared" si="86"/>
        <v>20.397378921508789</v>
      </c>
      <c r="DA64">
        <f t="shared" si="86"/>
        <v>2.4049848375064866</v>
      </c>
      <c r="DB64">
        <f t="shared" si="86"/>
        <v>0.22893078875881911</v>
      </c>
      <c r="DC64">
        <f t="shared" si="86"/>
        <v>0.83001036516704174</v>
      </c>
      <c r="DD64">
        <f t="shared" si="86"/>
        <v>1.5749744723394441</v>
      </c>
      <c r="DE64">
        <f t="shared" si="86"/>
        <v>0.14475915535900361</v>
      </c>
      <c r="DF64">
        <f t="shared" si="86"/>
        <v>18.312022641302324</v>
      </c>
      <c r="DG64">
        <f t="shared" si="86"/>
        <v>0.66096646428685579</v>
      </c>
      <c r="DH64">
        <f t="shared" si="86"/>
        <v>36.649574711506084</v>
      </c>
      <c r="DI64">
        <f t="shared" si="86"/>
        <v>369.59097392578536</v>
      </c>
      <c r="DJ64">
        <f t="shared" si="86"/>
        <v>1.6678060234212665E-2</v>
      </c>
    </row>
    <row r="65" spans="1:56" x14ac:dyDescent="0.25">
      <c r="A65" s="1" t="s">
        <v>9</v>
      </c>
      <c r="B65" s="1" t="s">
        <v>102</v>
      </c>
    </row>
    <row r="66" spans="1:56" x14ac:dyDescent="0.25">
      <c r="A66" s="1" t="s">
        <v>9</v>
      </c>
      <c r="B66" s="1" t="s">
        <v>103</v>
      </c>
    </row>
    <row r="67" spans="1:56" x14ac:dyDescent="0.25">
      <c r="A67" s="1">
        <v>46</v>
      </c>
      <c r="B67" s="1" t="s">
        <v>104</v>
      </c>
      <c r="C67" s="1">
        <v>1599.9999985024333</v>
      </c>
      <c r="D67" s="1">
        <v>0</v>
      </c>
      <c r="E67">
        <f t="shared" ref="E67:E81" si="87">(R67-S67*(1000-T67)/(1000-U67))*AK67</f>
        <v>16.869943142848445</v>
      </c>
      <c r="F67">
        <f t="shared" ref="F67:F81" si="88">IF(AV67&lt;&gt;0,1/(1/AV67-1/N67),0)</f>
        <v>0.24492714754605921</v>
      </c>
      <c r="G67">
        <f t="shared" ref="G67:G81" si="89">((AY67-AL67/2)*S67-E67)/(AY67+AL67/2)</f>
        <v>245.79068767131892</v>
      </c>
      <c r="H67">
        <f t="shared" ref="H67:H81" si="90">AL67*1000</f>
        <v>6.1276383971161756</v>
      </c>
      <c r="I67">
        <f t="shared" ref="I67:I81" si="91">(AQ67-AW67)</f>
        <v>1.9386102233472327</v>
      </c>
      <c r="J67">
        <f t="shared" ref="J67:J81" si="92">(P67+AP67*D67)</f>
        <v>24.063989639282227</v>
      </c>
      <c r="K67" s="1">
        <v>6</v>
      </c>
      <c r="L67">
        <f t="shared" ref="L67:L81" si="93">(K67*AE67+AF67)</f>
        <v>1.4200000166893005</v>
      </c>
      <c r="M67" s="1">
        <v>1</v>
      </c>
      <c r="N67">
        <f t="shared" ref="N67:N81" si="94">L67*(M67+1)*(M67+1)/(M67*M67+1)</f>
        <v>2.8400000333786011</v>
      </c>
      <c r="O67" s="1">
        <v>23.956853866577148</v>
      </c>
      <c r="P67" s="1">
        <v>24.063989639282227</v>
      </c>
      <c r="Q67" s="1">
        <v>24.057233810424805</v>
      </c>
      <c r="R67" s="1">
        <v>400.55621337890625</v>
      </c>
      <c r="S67" s="1">
        <v>377.52920532226562</v>
      </c>
      <c r="T67" s="1">
        <v>7.3059754371643066</v>
      </c>
      <c r="U67" s="1">
        <v>14.554337501525879</v>
      </c>
      <c r="V67" s="1">
        <v>17.945159912109375</v>
      </c>
      <c r="W67" s="1">
        <v>35.748805999755859</v>
      </c>
      <c r="X67" s="1">
        <v>499.84710693359375</v>
      </c>
      <c r="Y67" s="1">
        <v>1500.3203125</v>
      </c>
      <c r="Z67" s="1">
        <v>129.22703552246094</v>
      </c>
      <c r="AA67" s="1">
        <v>73.373031616210938</v>
      </c>
      <c r="AB67" s="1">
        <v>-1.5876152515411377</v>
      </c>
      <c r="AC67" s="1">
        <v>0.2249261736869812</v>
      </c>
      <c r="AD67" s="1">
        <v>1</v>
      </c>
      <c r="AE67" s="1">
        <v>-0.21956524252891541</v>
      </c>
      <c r="AF67" s="1">
        <v>2.737391471862793</v>
      </c>
      <c r="AG67" s="1">
        <v>1</v>
      </c>
      <c r="AH67" s="1">
        <v>0</v>
      </c>
      <c r="AI67" s="1">
        <v>0.15999999642372131</v>
      </c>
      <c r="AJ67" s="1">
        <v>111115</v>
      </c>
      <c r="AK67">
        <f t="shared" ref="AK67:AK81" si="95">X67*0.000001/(K67*0.0001)</f>
        <v>0.83307851155598944</v>
      </c>
      <c r="AL67">
        <f t="shared" ref="AL67:AL81" si="96">(U67-T67)/(1000-U67)*AK67</f>
        <v>6.1276383971161754E-3</v>
      </c>
      <c r="AM67">
        <f t="shared" ref="AM67:AM81" si="97">(P67+273.15)</f>
        <v>297.2139896392822</v>
      </c>
      <c r="AN67">
        <f t="shared" ref="AN67:AN81" si="98">(O67+273.15)</f>
        <v>297.10685386657713</v>
      </c>
      <c r="AO67">
        <f t="shared" ref="AO67:AO81" si="99">(Y67*AG67+Z67*AH67)*AI67</f>
        <v>240.05124463443644</v>
      </c>
      <c r="AP67">
        <f t="shared" ref="AP67:AP81" si="100">((AO67+0.00000010773*(AN67^4-AM67^4))-AL67*44100)/(L67*51.4+0.00000043092*AM67^3)</f>
        <v>-0.37234192139932792</v>
      </c>
      <c r="AQ67">
        <f t="shared" ref="AQ67:AQ81" si="101">0.61365*EXP(17.502*J67/(240.97+J67))</f>
        <v>3.0065060889996955</v>
      </c>
      <c r="AR67">
        <f t="shared" ref="AR67:AR81" si="102">AQ67*1000/AA67</f>
        <v>40.975628548724735</v>
      </c>
      <c r="AS67">
        <f t="shared" ref="AS67:AS81" si="103">(AR67-U67)</f>
        <v>26.421291047198856</v>
      </c>
      <c r="AT67">
        <f t="shared" ref="AT67:AT81" si="104">IF(D67,P67,(O67+P67)/2)</f>
        <v>24.010421752929687</v>
      </c>
      <c r="AU67">
        <f t="shared" ref="AU67:AU81" si="105">0.61365*EXP(17.502*AT67/(240.97+AT67))</f>
        <v>2.9968499493723657</v>
      </c>
      <c r="AV67">
        <f t="shared" ref="AV67:AV81" si="106">IF(AS67&lt;&gt;0,(1000-(AR67+U67)/2)/AS67*AL67,0)</f>
        <v>0.22548120795436091</v>
      </c>
      <c r="AW67">
        <f t="shared" ref="AW67:AW81" si="107">U67*AA67/1000</f>
        <v>1.0678958656524629</v>
      </c>
      <c r="AX67">
        <f t="shared" ref="AX67:AX81" si="108">(AU67-AW67)</f>
        <v>1.9289540837199028</v>
      </c>
      <c r="AY67">
        <f t="shared" ref="AY67:AY81" si="109">1/(1.6/F67+1.37/N67)</f>
        <v>0.14255270920539614</v>
      </c>
      <c r="AZ67">
        <f t="shared" ref="AZ67:AZ81" si="110">G67*AA67*0.001</f>
        <v>18.034407897477912</v>
      </c>
      <c r="BA67">
        <f t="shared" ref="BA67:BA81" si="111">G67/S67</f>
        <v>0.65105079078983474</v>
      </c>
      <c r="BB67">
        <f t="shared" ref="BB67:BB81" si="112">(1-AL67*AA67/AQ67/F67)*100</f>
        <v>38.943686302921385</v>
      </c>
      <c r="BC67">
        <f t="shared" ref="BC67:BC81" si="113">(S67-E67/(N67/1.35))</f>
        <v>369.51004230283712</v>
      </c>
      <c r="BD67">
        <f t="shared" ref="BD67:BD81" si="114">E67*BB67/100/BC67</f>
        <v>1.7779700102569181E-2</v>
      </c>
    </row>
    <row r="68" spans="1:56" x14ac:dyDescent="0.25">
      <c r="A68" s="1">
        <v>47</v>
      </c>
      <c r="B68" s="1" t="s">
        <v>104</v>
      </c>
      <c r="C68" s="1">
        <v>1599.9999985024333</v>
      </c>
      <c r="D68" s="1">
        <v>0</v>
      </c>
      <c r="E68">
        <f t="shared" si="87"/>
        <v>16.869943142848445</v>
      </c>
      <c r="F68">
        <f t="shared" si="88"/>
        <v>0.24492714754605921</v>
      </c>
      <c r="G68">
        <f t="shared" si="89"/>
        <v>245.79068767131892</v>
      </c>
      <c r="H68">
        <f t="shared" si="90"/>
        <v>6.1276383971161756</v>
      </c>
      <c r="I68">
        <f t="shared" si="91"/>
        <v>1.9386102233472327</v>
      </c>
      <c r="J68">
        <f t="shared" si="92"/>
        <v>24.063989639282227</v>
      </c>
      <c r="K68" s="1">
        <v>6</v>
      </c>
      <c r="L68">
        <f t="shared" si="93"/>
        <v>1.4200000166893005</v>
      </c>
      <c r="M68" s="1">
        <v>1</v>
      </c>
      <c r="N68">
        <f t="shared" si="94"/>
        <v>2.8400000333786011</v>
      </c>
      <c r="O68" s="1">
        <v>23.956853866577148</v>
      </c>
      <c r="P68" s="1">
        <v>24.063989639282227</v>
      </c>
      <c r="Q68" s="1">
        <v>24.057233810424805</v>
      </c>
      <c r="R68" s="1">
        <v>400.55621337890625</v>
      </c>
      <c r="S68" s="1">
        <v>377.52920532226562</v>
      </c>
      <c r="T68" s="1">
        <v>7.3059754371643066</v>
      </c>
      <c r="U68" s="1">
        <v>14.554337501525879</v>
      </c>
      <c r="V68" s="1">
        <v>17.945159912109375</v>
      </c>
      <c r="W68" s="1">
        <v>35.748805999755859</v>
      </c>
      <c r="X68" s="1">
        <v>499.84710693359375</v>
      </c>
      <c r="Y68" s="1">
        <v>1500.3203125</v>
      </c>
      <c r="Z68" s="1">
        <v>129.22703552246094</v>
      </c>
      <c r="AA68" s="1">
        <v>73.373031616210938</v>
      </c>
      <c r="AB68" s="1">
        <v>-1.5876152515411377</v>
      </c>
      <c r="AC68" s="1">
        <v>0.2249261736869812</v>
      </c>
      <c r="AD68" s="1">
        <v>1</v>
      </c>
      <c r="AE68" s="1">
        <v>-0.21956524252891541</v>
      </c>
      <c r="AF68" s="1">
        <v>2.737391471862793</v>
      </c>
      <c r="AG68" s="1">
        <v>1</v>
      </c>
      <c r="AH68" s="1">
        <v>0</v>
      </c>
      <c r="AI68" s="1">
        <v>0.15999999642372131</v>
      </c>
      <c r="AJ68" s="1">
        <v>111115</v>
      </c>
      <c r="AK68">
        <f t="shared" si="95"/>
        <v>0.83307851155598944</v>
      </c>
      <c r="AL68">
        <f t="shared" si="96"/>
        <v>6.1276383971161754E-3</v>
      </c>
      <c r="AM68">
        <f t="shared" si="97"/>
        <v>297.2139896392822</v>
      </c>
      <c r="AN68">
        <f t="shared" si="98"/>
        <v>297.10685386657713</v>
      </c>
      <c r="AO68">
        <f t="shared" si="99"/>
        <v>240.05124463443644</v>
      </c>
      <c r="AP68">
        <f t="shared" si="100"/>
        <v>-0.37234192139932792</v>
      </c>
      <c r="AQ68">
        <f t="shared" si="101"/>
        <v>3.0065060889996955</v>
      </c>
      <c r="AR68">
        <f t="shared" si="102"/>
        <v>40.975628548724735</v>
      </c>
      <c r="AS68">
        <f t="shared" si="103"/>
        <v>26.421291047198856</v>
      </c>
      <c r="AT68">
        <f t="shared" si="104"/>
        <v>24.010421752929687</v>
      </c>
      <c r="AU68">
        <f t="shared" si="105"/>
        <v>2.9968499493723657</v>
      </c>
      <c r="AV68">
        <f t="shared" si="106"/>
        <v>0.22548120795436091</v>
      </c>
      <c r="AW68">
        <f t="shared" si="107"/>
        <v>1.0678958656524629</v>
      </c>
      <c r="AX68">
        <f t="shared" si="108"/>
        <v>1.9289540837199028</v>
      </c>
      <c r="AY68">
        <f t="shared" si="109"/>
        <v>0.14255270920539614</v>
      </c>
      <c r="AZ68">
        <f t="shared" si="110"/>
        <v>18.034407897477912</v>
      </c>
      <c r="BA68">
        <f t="shared" si="111"/>
        <v>0.65105079078983474</v>
      </c>
      <c r="BB68">
        <f t="shared" si="112"/>
        <v>38.943686302921385</v>
      </c>
      <c r="BC68">
        <f t="shared" si="113"/>
        <v>369.51004230283712</v>
      </c>
      <c r="BD68">
        <f t="shared" si="114"/>
        <v>1.7779700102569181E-2</v>
      </c>
    </row>
    <row r="69" spans="1:56" x14ac:dyDescent="0.25">
      <c r="A69" s="1">
        <v>48</v>
      </c>
      <c r="B69" s="1" t="s">
        <v>105</v>
      </c>
      <c r="C69" s="1">
        <v>1600.4999984912574</v>
      </c>
      <c r="D69" s="1">
        <v>0</v>
      </c>
      <c r="E69">
        <f t="shared" si="87"/>
        <v>16.77610399524599</v>
      </c>
      <c r="F69">
        <f t="shared" si="88"/>
        <v>0.24490824370135661</v>
      </c>
      <c r="G69">
        <f t="shared" si="89"/>
        <v>246.45926275137873</v>
      </c>
      <c r="H69">
        <f t="shared" si="90"/>
        <v>6.1284621182347641</v>
      </c>
      <c r="I69">
        <f t="shared" si="91"/>
        <v>1.9390103744920921</v>
      </c>
      <c r="J69">
        <f t="shared" si="92"/>
        <v>24.066764831542969</v>
      </c>
      <c r="K69" s="1">
        <v>6</v>
      </c>
      <c r="L69">
        <f t="shared" si="93"/>
        <v>1.4200000166893005</v>
      </c>
      <c r="M69" s="1">
        <v>1</v>
      </c>
      <c r="N69">
        <f t="shared" si="94"/>
        <v>2.8400000333786011</v>
      </c>
      <c r="O69" s="1">
        <v>23.958606719970703</v>
      </c>
      <c r="P69" s="1">
        <v>24.066764831542969</v>
      </c>
      <c r="Q69" s="1">
        <v>24.056922912597656</v>
      </c>
      <c r="R69" s="1">
        <v>400.4810791015625</v>
      </c>
      <c r="S69" s="1">
        <v>377.56588745117187</v>
      </c>
      <c r="T69" s="1">
        <v>7.3062548637390137</v>
      </c>
      <c r="U69" s="1">
        <v>14.555639266967773</v>
      </c>
      <c r="V69" s="1">
        <v>17.944047927856445</v>
      </c>
      <c r="W69" s="1">
        <v>35.748420715332031</v>
      </c>
      <c r="X69" s="1">
        <v>499.8431396484375</v>
      </c>
      <c r="Y69" s="1">
        <v>1500.23779296875</v>
      </c>
      <c r="Z69" s="1">
        <v>129.3115234375</v>
      </c>
      <c r="AA69" s="1">
        <v>73.373397827148438</v>
      </c>
      <c r="AB69" s="1">
        <v>-1.5876152515411377</v>
      </c>
      <c r="AC69" s="1">
        <v>0.2249261736869812</v>
      </c>
      <c r="AD69" s="1">
        <v>1</v>
      </c>
      <c r="AE69" s="1">
        <v>-0.21956524252891541</v>
      </c>
      <c r="AF69" s="1">
        <v>2.737391471862793</v>
      </c>
      <c r="AG69" s="1">
        <v>1</v>
      </c>
      <c r="AH69" s="1">
        <v>0</v>
      </c>
      <c r="AI69" s="1">
        <v>0.15999999642372131</v>
      </c>
      <c r="AJ69" s="1">
        <v>111115</v>
      </c>
      <c r="AK69">
        <f t="shared" si="95"/>
        <v>0.83307189941406234</v>
      </c>
      <c r="AL69">
        <f t="shared" si="96"/>
        <v>6.1284621182347643E-3</v>
      </c>
      <c r="AM69">
        <f t="shared" si="97"/>
        <v>297.21676483154295</v>
      </c>
      <c r="AN69">
        <f t="shared" si="98"/>
        <v>297.10860671997068</v>
      </c>
      <c r="AO69">
        <f t="shared" si="99"/>
        <v>240.03804150973156</v>
      </c>
      <c r="AP69">
        <f t="shared" si="100"/>
        <v>-0.37306550263023303</v>
      </c>
      <c r="AQ69">
        <f t="shared" si="101"/>
        <v>3.0070070850557817</v>
      </c>
      <c r="AR69">
        <f t="shared" si="102"/>
        <v>40.982252070970297</v>
      </c>
      <c r="AS69">
        <f t="shared" si="103"/>
        <v>26.426612804002524</v>
      </c>
      <c r="AT69">
        <f t="shared" si="104"/>
        <v>24.012685775756836</v>
      </c>
      <c r="AU69">
        <f t="shared" si="105"/>
        <v>2.9972575123271725</v>
      </c>
      <c r="AV69">
        <f t="shared" si="106"/>
        <v>0.22546518658406114</v>
      </c>
      <c r="AW69">
        <f t="shared" si="107"/>
        <v>1.0679967105636896</v>
      </c>
      <c r="AX69">
        <f t="shared" si="108"/>
        <v>1.9292608017634829</v>
      </c>
      <c r="AY69">
        <f t="shared" si="109"/>
        <v>0.14254246331914391</v>
      </c>
      <c r="AZ69">
        <f t="shared" si="110"/>
        <v>18.083553534042618</v>
      </c>
      <c r="BA69">
        <f t="shared" si="111"/>
        <v>0.65275828919595313</v>
      </c>
      <c r="BB69">
        <f t="shared" si="112"/>
        <v>38.940635226010343</v>
      </c>
      <c r="BC69">
        <f t="shared" si="113"/>
        <v>369.59133106828364</v>
      </c>
      <c r="BD69">
        <f t="shared" si="114"/>
        <v>1.7675526758277618E-2</v>
      </c>
    </row>
    <row r="70" spans="1:56" x14ac:dyDescent="0.25">
      <c r="A70" s="1">
        <v>49</v>
      </c>
      <c r="B70" s="1" t="s">
        <v>105</v>
      </c>
      <c r="C70" s="1">
        <v>1600.4999984912574</v>
      </c>
      <c r="D70" s="1">
        <v>0</v>
      </c>
      <c r="E70">
        <f t="shared" si="87"/>
        <v>16.77610399524599</v>
      </c>
      <c r="F70">
        <f t="shared" si="88"/>
        <v>0.24490824370135661</v>
      </c>
      <c r="G70">
        <f t="shared" si="89"/>
        <v>246.45926275137873</v>
      </c>
      <c r="H70">
        <f t="shared" si="90"/>
        <v>6.1284621182347641</v>
      </c>
      <c r="I70">
        <f t="shared" si="91"/>
        <v>1.9390103744920921</v>
      </c>
      <c r="J70">
        <f t="shared" si="92"/>
        <v>24.066764831542969</v>
      </c>
      <c r="K70" s="1">
        <v>6</v>
      </c>
      <c r="L70">
        <f t="shared" si="93"/>
        <v>1.4200000166893005</v>
      </c>
      <c r="M70" s="1">
        <v>1</v>
      </c>
      <c r="N70">
        <f t="shared" si="94"/>
        <v>2.8400000333786011</v>
      </c>
      <c r="O70" s="1">
        <v>23.958606719970703</v>
      </c>
      <c r="P70" s="1">
        <v>24.066764831542969</v>
      </c>
      <c r="Q70" s="1">
        <v>24.056922912597656</v>
      </c>
      <c r="R70" s="1">
        <v>400.4810791015625</v>
      </c>
      <c r="S70" s="1">
        <v>377.56588745117187</v>
      </c>
      <c r="T70" s="1">
        <v>7.3062548637390137</v>
      </c>
      <c r="U70" s="1">
        <v>14.555639266967773</v>
      </c>
      <c r="V70" s="1">
        <v>17.944047927856445</v>
      </c>
      <c r="W70" s="1">
        <v>35.748420715332031</v>
      </c>
      <c r="X70" s="1">
        <v>499.8431396484375</v>
      </c>
      <c r="Y70" s="1">
        <v>1500.23779296875</v>
      </c>
      <c r="Z70" s="1">
        <v>129.3115234375</v>
      </c>
      <c r="AA70" s="1">
        <v>73.373397827148438</v>
      </c>
      <c r="AB70" s="1">
        <v>-1.5876152515411377</v>
      </c>
      <c r="AC70" s="1">
        <v>0.2249261736869812</v>
      </c>
      <c r="AD70" s="1">
        <v>1</v>
      </c>
      <c r="AE70" s="1">
        <v>-0.21956524252891541</v>
      </c>
      <c r="AF70" s="1">
        <v>2.737391471862793</v>
      </c>
      <c r="AG70" s="1">
        <v>1</v>
      </c>
      <c r="AH70" s="1">
        <v>0</v>
      </c>
      <c r="AI70" s="1">
        <v>0.15999999642372131</v>
      </c>
      <c r="AJ70" s="1">
        <v>111115</v>
      </c>
      <c r="AK70">
        <f t="shared" si="95"/>
        <v>0.83307189941406234</v>
      </c>
      <c r="AL70">
        <f t="shared" si="96"/>
        <v>6.1284621182347643E-3</v>
      </c>
      <c r="AM70">
        <f t="shared" si="97"/>
        <v>297.21676483154295</v>
      </c>
      <c r="AN70">
        <f t="shared" si="98"/>
        <v>297.10860671997068</v>
      </c>
      <c r="AO70">
        <f t="shared" si="99"/>
        <v>240.03804150973156</v>
      </c>
      <c r="AP70">
        <f t="shared" si="100"/>
        <v>-0.37306550263023303</v>
      </c>
      <c r="AQ70">
        <f t="shared" si="101"/>
        <v>3.0070070850557817</v>
      </c>
      <c r="AR70">
        <f t="shared" si="102"/>
        <v>40.982252070970297</v>
      </c>
      <c r="AS70">
        <f t="shared" si="103"/>
        <v>26.426612804002524</v>
      </c>
      <c r="AT70">
        <f t="shared" si="104"/>
        <v>24.012685775756836</v>
      </c>
      <c r="AU70">
        <f t="shared" si="105"/>
        <v>2.9972575123271725</v>
      </c>
      <c r="AV70">
        <f t="shared" si="106"/>
        <v>0.22546518658406114</v>
      </c>
      <c r="AW70">
        <f t="shared" si="107"/>
        <v>1.0679967105636896</v>
      </c>
      <c r="AX70">
        <f t="shared" si="108"/>
        <v>1.9292608017634829</v>
      </c>
      <c r="AY70">
        <f t="shared" si="109"/>
        <v>0.14254246331914391</v>
      </c>
      <c r="AZ70">
        <f t="shared" si="110"/>
        <v>18.083553534042618</v>
      </c>
      <c r="BA70">
        <f t="shared" si="111"/>
        <v>0.65275828919595313</v>
      </c>
      <c r="BB70">
        <f t="shared" si="112"/>
        <v>38.940635226010343</v>
      </c>
      <c r="BC70">
        <f t="shared" si="113"/>
        <v>369.59133106828364</v>
      </c>
      <c r="BD70">
        <f t="shared" si="114"/>
        <v>1.7675526758277618E-2</v>
      </c>
    </row>
    <row r="71" spans="1:56" x14ac:dyDescent="0.25">
      <c r="A71" s="1">
        <v>50</v>
      </c>
      <c r="B71" s="1" t="s">
        <v>105</v>
      </c>
      <c r="C71" s="1">
        <v>1600.9999984800816</v>
      </c>
      <c r="D71" s="1">
        <v>0</v>
      </c>
      <c r="E71">
        <f t="shared" si="87"/>
        <v>16.720432893060355</v>
      </c>
      <c r="F71">
        <f t="shared" si="88"/>
        <v>0.24500036299748551</v>
      </c>
      <c r="G71">
        <f t="shared" si="89"/>
        <v>246.89731106088635</v>
      </c>
      <c r="H71">
        <f t="shared" si="90"/>
        <v>6.1303049521813611</v>
      </c>
      <c r="I71">
        <f t="shared" si="91"/>
        <v>1.9389227737988812</v>
      </c>
      <c r="J71">
        <f t="shared" si="92"/>
        <v>24.067516326904297</v>
      </c>
      <c r="K71" s="1">
        <v>6</v>
      </c>
      <c r="L71">
        <f t="shared" si="93"/>
        <v>1.4200000166893005</v>
      </c>
      <c r="M71" s="1">
        <v>1</v>
      </c>
      <c r="N71">
        <f t="shared" si="94"/>
        <v>2.8400000333786011</v>
      </c>
      <c r="O71" s="1">
        <v>23.961013793945313</v>
      </c>
      <c r="P71" s="1">
        <v>24.067516326904297</v>
      </c>
      <c r="Q71" s="1">
        <v>24.056711196899414</v>
      </c>
      <c r="R71" s="1">
        <v>400.43154907226562</v>
      </c>
      <c r="S71" s="1">
        <v>377.58139038085937</v>
      </c>
      <c r="T71" s="1">
        <v>7.3068313598632813</v>
      </c>
      <c r="U71" s="1">
        <v>14.55864143371582</v>
      </c>
      <c r="V71" s="1">
        <v>17.942914962768555</v>
      </c>
      <c r="W71" s="1">
        <v>35.750717163085938</v>
      </c>
      <c r="X71" s="1">
        <v>499.82467651367187</v>
      </c>
      <c r="Y71" s="1">
        <v>1500.2540283203125</v>
      </c>
      <c r="Z71" s="1">
        <v>129.35920715332031</v>
      </c>
      <c r="AA71" s="1">
        <v>73.373603820800781</v>
      </c>
      <c r="AB71" s="1">
        <v>-1.5876152515411377</v>
      </c>
      <c r="AC71" s="1">
        <v>0.2249261736869812</v>
      </c>
      <c r="AD71" s="1">
        <v>1</v>
      </c>
      <c r="AE71" s="1">
        <v>-0.21956524252891541</v>
      </c>
      <c r="AF71" s="1">
        <v>2.737391471862793</v>
      </c>
      <c r="AG71" s="1">
        <v>1</v>
      </c>
      <c r="AH71" s="1">
        <v>0</v>
      </c>
      <c r="AI71" s="1">
        <v>0.15999999642372131</v>
      </c>
      <c r="AJ71" s="1">
        <v>111115</v>
      </c>
      <c r="AK71">
        <f t="shared" si="95"/>
        <v>0.83304112752278636</v>
      </c>
      <c r="AL71">
        <f t="shared" si="96"/>
        <v>6.1303049521813611E-3</v>
      </c>
      <c r="AM71">
        <f t="shared" si="97"/>
        <v>297.21751632690427</v>
      </c>
      <c r="AN71">
        <f t="shared" si="98"/>
        <v>297.11101379394529</v>
      </c>
      <c r="AO71">
        <f t="shared" si="99"/>
        <v>240.04063916592349</v>
      </c>
      <c r="AP71">
        <f t="shared" si="100"/>
        <v>-0.37377648723820239</v>
      </c>
      <c r="AQ71">
        <f t="shared" si="101"/>
        <v>3.007142762525441</v>
      </c>
      <c r="AR71">
        <f t="shared" si="102"/>
        <v>40.98398614670392</v>
      </c>
      <c r="AS71">
        <f t="shared" si="103"/>
        <v>26.4253447129881</v>
      </c>
      <c r="AT71">
        <f t="shared" si="104"/>
        <v>24.014265060424805</v>
      </c>
      <c r="AU71">
        <f t="shared" si="105"/>
        <v>2.997541839357047</v>
      </c>
      <c r="AV71">
        <f t="shared" si="106"/>
        <v>0.22554325759827371</v>
      </c>
      <c r="AW71">
        <f t="shared" si="107"/>
        <v>1.0682199887265598</v>
      </c>
      <c r="AX71">
        <f t="shared" si="108"/>
        <v>1.9293218506304872</v>
      </c>
      <c r="AY71">
        <f t="shared" si="109"/>
        <v>0.142592390963131</v>
      </c>
      <c r="AZ71">
        <f t="shared" si="110"/>
        <v>18.115745486202488</v>
      </c>
      <c r="BA71">
        <f t="shared" si="111"/>
        <v>0.65389163065437517</v>
      </c>
      <c r="BB71">
        <f t="shared" si="112"/>
        <v>38.947822927974244</v>
      </c>
      <c r="BC71">
        <f t="shared" si="113"/>
        <v>369.63329737369907</v>
      </c>
      <c r="BD71">
        <f t="shared" si="114"/>
        <v>1.761812218285095E-2</v>
      </c>
    </row>
    <row r="72" spans="1:56" x14ac:dyDescent="0.25">
      <c r="A72" s="1">
        <v>51</v>
      </c>
      <c r="B72" s="1" t="s">
        <v>106</v>
      </c>
      <c r="C72" s="1">
        <v>1601.4999984689057</v>
      </c>
      <c r="D72" s="1">
        <v>0</v>
      </c>
      <c r="E72">
        <f t="shared" si="87"/>
        <v>16.732541174942739</v>
      </c>
      <c r="F72">
        <f t="shared" si="88"/>
        <v>0.24496958467079985</v>
      </c>
      <c r="G72">
        <f t="shared" si="89"/>
        <v>246.7633028120988</v>
      </c>
      <c r="H72">
        <f t="shared" si="90"/>
        <v>6.1308114735833019</v>
      </c>
      <c r="I72">
        <f t="shared" si="91"/>
        <v>1.9393133127587043</v>
      </c>
      <c r="J72">
        <f t="shared" si="92"/>
        <v>24.069984436035156</v>
      </c>
      <c r="K72" s="1">
        <v>6</v>
      </c>
      <c r="L72">
        <f t="shared" si="93"/>
        <v>1.4200000166893005</v>
      </c>
      <c r="M72" s="1">
        <v>1</v>
      </c>
      <c r="N72">
        <f t="shared" si="94"/>
        <v>2.8400000333786011</v>
      </c>
      <c r="O72" s="1">
        <v>23.961957931518555</v>
      </c>
      <c r="P72" s="1">
        <v>24.069984436035156</v>
      </c>
      <c r="Q72" s="1">
        <v>24.057102203369141</v>
      </c>
      <c r="R72" s="1">
        <v>400.41207885742187</v>
      </c>
      <c r="S72" s="1">
        <v>377.5450439453125</v>
      </c>
      <c r="T72" s="1">
        <v>7.3061394691467285</v>
      </c>
      <c r="U72" s="1">
        <v>14.559298515319824</v>
      </c>
      <c r="V72" s="1">
        <v>17.940315246582031</v>
      </c>
      <c r="W72" s="1">
        <v>35.750537872314453</v>
      </c>
      <c r="X72" s="1">
        <v>499.77267456054687</v>
      </c>
      <c r="Y72" s="1">
        <v>1500.2642822265625</v>
      </c>
      <c r="Z72" s="1">
        <v>129.39752197265625</v>
      </c>
      <c r="AA72" s="1">
        <v>73.374076843261719</v>
      </c>
      <c r="AB72" s="1">
        <v>-1.5876152515411377</v>
      </c>
      <c r="AC72" s="1">
        <v>0.2249261736869812</v>
      </c>
      <c r="AD72" s="1">
        <v>1</v>
      </c>
      <c r="AE72" s="1">
        <v>-0.21956524252891541</v>
      </c>
      <c r="AF72" s="1">
        <v>2.737391471862793</v>
      </c>
      <c r="AG72" s="1">
        <v>1</v>
      </c>
      <c r="AH72" s="1">
        <v>0</v>
      </c>
      <c r="AI72" s="1">
        <v>0.15999999642372131</v>
      </c>
      <c r="AJ72" s="1">
        <v>111115</v>
      </c>
      <c r="AK72">
        <f t="shared" si="95"/>
        <v>0.83295445760091136</v>
      </c>
      <c r="AL72">
        <f t="shared" si="96"/>
        <v>6.1308114735833018E-3</v>
      </c>
      <c r="AM72">
        <f t="shared" si="97"/>
        <v>297.21998443603513</v>
      </c>
      <c r="AN72">
        <f t="shared" si="98"/>
        <v>297.11195793151853</v>
      </c>
      <c r="AO72">
        <f t="shared" si="99"/>
        <v>240.04227979088682</v>
      </c>
      <c r="AP72">
        <f t="shared" si="100"/>
        <v>-0.37422541587889818</v>
      </c>
      <c r="AQ72">
        <f t="shared" si="101"/>
        <v>3.0075884008057674</v>
      </c>
      <c r="AR72">
        <f t="shared" si="102"/>
        <v>40.98979544547371</v>
      </c>
      <c r="AS72">
        <f t="shared" si="103"/>
        <v>26.430496930153886</v>
      </c>
      <c r="AT72">
        <f t="shared" si="104"/>
        <v>24.015971183776855</v>
      </c>
      <c r="AU72">
        <f t="shared" si="105"/>
        <v>2.9978490283301924</v>
      </c>
      <c r="AV72">
        <f t="shared" si="106"/>
        <v>0.22551717351489095</v>
      </c>
      <c r="AW72">
        <f t="shared" si="107"/>
        <v>1.0682750880470631</v>
      </c>
      <c r="AX72">
        <f t="shared" si="108"/>
        <v>1.9295739402831293</v>
      </c>
      <c r="AY72">
        <f t="shared" si="109"/>
        <v>0.14257570973632153</v>
      </c>
      <c r="AZ72">
        <f t="shared" si="110"/>
        <v>18.106029542631997</v>
      </c>
      <c r="BA72">
        <f t="shared" si="111"/>
        <v>0.65359963471760607</v>
      </c>
      <c r="BB72">
        <f t="shared" si="112"/>
        <v>38.943761578176492</v>
      </c>
      <c r="BC72">
        <f t="shared" si="113"/>
        <v>369.59119524084616</v>
      </c>
      <c r="BD72">
        <f t="shared" si="114"/>
        <v>1.763105026593921E-2</v>
      </c>
    </row>
    <row r="73" spans="1:56" x14ac:dyDescent="0.25">
      <c r="A73" s="1">
        <v>52</v>
      </c>
      <c r="B73" s="1" t="s">
        <v>106</v>
      </c>
      <c r="C73" s="1">
        <v>1601.9999984577298</v>
      </c>
      <c r="D73" s="1">
        <v>0</v>
      </c>
      <c r="E73">
        <f t="shared" si="87"/>
        <v>16.721785337507338</v>
      </c>
      <c r="F73">
        <f t="shared" si="88"/>
        <v>0.24508640629525114</v>
      </c>
      <c r="G73">
        <f t="shared" si="89"/>
        <v>246.87662332354492</v>
      </c>
      <c r="H73">
        <f t="shared" si="90"/>
        <v>6.1331137132484237</v>
      </c>
      <c r="I73">
        <f t="shared" si="91"/>
        <v>1.9391913190208907</v>
      </c>
      <c r="J73">
        <f t="shared" si="92"/>
        <v>24.070234298706055</v>
      </c>
      <c r="K73" s="1">
        <v>6</v>
      </c>
      <c r="L73">
        <f t="shared" si="93"/>
        <v>1.4200000166893005</v>
      </c>
      <c r="M73" s="1">
        <v>1</v>
      </c>
      <c r="N73">
        <f t="shared" si="94"/>
        <v>2.8400000333786011</v>
      </c>
      <c r="O73" s="1">
        <v>23.963254928588867</v>
      </c>
      <c r="P73" s="1">
        <v>24.070234298706055</v>
      </c>
      <c r="Q73" s="1">
        <v>24.056890487670898</v>
      </c>
      <c r="R73" s="1">
        <v>400.38607788085937</v>
      </c>
      <c r="S73" s="1">
        <v>377.5321044921875</v>
      </c>
      <c r="T73" s="1">
        <v>7.3060293197631836</v>
      </c>
      <c r="U73" s="1">
        <v>14.56154727935791</v>
      </c>
      <c r="V73" s="1">
        <v>17.938682556152344</v>
      </c>
      <c r="W73" s="1">
        <v>35.753337860107422</v>
      </c>
      <c r="X73" s="1">
        <v>499.79666137695312</v>
      </c>
      <c r="Y73" s="1">
        <v>1500.2120361328125</v>
      </c>
      <c r="Z73" s="1">
        <v>129.51167297363281</v>
      </c>
      <c r="AA73" s="1">
        <v>73.374221801757813</v>
      </c>
      <c r="AB73" s="1">
        <v>-1.5876152515411377</v>
      </c>
      <c r="AC73" s="1">
        <v>0.2249261736869812</v>
      </c>
      <c r="AD73" s="1">
        <v>1</v>
      </c>
      <c r="AE73" s="1">
        <v>-0.21956524252891541</v>
      </c>
      <c r="AF73" s="1">
        <v>2.737391471862793</v>
      </c>
      <c r="AG73" s="1">
        <v>1</v>
      </c>
      <c r="AH73" s="1">
        <v>0</v>
      </c>
      <c r="AI73" s="1">
        <v>0.15999999642372131</v>
      </c>
      <c r="AJ73" s="1">
        <v>111115</v>
      </c>
      <c r="AK73">
        <f t="shared" si="95"/>
        <v>0.83299443562825515</v>
      </c>
      <c r="AL73">
        <f t="shared" si="96"/>
        <v>6.1331137132484238E-3</v>
      </c>
      <c r="AM73">
        <f t="shared" si="97"/>
        <v>297.22023429870603</v>
      </c>
      <c r="AN73">
        <f t="shared" si="98"/>
        <v>297.11325492858884</v>
      </c>
      <c r="AO73">
        <f t="shared" si="99"/>
        <v>240.03392041607367</v>
      </c>
      <c r="AP73">
        <f t="shared" si="100"/>
        <v>-0.3753884395395124</v>
      </c>
      <c r="AQ73">
        <f t="shared" si="101"/>
        <v>3.007633518873281</v>
      </c>
      <c r="AR73">
        <f t="shared" si="102"/>
        <v>40.990329369343002</v>
      </c>
      <c r="AS73">
        <f t="shared" si="103"/>
        <v>26.428782089985091</v>
      </c>
      <c r="AT73">
        <f t="shared" si="104"/>
        <v>24.016744613647461</v>
      </c>
      <c r="AU73">
        <f t="shared" si="105"/>
        <v>2.9979882941087599</v>
      </c>
      <c r="AV73">
        <f t="shared" si="106"/>
        <v>0.22561617499856465</v>
      </c>
      <c r="AW73">
        <f t="shared" si="107"/>
        <v>1.0684421998523903</v>
      </c>
      <c r="AX73">
        <f t="shared" si="108"/>
        <v>1.9295460942563696</v>
      </c>
      <c r="AY73">
        <f t="shared" si="109"/>
        <v>0.14263902315029298</v>
      </c>
      <c r="AZ73">
        <f t="shared" si="110"/>
        <v>18.1143801174108</v>
      </c>
      <c r="BA73">
        <f t="shared" si="111"/>
        <v>0.65392219730720591</v>
      </c>
      <c r="BB73">
        <f t="shared" si="112"/>
        <v>38.950742660798696</v>
      </c>
      <c r="BC73">
        <f t="shared" si="113"/>
        <v>369.58336859770958</v>
      </c>
      <c r="BD73">
        <f t="shared" si="114"/>
        <v>1.7623248578031433E-2</v>
      </c>
    </row>
    <row r="74" spans="1:56" x14ac:dyDescent="0.25">
      <c r="A74" s="1">
        <v>53</v>
      </c>
      <c r="B74" s="1" t="s">
        <v>107</v>
      </c>
      <c r="C74" s="1">
        <v>1602.4999984465539</v>
      </c>
      <c r="D74" s="1">
        <v>0</v>
      </c>
      <c r="E74">
        <f t="shared" si="87"/>
        <v>16.670568888395945</v>
      </c>
      <c r="F74">
        <f t="shared" si="88"/>
        <v>0.2452129029031461</v>
      </c>
      <c r="G74">
        <f t="shared" si="89"/>
        <v>247.30137801862344</v>
      </c>
      <c r="H74">
        <f t="shared" si="90"/>
        <v>6.1357121932004119</v>
      </c>
      <c r="I74">
        <f t="shared" si="91"/>
        <v>1.9390936207998459</v>
      </c>
      <c r="J74">
        <f t="shared" si="92"/>
        <v>24.070869445800781</v>
      </c>
      <c r="K74" s="1">
        <v>6</v>
      </c>
      <c r="L74">
        <f t="shared" si="93"/>
        <v>1.4200000166893005</v>
      </c>
      <c r="M74" s="1">
        <v>1</v>
      </c>
      <c r="N74">
        <f t="shared" si="94"/>
        <v>2.8400000333786011</v>
      </c>
      <c r="O74" s="1">
        <v>23.964895248413086</v>
      </c>
      <c r="P74" s="1">
        <v>24.070869445800781</v>
      </c>
      <c r="Q74" s="1">
        <v>24.056533813476562</v>
      </c>
      <c r="R74" s="1">
        <v>400.34332275390625</v>
      </c>
      <c r="S74" s="1">
        <v>377.5504150390625</v>
      </c>
      <c r="T74" s="1">
        <v>7.3061084747314453</v>
      </c>
      <c r="U74" s="1">
        <v>14.564394950866699</v>
      </c>
      <c r="V74" s="1">
        <v>17.937166213989258</v>
      </c>
      <c r="W74" s="1">
        <v>35.756923675537109</v>
      </c>
      <c r="X74" s="1">
        <v>499.81625366210937</v>
      </c>
      <c r="Y74" s="1">
        <v>1500.2227783203125</v>
      </c>
      <c r="Z74" s="1">
        <v>129.50752258300781</v>
      </c>
      <c r="AA74" s="1">
        <v>73.374458312988281</v>
      </c>
      <c r="AB74" s="1">
        <v>-1.5876152515411377</v>
      </c>
      <c r="AC74" s="1">
        <v>0.2249261736869812</v>
      </c>
      <c r="AD74" s="1">
        <v>1</v>
      </c>
      <c r="AE74" s="1">
        <v>-0.21956524252891541</v>
      </c>
      <c r="AF74" s="1">
        <v>2.737391471862793</v>
      </c>
      <c r="AG74" s="1">
        <v>1</v>
      </c>
      <c r="AH74" s="1">
        <v>0</v>
      </c>
      <c r="AI74" s="1">
        <v>0.15999999642372131</v>
      </c>
      <c r="AJ74" s="1">
        <v>111115</v>
      </c>
      <c r="AK74">
        <f t="shared" si="95"/>
        <v>0.83302708943684889</v>
      </c>
      <c r="AL74">
        <f t="shared" si="96"/>
        <v>6.135712193200412E-3</v>
      </c>
      <c r="AM74">
        <f t="shared" si="97"/>
        <v>297.22086944580076</v>
      </c>
      <c r="AN74">
        <f t="shared" si="98"/>
        <v>297.11489524841306</v>
      </c>
      <c r="AO74">
        <f t="shared" si="99"/>
        <v>240.03563916603525</v>
      </c>
      <c r="AP74">
        <f t="shared" si="100"/>
        <v>-0.37659236565617132</v>
      </c>
      <c r="AQ74">
        <f t="shared" si="101"/>
        <v>3.0077482109761116</v>
      </c>
      <c r="AR74">
        <f t="shared" si="102"/>
        <v>40.991760349986791</v>
      </c>
      <c r="AS74">
        <f t="shared" si="103"/>
        <v>26.427365399120092</v>
      </c>
      <c r="AT74">
        <f t="shared" si="104"/>
        <v>24.017882347106934</v>
      </c>
      <c r="AU74">
        <f t="shared" si="105"/>
        <v>2.9981931676124813</v>
      </c>
      <c r="AV74">
        <f t="shared" si="106"/>
        <v>0.22572336717513417</v>
      </c>
      <c r="AW74">
        <f t="shared" si="107"/>
        <v>1.0686545901762656</v>
      </c>
      <c r="AX74">
        <f t="shared" si="108"/>
        <v>1.9295385774362157</v>
      </c>
      <c r="AY74">
        <f t="shared" si="109"/>
        <v>0.14270757539867823</v>
      </c>
      <c r="AZ74">
        <f t="shared" si="110"/>
        <v>18.145604652172043</v>
      </c>
      <c r="BA74">
        <f t="shared" si="111"/>
        <v>0.65501551095642918</v>
      </c>
      <c r="BB74">
        <f t="shared" si="112"/>
        <v>38.958514740494721</v>
      </c>
      <c r="BC74">
        <f t="shared" si="113"/>
        <v>369.62602499158731</v>
      </c>
      <c r="BD74">
        <f t="shared" si="114"/>
        <v>1.7570748807143322E-2</v>
      </c>
    </row>
    <row r="75" spans="1:56" x14ac:dyDescent="0.25">
      <c r="A75" s="1">
        <v>54</v>
      </c>
      <c r="B75" s="1" t="s">
        <v>107</v>
      </c>
      <c r="C75" s="1">
        <v>1602.9999984353781</v>
      </c>
      <c r="D75" s="1">
        <v>0</v>
      </c>
      <c r="E75">
        <f t="shared" si="87"/>
        <v>16.617843569313209</v>
      </c>
      <c r="F75">
        <f t="shared" si="88"/>
        <v>0.24519613924726058</v>
      </c>
      <c r="G75">
        <f t="shared" si="89"/>
        <v>247.67547027179492</v>
      </c>
      <c r="H75">
        <f t="shared" si="90"/>
        <v>6.1357366123050845</v>
      </c>
      <c r="I75">
        <f t="shared" si="91"/>
        <v>1.9392210900815339</v>
      </c>
      <c r="J75">
        <f t="shared" si="92"/>
        <v>24.071687698364258</v>
      </c>
      <c r="K75" s="1">
        <v>6</v>
      </c>
      <c r="L75">
        <f t="shared" si="93"/>
        <v>1.4200000166893005</v>
      </c>
      <c r="M75" s="1">
        <v>1</v>
      </c>
      <c r="N75">
        <f t="shared" si="94"/>
        <v>2.8400000333786011</v>
      </c>
      <c r="O75" s="1">
        <v>23.966241836547852</v>
      </c>
      <c r="P75" s="1">
        <v>24.071687698364258</v>
      </c>
      <c r="Q75" s="1">
        <v>24.056459426879883</v>
      </c>
      <c r="R75" s="1">
        <v>400.30230712890625</v>
      </c>
      <c r="S75" s="1">
        <v>377.57186889648437</v>
      </c>
      <c r="T75" s="1">
        <v>7.3061490058898926</v>
      </c>
      <c r="U75" s="1">
        <v>14.564671516418457</v>
      </c>
      <c r="V75" s="1">
        <v>17.935813903808594</v>
      </c>
      <c r="W75" s="1">
        <v>35.754714965820313</v>
      </c>
      <c r="X75" s="1">
        <v>499.80184936523437</v>
      </c>
      <c r="Y75" s="1">
        <v>1500.2269287109375</v>
      </c>
      <c r="Z75" s="1">
        <v>129.55328369140625</v>
      </c>
      <c r="AA75" s="1">
        <v>73.374458312988281</v>
      </c>
      <c r="AB75" s="1">
        <v>-1.5876152515411377</v>
      </c>
      <c r="AC75" s="1">
        <v>0.2249261736869812</v>
      </c>
      <c r="AD75" s="1">
        <v>1</v>
      </c>
      <c r="AE75" s="1">
        <v>-0.21956524252891541</v>
      </c>
      <c r="AF75" s="1">
        <v>2.737391471862793</v>
      </c>
      <c r="AG75" s="1">
        <v>1</v>
      </c>
      <c r="AH75" s="1">
        <v>0</v>
      </c>
      <c r="AI75" s="1">
        <v>0.15999999642372131</v>
      </c>
      <c r="AJ75" s="1">
        <v>111115</v>
      </c>
      <c r="AK75">
        <f t="shared" si="95"/>
        <v>0.83300308227539044</v>
      </c>
      <c r="AL75">
        <f t="shared" si="96"/>
        <v>6.1357366123050844E-3</v>
      </c>
      <c r="AM75">
        <f t="shared" si="97"/>
        <v>297.22168769836424</v>
      </c>
      <c r="AN75">
        <f t="shared" si="98"/>
        <v>297.11624183654783</v>
      </c>
      <c r="AO75">
        <f t="shared" si="99"/>
        <v>240.03630322852041</v>
      </c>
      <c r="AP75">
        <f t="shared" si="100"/>
        <v>-0.37652612821310172</v>
      </c>
      <c r="AQ75">
        <f t="shared" si="101"/>
        <v>3.0078959731053478</v>
      </c>
      <c r="AR75">
        <f t="shared" si="102"/>
        <v>40.993774158778479</v>
      </c>
      <c r="AS75">
        <f t="shared" si="103"/>
        <v>26.429102642360021</v>
      </c>
      <c r="AT75">
        <f t="shared" si="104"/>
        <v>24.018964767456055</v>
      </c>
      <c r="AU75">
        <f t="shared" si="105"/>
        <v>2.9983880921577635</v>
      </c>
      <c r="AV75">
        <f t="shared" si="106"/>
        <v>0.22570916229739879</v>
      </c>
      <c r="AW75">
        <f t="shared" si="107"/>
        <v>1.068674883023814</v>
      </c>
      <c r="AX75">
        <f t="shared" si="108"/>
        <v>1.9297132091339495</v>
      </c>
      <c r="AY75">
        <f t="shared" si="109"/>
        <v>0.14269849095824458</v>
      </c>
      <c r="AZ75">
        <f t="shared" si="110"/>
        <v>18.173053468607584</v>
      </c>
      <c r="BA75">
        <f t="shared" si="111"/>
        <v>0.65596907681620198</v>
      </c>
      <c r="BB75">
        <f t="shared" si="112"/>
        <v>38.957097347765583</v>
      </c>
      <c r="BC75">
        <f t="shared" si="113"/>
        <v>369.67254194053214</v>
      </c>
      <c r="BD75">
        <f t="shared" si="114"/>
        <v>1.751233527492602E-2</v>
      </c>
    </row>
    <row r="76" spans="1:56" x14ac:dyDescent="0.25">
      <c r="A76" s="1">
        <v>55</v>
      </c>
      <c r="B76" s="1" t="s">
        <v>108</v>
      </c>
      <c r="C76" s="1">
        <v>1603.4999984242022</v>
      </c>
      <c r="D76" s="1">
        <v>0</v>
      </c>
      <c r="E76">
        <f t="shared" si="87"/>
        <v>16.615543242116953</v>
      </c>
      <c r="F76">
        <f t="shared" si="88"/>
        <v>0.24515755959068647</v>
      </c>
      <c r="G76">
        <f t="shared" si="89"/>
        <v>247.66034352340728</v>
      </c>
      <c r="H76">
        <f t="shared" si="90"/>
        <v>6.1365400450191139</v>
      </c>
      <c r="I76">
        <f t="shared" si="91"/>
        <v>1.939753566149387</v>
      </c>
      <c r="J76">
        <f t="shared" si="92"/>
        <v>24.074918746948242</v>
      </c>
      <c r="K76" s="1">
        <v>6</v>
      </c>
      <c r="L76">
        <f t="shared" si="93"/>
        <v>1.4200000166893005</v>
      </c>
      <c r="M76" s="1">
        <v>1</v>
      </c>
      <c r="N76">
        <f t="shared" si="94"/>
        <v>2.8400000333786011</v>
      </c>
      <c r="O76" s="1">
        <v>23.967767715454102</v>
      </c>
      <c r="P76" s="1">
        <v>24.074918746948242</v>
      </c>
      <c r="Q76" s="1">
        <v>24.056419372558594</v>
      </c>
      <c r="R76" s="1">
        <v>400.28781127929687</v>
      </c>
      <c r="S76" s="1">
        <v>377.56085205078125</v>
      </c>
      <c r="T76" s="1">
        <v>7.3061733245849609</v>
      </c>
      <c r="U76" s="1">
        <v>14.565321922302246</v>
      </c>
      <c r="V76" s="1">
        <v>17.934286117553711</v>
      </c>
      <c r="W76" s="1">
        <v>35.753139495849609</v>
      </c>
      <c r="X76" s="1">
        <v>499.8238525390625</v>
      </c>
      <c r="Y76" s="1">
        <v>1500.2174072265625</v>
      </c>
      <c r="Z76" s="1">
        <v>129.60543823242187</v>
      </c>
      <c r="AA76" s="1">
        <v>73.374687194824219</v>
      </c>
      <c r="AB76" s="1">
        <v>-1.5876152515411377</v>
      </c>
      <c r="AC76" s="1">
        <v>0.2249261736869812</v>
      </c>
      <c r="AD76" s="1">
        <v>1</v>
      </c>
      <c r="AE76" s="1">
        <v>-0.21956524252891541</v>
      </c>
      <c r="AF76" s="1">
        <v>2.737391471862793</v>
      </c>
      <c r="AG76" s="1">
        <v>1</v>
      </c>
      <c r="AH76" s="1">
        <v>0</v>
      </c>
      <c r="AI76" s="1">
        <v>0.15999999642372131</v>
      </c>
      <c r="AJ76" s="1">
        <v>111115</v>
      </c>
      <c r="AK76">
        <f t="shared" si="95"/>
        <v>0.83303975423177079</v>
      </c>
      <c r="AL76">
        <f t="shared" si="96"/>
        <v>6.1365400450191137E-3</v>
      </c>
      <c r="AM76">
        <f t="shared" si="97"/>
        <v>297.22491874694822</v>
      </c>
      <c r="AN76">
        <f t="shared" si="98"/>
        <v>297.11776771545408</v>
      </c>
      <c r="AO76">
        <f t="shared" si="99"/>
        <v>240.03477979105446</v>
      </c>
      <c r="AP76">
        <f t="shared" si="100"/>
        <v>-0.37719191730254414</v>
      </c>
      <c r="AQ76">
        <f t="shared" si="101"/>
        <v>3.0084795060902301</v>
      </c>
      <c r="AR76">
        <f t="shared" si="102"/>
        <v>41.001599067838285</v>
      </c>
      <c r="AS76">
        <f t="shared" si="103"/>
        <v>26.436277145536039</v>
      </c>
      <c r="AT76">
        <f t="shared" si="104"/>
        <v>24.021343231201172</v>
      </c>
      <c r="AU76">
        <f t="shared" si="105"/>
        <v>2.9988164498624466</v>
      </c>
      <c r="AV76">
        <f t="shared" si="106"/>
        <v>0.22567647079268571</v>
      </c>
      <c r="AW76">
        <f t="shared" si="107"/>
        <v>1.0687259399408431</v>
      </c>
      <c r="AX76">
        <f t="shared" si="108"/>
        <v>1.9300905099216035</v>
      </c>
      <c r="AY76">
        <f t="shared" si="109"/>
        <v>0.14267758382199996</v>
      </c>
      <c r="AZ76">
        <f t="shared" si="110"/>
        <v>18.172000236592719</v>
      </c>
      <c r="BA76">
        <f t="shared" si="111"/>
        <v>0.65594815293535091</v>
      </c>
      <c r="BB76">
        <f t="shared" si="112"/>
        <v>38.951149844871665</v>
      </c>
      <c r="BC76">
        <f t="shared" si="113"/>
        <v>369.66261856020873</v>
      </c>
      <c r="BD76">
        <f t="shared" si="114"/>
        <v>1.7507707895875073E-2</v>
      </c>
    </row>
    <row r="77" spans="1:56" x14ac:dyDescent="0.25">
      <c r="A77" s="1">
        <v>56</v>
      </c>
      <c r="B77" s="1" t="s">
        <v>108</v>
      </c>
      <c r="C77" s="1">
        <v>1603.9999984130263</v>
      </c>
      <c r="D77" s="1">
        <v>0</v>
      </c>
      <c r="E77">
        <f t="shared" si="87"/>
        <v>16.673721857237094</v>
      </c>
      <c r="F77">
        <f t="shared" si="88"/>
        <v>0.24517422019973556</v>
      </c>
      <c r="G77">
        <f t="shared" si="89"/>
        <v>247.26429546655567</v>
      </c>
      <c r="H77">
        <f t="shared" si="90"/>
        <v>6.1383406087551098</v>
      </c>
      <c r="I77">
        <f t="shared" si="91"/>
        <v>1.9401929002695635</v>
      </c>
      <c r="J77">
        <f t="shared" si="92"/>
        <v>24.078149795532227</v>
      </c>
      <c r="K77" s="1">
        <v>6</v>
      </c>
      <c r="L77">
        <f t="shared" si="93"/>
        <v>1.4200000166893005</v>
      </c>
      <c r="M77" s="1">
        <v>1</v>
      </c>
      <c r="N77">
        <f t="shared" si="94"/>
        <v>2.8400000333786011</v>
      </c>
      <c r="O77" s="1">
        <v>23.969266891479492</v>
      </c>
      <c r="P77" s="1">
        <v>24.078149795532227</v>
      </c>
      <c r="Q77" s="1">
        <v>24.056556701660156</v>
      </c>
      <c r="R77" s="1">
        <v>400.35736083984375</v>
      </c>
      <c r="S77" s="1">
        <v>377.55972290039062</v>
      </c>
      <c r="T77" s="1">
        <v>7.3060035705566406</v>
      </c>
      <c r="U77" s="1">
        <v>14.567277908325195</v>
      </c>
      <c r="V77" s="1">
        <v>17.932268142700195</v>
      </c>
      <c r="W77" s="1">
        <v>35.754745483398437</v>
      </c>
      <c r="X77" s="1">
        <v>499.82315063476562</v>
      </c>
      <c r="Y77" s="1">
        <v>1500.2105712890625</v>
      </c>
      <c r="Z77" s="1">
        <v>129.63775634765625</v>
      </c>
      <c r="AA77" s="1">
        <v>73.374740600585938</v>
      </c>
      <c r="AB77" s="1">
        <v>-1.5876152515411377</v>
      </c>
      <c r="AC77" s="1">
        <v>0.2249261736869812</v>
      </c>
      <c r="AD77" s="1">
        <v>1</v>
      </c>
      <c r="AE77" s="1">
        <v>-0.21956524252891541</v>
      </c>
      <c r="AF77" s="1">
        <v>2.737391471862793</v>
      </c>
      <c r="AG77" s="1">
        <v>1</v>
      </c>
      <c r="AH77" s="1">
        <v>0</v>
      </c>
      <c r="AI77" s="1">
        <v>0.15999999642372131</v>
      </c>
      <c r="AJ77" s="1">
        <v>111115</v>
      </c>
      <c r="AK77">
        <f t="shared" si="95"/>
        <v>0.83303858439127587</v>
      </c>
      <c r="AL77">
        <f t="shared" si="96"/>
        <v>6.1383406087551096E-3</v>
      </c>
      <c r="AM77">
        <f t="shared" si="97"/>
        <v>297.2281497955322</v>
      </c>
      <c r="AN77">
        <f t="shared" si="98"/>
        <v>297.11926689147947</v>
      </c>
      <c r="AO77">
        <f t="shared" si="99"/>
        <v>240.03368604107891</v>
      </c>
      <c r="AP77">
        <f t="shared" si="100"/>
        <v>-0.37837780508881869</v>
      </c>
      <c r="AQ77">
        <f t="shared" si="101"/>
        <v>3.0090631380495707</v>
      </c>
      <c r="AR77">
        <f t="shared" si="102"/>
        <v>41.009523351221794</v>
      </c>
      <c r="AS77">
        <f t="shared" si="103"/>
        <v>26.442245442896599</v>
      </c>
      <c r="AT77">
        <f t="shared" si="104"/>
        <v>24.023708343505859</v>
      </c>
      <c r="AU77">
        <f t="shared" si="105"/>
        <v>2.9992424560484974</v>
      </c>
      <c r="AV77">
        <f t="shared" si="106"/>
        <v>0.22569058870604297</v>
      </c>
      <c r="AW77">
        <f t="shared" si="107"/>
        <v>1.0688702377800072</v>
      </c>
      <c r="AX77">
        <f t="shared" si="108"/>
        <v>1.9303722182684901</v>
      </c>
      <c r="AY77">
        <f t="shared" si="109"/>
        <v>0.14268661261586985</v>
      </c>
      <c r="AZ77">
        <f t="shared" si="110"/>
        <v>18.142953539645163</v>
      </c>
      <c r="BA77">
        <f t="shared" si="111"/>
        <v>0.65490114667710453</v>
      </c>
      <c r="BB77">
        <f t="shared" si="112"/>
        <v>38.94918597784509</v>
      </c>
      <c r="BC77">
        <f t="shared" si="113"/>
        <v>369.63383408253321</v>
      </c>
      <c r="BD77">
        <f t="shared" si="114"/>
        <v>1.7569492662172847E-2</v>
      </c>
    </row>
    <row r="78" spans="1:56" x14ac:dyDescent="0.25">
      <c r="A78" s="1">
        <v>57</v>
      </c>
      <c r="B78" s="1" t="s">
        <v>109</v>
      </c>
      <c r="C78" s="1">
        <v>1604.4999984018505</v>
      </c>
      <c r="D78" s="1">
        <v>0</v>
      </c>
      <c r="E78">
        <f t="shared" si="87"/>
        <v>16.737513267201759</v>
      </c>
      <c r="F78">
        <f t="shared" si="88"/>
        <v>0.24518509940213151</v>
      </c>
      <c r="G78">
        <f t="shared" si="89"/>
        <v>246.80795673706533</v>
      </c>
      <c r="H78">
        <f t="shared" si="90"/>
        <v>6.1408231036955669</v>
      </c>
      <c r="I78">
        <f t="shared" si="91"/>
        <v>1.9408849330718163</v>
      </c>
      <c r="J78">
        <f t="shared" si="92"/>
        <v>24.082822799682617</v>
      </c>
      <c r="K78" s="1">
        <v>6</v>
      </c>
      <c r="L78">
        <f t="shared" si="93"/>
        <v>1.4200000166893005</v>
      </c>
      <c r="M78" s="1">
        <v>1</v>
      </c>
      <c r="N78">
        <f t="shared" si="94"/>
        <v>2.8400000333786011</v>
      </c>
      <c r="O78" s="1">
        <v>23.9691162109375</v>
      </c>
      <c r="P78" s="1">
        <v>24.082822799682617</v>
      </c>
      <c r="Q78" s="1">
        <v>24.056629180908203</v>
      </c>
      <c r="R78" s="1">
        <v>400.41452026367187</v>
      </c>
      <c r="S78" s="1">
        <v>377.54025268554688</v>
      </c>
      <c r="T78" s="1">
        <v>7.305450439453125</v>
      </c>
      <c r="U78" s="1">
        <v>14.569351196289063</v>
      </c>
      <c r="V78" s="1">
        <v>17.931074142456055</v>
      </c>
      <c r="W78" s="1">
        <v>35.760162353515625</v>
      </c>
      <c r="X78" s="1">
        <v>499.84344482421875</v>
      </c>
      <c r="Y78" s="1">
        <v>1500.255126953125</v>
      </c>
      <c r="Z78" s="1">
        <v>129.500244140625</v>
      </c>
      <c r="AA78" s="1">
        <v>73.374748229980469</v>
      </c>
      <c r="AB78" s="1">
        <v>-1.5876152515411377</v>
      </c>
      <c r="AC78" s="1">
        <v>0.2249261736869812</v>
      </c>
      <c r="AD78" s="1">
        <v>1</v>
      </c>
      <c r="AE78" s="1">
        <v>-0.21956524252891541</v>
      </c>
      <c r="AF78" s="1">
        <v>2.737391471862793</v>
      </c>
      <c r="AG78" s="1">
        <v>1</v>
      </c>
      <c r="AH78" s="1">
        <v>0</v>
      </c>
      <c r="AI78" s="1">
        <v>0.15999999642372131</v>
      </c>
      <c r="AJ78" s="1">
        <v>111115</v>
      </c>
      <c r="AK78">
        <f t="shared" si="95"/>
        <v>0.83307240804036442</v>
      </c>
      <c r="AL78">
        <f t="shared" si="96"/>
        <v>6.140823103695567E-3</v>
      </c>
      <c r="AM78">
        <f t="shared" si="97"/>
        <v>297.23282279968259</v>
      </c>
      <c r="AN78">
        <f t="shared" si="98"/>
        <v>297.11911621093748</v>
      </c>
      <c r="AO78">
        <f t="shared" si="99"/>
        <v>240.04081494716957</v>
      </c>
      <c r="AP78">
        <f t="shared" si="100"/>
        <v>-0.38023689040857095</v>
      </c>
      <c r="AQ78">
        <f t="shared" si="101"/>
        <v>3.009907408973691</v>
      </c>
      <c r="AR78">
        <f t="shared" si="102"/>
        <v>41.021025374283482</v>
      </c>
      <c r="AS78">
        <f t="shared" si="103"/>
        <v>26.45167417799442</v>
      </c>
      <c r="AT78">
        <f t="shared" si="104"/>
        <v>24.025969505310059</v>
      </c>
      <c r="AU78">
        <f t="shared" si="105"/>
        <v>2.9996497880499899</v>
      </c>
      <c r="AV78">
        <f t="shared" si="106"/>
        <v>0.22569980747261614</v>
      </c>
      <c r="AW78">
        <f t="shared" si="107"/>
        <v>1.0690224759018747</v>
      </c>
      <c r="AX78">
        <f t="shared" si="108"/>
        <v>1.9306273121481152</v>
      </c>
      <c r="AY78">
        <f t="shared" si="109"/>
        <v>0.14269250827767707</v>
      </c>
      <c r="AZ78">
        <f t="shared" si="110"/>
        <v>18.109471686738082</v>
      </c>
      <c r="BA78">
        <f t="shared" si="111"/>
        <v>0.65372620530248882</v>
      </c>
      <c r="BB78">
        <f t="shared" si="112"/>
        <v>38.944329947443421</v>
      </c>
      <c r="BC78">
        <f t="shared" si="113"/>
        <v>369.58404048654859</v>
      </c>
      <c r="BD78">
        <f t="shared" si="114"/>
        <v>1.7636888170806747E-2</v>
      </c>
    </row>
    <row r="79" spans="1:56" x14ac:dyDescent="0.25">
      <c r="A79" s="1">
        <v>58</v>
      </c>
      <c r="B79" s="1" t="s">
        <v>109</v>
      </c>
      <c r="C79" s="1">
        <v>1604.9999983906746</v>
      </c>
      <c r="D79" s="1">
        <v>0</v>
      </c>
      <c r="E79">
        <f t="shared" si="87"/>
        <v>16.75590212082944</v>
      </c>
      <c r="F79">
        <f t="shared" si="88"/>
        <v>0.24515230698982429</v>
      </c>
      <c r="G79">
        <f t="shared" si="89"/>
        <v>246.65726348496307</v>
      </c>
      <c r="H79">
        <f t="shared" si="90"/>
        <v>6.1422232543937643</v>
      </c>
      <c r="I79">
        <f t="shared" si="91"/>
        <v>1.941551895915461</v>
      </c>
      <c r="J79">
        <f t="shared" si="92"/>
        <v>24.086921691894531</v>
      </c>
      <c r="K79" s="1">
        <v>6</v>
      </c>
      <c r="L79">
        <f t="shared" si="93"/>
        <v>1.4200000166893005</v>
      </c>
      <c r="M79" s="1">
        <v>1</v>
      </c>
      <c r="N79">
        <f t="shared" si="94"/>
        <v>2.8400000333786011</v>
      </c>
      <c r="O79" s="1">
        <v>23.968975067138672</v>
      </c>
      <c r="P79" s="1">
        <v>24.086921691894531</v>
      </c>
      <c r="Q79" s="1">
        <v>24.056455612182617</v>
      </c>
      <c r="R79" s="1">
        <v>400.43060302734375</v>
      </c>
      <c r="S79" s="1">
        <v>377.534423828125</v>
      </c>
      <c r="T79" s="1">
        <v>7.3050718307495117</v>
      </c>
      <c r="U79" s="1">
        <v>14.570382118225098</v>
      </c>
      <c r="V79" s="1">
        <v>17.930265426635742</v>
      </c>
      <c r="W79" s="1">
        <v>35.762939453125</v>
      </c>
      <c r="X79" s="1">
        <v>499.85989379882813</v>
      </c>
      <c r="Y79" s="1">
        <v>1500.2476806640625</v>
      </c>
      <c r="Z79" s="1">
        <v>129.48625183105469</v>
      </c>
      <c r="AA79" s="1">
        <v>73.374618530273438</v>
      </c>
      <c r="AB79" s="1">
        <v>-1.5876152515411377</v>
      </c>
      <c r="AC79" s="1">
        <v>0.2249261736869812</v>
      </c>
      <c r="AD79" s="1">
        <v>1</v>
      </c>
      <c r="AE79" s="1">
        <v>-0.21956524252891541</v>
      </c>
      <c r="AF79" s="1">
        <v>2.737391471862793</v>
      </c>
      <c r="AG79" s="1">
        <v>1</v>
      </c>
      <c r="AH79" s="1">
        <v>0</v>
      </c>
      <c r="AI79" s="1">
        <v>0.15999999642372131</v>
      </c>
      <c r="AJ79" s="1">
        <v>111115</v>
      </c>
      <c r="AK79">
        <f t="shared" si="95"/>
        <v>0.83309982299804675</v>
      </c>
      <c r="AL79">
        <f t="shared" si="96"/>
        <v>6.1422232543937643E-3</v>
      </c>
      <c r="AM79">
        <f t="shared" si="97"/>
        <v>297.23692169189451</v>
      </c>
      <c r="AN79">
        <f t="shared" si="98"/>
        <v>297.11897506713865</v>
      </c>
      <c r="AO79">
        <f t="shared" si="99"/>
        <v>240.0396235409462</v>
      </c>
      <c r="AP79">
        <f t="shared" si="100"/>
        <v>-0.38155045020750622</v>
      </c>
      <c r="AQ79">
        <f t="shared" si="101"/>
        <v>3.0106481256805449</v>
      </c>
      <c r="AR79">
        <f t="shared" si="102"/>
        <v>41.031192883658946</v>
      </c>
      <c r="AS79">
        <f t="shared" si="103"/>
        <v>26.460810765433848</v>
      </c>
      <c r="AT79">
        <f t="shared" si="104"/>
        <v>24.027948379516602</v>
      </c>
      <c r="AU79">
        <f t="shared" si="105"/>
        <v>3.0000063076623515</v>
      </c>
      <c r="AV79">
        <f t="shared" si="106"/>
        <v>0.22567201979750492</v>
      </c>
      <c r="AW79">
        <f t="shared" si="107"/>
        <v>1.0690962297650839</v>
      </c>
      <c r="AX79">
        <f t="shared" si="108"/>
        <v>1.9309100778972677</v>
      </c>
      <c r="AY79">
        <f t="shared" si="109"/>
        <v>0.14267473729087471</v>
      </c>
      <c r="AZ79">
        <f t="shared" si="110"/>
        <v>18.098382615930309</v>
      </c>
      <c r="BA79">
        <f t="shared" si="111"/>
        <v>0.65333714733588211</v>
      </c>
      <c r="BB79">
        <f t="shared" si="112"/>
        <v>38.937374987978458</v>
      </c>
      <c r="BC79">
        <f t="shared" si="113"/>
        <v>369.56947044880786</v>
      </c>
      <c r="BD79">
        <f t="shared" si="114"/>
        <v>1.7653807911900372E-2</v>
      </c>
    </row>
    <row r="80" spans="1:56" x14ac:dyDescent="0.25">
      <c r="A80" s="1">
        <v>59</v>
      </c>
      <c r="B80" s="1" t="s">
        <v>110</v>
      </c>
      <c r="C80" s="1">
        <v>1605.4999983794987</v>
      </c>
      <c r="D80" s="1">
        <v>0</v>
      </c>
      <c r="E80">
        <f t="shared" si="87"/>
        <v>16.775681217178121</v>
      </c>
      <c r="F80">
        <f t="shared" si="88"/>
        <v>0.24519842905725137</v>
      </c>
      <c r="G80">
        <f t="shared" si="89"/>
        <v>246.55227019981842</v>
      </c>
      <c r="H80">
        <f t="shared" si="90"/>
        <v>6.1441718476813687</v>
      </c>
      <c r="I80">
        <f t="shared" si="91"/>
        <v>1.9418201064481868</v>
      </c>
      <c r="J80">
        <f t="shared" si="92"/>
        <v>24.089187622070313</v>
      </c>
      <c r="K80" s="1">
        <v>6</v>
      </c>
      <c r="L80">
        <f t="shared" si="93"/>
        <v>1.4200000166893005</v>
      </c>
      <c r="M80" s="1">
        <v>1</v>
      </c>
      <c r="N80">
        <f t="shared" si="94"/>
        <v>2.8400000333786011</v>
      </c>
      <c r="O80" s="1">
        <v>23.970434188842773</v>
      </c>
      <c r="P80" s="1">
        <v>24.089187622070313</v>
      </c>
      <c r="Q80" s="1">
        <v>24.056344985961914</v>
      </c>
      <c r="R80" s="1">
        <v>400.46737670898437</v>
      </c>
      <c r="S80" s="1">
        <v>377.54739379882812</v>
      </c>
      <c r="T80" s="1">
        <v>7.3050270080566406</v>
      </c>
      <c r="U80" s="1">
        <v>14.57233715057373</v>
      </c>
      <c r="V80" s="1">
        <v>17.928546905517578</v>
      </c>
      <c r="W80" s="1">
        <v>35.7645263671875</v>
      </c>
      <c r="X80" s="1">
        <v>499.8798828125</v>
      </c>
      <c r="Y80" s="1">
        <v>1500.2540283203125</v>
      </c>
      <c r="Z80" s="1">
        <v>129.45848083496094</v>
      </c>
      <c r="AA80" s="1">
        <v>73.374473571777344</v>
      </c>
      <c r="AB80" s="1">
        <v>-1.5876152515411377</v>
      </c>
      <c r="AC80" s="1">
        <v>0.2249261736869812</v>
      </c>
      <c r="AD80" s="1">
        <v>1</v>
      </c>
      <c r="AE80" s="1">
        <v>-0.21956524252891541</v>
      </c>
      <c r="AF80" s="1">
        <v>2.737391471862793</v>
      </c>
      <c r="AG80" s="1">
        <v>1</v>
      </c>
      <c r="AH80" s="1">
        <v>0</v>
      </c>
      <c r="AI80" s="1">
        <v>0.15999999642372131</v>
      </c>
      <c r="AJ80" s="1">
        <v>111115</v>
      </c>
      <c r="AK80">
        <f t="shared" si="95"/>
        <v>0.83313313802083333</v>
      </c>
      <c r="AL80">
        <f t="shared" si="96"/>
        <v>6.144171847681369E-3</v>
      </c>
      <c r="AM80">
        <f t="shared" si="97"/>
        <v>297.23918762207029</v>
      </c>
      <c r="AN80">
        <f t="shared" si="98"/>
        <v>297.12043418884275</v>
      </c>
      <c r="AO80">
        <f t="shared" si="99"/>
        <v>240.04063916592349</v>
      </c>
      <c r="AP80">
        <f t="shared" si="100"/>
        <v>-0.38266508143555678</v>
      </c>
      <c r="AQ80">
        <f t="shared" si="101"/>
        <v>3.0110576735819881</v>
      </c>
      <c r="AR80">
        <f t="shared" si="102"/>
        <v>41.036855557627568</v>
      </c>
      <c r="AS80">
        <f t="shared" si="103"/>
        <v>26.464518407053838</v>
      </c>
      <c r="AT80">
        <f t="shared" si="104"/>
        <v>24.029810905456543</v>
      </c>
      <c r="AU80">
        <f t="shared" si="105"/>
        <v>3.0003418994844258</v>
      </c>
      <c r="AV80">
        <f t="shared" si="106"/>
        <v>0.22571110260348551</v>
      </c>
      <c r="AW80">
        <f t="shared" si="107"/>
        <v>1.0692375671338012</v>
      </c>
      <c r="AX80">
        <f t="shared" si="108"/>
        <v>1.9311043323506245</v>
      </c>
      <c r="AY80">
        <f t="shared" si="109"/>
        <v>0.14269973184073068</v>
      </c>
      <c r="AZ80">
        <f t="shared" si="110"/>
        <v>18.090643033838287</v>
      </c>
      <c r="BA80">
        <f t="shared" si="111"/>
        <v>0.6530366101035544</v>
      </c>
      <c r="BB80">
        <f t="shared" si="112"/>
        <v>38.93791983985804</v>
      </c>
      <c r="BC80">
        <f t="shared" si="113"/>
        <v>369.57303838438531</v>
      </c>
      <c r="BD80">
        <f t="shared" si="114"/>
        <v>1.7674723604001203E-2</v>
      </c>
    </row>
    <row r="81" spans="1:114" x14ac:dyDescent="0.25">
      <c r="A81" s="1">
        <v>60</v>
      </c>
      <c r="B81" s="1" t="s">
        <v>110</v>
      </c>
      <c r="C81" s="1">
        <v>1605.9999983683228</v>
      </c>
      <c r="D81" s="1">
        <v>0</v>
      </c>
      <c r="E81">
        <f t="shared" si="87"/>
        <v>16.802143343878218</v>
      </c>
      <c r="F81">
        <f t="shared" si="88"/>
        <v>0.24515947939984406</v>
      </c>
      <c r="G81">
        <f t="shared" si="89"/>
        <v>246.37718308161442</v>
      </c>
      <c r="H81">
        <f t="shared" si="90"/>
        <v>6.1454508733758884</v>
      </c>
      <c r="I81">
        <f t="shared" si="91"/>
        <v>1.9425001399633839</v>
      </c>
      <c r="J81">
        <f t="shared" si="92"/>
        <v>24.093502044677734</v>
      </c>
      <c r="K81" s="1">
        <v>6</v>
      </c>
      <c r="L81">
        <f t="shared" si="93"/>
        <v>1.4200000166893005</v>
      </c>
      <c r="M81" s="1">
        <v>1</v>
      </c>
      <c r="N81">
        <f t="shared" si="94"/>
        <v>2.8400000333786011</v>
      </c>
      <c r="O81" s="1">
        <v>23.972047805786133</v>
      </c>
      <c r="P81" s="1">
        <v>24.093502044677734</v>
      </c>
      <c r="Q81" s="1">
        <v>24.056972503662109</v>
      </c>
      <c r="R81" s="1">
        <v>400.52886962890625</v>
      </c>
      <c r="S81" s="1">
        <v>377.57681274414062</v>
      </c>
      <c r="T81" s="1">
        <v>7.3050117492675781</v>
      </c>
      <c r="U81" s="1">
        <v>14.573671340942383</v>
      </c>
      <c r="V81" s="1">
        <v>17.92680549621582</v>
      </c>
      <c r="W81" s="1">
        <v>35.764400482177734</v>
      </c>
      <c r="X81" s="1">
        <v>499.89044189453125</v>
      </c>
      <c r="Y81" s="1">
        <v>1500.2655029296875</v>
      </c>
      <c r="Z81" s="1">
        <v>129.39376831054687</v>
      </c>
      <c r="AA81" s="1">
        <v>73.374610900878906</v>
      </c>
      <c r="AB81" s="1">
        <v>-1.5876152515411377</v>
      </c>
      <c r="AC81" s="1">
        <v>0.2249261736869812</v>
      </c>
      <c r="AD81" s="1">
        <v>1</v>
      </c>
      <c r="AE81" s="1">
        <v>-0.21956524252891541</v>
      </c>
      <c r="AF81" s="1">
        <v>2.737391471862793</v>
      </c>
      <c r="AG81" s="1">
        <v>1</v>
      </c>
      <c r="AH81" s="1">
        <v>0</v>
      </c>
      <c r="AI81" s="1">
        <v>0.15999999642372131</v>
      </c>
      <c r="AJ81" s="1">
        <v>111115</v>
      </c>
      <c r="AK81">
        <f t="shared" si="95"/>
        <v>0.83315073649088522</v>
      </c>
      <c r="AL81">
        <f t="shared" si="96"/>
        <v>6.1454508733758883E-3</v>
      </c>
      <c r="AM81">
        <f t="shared" si="97"/>
        <v>297.24350204467771</v>
      </c>
      <c r="AN81">
        <f t="shared" si="98"/>
        <v>297.12204780578611</v>
      </c>
      <c r="AO81">
        <f t="shared" si="99"/>
        <v>240.04247510338246</v>
      </c>
      <c r="AP81">
        <f t="shared" si="100"/>
        <v>-0.38367293517298551</v>
      </c>
      <c r="AQ81">
        <f t="shared" si="101"/>
        <v>3.0118376040023214</v>
      </c>
      <c r="AR81">
        <f t="shared" si="102"/>
        <v>41.047408184160396</v>
      </c>
      <c r="AS81">
        <f t="shared" si="103"/>
        <v>26.473736843218013</v>
      </c>
      <c r="AT81">
        <f t="shared" si="104"/>
        <v>24.032774925231934</v>
      </c>
      <c r="AU81">
        <f t="shared" si="105"/>
        <v>3.0008760272684358</v>
      </c>
      <c r="AV81">
        <f t="shared" si="106"/>
        <v>0.22567809761369625</v>
      </c>
      <c r="AW81">
        <f t="shared" si="107"/>
        <v>1.0693374640389375</v>
      </c>
      <c r="AX81">
        <f t="shared" si="108"/>
        <v>1.9315385632294984</v>
      </c>
      <c r="AY81">
        <f t="shared" si="109"/>
        <v>0.14267862421811248</v>
      </c>
      <c r="AZ81">
        <f t="shared" si="110"/>
        <v>18.077829943468064</v>
      </c>
      <c r="BA81">
        <f t="shared" si="111"/>
        <v>0.65252201609257265</v>
      </c>
      <c r="BB81">
        <f t="shared" si="112"/>
        <v>38.931209206258856</v>
      </c>
      <c r="BC81">
        <f t="shared" si="113"/>
        <v>369.58987850201282</v>
      </c>
      <c r="BD81">
        <f t="shared" si="114"/>
        <v>1.7698746521017356E-2</v>
      </c>
      <c r="BE81">
        <f>AVERAGE(E67:E81)</f>
        <v>16.741051412523333</v>
      </c>
      <c r="BF81">
        <f>AVERAGE(O67:O81)</f>
        <v>23.964392852783202</v>
      </c>
      <c r="BG81">
        <f>AVERAGE(P67:P81)</f>
        <v>24.074486923217773</v>
      </c>
      <c r="BH81" t="e">
        <f>AVERAGE(B67:B81)</f>
        <v>#DIV/0!</v>
      </c>
      <c r="BI81">
        <f t="shared" ref="BI81:DJ81" si="115">AVERAGE(C67:C81)</f>
        <v>1602.633331776907</v>
      </c>
      <c r="BJ81">
        <f t="shared" si="115"/>
        <v>0</v>
      </c>
      <c r="BK81">
        <f t="shared" si="115"/>
        <v>16.741051412523333</v>
      </c>
      <c r="BL81">
        <f t="shared" si="115"/>
        <v>0.24507755154988317</v>
      </c>
      <c r="BM81">
        <f t="shared" si="115"/>
        <v>246.75555325505124</v>
      </c>
      <c r="BN81">
        <f t="shared" si="115"/>
        <v>6.1350286472094195</v>
      </c>
      <c r="BO81">
        <f t="shared" si="115"/>
        <v>1.939845790263754</v>
      </c>
      <c r="BP81">
        <f t="shared" si="115"/>
        <v>24.074486923217773</v>
      </c>
      <c r="BQ81">
        <f t="shared" si="115"/>
        <v>6</v>
      </c>
      <c r="BR81">
        <f t="shared" si="115"/>
        <v>1.4200000166893005</v>
      </c>
      <c r="BS81">
        <f t="shared" si="115"/>
        <v>1</v>
      </c>
      <c r="BT81">
        <f t="shared" si="115"/>
        <v>2.8400000333786011</v>
      </c>
      <c r="BU81">
        <f t="shared" si="115"/>
        <v>23.964392852783202</v>
      </c>
      <c r="BV81">
        <f t="shared" si="115"/>
        <v>24.074486923217773</v>
      </c>
      <c r="BW81">
        <f t="shared" si="115"/>
        <v>24.05675926208496</v>
      </c>
      <c r="BX81">
        <f t="shared" si="115"/>
        <v>400.42909749348956</v>
      </c>
      <c r="BY81">
        <f t="shared" si="115"/>
        <v>377.55269775390627</v>
      </c>
      <c r="BZ81">
        <f t="shared" si="115"/>
        <v>7.3058970769246416</v>
      </c>
      <c r="CA81">
        <f t="shared" si="115"/>
        <v>14.563123257954915</v>
      </c>
      <c r="CB81">
        <f t="shared" si="115"/>
        <v>17.9371036529541</v>
      </c>
      <c r="CC81">
        <f t="shared" si="115"/>
        <v>35.754706573486331</v>
      </c>
      <c r="CD81">
        <f t="shared" si="115"/>
        <v>499.83421834309894</v>
      </c>
      <c r="CE81">
        <f t="shared" si="115"/>
        <v>1500.2497721354166</v>
      </c>
      <c r="CF81">
        <f t="shared" si="115"/>
        <v>129.43255106608072</v>
      </c>
      <c r="CG81">
        <f t="shared" si="115"/>
        <v>73.374103800455728</v>
      </c>
      <c r="CH81">
        <f t="shared" si="115"/>
        <v>-1.5876152515411377</v>
      </c>
      <c r="CI81">
        <f t="shared" si="115"/>
        <v>0.2249261736869812</v>
      </c>
      <c r="CJ81">
        <f t="shared" si="115"/>
        <v>1</v>
      </c>
      <c r="CK81">
        <f t="shared" si="115"/>
        <v>-0.21956524252891541</v>
      </c>
      <c r="CL81">
        <f t="shared" si="115"/>
        <v>2.737391471862793</v>
      </c>
      <c r="CM81">
        <f t="shared" si="115"/>
        <v>1</v>
      </c>
      <c r="CN81">
        <f t="shared" si="115"/>
        <v>0</v>
      </c>
      <c r="CO81">
        <f t="shared" si="115"/>
        <v>0.15999999642372131</v>
      </c>
      <c r="CP81">
        <f t="shared" si="115"/>
        <v>111115</v>
      </c>
      <c r="CQ81">
        <f t="shared" si="115"/>
        <v>0.83305703057183156</v>
      </c>
      <c r="CR81">
        <f t="shared" si="115"/>
        <v>6.1350286472094178E-3</v>
      </c>
      <c r="CS81">
        <f t="shared" si="115"/>
        <v>297.2244869232178</v>
      </c>
      <c r="CT81">
        <f t="shared" si="115"/>
        <v>297.11439285278323</v>
      </c>
      <c r="CU81">
        <f t="shared" si="115"/>
        <v>240.03995817635538</v>
      </c>
      <c r="CV81">
        <f t="shared" si="115"/>
        <v>-0.37673458428006595</v>
      </c>
      <c r="CW81">
        <f t="shared" si="115"/>
        <v>3.0084019113850164</v>
      </c>
      <c r="CX81">
        <f t="shared" si="115"/>
        <v>41.000867408564432</v>
      </c>
      <c r="CY81">
        <f t="shared" si="115"/>
        <v>26.437744150609522</v>
      </c>
      <c r="CZ81">
        <f t="shared" si="115"/>
        <v>24.019439888000488</v>
      </c>
      <c r="DA81">
        <f t="shared" si="115"/>
        <v>2.9984738848894312</v>
      </c>
      <c r="DB81">
        <f t="shared" si="115"/>
        <v>0.22560866744314251</v>
      </c>
      <c r="DC81">
        <f t="shared" si="115"/>
        <v>1.0685561211212629</v>
      </c>
      <c r="DD81">
        <f t="shared" si="115"/>
        <v>1.9299177637681679</v>
      </c>
      <c r="DE81">
        <f t="shared" si="115"/>
        <v>0.14263422222140087</v>
      </c>
      <c r="DF81">
        <f t="shared" si="115"/>
        <v>18.105467812418574</v>
      </c>
      <c r="DG81">
        <f t="shared" si="115"/>
        <v>0.65356583259135637</v>
      </c>
      <c r="DH81">
        <f t="shared" si="115"/>
        <v>38.945183474488573</v>
      </c>
      <c r="DI81">
        <f t="shared" si="115"/>
        <v>369.59480369007417</v>
      </c>
      <c r="DJ81">
        <f t="shared" si="115"/>
        <v>1.7640488373090544E-2</v>
      </c>
    </row>
    <row r="82" spans="1:114" x14ac:dyDescent="0.25">
      <c r="A82" s="1" t="s">
        <v>9</v>
      </c>
      <c r="B82" s="1" t="s">
        <v>111</v>
      </c>
    </row>
    <row r="83" spans="1:114" x14ac:dyDescent="0.25">
      <c r="A83" s="1" t="s">
        <v>9</v>
      </c>
      <c r="B83" s="1" t="s">
        <v>112</v>
      </c>
    </row>
    <row r="84" spans="1:114" x14ac:dyDescent="0.25">
      <c r="A84" s="1">
        <v>61</v>
      </c>
      <c r="B84" s="1" t="s">
        <v>113</v>
      </c>
      <c r="C84" s="1">
        <v>1784.5000001452863</v>
      </c>
      <c r="D84" s="1">
        <v>0</v>
      </c>
      <c r="E84">
        <f t="shared" ref="E84:E98" si="116">(R84-S84*(1000-T84)/(1000-U84))*AK84</f>
        <v>16.220354592969652</v>
      </c>
      <c r="F84">
        <f t="shared" ref="F84:F98" si="117">IF(AV84&lt;&gt;0,1/(1/AV84-1/N84),0)</f>
        <v>0.23872193388949284</v>
      </c>
      <c r="G84">
        <f t="shared" ref="G84:G98" si="118">((AY84-AL84/2)*S84-E84)/(AY84+AL84/2)</f>
        <v>245.81782384706273</v>
      </c>
      <c r="H84">
        <f t="shared" ref="H84:H98" si="119">AL84*1000</f>
        <v>6.4535530018541163</v>
      </c>
      <c r="I84">
        <f t="shared" ref="I84:I98" si="120">(AQ84-AW84)</f>
        <v>2.0794506577610252</v>
      </c>
      <c r="J84">
        <f t="shared" ref="J84:J98" si="121">(P84+AP84*D84)</f>
        <v>26.409496307373047</v>
      </c>
      <c r="K84" s="1">
        <v>6</v>
      </c>
      <c r="L84">
        <f t="shared" ref="L84:L98" si="122">(K84*AE84+AF84)</f>
        <v>1.4200000166893005</v>
      </c>
      <c r="M84" s="1">
        <v>1</v>
      </c>
      <c r="N84">
        <f t="shared" ref="N84:N98" si="123">L84*(M84+1)*(M84+1)/(M84*M84+1)</f>
        <v>2.8400000333786011</v>
      </c>
      <c r="O84" s="1">
        <v>28.069747924804687</v>
      </c>
      <c r="P84" s="1">
        <v>26.409496307373047</v>
      </c>
      <c r="Q84" s="1">
        <v>28.936473846435547</v>
      </c>
      <c r="R84" s="1">
        <v>399.17849731445312</v>
      </c>
      <c r="S84" s="1">
        <v>376.7913818359375</v>
      </c>
      <c r="T84" s="1">
        <v>11.172568321228027</v>
      </c>
      <c r="U84" s="1">
        <v>18.773050308227539</v>
      </c>
      <c r="V84" s="1">
        <v>21.514545440673828</v>
      </c>
      <c r="W84" s="1">
        <v>36.150474548339844</v>
      </c>
      <c r="X84" s="1">
        <v>499.89462280273437</v>
      </c>
      <c r="Y84" s="1">
        <v>1500.5931396484375</v>
      </c>
      <c r="Z84" s="1">
        <v>130.48899841308594</v>
      </c>
      <c r="AA84" s="1">
        <v>73.373298645019531</v>
      </c>
      <c r="AB84" s="1">
        <v>-1.2739861011505127</v>
      </c>
      <c r="AC84" s="1">
        <v>0.17202585935592651</v>
      </c>
      <c r="AD84" s="1">
        <v>1</v>
      </c>
      <c r="AE84" s="1">
        <v>-0.21956524252891541</v>
      </c>
      <c r="AF84" s="1">
        <v>2.737391471862793</v>
      </c>
      <c r="AG84" s="1">
        <v>1</v>
      </c>
      <c r="AH84" s="1">
        <v>0</v>
      </c>
      <c r="AI84" s="1">
        <v>0.15999999642372131</v>
      </c>
      <c r="AJ84" s="1">
        <v>111115</v>
      </c>
      <c r="AK84">
        <f t="shared" ref="AK84:AK98" si="124">X84*0.000001/(K84*0.0001)</f>
        <v>0.83315770467122385</v>
      </c>
      <c r="AL84">
        <f t="shared" ref="AL84:AL98" si="125">(U84-T84)/(1000-U84)*AK84</f>
        <v>6.4535530018541166E-3</v>
      </c>
      <c r="AM84">
        <f t="shared" ref="AM84:AM98" si="126">(P84+273.15)</f>
        <v>299.55949630737302</v>
      </c>
      <c r="AN84">
        <f t="shared" ref="AN84:AN98" si="127">(O84+273.15)</f>
        <v>301.21974792480466</v>
      </c>
      <c r="AO84">
        <f t="shared" ref="AO84:AO98" si="128">(Y84*AG84+Z84*AH84)*AI84</f>
        <v>240.09489697721074</v>
      </c>
      <c r="AP84">
        <f t="shared" ref="AP84:AP98" si="129">((AO84+0.00000010773*(AN84^4-AM84^4))-AL84*44100)/(L84*51.4+0.00000043092*AM84^3)</f>
        <v>-0.29696140497302792</v>
      </c>
      <c r="AQ84">
        <f t="shared" ref="AQ84:AQ98" si="130">0.61365*EXP(17.502*J84/(240.97+J84))</f>
        <v>3.4568912845045805</v>
      </c>
      <c r="AR84">
        <f t="shared" ref="AR84:AR98" si="131">AQ84*1000/AA84</f>
        <v>47.113750483388266</v>
      </c>
      <c r="AS84">
        <f t="shared" ref="AS84:AS98" si="132">(AR84-U84)</f>
        <v>28.340700175160727</v>
      </c>
      <c r="AT84">
        <f t="shared" ref="AT84:AT98" si="133">IF(D84,P84,(O84+P84)/2)</f>
        <v>27.239622116088867</v>
      </c>
      <c r="AU84">
        <f t="shared" ref="AU84:AU98" si="134">0.61365*EXP(17.502*AT84/(240.97+AT84))</f>
        <v>3.6298418384048472</v>
      </c>
      <c r="AV84">
        <f t="shared" ref="AV84:AV98" si="135">IF(AS84&lt;&gt;0,(1000-(AR84+U84)/2)/AS84*AL84,0)</f>
        <v>0.22021160319844058</v>
      </c>
      <c r="AW84">
        <f t="shared" ref="AW84:AW98" si="136">U84*AA84/1000</f>
        <v>1.3774406267435553</v>
      </c>
      <c r="AX84">
        <f t="shared" ref="AX84:AX98" si="137">(AU84-AW84)</f>
        <v>2.2524012116612919</v>
      </c>
      <c r="AY84">
        <f t="shared" ref="AY84:AY98" si="138">1/(1.6/F84+1.37/N84)</f>
        <v>0.13918363085682434</v>
      </c>
      <c r="AZ84">
        <f t="shared" ref="AZ84:AZ98" si="139">G84*AA84*0.001</f>
        <v>18.036464601399338</v>
      </c>
      <c r="BA84">
        <f t="shared" ref="BA84:BA98" si="140">G84/S84</f>
        <v>0.65239768130922038</v>
      </c>
      <c r="BB84">
        <f t="shared" ref="BB84:BB98" si="141">(1-AL84*AA84/AQ84/F84)*100</f>
        <v>42.620219893377111</v>
      </c>
      <c r="BC84">
        <f t="shared" ref="BC84:BC98" si="142">(S84-E84/(N84/1.35))</f>
        <v>369.08100210243492</v>
      </c>
      <c r="BD84">
        <f t="shared" ref="BD84:BD98" si="143">E84*BB84/100/BC84</f>
        <v>1.8730714275806807E-2</v>
      </c>
    </row>
    <row r="85" spans="1:114" x14ac:dyDescent="0.25">
      <c r="A85" s="1">
        <v>62</v>
      </c>
      <c r="B85" s="1" t="s">
        <v>113</v>
      </c>
      <c r="C85" s="1">
        <v>1784.5000001452863</v>
      </c>
      <c r="D85" s="1">
        <v>0</v>
      </c>
      <c r="E85">
        <f t="shared" si="116"/>
        <v>16.220354592969652</v>
      </c>
      <c r="F85">
        <f t="shared" si="117"/>
        <v>0.23872193388949284</v>
      </c>
      <c r="G85">
        <f t="shared" si="118"/>
        <v>245.81782384706273</v>
      </c>
      <c r="H85">
        <f t="shared" si="119"/>
        <v>6.4535530018541163</v>
      </c>
      <c r="I85">
        <f t="shared" si="120"/>
        <v>2.0794506577610252</v>
      </c>
      <c r="J85">
        <f t="shared" si="121"/>
        <v>26.409496307373047</v>
      </c>
      <c r="K85" s="1">
        <v>6</v>
      </c>
      <c r="L85">
        <f t="shared" si="122"/>
        <v>1.4200000166893005</v>
      </c>
      <c r="M85" s="1">
        <v>1</v>
      </c>
      <c r="N85">
        <f t="shared" si="123"/>
        <v>2.8400000333786011</v>
      </c>
      <c r="O85" s="1">
        <v>28.069747924804687</v>
      </c>
      <c r="P85" s="1">
        <v>26.409496307373047</v>
      </c>
      <c r="Q85" s="1">
        <v>28.936473846435547</v>
      </c>
      <c r="R85" s="1">
        <v>399.17849731445312</v>
      </c>
      <c r="S85" s="1">
        <v>376.7913818359375</v>
      </c>
      <c r="T85" s="1">
        <v>11.172568321228027</v>
      </c>
      <c r="U85" s="1">
        <v>18.773050308227539</v>
      </c>
      <c r="V85" s="1">
        <v>21.514545440673828</v>
      </c>
      <c r="W85" s="1">
        <v>36.150474548339844</v>
      </c>
      <c r="X85" s="1">
        <v>499.89462280273437</v>
      </c>
      <c r="Y85" s="1">
        <v>1500.5931396484375</v>
      </c>
      <c r="Z85" s="1">
        <v>130.48899841308594</v>
      </c>
      <c r="AA85" s="1">
        <v>73.373298645019531</v>
      </c>
      <c r="AB85" s="1">
        <v>-1.2739861011505127</v>
      </c>
      <c r="AC85" s="1">
        <v>0.17202585935592651</v>
      </c>
      <c r="AD85" s="1">
        <v>1</v>
      </c>
      <c r="AE85" s="1">
        <v>-0.21956524252891541</v>
      </c>
      <c r="AF85" s="1">
        <v>2.737391471862793</v>
      </c>
      <c r="AG85" s="1">
        <v>1</v>
      </c>
      <c r="AH85" s="1">
        <v>0</v>
      </c>
      <c r="AI85" s="1">
        <v>0.15999999642372131</v>
      </c>
      <c r="AJ85" s="1">
        <v>111115</v>
      </c>
      <c r="AK85">
        <f t="shared" si="124"/>
        <v>0.83315770467122385</v>
      </c>
      <c r="AL85">
        <f t="shared" si="125"/>
        <v>6.4535530018541166E-3</v>
      </c>
      <c r="AM85">
        <f t="shared" si="126"/>
        <v>299.55949630737302</v>
      </c>
      <c r="AN85">
        <f t="shared" si="127"/>
        <v>301.21974792480466</v>
      </c>
      <c r="AO85">
        <f t="shared" si="128"/>
        <v>240.09489697721074</v>
      </c>
      <c r="AP85">
        <f t="shared" si="129"/>
        <v>-0.29696140497302792</v>
      </c>
      <c r="AQ85">
        <f t="shared" si="130"/>
        <v>3.4568912845045805</v>
      </c>
      <c r="AR85">
        <f t="shared" si="131"/>
        <v>47.113750483388266</v>
      </c>
      <c r="AS85">
        <f t="shared" si="132"/>
        <v>28.340700175160727</v>
      </c>
      <c r="AT85">
        <f t="shared" si="133"/>
        <v>27.239622116088867</v>
      </c>
      <c r="AU85">
        <f t="shared" si="134"/>
        <v>3.6298418384048472</v>
      </c>
      <c r="AV85">
        <f t="shared" si="135"/>
        <v>0.22021160319844058</v>
      </c>
      <c r="AW85">
        <f t="shared" si="136"/>
        <v>1.3774406267435553</v>
      </c>
      <c r="AX85">
        <f t="shared" si="137"/>
        <v>2.2524012116612919</v>
      </c>
      <c r="AY85">
        <f t="shared" si="138"/>
        <v>0.13918363085682434</v>
      </c>
      <c r="AZ85">
        <f t="shared" si="139"/>
        <v>18.036464601399338</v>
      </c>
      <c r="BA85">
        <f t="shared" si="140"/>
        <v>0.65239768130922038</v>
      </c>
      <c r="BB85">
        <f t="shared" si="141"/>
        <v>42.620219893377111</v>
      </c>
      <c r="BC85">
        <f t="shared" si="142"/>
        <v>369.08100210243492</v>
      </c>
      <c r="BD85">
        <f t="shared" si="143"/>
        <v>1.8730714275806807E-2</v>
      </c>
    </row>
    <row r="86" spans="1:114" x14ac:dyDescent="0.25">
      <c r="A86" s="1">
        <v>63</v>
      </c>
      <c r="B86" s="1" t="s">
        <v>114</v>
      </c>
      <c r="C86" s="1">
        <v>1785.0000001341105</v>
      </c>
      <c r="D86" s="1">
        <v>0</v>
      </c>
      <c r="E86">
        <f t="shared" si="116"/>
        <v>16.237771113049213</v>
      </c>
      <c r="F86">
        <f t="shared" si="117"/>
        <v>0.23870842384752664</v>
      </c>
      <c r="G86">
        <f t="shared" si="118"/>
        <v>245.69784707327307</v>
      </c>
      <c r="H86">
        <f t="shared" si="119"/>
        <v>6.45556764593639</v>
      </c>
      <c r="I86">
        <f t="shared" si="120"/>
        <v>2.08018762582003</v>
      </c>
      <c r="J86">
        <f t="shared" si="121"/>
        <v>26.413881301879883</v>
      </c>
      <c r="K86" s="1">
        <v>6</v>
      </c>
      <c r="L86">
        <f t="shared" si="122"/>
        <v>1.4200000166893005</v>
      </c>
      <c r="M86" s="1">
        <v>1</v>
      </c>
      <c r="N86">
        <f t="shared" si="123"/>
        <v>2.8400000333786011</v>
      </c>
      <c r="O86" s="1">
        <v>28.071876525878906</v>
      </c>
      <c r="P86" s="1">
        <v>26.413881301879883</v>
      </c>
      <c r="Q86" s="1">
        <v>28.936452865600586</v>
      </c>
      <c r="R86" s="1">
        <v>399.2156982421875</v>
      </c>
      <c r="S86" s="1">
        <v>376.80551147460937</v>
      </c>
      <c r="T86" s="1">
        <v>11.172015190124512</v>
      </c>
      <c r="U86" s="1">
        <v>18.775241851806641</v>
      </c>
      <c r="V86" s="1">
        <v>21.510761260986328</v>
      </c>
      <c r="W86" s="1">
        <v>36.150123596191406</v>
      </c>
      <c r="X86" s="1">
        <v>499.86904907226563</v>
      </c>
      <c r="Y86" s="1">
        <v>1500.5654296875</v>
      </c>
      <c r="Z86" s="1">
        <v>130.50715637207031</v>
      </c>
      <c r="AA86" s="1">
        <v>73.373115539550781</v>
      </c>
      <c r="AB86" s="1">
        <v>-1.2739861011505127</v>
      </c>
      <c r="AC86" s="1">
        <v>0.17202585935592651</v>
      </c>
      <c r="AD86" s="1">
        <v>1</v>
      </c>
      <c r="AE86" s="1">
        <v>-0.21956524252891541</v>
      </c>
      <c r="AF86" s="1">
        <v>2.737391471862793</v>
      </c>
      <c r="AG86" s="1">
        <v>1</v>
      </c>
      <c r="AH86" s="1">
        <v>0</v>
      </c>
      <c r="AI86" s="1">
        <v>0.15999999642372131</v>
      </c>
      <c r="AJ86" s="1">
        <v>111115</v>
      </c>
      <c r="AK86">
        <f t="shared" si="124"/>
        <v>0.83311508178710925</v>
      </c>
      <c r="AL86">
        <f t="shared" si="125"/>
        <v>6.45556764593639E-3</v>
      </c>
      <c r="AM86">
        <f t="shared" si="126"/>
        <v>299.56388130187986</v>
      </c>
      <c r="AN86">
        <f t="shared" si="127"/>
        <v>301.22187652587888</v>
      </c>
      <c r="AO86">
        <f t="shared" si="128"/>
        <v>240.09046338355984</v>
      </c>
      <c r="AP86">
        <f t="shared" si="129"/>
        <v>-0.29836676367436243</v>
      </c>
      <c r="AQ86">
        <f t="shared" si="130"/>
        <v>3.4577856154956481</v>
      </c>
      <c r="AR86">
        <f t="shared" si="131"/>
        <v>47.126056867951526</v>
      </c>
      <c r="AS86">
        <f t="shared" si="132"/>
        <v>28.350815016144885</v>
      </c>
      <c r="AT86">
        <f t="shared" si="133"/>
        <v>27.242878913879395</v>
      </c>
      <c r="AU86">
        <f t="shared" si="134"/>
        <v>3.6305349714970725</v>
      </c>
      <c r="AV86">
        <f t="shared" si="135"/>
        <v>0.22020010699731399</v>
      </c>
      <c r="AW86">
        <f t="shared" si="136"/>
        <v>1.3775979896756181</v>
      </c>
      <c r="AX86">
        <f t="shared" si="137"/>
        <v>2.2529369818214544</v>
      </c>
      <c r="AY86">
        <f t="shared" si="138"/>
        <v>0.13917628284229783</v>
      </c>
      <c r="AZ86">
        <f t="shared" si="139"/>
        <v>18.027616521126145</v>
      </c>
      <c r="BA86">
        <f t="shared" si="140"/>
        <v>0.65205481234005025</v>
      </c>
      <c r="BB86">
        <f t="shared" si="141"/>
        <v>42.614048344783285</v>
      </c>
      <c r="BC86">
        <f t="shared" si="142"/>
        <v>369.08685276158883</v>
      </c>
      <c r="BD86">
        <f t="shared" si="143"/>
        <v>1.8747813910076429E-2</v>
      </c>
    </row>
    <row r="87" spans="1:114" x14ac:dyDescent="0.25">
      <c r="A87" s="1">
        <v>64</v>
      </c>
      <c r="B87" s="1" t="s">
        <v>114</v>
      </c>
      <c r="C87" s="1">
        <v>1785.5000001229346</v>
      </c>
      <c r="D87" s="1">
        <v>0</v>
      </c>
      <c r="E87">
        <f t="shared" si="116"/>
        <v>16.303829328899972</v>
      </c>
      <c r="F87">
        <f t="shared" si="117"/>
        <v>0.23881590139692241</v>
      </c>
      <c r="G87">
        <f t="shared" si="118"/>
        <v>245.29388397435838</v>
      </c>
      <c r="H87">
        <f t="shared" si="119"/>
        <v>6.4586430029480209</v>
      </c>
      <c r="I87">
        <f t="shared" si="120"/>
        <v>2.0803061244877554</v>
      </c>
      <c r="J87">
        <f t="shared" si="121"/>
        <v>26.415739059448242</v>
      </c>
      <c r="K87" s="1">
        <v>6</v>
      </c>
      <c r="L87">
        <f t="shared" si="122"/>
        <v>1.4200000166893005</v>
      </c>
      <c r="M87" s="1">
        <v>1</v>
      </c>
      <c r="N87">
        <f t="shared" si="123"/>
        <v>2.8400000333786011</v>
      </c>
      <c r="O87" s="1">
        <v>28.073356628417969</v>
      </c>
      <c r="P87" s="1">
        <v>26.415739059448242</v>
      </c>
      <c r="Q87" s="1">
        <v>28.936174392700195</v>
      </c>
      <c r="R87" s="1">
        <v>399.31192016601562</v>
      </c>
      <c r="S87" s="1">
        <v>376.81875610351562</v>
      </c>
      <c r="T87" s="1">
        <v>11.171220779418945</v>
      </c>
      <c r="U87" s="1">
        <v>18.778783798217773</v>
      </c>
      <c r="V87" s="1">
        <v>21.50738525390625</v>
      </c>
      <c r="W87" s="1">
        <v>36.153839111328125</v>
      </c>
      <c r="X87" s="1">
        <v>499.8203125</v>
      </c>
      <c r="Y87" s="1">
        <v>1500.5797119140625</v>
      </c>
      <c r="Z87" s="1">
        <v>130.46987915039063</v>
      </c>
      <c r="AA87" s="1">
        <v>73.373146057128906</v>
      </c>
      <c r="AB87" s="1">
        <v>-1.2739861011505127</v>
      </c>
      <c r="AC87" s="1">
        <v>0.17202585935592651</v>
      </c>
      <c r="AD87" s="1">
        <v>1</v>
      </c>
      <c r="AE87" s="1">
        <v>-0.21956524252891541</v>
      </c>
      <c r="AF87" s="1">
        <v>2.737391471862793</v>
      </c>
      <c r="AG87" s="1">
        <v>1</v>
      </c>
      <c r="AH87" s="1">
        <v>0</v>
      </c>
      <c r="AI87" s="1">
        <v>0.15999999642372131</v>
      </c>
      <c r="AJ87" s="1">
        <v>111115</v>
      </c>
      <c r="AK87">
        <f t="shared" si="124"/>
        <v>0.83303385416666653</v>
      </c>
      <c r="AL87">
        <f t="shared" si="125"/>
        <v>6.4586430029480212E-3</v>
      </c>
      <c r="AM87">
        <f t="shared" si="126"/>
        <v>299.56573905944822</v>
      </c>
      <c r="AN87">
        <f t="shared" si="127"/>
        <v>301.22335662841795</v>
      </c>
      <c r="AO87">
        <f t="shared" si="128"/>
        <v>240.09274853975876</v>
      </c>
      <c r="AP87">
        <f t="shared" si="129"/>
        <v>-0.29999096290349364</v>
      </c>
      <c r="AQ87">
        <f t="shared" si="130"/>
        <v>3.4581645708896338</v>
      </c>
      <c r="AR87">
        <f t="shared" si="131"/>
        <v>47.131202036738074</v>
      </c>
      <c r="AS87">
        <f t="shared" si="132"/>
        <v>28.352418238520301</v>
      </c>
      <c r="AT87">
        <f t="shared" si="133"/>
        <v>27.244547843933105</v>
      </c>
      <c r="AU87">
        <f t="shared" si="134"/>
        <v>3.6308902089157202</v>
      </c>
      <c r="AV87">
        <f t="shared" si="135"/>
        <v>0.22029156088152135</v>
      </c>
      <c r="AW87">
        <f t="shared" si="136"/>
        <v>1.3778584464018786</v>
      </c>
      <c r="AX87">
        <f t="shared" si="137"/>
        <v>2.2530317625138414</v>
      </c>
      <c r="AY87">
        <f t="shared" si="138"/>
        <v>0.139234737562482</v>
      </c>
      <c r="AZ87">
        <f t="shared" si="139"/>
        <v>17.997983975771028</v>
      </c>
      <c r="BA87">
        <f t="shared" si="140"/>
        <v>0.65095985802515055</v>
      </c>
      <c r="BB87">
        <f t="shared" si="141"/>
        <v>42.618813638947096</v>
      </c>
      <c r="BC87">
        <f t="shared" si="142"/>
        <v>369.06869647839983</v>
      </c>
      <c r="BD87">
        <f t="shared" si="143"/>
        <v>1.8827114583267149E-2</v>
      </c>
    </row>
    <row r="88" spans="1:114" x14ac:dyDescent="0.25">
      <c r="A88" s="1">
        <v>65</v>
      </c>
      <c r="B88" s="1" t="s">
        <v>115</v>
      </c>
      <c r="C88" s="1">
        <v>1786.0000001117587</v>
      </c>
      <c r="D88" s="1">
        <v>0</v>
      </c>
      <c r="E88">
        <f t="shared" si="116"/>
        <v>16.337903885600117</v>
      </c>
      <c r="F88">
        <f t="shared" si="117"/>
        <v>0.23872534527566222</v>
      </c>
      <c r="G88">
        <f t="shared" si="118"/>
        <v>245.04780019933878</v>
      </c>
      <c r="H88">
        <f t="shared" si="119"/>
        <v>6.4592816673556728</v>
      </c>
      <c r="I88">
        <f t="shared" si="120"/>
        <v>2.0812259920517717</v>
      </c>
      <c r="J88">
        <f t="shared" si="121"/>
        <v>26.420753479003906</v>
      </c>
      <c r="K88" s="1">
        <v>6</v>
      </c>
      <c r="L88">
        <f t="shared" si="122"/>
        <v>1.4200000166893005</v>
      </c>
      <c r="M88" s="1">
        <v>1</v>
      </c>
      <c r="N88">
        <f t="shared" si="123"/>
        <v>2.8400000333786011</v>
      </c>
      <c r="O88" s="1">
        <v>28.075153350830078</v>
      </c>
      <c r="P88" s="1">
        <v>26.420753479003906</v>
      </c>
      <c r="Q88" s="1">
        <v>28.937149047851563</v>
      </c>
      <c r="R88" s="1">
        <v>399.3951416015625</v>
      </c>
      <c r="S88" s="1">
        <v>376.8607177734375</v>
      </c>
      <c r="T88" s="1">
        <v>11.17194938659668</v>
      </c>
      <c r="U88" s="1">
        <v>18.780166625976562</v>
      </c>
      <c r="V88" s="1">
        <v>21.506561279296875</v>
      </c>
      <c r="W88" s="1">
        <v>36.152763366699219</v>
      </c>
      <c r="X88" s="1">
        <v>499.8260498046875</v>
      </c>
      <c r="Y88" s="1">
        <v>1500.587890625</v>
      </c>
      <c r="Z88" s="1">
        <v>130.50498962402344</v>
      </c>
      <c r="AA88" s="1">
        <v>73.373237609863281</v>
      </c>
      <c r="AB88" s="1">
        <v>-1.2739861011505127</v>
      </c>
      <c r="AC88" s="1">
        <v>0.17202585935592651</v>
      </c>
      <c r="AD88" s="1">
        <v>1</v>
      </c>
      <c r="AE88" s="1">
        <v>-0.21956524252891541</v>
      </c>
      <c r="AF88" s="1">
        <v>2.737391471862793</v>
      </c>
      <c r="AG88" s="1">
        <v>1</v>
      </c>
      <c r="AH88" s="1">
        <v>0</v>
      </c>
      <c r="AI88" s="1">
        <v>0.15999999642372131</v>
      </c>
      <c r="AJ88" s="1">
        <v>111115</v>
      </c>
      <c r="AK88">
        <f t="shared" si="124"/>
        <v>0.83304341634114576</v>
      </c>
      <c r="AL88">
        <f t="shared" si="125"/>
        <v>6.4592816673556732E-3</v>
      </c>
      <c r="AM88">
        <f t="shared" si="126"/>
        <v>299.57075347900388</v>
      </c>
      <c r="AN88">
        <f t="shared" si="127"/>
        <v>301.22515335083006</v>
      </c>
      <c r="AO88">
        <f t="shared" si="128"/>
        <v>240.09405713347951</v>
      </c>
      <c r="AP88">
        <f t="shared" si="129"/>
        <v>-0.30074310485065725</v>
      </c>
      <c r="AQ88">
        <f t="shared" si="130"/>
        <v>3.4591876202523744</v>
      </c>
      <c r="AR88">
        <f t="shared" si="131"/>
        <v>47.145086313969188</v>
      </c>
      <c r="AS88">
        <f t="shared" si="132"/>
        <v>28.364919687992625</v>
      </c>
      <c r="AT88">
        <f t="shared" si="133"/>
        <v>27.247953414916992</v>
      </c>
      <c r="AU88">
        <f t="shared" si="134"/>
        <v>3.6316151903594909</v>
      </c>
      <c r="AV88">
        <f t="shared" si="135"/>
        <v>0.22021450605885137</v>
      </c>
      <c r="AW88">
        <f t="shared" si="136"/>
        <v>1.3779616282006026</v>
      </c>
      <c r="AX88">
        <f t="shared" si="137"/>
        <v>2.2536535621588882</v>
      </c>
      <c r="AY88">
        <f t="shared" si="138"/>
        <v>0.13918548627636279</v>
      </c>
      <c r="AZ88">
        <f t="shared" si="139"/>
        <v>17.979950469800389</v>
      </c>
      <c r="BA88">
        <f t="shared" si="140"/>
        <v>0.65023439335127919</v>
      </c>
      <c r="BB88">
        <f t="shared" si="141"/>
        <v>42.608277725780177</v>
      </c>
      <c r="BC88">
        <f t="shared" si="142"/>
        <v>369.09446073599617</v>
      </c>
      <c r="BD88">
        <f t="shared" si="143"/>
        <v>1.8860482078940675E-2</v>
      </c>
    </row>
    <row r="89" spans="1:114" x14ac:dyDescent="0.25">
      <c r="A89" s="1">
        <v>66</v>
      </c>
      <c r="B89" s="1" t="s">
        <v>115</v>
      </c>
      <c r="C89" s="1">
        <v>1786.5000001005828</v>
      </c>
      <c r="D89" s="1">
        <v>0</v>
      </c>
      <c r="E89">
        <f t="shared" si="116"/>
        <v>16.352760482139956</v>
      </c>
      <c r="F89">
        <f t="shared" si="117"/>
        <v>0.23867488609678514</v>
      </c>
      <c r="G89">
        <f t="shared" si="118"/>
        <v>244.94231828785971</v>
      </c>
      <c r="H89">
        <f t="shared" si="119"/>
        <v>6.4595371863602216</v>
      </c>
      <c r="I89">
        <f t="shared" si="120"/>
        <v>2.0817008460438138</v>
      </c>
      <c r="J89">
        <f t="shared" si="121"/>
        <v>26.423328399658203</v>
      </c>
      <c r="K89" s="1">
        <v>6</v>
      </c>
      <c r="L89">
        <f t="shared" si="122"/>
        <v>1.4200000166893005</v>
      </c>
      <c r="M89" s="1">
        <v>1</v>
      </c>
      <c r="N89">
        <f t="shared" si="123"/>
        <v>2.8400000333786011</v>
      </c>
      <c r="O89" s="1">
        <v>28.077024459838867</v>
      </c>
      <c r="P89" s="1">
        <v>26.423328399658203</v>
      </c>
      <c r="Q89" s="1">
        <v>28.937700271606445</v>
      </c>
      <c r="R89" s="1">
        <v>399.43914794921875</v>
      </c>
      <c r="S89" s="1">
        <v>376.88671875</v>
      </c>
      <c r="T89" s="1">
        <v>11.172435760498047</v>
      </c>
      <c r="U89" s="1">
        <v>18.780899047851563</v>
      </c>
      <c r="V89" s="1">
        <v>21.505105972290039</v>
      </c>
      <c r="W89" s="1">
        <v>36.150150299072266</v>
      </c>
      <c r="X89" s="1">
        <v>499.82928466796875</v>
      </c>
      <c r="Y89" s="1">
        <v>1500.6103515625</v>
      </c>
      <c r="Z89" s="1">
        <v>130.47293090820313</v>
      </c>
      <c r="AA89" s="1">
        <v>73.373069763183594</v>
      </c>
      <c r="AB89" s="1">
        <v>-1.2739861011505127</v>
      </c>
      <c r="AC89" s="1">
        <v>0.17202585935592651</v>
      </c>
      <c r="AD89" s="1">
        <v>1</v>
      </c>
      <c r="AE89" s="1">
        <v>-0.21956524252891541</v>
      </c>
      <c r="AF89" s="1">
        <v>2.737391471862793</v>
      </c>
      <c r="AG89" s="1">
        <v>1</v>
      </c>
      <c r="AH89" s="1">
        <v>0</v>
      </c>
      <c r="AI89" s="1">
        <v>0.15999999642372131</v>
      </c>
      <c r="AJ89" s="1">
        <v>111115</v>
      </c>
      <c r="AK89">
        <f t="shared" si="124"/>
        <v>0.83304880777994772</v>
      </c>
      <c r="AL89">
        <f t="shared" si="125"/>
        <v>6.459537186360222E-3</v>
      </c>
      <c r="AM89">
        <f t="shared" si="126"/>
        <v>299.57332839965818</v>
      </c>
      <c r="AN89">
        <f t="shared" si="127"/>
        <v>301.22702445983884</v>
      </c>
      <c r="AO89">
        <f t="shared" si="128"/>
        <v>240.09765088339918</v>
      </c>
      <c r="AP89">
        <f t="shared" si="129"/>
        <v>-0.30092492933269493</v>
      </c>
      <c r="AQ89">
        <f t="shared" si="130"/>
        <v>3.4597130620971348</v>
      </c>
      <c r="AR89">
        <f t="shared" si="131"/>
        <v>47.152355397744515</v>
      </c>
      <c r="AS89">
        <f t="shared" si="132"/>
        <v>28.371456349892952</v>
      </c>
      <c r="AT89">
        <f t="shared" si="133"/>
        <v>27.250176429748535</v>
      </c>
      <c r="AU89">
        <f t="shared" si="134"/>
        <v>3.6320884961876434</v>
      </c>
      <c r="AV89">
        <f t="shared" si="135"/>
        <v>0.22017156803194038</v>
      </c>
      <c r="AW89">
        <f t="shared" si="136"/>
        <v>1.378012216053321</v>
      </c>
      <c r="AX89">
        <f t="shared" si="137"/>
        <v>2.2540762801343224</v>
      </c>
      <c r="AY89">
        <f t="shared" si="138"/>
        <v>0.13915804165983348</v>
      </c>
      <c r="AZ89">
        <f t="shared" si="139"/>
        <v>17.972169807691053</v>
      </c>
      <c r="BA89">
        <f t="shared" si="140"/>
        <v>0.64990965747014584</v>
      </c>
      <c r="BB89">
        <f t="shared" si="141"/>
        <v>42.602723335982581</v>
      </c>
      <c r="BC89">
        <f t="shared" si="142"/>
        <v>369.1133995980893</v>
      </c>
      <c r="BD89">
        <f t="shared" si="143"/>
        <v>1.8874203194974012E-2</v>
      </c>
    </row>
    <row r="90" spans="1:114" x14ac:dyDescent="0.25">
      <c r="A90" s="1">
        <v>67</v>
      </c>
      <c r="B90" s="1" t="s">
        <v>116</v>
      </c>
      <c r="C90" s="1">
        <v>1787.000000089407</v>
      </c>
      <c r="D90" s="1">
        <v>0</v>
      </c>
      <c r="E90">
        <f t="shared" si="116"/>
        <v>16.349522641647685</v>
      </c>
      <c r="F90">
        <f t="shared" si="117"/>
        <v>0.23866968772659786</v>
      </c>
      <c r="G90">
        <f t="shared" si="118"/>
        <v>244.98731737422287</v>
      </c>
      <c r="H90">
        <f t="shared" si="119"/>
        <v>6.4602711300764373</v>
      </c>
      <c r="I90">
        <f t="shared" si="120"/>
        <v>2.0819664697745948</v>
      </c>
      <c r="J90">
        <f t="shared" si="121"/>
        <v>26.424983978271484</v>
      </c>
      <c r="K90" s="1">
        <v>6</v>
      </c>
      <c r="L90">
        <f t="shared" si="122"/>
        <v>1.4200000166893005</v>
      </c>
      <c r="M90" s="1">
        <v>1</v>
      </c>
      <c r="N90">
        <f t="shared" si="123"/>
        <v>2.8400000333786011</v>
      </c>
      <c r="O90" s="1">
        <v>28.078285217285156</v>
      </c>
      <c r="P90" s="1">
        <v>26.424983978271484</v>
      </c>
      <c r="Q90" s="1">
        <v>28.937734603881836</v>
      </c>
      <c r="R90" s="1">
        <v>399.46456909179687</v>
      </c>
      <c r="S90" s="1">
        <v>376.91445922851562</v>
      </c>
      <c r="T90" s="1">
        <v>11.17227840423584</v>
      </c>
      <c r="U90" s="1">
        <v>18.781942367553711</v>
      </c>
      <c r="V90" s="1">
        <v>21.503156661987305</v>
      </c>
      <c r="W90" s="1">
        <v>36.149387359619141</v>
      </c>
      <c r="X90" s="1">
        <v>499.80667114257812</v>
      </c>
      <c r="Y90" s="1">
        <v>1500.59326171875</v>
      </c>
      <c r="Z90" s="1">
        <v>130.44236755371094</v>
      </c>
      <c r="AA90" s="1">
        <v>73.372840881347656</v>
      </c>
      <c r="AB90" s="1">
        <v>-1.2739861011505127</v>
      </c>
      <c r="AC90" s="1">
        <v>0.17202585935592651</v>
      </c>
      <c r="AD90" s="1">
        <v>1</v>
      </c>
      <c r="AE90" s="1">
        <v>-0.21956524252891541</v>
      </c>
      <c r="AF90" s="1">
        <v>2.737391471862793</v>
      </c>
      <c r="AG90" s="1">
        <v>1</v>
      </c>
      <c r="AH90" s="1">
        <v>0</v>
      </c>
      <c r="AI90" s="1">
        <v>0.15999999642372131</v>
      </c>
      <c r="AJ90" s="1">
        <v>111115</v>
      </c>
      <c r="AK90">
        <f t="shared" si="124"/>
        <v>0.83301111857096344</v>
      </c>
      <c r="AL90">
        <f t="shared" si="125"/>
        <v>6.4602711300764375E-3</v>
      </c>
      <c r="AM90">
        <f t="shared" si="126"/>
        <v>299.57498397827146</v>
      </c>
      <c r="AN90">
        <f t="shared" si="127"/>
        <v>301.22828521728513</v>
      </c>
      <c r="AO90">
        <f t="shared" si="128"/>
        <v>240.0949165084603</v>
      </c>
      <c r="AP90">
        <f t="shared" si="129"/>
        <v>-0.30139049432432846</v>
      </c>
      <c r="AQ90">
        <f t="shared" si="130"/>
        <v>3.4600509385517553</v>
      </c>
      <c r="AR90">
        <f t="shared" si="131"/>
        <v>47.157107411815453</v>
      </c>
      <c r="AS90">
        <f t="shared" si="132"/>
        <v>28.375165044261742</v>
      </c>
      <c r="AT90">
        <f t="shared" si="133"/>
        <v>27.25163459777832</v>
      </c>
      <c r="AU90">
        <f t="shared" si="134"/>
        <v>3.6323989864357835</v>
      </c>
      <c r="AV90">
        <f t="shared" si="135"/>
        <v>0.22016714442063298</v>
      </c>
      <c r="AW90">
        <f t="shared" si="136"/>
        <v>1.3780844687771605</v>
      </c>
      <c r="AX90">
        <f t="shared" si="137"/>
        <v>2.254314517658623</v>
      </c>
      <c r="AY90">
        <f t="shared" si="138"/>
        <v>0.13915521423551003</v>
      </c>
      <c r="AZ90">
        <f t="shared" si="139"/>
        <v>17.97541545564707</v>
      </c>
      <c r="BA90">
        <f t="shared" si="140"/>
        <v>0.64998121291412703</v>
      </c>
      <c r="BB90">
        <f t="shared" si="141"/>
        <v>42.600736166750522</v>
      </c>
      <c r="BC90">
        <f t="shared" si="142"/>
        <v>369.14267919090531</v>
      </c>
      <c r="BD90">
        <f t="shared" si="143"/>
        <v>1.886808921785349E-2</v>
      </c>
    </row>
    <row r="91" spans="1:114" x14ac:dyDescent="0.25">
      <c r="A91" s="1">
        <v>68</v>
      </c>
      <c r="B91" s="1" t="s">
        <v>116</v>
      </c>
      <c r="C91" s="1">
        <v>1787.5000000782311</v>
      </c>
      <c r="D91" s="1">
        <v>0</v>
      </c>
      <c r="E91">
        <f t="shared" si="116"/>
        <v>16.361490783063964</v>
      </c>
      <c r="F91">
        <f t="shared" si="117"/>
        <v>0.23876186709363428</v>
      </c>
      <c r="G91">
        <f t="shared" si="118"/>
        <v>244.9466086492925</v>
      </c>
      <c r="H91">
        <f t="shared" si="119"/>
        <v>6.4640628360715304</v>
      </c>
      <c r="I91">
        <f t="shared" si="120"/>
        <v>2.0824328647908019</v>
      </c>
      <c r="J91">
        <f t="shared" si="121"/>
        <v>26.428779602050781</v>
      </c>
      <c r="K91" s="1">
        <v>6</v>
      </c>
      <c r="L91">
        <f t="shared" si="122"/>
        <v>1.4200000166893005</v>
      </c>
      <c r="M91" s="1">
        <v>1</v>
      </c>
      <c r="N91">
        <f t="shared" si="123"/>
        <v>2.8400000333786011</v>
      </c>
      <c r="O91" s="1">
        <v>28.079877853393555</v>
      </c>
      <c r="P91" s="1">
        <v>26.428779602050781</v>
      </c>
      <c r="Q91" s="1">
        <v>28.938083648681641</v>
      </c>
      <c r="R91" s="1">
        <v>399.4853515625</v>
      </c>
      <c r="S91" s="1">
        <v>376.91986083984375</v>
      </c>
      <c r="T91" s="1">
        <v>11.17227840423584</v>
      </c>
      <c r="U91" s="1">
        <v>18.786125183105469</v>
      </c>
      <c r="V91" s="1">
        <v>21.501182556152344</v>
      </c>
      <c r="W91" s="1">
        <v>36.154121398925781</v>
      </c>
      <c r="X91" s="1">
        <v>499.82315063476562</v>
      </c>
      <c r="Y91" s="1">
        <v>1500.5355224609375</v>
      </c>
      <c r="Z91" s="1">
        <v>130.53123474121094</v>
      </c>
      <c r="AA91" s="1">
        <v>73.372917175292969</v>
      </c>
      <c r="AB91" s="1">
        <v>-1.2739861011505127</v>
      </c>
      <c r="AC91" s="1">
        <v>0.17202585935592651</v>
      </c>
      <c r="AD91" s="1">
        <v>1</v>
      </c>
      <c r="AE91" s="1">
        <v>-0.21956524252891541</v>
      </c>
      <c r="AF91" s="1">
        <v>2.737391471862793</v>
      </c>
      <c r="AG91" s="1">
        <v>1</v>
      </c>
      <c r="AH91" s="1">
        <v>0</v>
      </c>
      <c r="AI91" s="1">
        <v>0.15999999642372131</v>
      </c>
      <c r="AJ91" s="1">
        <v>111115</v>
      </c>
      <c r="AK91">
        <f t="shared" si="124"/>
        <v>0.83303858439127587</v>
      </c>
      <c r="AL91">
        <f t="shared" si="125"/>
        <v>6.4640628360715302E-3</v>
      </c>
      <c r="AM91">
        <f t="shared" si="126"/>
        <v>299.57877960205076</v>
      </c>
      <c r="AN91">
        <f t="shared" si="127"/>
        <v>301.22987785339353</v>
      </c>
      <c r="AO91">
        <f t="shared" si="128"/>
        <v>240.08567822741679</v>
      </c>
      <c r="AP91">
        <f t="shared" si="129"/>
        <v>-0.30377345079493284</v>
      </c>
      <c r="AQ91">
        <f t="shared" si="130"/>
        <v>3.4608256718954848</v>
      </c>
      <c r="AR91">
        <f t="shared" si="131"/>
        <v>47.167617223495874</v>
      </c>
      <c r="AS91">
        <f t="shared" si="132"/>
        <v>28.381492040390405</v>
      </c>
      <c r="AT91">
        <f t="shared" si="133"/>
        <v>27.254328727722168</v>
      </c>
      <c r="AU91">
        <f t="shared" si="134"/>
        <v>3.6329727131410001</v>
      </c>
      <c r="AV91">
        <f t="shared" si="135"/>
        <v>0.22024558326886229</v>
      </c>
      <c r="AW91">
        <f t="shared" si="136"/>
        <v>1.3783928071046829</v>
      </c>
      <c r="AX91">
        <f t="shared" si="137"/>
        <v>2.2545799060363172</v>
      </c>
      <c r="AY91">
        <f t="shared" si="138"/>
        <v>0.1392053499124965</v>
      </c>
      <c r="AZ91">
        <f t="shared" si="139"/>
        <v>17.972447228793442</v>
      </c>
      <c r="BA91">
        <f t="shared" si="140"/>
        <v>0.64986389441911707</v>
      </c>
      <c r="BB91">
        <f t="shared" si="141"/>
        <v>42.602012457342994</v>
      </c>
      <c r="BC91">
        <f t="shared" si="142"/>
        <v>369.14239172099326</v>
      </c>
      <c r="BD91">
        <f t="shared" si="143"/>
        <v>1.8882481389122806E-2</v>
      </c>
    </row>
    <row r="92" spans="1:114" x14ac:dyDescent="0.25">
      <c r="A92" s="1">
        <v>69</v>
      </c>
      <c r="B92" s="1" t="s">
        <v>117</v>
      </c>
      <c r="C92" s="1">
        <v>1788.0000000670552</v>
      </c>
      <c r="D92" s="1">
        <v>0</v>
      </c>
      <c r="E92">
        <f t="shared" si="116"/>
        <v>16.343319311328425</v>
      </c>
      <c r="F92">
        <f t="shared" si="117"/>
        <v>0.2388108500595868</v>
      </c>
      <c r="G92">
        <f t="shared" si="118"/>
        <v>245.07943436830041</v>
      </c>
      <c r="H92">
        <f t="shared" si="119"/>
        <v>6.4663857769271536</v>
      </c>
      <c r="I92">
        <f t="shared" si="120"/>
        <v>2.0827828282118945</v>
      </c>
      <c r="J92">
        <f t="shared" si="121"/>
        <v>26.431352615356445</v>
      </c>
      <c r="K92" s="1">
        <v>6</v>
      </c>
      <c r="L92">
        <f t="shared" si="122"/>
        <v>1.4200000166893005</v>
      </c>
      <c r="M92" s="1">
        <v>1</v>
      </c>
      <c r="N92">
        <f t="shared" si="123"/>
        <v>2.8400000333786011</v>
      </c>
      <c r="O92" s="1">
        <v>28.082008361816406</v>
      </c>
      <c r="P92" s="1">
        <v>26.431352615356445</v>
      </c>
      <c r="Q92" s="1">
        <v>28.937763214111328</v>
      </c>
      <c r="R92" s="1">
        <v>399.4500732421875</v>
      </c>
      <c r="S92" s="1">
        <v>376.90484619140625</v>
      </c>
      <c r="T92" s="1">
        <v>11.171689033508301</v>
      </c>
      <c r="U92" s="1">
        <v>18.788461685180664</v>
      </c>
      <c r="V92" s="1">
        <v>21.497440338134766</v>
      </c>
      <c r="W92" s="1">
        <v>36.15423583984375</v>
      </c>
      <c r="X92" s="1">
        <v>499.80950927734375</v>
      </c>
      <c r="Y92" s="1">
        <v>1500.531005859375</v>
      </c>
      <c r="Z92" s="1">
        <v>130.50740051269531</v>
      </c>
      <c r="AA92" s="1">
        <v>73.373123168945313</v>
      </c>
      <c r="AB92" s="1">
        <v>-1.2739861011505127</v>
      </c>
      <c r="AC92" s="1">
        <v>0.17202585935592651</v>
      </c>
      <c r="AD92" s="1">
        <v>1</v>
      </c>
      <c r="AE92" s="1">
        <v>-0.21956524252891541</v>
      </c>
      <c r="AF92" s="1">
        <v>2.737391471862793</v>
      </c>
      <c r="AG92" s="1">
        <v>1</v>
      </c>
      <c r="AH92" s="1">
        <v>0</v>
      </c>
      <c r="AI92" s="1">
        <v>0.15999999642372131</v>
      </c>
      <c r="AJ92" s="1">
        <v>111115</v>
      </c>
      <c r="AK92">
        <f t="shared" si="124"/>
        <v>0.83301584879557289</v>
      </c>
      <c r="AL92">
        <f t="shared" si="125"/>
        <v>6.4663857769271535E-3</v>
      </c>
      <c r="AM92">
        <f t="shared" si="126"/>
        <v>299.58135261535642</v>
      </c>
      <c r="AN92">
        <f t="shared" si="127"/>
        <v>301.23200836181638</v>
      </c>
      <c r="AO92">
        <f t="shared" si="128"/>
        <v>240.08495557118295</v>
      </c>
      <c r="AP92">
        <f t="shared" si="129"/>
        <v>-0.30504795551635988</v>
      </c>
      <c r="AQ92">
        <f t="shared" si="130"/>
        <v>3.4613509415936652</v>
      </c>
      <c r="AR92">
        <f t="shared" si="131"/>
        <v>47.174643685586751</v>
      </c>
      <c r="AS92">
        <f t="shared" si="132"/>
        <v>28.386182000406087</v>
      </c>
      <c r="AT92">
        <f t="shared" si="133"/>
        <v>27.256680488586426</v>
      </c>
      <c r="AU92">
        <f t="shared" si="134"/>
        <v>3.6334735955121764</v>
      </c>
      <c r="AV92">
        <f t="shared" si="135"/>
        <v>0.22028726278341904</v>
      </c>
      <c r="AW92">
        <f t="shared" si="136"/>
        <v>1.3785681133817707</v>
      </c>
      <c r="AX92">
        <f t="shared" si="137"/>
        <v>2.2549054821304058</v>
      </c>
      <c r="AY92">
        <f t="shared" si="138"/>
        <v>0.13923199032823455</v>
      </c>
      <c r="AZ92">
        <f t="shared" si="139"/>
        <v>17.982243524080754</v>
      </c>
      <c r="BA92">
        <f t="shared" si="140"/>
        <v>0.65024219466745725</v>
      </c>
      <c r="BB92">
        <f t="shared" si="141"/>
        <v>42.601713530493853</v>
      </c>
      <c r="BC92">
        <f t="shared" si="142"/>
        <v>369.13601491993421</v>
      </c>
      <c r="BD92">
        <f t="shared" si="143"/>
        <v>1.8861703526533963E-2</v>
      </c>
    </row>
    <row r="93" spans="1:114" x14ac:dyDescent="0.25">
      <c r="A93" s="1">
        <v>70</v>
      </c>
      <c r="B93" s="1" t="s">
        <v>117</v>
      </c>
      <c r="C93" s="1">
        <v>1788.5000000558794</v>
      </c>
      <c r="D93" s="1">
        <v>0</v>
      </c>
      <c r="E93">
        <f t="shared" si="116"/>
        <v>16.309941545834668</v>
      </c>
      <c r="F93">
        <f t="shared" si="117"/>
        <v>0.23891143846518625</v>
      </c>
      <c r="G93">
        <f t="shared" si="118"/>
        <v>245.362426573394</v>
      </c>
      <c r="H93">
        <f t="shared" si="119"/>
        <v>6.470655448523166</v>
      </c>
      <c r="I93">
        <f t="shared" si="120"/>
        <v>2.0833434902037249</v>
      </c>
      <c r="J93">
        <f t="shared" si="121"/>
        <v>26.435676574707031</v>
      </c>
      <c r="K93" s="1">
        <v>6</v>
      </c>
      <c r="L93">
        <f t="shared" si="122"/>
        <v>1.4200000166893005</v>
      </c>
      <c r="M93" s="1">
        <v>1</v>
      </c>
      <c r="N93">
        <f t="shared" si="123"/>
        <v>2.8400000333786011</v>
      </c>
      <c r="O93" s="1">
        <v>28.084339141845703</v>
      </c>
      <c r="P93" s="1">
        <v>26.435676574707031</v>
      </c>
      <c r="Q93" s="1">
        <v>28.938056945800781</v>
      </c>
      <c r="R93" s="1">
        <v>399.41818237304687</v>
      </c>
      <c r="S93" s="1">
        <v>376.9127197265625</v>
      </c>
      <c r="T93" s="1">
        <v>11.171546936035156</v>
      </c>
      <c r="U93" s="1">
        <v>18.792743682861328</v>
      </c>
      <c r="V93" s="1">
        <v>21.494373321533203</v>
      </c>
      <c r="W93" s="1">
        <v>36.157772064208984</v>
      </c>
      <c r="X93" s="1">
        <v>499.84701538085937</v>
      </c>
      <c r="Y93" s="1">
        <v>1500.51318359375</v>
      </c>
      <c r="Z93" s="1">
        <v>130.53428649902344</v>
      </c>
      <c r="AA93" s="1">
        <v>73.373550415039063</v>
      </c>
      <c r="AB93" s="1">
        <v>-1.2739861011505127</v>
      </c>
      <c r="AC93" s="1">
        <v>0.17202585935592651</v>
      </c>
      <c r="AD93" s="1">
        <v>1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0.15999999642372131</v>
      </c>
      <c r="AJ93" s="1">
        <v>111115</v>
      </c>
      <c r="AK93">
        <f t="shared" si="124"/>
        <v>0.83307835896809879</v>
      </c>
      <c r="AL93">
        <f t="shared" si="125"/>
        <v>6.4706554485231662E-3</v>
      </c>
      <c r="AM93">
        <f t="shared" si="126"/>
        <v>299.58567657470701</v>
      </c>
      <c r="AN93">
        <f t="shared" si="127"/>
        <v>301.23433914184568</v>
      </c>
      <c r="AO93">
        <f t="shared" si="128"/>
        <v>240.08210400874668</v>
      </c>
      <c r="AP93">
        <f t="shared" si="129"/>
        <v>-0.3075739630593704</v>
      </c>
      <c r="AQ93">
        <f t="shared" si="130"/>
        <v>3.4622338162550577</v>
      </c>
      <c r="AR93">
        <f t="shared" si="131"/>
        <v>47.186401593910311</v>
      </c>
      <c r="AS93">
        <f t="shared" si="132"/>
        <v>28.393657911048983</v>
      </c>
      <c r="AT93">
        <f t="shared" si="133"/>
        <v>27.260007858276367</v>
      </c>
      <c r="AU93">
        <f t="shared" si="134"/>
        <v>3.6341823678175116</v>
      </c>
      <c r="AV93">
        <f t="shared" si="135"/>
        <v>0.2203728491125917</v>
      </c>
      <c r="AW93">
        <f t="shared" si="136"/>
        <v>1.3788903260513325</v>
      </c>
      <c r="AX93">
        <f t="shared" si="137"/>
        <v>2.2552920417661788</v>
      </c>
      <c r="AY93">
        <f t="shared" si="138"/>
        <v>0.13928669514589007</v>
      </c>
      <c r="AZ93">
        <f t="shared" si="139"/>
        <v>18.003112376139246</v>
      </c>
      <c r="BA93">
        <f t="shared" si="140"/>
        <v>0.65097942768128436</v>
      </c>
      <c r="BB93">
        <f t="shared" si="141"/>
        <v>42.602302344635788</v>
      </c>
      <c r="BC93">
        <f t="shared" si="142"/>
        <v>369.15975464624785</v>
      </c>
      <c r="BD93">
        <f t="shared" si="143"/>
        <v>1.8822232169506816E-2</v>
      </c>
    </row>
    <row r="94" spans="1:114" x14ac:dyDescent="0.25">
      <c r="A94" s="1">
        <v>71</v>
      </c>
      <c r="B94" s="1" t="s">
        <v>118</v>
      </c>
      <c r="C94" s="1">
        <v>1789.0000000447035</v>
      </c>
      <c r="D94" s="1">
        <v>0</v>
      </c>
      <c r="E94">
        <f t="shared" si="116"/>
        <v>16.273251289808805</v>
      </c>
      <c r="F94">
        <f t="shared" si="117"/>
        <v>0.23886088068581968</v>
      </c>
      <c r="G94">
        <f t="shared" si="118"/>
        <v>245.57471325392331</v>
      </c>
      <c r="H94">
        <f t="shared" si="119"/>
        <v>6.4715782524771548</v>
      </c>
      <c r="I94">
        <f t="shared" si="120"/>
        <v>2.0840482235737396</v>
      </c>
      <c r="J94">
        <f t="shared" si="121"/>
        <v>26.439470291137695</v>
      </c>
      <c r="K94" s="1">
        <v>6</v>
      </c>
      <c r="L94">
        <f t="shared" si="122"/>
        <v>1.4200000166893005</v>
      </c>
      <c r="M94" s="1">
        <v>1</v>
      </c>
      <c r="N94">
        <f t="shared" si="123"/>
        <v>2.8400000333786011</v>
      </c>
      <c r="O94" s="1">
        <v>28.085197448730469</v>
      </c>
      <c r="P94" s="1">
        <v>26.439470291137695</v>
      </c>
      <c r="Q94" s="1">
        <v>28.938447952270508</v>
      </c>
      <c r="R94" s="1">
        <v>399.35540771484375</v>
      </c>
      <c r="S94" s="1">
        <v>376.89407348632812</v>
      </c>
      <c r="T94" s="1">
        <v>11.171427726745605</v>
      </c>
      <c r="U94" s="1">
        <v>18.793582916259766</v>
      </c>
      <c r="V94" s="1">
        <v>21.493202209472656</v>
      </c>
      <c r="W94" s="1">
        <v>36.157798767089844</v>
      </c>
      <c r="X94" s="1">
        <v>499.85501098632812</v>
      </c>
      <c r="Y94" s="1">
        <v>1500.479248046875</v>
      </c>
      <c r="Z94" s="1">
        <v>130.464111328125</v>
      </c>
      <c r="AA94" s="1">
        <v>73.374000549316406</v>
      </c>
      <c r="AB94" s="1">
        <v>-1.2739861011505127</v>
      </c>
      <c r="AC94" s="1">
        <v>0.17202585935592651</v>
      </c>
      <c r="AD94" s="1">
        <v>1</v>
      </c>
      <c r="AE94" s="1">
        <v>-0.21956524252891541</v>
      </c>
      <c r="AF94" s="1">
        <v>2.737391471862793</v>
      </c>
      <c r="AG94" s="1">
        <v>1</v>
      </c>
      <c r="AH94" s="1">
        <v>0</v>
      </c>
      <c r="AI94" s="1">
        <v>0.15999999642372131</v>
      </c>
      <c r="AJ94" s="1">
        <v>111115</v>
      </c>
      <c r="AK94">
        <f t="shared" si="124"/>
        <v>0.83309168497721331</v>
      </c>
      <c r="AL94">
        <f t="shared" si="125"/>
        <v>6.471578252477155E-3</v>
      </c>
      <c r="AM94">
        <f t="shared" si="126"/>
        <v>299.58947029113767</v>
      </c>
      <c r="AN94">
        <f t="shared" si="127"/>
        <v>301.23519744873045</v>
      </c>
      <c r="AO94">
        <f t="shared" si="128"/>
        <v>240.07667432136805</v>
      </c>
      <c r="AP94">
        <f t="shared" si="129"/>
        <v>-0.30851794453188947</v>
      </c>
      <c r="AQ94">
        <f t="shared" si="130"/>
        <v>3.4630085867950071</v>
      </c>
      <c r="AR94">
        <f t="shared" si="131"/>
        <v>47.196671312305462</v>
      </c>
      <c r="AS94">
        <f t="shared" si="132"/>
        <v>28.403088396045696</v>
      </c>
      <c r="AT94">
        <f t="shared" si="133"/>
        <v>27.262333869934082</v>
      </c>
      <c r="AU94">
        <f t="shared" si="134"/>
        <v>3.634677909713393</v>
      </c>
      <c r="AV94">
        <f t="shared" si="135"/>
        <v>0.22032983238111159</v>
      </c>
      <c r="AW94">
        <f t="shared" si="136"/>
        <v>1.3789603632212675</v>
      </c>
      <c r="AX94">
        <f t="shared" si="137"/>
        <v>2.2557175464921255</v>
      </c>
      <c r="AY94">
        <f t="shared" si="138"/>
        <v>0.13925919977832141</v>
      </c>
      <c r="AZ94">
        <f t="shared" si="139"/>
        <v>18.01879914519159</v>
      </c>
      <c r="BA94">
        <f t="shared" si="140"/>
        <v>0.65157488676412301</v>
      </c>
      <c r="BB94">
        <f t="shared" si="141"/>
        <v>42.594459828976092</v>
      </c>
      <c r="BC94">
        <f t="shared" si="142"/>
        <v>369.15854919652497</v>
      </c>
      <c r="BD94">
        <f t="shared" si="143"/>
        <v>1.8776494540333387E-2</v>
      </c>
    </row>
    <row r="95" spans="1:114" x14ac:dyDescent="0.25">
      <c r="A95" s="1">
        <v>72</v>
      </c>
      <c r="B95" s="1" t="s">
        <v>118</v>
      </c>
      <c r="C95" s="1">
        <v>1790.0000000223517</v>
      </c>
      <c r="D95" s="1">
        <v>0</v>
      </c>
      <c r="E95">
        <f t="shared" si="116"/>
        <v>16.20706811777071</v>
      </c>
      <c r="F95">
        <f t="shared" si="117"/>
        <v>0.23882059507031828</v>
      </c>
      <c r="G95">
        <f t="shared" si="118"/>
        <v>245.96855786972927</v>
      </c>
      <c r="H95">
        <f t="shared" si="119"/>
        <v>6.4752202050941339</v>
      </c>
      <c r="I95">
        <f t="shared" si="120"/>
        <v>2.085522538657071</v>
      </c>
      <c r="J95">
        <f t="shared" si="121"/>
        <v>26.447874069213867</v>
      </c>
      <c r="K95" s="1">
        <v>6</v>
      </c>
      <c r="L95">
        <f t="shared" si="122"/>
        <v>1.4200000166893005</v>
      </c>
      <c r="M95" s="1">
        <v>1</v>
      </c>
      <c r="N95">
        <f t="shared" si="123"/>
        <v>2.8400000333786011</v>
      </c>
      <c r="O95" s="1">
        <v>28.088554382324219</v>
      </c>
      <c r="P95" s="1">
        <v>26.447874069213867</v>
      </c>
      <c r="Q95" s="1">
        <v>28.938156127929687</v>
      </c>
      <c r="R95" s="1">
        <v>399.23373413085937</v>
      </c>
      <c r="S95" s="1">
        <v>376.84951782226562</v>
      </c>
      <c r="T95" s="1">
        <v>11.170068740844727</v>
      </c>
      <c r="U95" s="1">
        <v>18.796836853027344</v>
      </c>
      <c r="V95" s="1">
        <v>21.486440658569336</v>
      </c>
      <c r="W95" s="1">
        <v>36.157089233398437</v>
      </c>
      <c r="X95" s="1">
        <v>499.8321533203125</v>
      </c>
      <c r="Y95" s="1">
        <v>1500.438232421875</v>
      </c>
      <c r="Z95" s="1">
        <v>130.48858642578125</v>
      </c>
      <c r="AA95" s="1">
        <v>73.374198913574219</v>
      </c>
      <c r="AB95" s="1">
        <v>-1.2739861011505127</v>
      </c>
      <c r="AC95" s="1">
        <v>0.17202585935592651</v>
      </c>
      <c r="AD95" s="1">
        <v>1</v>
      </c>
      <c r="AE95" s="1">
        <v>-0.21956524252891541</v>
      </c>
      <c r="AF95" s="1">
        <v>2.737391471862793</v>
      </c>
      <c r="AG95" s="1">
        <v>1</v>
      </c>
      <c r="AH95" s="1">
        <v>0</v>
      </c>
      <c r="AI95" s="1">
        <v>0.15999999642372131</v>
      </c>
      <c r="AJ95" s="1">
        <v>111115</v>
      </c>
      <c r="AK95">
        <f t="shared" si="124"/>
        <v>0.83305358886718739</v>
      </c>
      <c r="AL95">
        <f t="shared" si="125"/>
        <v>6.4752202050941338E-3</v>
      </c>
      <c r="AM95">
        <f t="shared" si="126"/>
        <v>299.59787406921384</v>
      </c>
      <c r="AN95">
        <f t="shared" si="127"/>
        <v>301.2385543823242</v>
      </c>
      <c r="AO95">
        <f t="shared" si="128"/>
        <v>240.07011182151473</v>
      </c>
      <c r="AP95">
        <f t="shared" si="129"/>
        <v>-0.31117483117257427</v>
      </c>
      <c r="AQ95">
        <f t="shared" si="130"/>
        <v>3.4647253848571018</v>
      </c>
      <c r="AR95">
        <f t="shared" si="131"/>
        <v>47.219941561994048</v>
      </c>
      <c r="AS95">
        <f t="shared" si="132"/>
        <v>28.423104708966704</v>
      </c>
      <c r="AT95">
        <f t="shared" si="133"/>
        <v>27.268214225769043</v>
      </c>
      <c r="AU95">
        <f t="shared" si="134"/>
        <v>3.6359309449033854</v>
      </c>
      <c r="AV95">
        <f t="shared" si="135"/>
        <v>0.22029555463674327</v>
      </c>
      <c r="AW95">
        <f t="shared" si="136"/>
        <v>1.3792028462000308</v>
      </c>
      <c r="AX95">
        <f t="shared" si="137"/>
        <v>2.2567280987033547</v>
      </c>
      <c r="AY95">
        <f t="shared" si="138"/>
        <v>0.13923729026963694</v>
      </c>
      <c r="AZ95">
        <f t="shared" si="139"/>
        <v>18.047745891618508</v>
      </c>
      <c r="BA95">
        <f t="shared" si="140"/>
        <v>0.6526970215886968</v>
      </c>
      <c r="BB95">
        <f t="shared" si="141"/>
        <v>42.580775745102009</v>
      </c>
      <c r="BC95">
        <f t="shared" si="142"/>
        <v>369.14545384274464</v>
      </c>
      <c r="BD95">
        <f t="shared" si="143"/>
        <v>1.8694786183182217E-2</v>
      </c>
    </row>
    <row r="96" spans="1:114" x14ac:dyDescent="0.25">
      <c r="A96" s="1">
        <v>73</v>
      </c>
      <c r="B96" s="1" t="s">
        <v>119</v>
      </c>
      <c r="C96" s="1">
        <v>1790.5000000111759</v>
      </c>
      <c r="D96" s="1">
        <v>0</v>
      </c>
      <c r="E96">
        <f t="shared" si="116"/>
        <v>16.166416217265784</v>
      </c>
      <c r="F96">
        <f t="shared" si="117"/>
        <v>0.23881632054380816</v>
      </c>
      <c r="G96">
        <f t="shared" si="118"/>
        <v>246.22753676957706</v>
      </c>
      <c r="H96">
        <f t="shared" si="119"/>
        <v>6.4775026279459107</v>
      </c>
      <c r="I96">
        <f t="shared" si="120"/>
        <v>2.0862732615522459</v>
      </c>
      <c r="J96">
        <f t="shared" si="121"/>
        <v>26.452472686767578</v>
      </c>
      <c r="K96" s="1">
        <v>6</v>
      </c>
      <c r="L96">
        <f t="shared" si="122"/>
        <v>1.4200000166893005</v>
      </c>
      <c r="M96" s="1">
        <v>1</v>
      </c>
      <c r="N96">
        <f t="shared" si="123"/>
        <v>2.8400000333786011</v>
      </c>
      <c r="O96" s="1">
        <v>28.09014892578125</v>
      </c>
      <c r="P96" s="1">
        <v>26.452472686767578</v>
      </c>
      <c r="Q96" s="1">
        <v>28.937910079956055</v>
      </c>
      <c r="R96" s="1">
        <v>399.16629028320312</v>
      </c>
      <c r="S96" s="1">
        <v>376.82937622070312</v>
      </c>
      <c r="T96" s="1">
        <v>11.169784545898438</v>
      </c>
      <c r="U96" s="1">
        <v>18.799432754516602</v>
      </c>
      <c r="V96" s="1">
        <v>21.483877182006836</v>
      </c>
      <c r="W96" s="1">
        <v>36.158683776855469</v>
      </c>
      <c r="X96" s="1">
        <v>499.81826782226562</v>
      </c>
      <c r="Y96" s="1">
        <v>1500.42626953125</v>
      </c>
      <c r="Z96" s="1">
        <v>130.45986938476562</v>
      </c>
      <c r="AA96" s="1">
        <v>73.374122619628906</v>
      </c>
      <c r="AB96" s="1">
        <v>-1.2739861011505127</v>
      </c>
      <c r="AC96" s="1">
        <v>0.17202585935592651</v>
      </c>
      <c r="AD96" s="1">
        <v>1</v>
      </c>
      <c r="AE96" s="1">
        <v>-0.21956524252891541</v>
      </c>
      <c r="AF96" s="1">
        <v>2.737391471862793</v>
      </c>
      <c r="AG96" s="1">
        <v>1</v>
      </c>
      <c r="AH96" s="1">
        <v>0</v>
      </c>
      <c r="AI96" s="1">
        <v>0.15999999642372131</v>
      </c>
      <c r="AJ96" s="1">
        <v>111115</v>
      </c>
      <c r="AK96">
        <f t="shared" si="124"/>
        <v>0.83303044637044266</v>
      </c>
      <c r="AL96">
        <f t="shared" si="125"/>
        <v>6.477502627945911E-3</v>
      </c>
      <c r="AM96">
        <f t="shared" si="126"/>
        <v>299.60247268676756</v>
      </c>
      <c r="AN96">
        <f t="shared" si="127"/>
        <v>301.24014892578123</v>
      </c>
      <c r="AO96">
        <f t="shared" si="128"/>
        <v>240.06819775905751</v>
      </c>
      <c r="AP96">
        <f t="shared" si="129"/>
        <v>-0.31279360260697764</v>
      </c>
      <c r="AQ96">
        <f t="shared" si="130"/>
        <v>3.4656651456616148</v>
      </c>
      <c r="AR96">
        <f t="shared" si="131"/>
        <v>47.232798457129171</v>
      </c>
      <c r="AS96">
        <f t="shared" si="132"/>
        <v>28.433365702612569</v>
      </c>
      <c r="AT96">
        <f t="shared" si="133"/>
        <v>27.271310806274414</v>
      </c>
      <c r="AU96">
        <f t="shared" si="134"/>
        <v>3.6365909415983397</v>
      </c>
      <c r="AV96">
        <f t="shared" si="135"/>
        <v>0.22029191752593325</v>
      </c>
      <c r="AW96">
        <f t="shared" si="136"/>
        <v>1.3793918841093691</v>
      </c>
      <c r="AX96">
        <f t="shared" si="137"/>
        <v>2.2571990574889709</v>
      </c>
      <c r="AY96">
        <f t="shared" si="138"/>
        <v>0.13923496552051196</v>
      </c>
      <c r="AZ96">
        <f t="shared" si="139"/>
        <v>18.066729475260136</v>
      </c>
      <c r="BA96">
        <f t="shared" si="140"/>
        <v>0.653419166093265</v>
      </c>
      <c r="BB96">
        <f t="shared" si="141"/>
        <v>42.575143645859839</v>
      </c>
      <c r="BC96">
        <f t="shared" si="142"/>
        <v>369.14463620774433</v>
      </c>
      <c r="BD96">
        <f t="shared" si="143"/>
        <v>1.864546915159563E-2</v>
      </c>
    </row>
    <row r="97" spans="1:114" x14ac:dyDescent="0.25">
      <c r="A97" s="1">
        <v>74</v>
      </c>
      <c r="B97" s="1" t="s">
        <v>119</v>
      </c>
      <c r="C97" s="1">
        <v>1791</v>
      </c>
      <c r="D97" s="1">
        <v>0</v>
      </c>
      <c r="E97">
        <f t="shared" si="116"/>
        <v>16.112600785345592</v>
      </c>
      <c r="F97">
        <f t="shared" si="117"/>
        <v>0.23875606111891048</v>
      </c>
      <c r="G97">
        <f t="shared" si="118"/>
        <v>246.57884866922791</v>
      </c>
      <c r="H97">
        <f t="shared" si="119"/>
        <v>6.4787811170482703</v>
      </c>
      <c r="I97">
        <f t="shared" si="120"/>
        <v>2.0871522877904125</v>
      </c>
      <c r="J97">
        <f t="shared" si="121"/>
        <v>26.457372665405273</v>
      </c>
      <c r="K97" s="1">
        <v>6</v>
      </c>
      <c r="L97">
        <f t="shared" si="122"/>
        <v>1.4200000166893005</v>
      </c>
      <c r="M97" s="1">
        <v>1</v>
      </c>
      <c r="N97">
        <f t="shared" si="123"/>
        <v>2.8400000333786011</v>
      </c>
      <c r="O97" s="1">
        <v>28.09173583984375</v>
      </c>
      <c r="P97" s="1">
        <v>26.457372665405273</v>
      </c>
      <c r="Q97" s="1">
        <v>28.937894821166992</v>
      </c>
      <c r="R97" s="1">
        <v>399.10882568359375</v>
      </c>
      <c r="S97" s="1">
        <v>376.83602905273437</v>
      </c>
      <c r="T97" s="1">
        <v>11.170029640197754</v>
      </c>
      <c r="U97" s="1">
        <v>18.801120758056641</v>
      </c>
      <c r="V97" s="1">
        <v>21.482343673706055</v>
      </c>
      <c r="W97" s="1">
        <v>36.158554077148438</v>
      </c>
      <c r="X97" s="1">
        <v>499.821533203125</v>
      </c>
      <c r="Y97" s="1">
        <v>1500.4207763671875</v>
      </c>
      <c r="Z97" s="1">
        <v>130.46875</v>
      </c>
      <c r="AA97" s="1">
        <v>73.374053955078125</v>
      </c>
      <c r="AB97" s="1">
        <v>-1.2739861011505127</v>
      </c>
      <c r="AC97" s="1">
        <v>0.17202585935592651</v>
      </c>
      <c r="AD97" s="1">
        <v>1</v>
      </c>
      <c r="AE97" s="1">
        <v>-0.21956524252891541</v>
      </c>
      <c r="AF97" s="1">
        <v>2.737391471862793</v>
      </c>
      <c r="AG97" s="1">
        <v>1</v>
      </c>
      <c r="AH97" s="1">
        <v>0</v>
      </c>
      <c r="AI97" s="1">
        <v>0.15999999642372131</v>
      </c>
      <c r="AJ97" s="1">
        <v>111115</v>
      </c>
      <c r="AK97">
        <f t="shared" si="124"/>
        <v>0.83303588867187495</v>
      </c>
      <c r="AL97">
        <f t="shared" si="125"/>
        <v>6.4787811170482707E-3</v>
      </c>
      <c r="AM97">
        <f t="shared" si="126"/>
        <v>299.60737266540525</v>
      </c>
      <c r="AN97">
        <f t="shared" si="127"/>
        <v>301.24173583984373</v>
      </c>
      <c r="AO97">
        <f t="shared" si="128"/>
        <v>240.06731885282716</v>
      </c>
      <c r="AP97">
        <f t="shared" si="129"/>
        <v>-0.31391889837739528</v>
      </c>
      <c r="AQ97">
        <f t="shared" si="130"/>
        <v>3.466666736708</v>
      </c>
      <c r="AR97">
        <f t="shared" si="131"/>
        <v>47.246493138165718</v>
      </c>
      <c r="AS97">
        <f t="shared" si="132"/>
        <v>28.445372380109077</v>
      </c>
      <c r="AT97">
        <f t="shared" si="133"/>
        <v>27.274554252624512</v>
      </c>
      <c r="AU97">
        <f t="shared" si="134"/>
        <v>3.6372823529951823</v>
      </c>
      <c r="AV97">
        <f t="shared" si="135"/>
        <v>0.22024064288786002</v>
      </c>
      <c r="AW97">
        <f t="shared" si="136"/>
        <v>1.3795144489175872</v>
      </c>
      <c r="AX97">
        <f t="shared" si="137"/>
        <v>2.2577679040775953</v>
      </c>
      <c r="AY97">
        <f t="shared" si="138"/>
        <v>0.13920219216243315</v>
      </c>
      <c r="AZ97">
        <f t="shared" si="139"/>
        <v>18.092489746436971</v>
      </c>
      <c r="BA97">
        <f t="shared" si="140"/>
        <v>0.65433989761823363</v>
      </c>
      <c r="BB97">
        <f t="shared" si="141"/>
        <v>42.565965645856643</v>
      </c>
      <c r="BC97">
        <f t="shared" si="142"/>
        <v>369.17687031873277</v>
      </c>
      <c r="BD97">
        <f t="shared" si="143"/>
        <v>1.8577773057729449E-2</v>
      </c>
    </row>
    <row r="98" spans="1:114" x14ac:dyDescent="0.25">
      <c r="A98" s="1">
        <v>75</v>
      </c>
      <c r="B98" s="1" t="s">
        <v>120</v>
      </c>
      <c r="C98" s="1">
        <v>1791.4999999888241</v>
      </c>
      <c r="D98" s="1">
        <v>0</v>
      </c>
      <c r="E98">
        <f t="shared" si="116"/>
        <v>16.046460737047269</v>
      </c>
      <c r="F98">
        <f t="shared" si="117"/>
        <v>0.23873596162152527</v>
      </c>
      <c r="G98">
        <f t="shared" si="118"/>
        <v>247.03981873300097</v>
      </c>
      <c r="H98">
        <f t="shared" si="119"/>
        <v>6.4798903102675656</v>
      </c>
      <c r="I98">
        <f t="shared" si="120"/>
        <v>2.0876707848239544</v>
      </c>
      <c r="J98">
        <f t="shared" si="121"/>
        <v>26.460329055786133</v>
      </c>
      <c r="K98" s="1">
        <v>6</v>
      </c>
      <c r="L98">
        <f t="shared" si="122"/>
        <v>1.4200000166893005</v>
      </c>
      <c r="M98" s="1">
        <v>1</v>
      </c>
      <c r="N98">
        <f t="shared" si="123"/>
        <v>2.8400000333786011</v>
      </c>
      <c r="O98" s="1">
        <v>28.093801498413086</v>
      </c>
      <c r="P98" s="1">
        <v>26.460329055786133</v>
      </c>
      <c r="Q98" s="1">
        <v>28.937376022338867</v>
      </c>
      <c r="R98" s="1">
        <v>399.03994750976563</v>
      </c>
      <c r="S98" s="1">
        <v>376.84548950195312</v>
      </c>
      <c r="T98" s="1">
        <v>11.169656753540039</v>
      </c>
      <c r="U98" s="1">
        <v>18.802211761474609</v>
      </c>
      <c r="V98" s="1">
        <v>21.479131698608398</v>
      </c>
      <c r="W98" s="1">
        <v>36.156455993652344</v>
      </c>
      <c r="X98" s="1">
        <v>499.8106689453125</v>
      </c>
      <c r="Y98" s="1">
        <v>1500.440673828125</v>
      </c>
      <c r="Z98" s="1">
        <v>130.50428771972656</v>
      </c>
      <c r="AA98" s="1">
        <v>73.374366760253906</v>
      </c>
      <c r="AB98" s="1">
        <v>-1.2739861011505127</v>
      </c>
      <c r="AC98" s="1">
        <v>0.17202585935592651</v>
      </c>
      <c r="AD98" s="1">
        <v>1</v>
      </c>
      <c r="AE98" s="1">
        <v>-0.21956524252891541</v>
      </c>
      <c r="AF98" s="1">
        <v>2.737391471862793</v>
      </c>
      <c r="AG98" s="1">
        <v>1</v>
      </c>
      <c r="AH98" s="1">
        <v>0</v>
      </c>
      <c r="AI98" s="1">
        <v>0.15999999642372131</v>
      </c>
      <c r="AJ98" s="1">
        <v>111115</v>
      </c>
      <c r="AK98">
        <f t="shared" si="124"/>
        <v>0.83301778157552075</v>
      </c>
      <c r="AL98">
        <f t="shared" si="125"/>
        <v>6.4798903102675654E-3</v>
      </c>
      <c r="AM98">
        <f t="shared" si="126"/>
        <v>299.61032905578611</v>
      </c>
      <c r="AN98">
        <f t="shared" si="127"/>
        <v>301.24380149841306</v>
      </c>
      <c r="AO98">
        <f t="shared" si="128"/>
        <v>240.070502446506</v>
      </c>
      <c r="AP98">
        <f t="shared" si="129"/>
        <v>-0.31457573170790076</v>
      </c>
      <c r="AQ98">
        <f t="shared" si="130"/>
        <v>3.4672711665143523</v>
      </c>
      <c r="AR98">
        <f t="shared" si="131"/>
        <v>47.254529335066579</v>
      </c>
      <c r="AS98">
        <f t="shared" si="132"/>
        <v>28.452317573591969</v>
      </c>
      <c r="AT98">
        <f t="shared" si="133"/>
        <v>27.277065277099609</v>
      </c>
      <c r="AU98">
        <f t="shared" si="134"/>
        <v>3.6378177114729775</v>
      </c>
      <c r="AV98">
        <f t="shared" si="135"/>
        <v>0.22022353981468176</v>
      </c>
      <c r="AW98">
        <f t="shared" si="136"/>
        <v>1.3796003816903977</v>
      </c>
      <c r="AX98">
        <f t="shared" si="137"/>
        <v>2.2582173297825801</v>
      </c>
      <c r="AY98">
        <f t="shared" si="138"/>
        <v>0.13919126038015783</v>
      </c>
      <c r="AZ98">
        <f t="shared" si="139"/>
        <v>18.126390264101857</v>
      </c>
      <c r="BA98">
        <f t="shared" si="140"/>
        <v>0.65554670445835495</v>
      </c>
      <c r="BB98">
        <f t="shared" si="141"/>
        <v>42.561066272175111</v>
      </c>
      <c r="BC98">
        <f t="shared" si="142"/>
        <v>369.21777057927312</v>
      </c>
      <c r="BD98">
        <f t="shared" si="143"/>
        <v>1.8497334995328737E-2</v>
      </c>
      <c r="BE98">
        <f>AVERAGE(E84:E98)</f>
        <v>16.256203028316101</v>
      </c>
      <c r="BF98">
        <f>AVERAGE(O84:O98)</f>
        <v>28.08072369893392</v>
      </c>
      <c r="BG98">
        <f>AVERAGE(P84:P98)</f>
        <v>26.431400426228841</v>
      </c>
      <c r="BH98" t="e">
        <f>AVERAGE(B84:B98)</f>
        <v>#DIV/0!</v>
      </c>
      <c r="BI98">
        <f t="shared" ref="BI98:DJ98" si="144">AVERAGE(C84:C98)</f>
        <v>1787.6666667411725</v>
      </c>
      <c r="BJ98">
        <f t="shared" si="144"/>
        <v>0</v>
      </c>
      <c r="BK98">
        <f t="shared" si="144"/>
        <v>16.256203028316101</v>
      </c>
      <c r="BL98">
        <f t="shared" si="144"/>
        <v>0.23876747245208463</v>
      </c>
      <c r="BM98">
        <f t="shared" si="144"/>
        <v>245.62551729930826</v>
      </c>
      <c r="BN98">
        <f t="shared" si="144"/>
        <v>6.4656322140493234</v>
      </c>
      <c r="BO98">
        <f t="shared" si="144"/>
        <v>2.0829009768869242</v>
      </c>
      <c r="BP98">
        <f t="shared" si="144"/>
        <v>26.431400426228841</v>
      </c>
      <c r="BQ98">
        <f t="shared" si="144"/>
        <v>6</v>
      </c>
      <c r="BR98">
        <f t="shared" si="144"/>
        <v>1.4200000166893005</v>
      </c>
      <c r="BS98">
        <f t="shared" si="144"/>
        <v>1</v>
      </c>
      <c r="BT98">
        <f t="shared" si="144"/>
        <v>2.8400000333786011</v>
      </c>
      <c r="BU98">
        <f t="shared" si="144"/>
        <v>28.08072369893392</v>
      </c>
      <c r="BV98">
        <f t="shared" si="144"/>
        <v>26.431400426228841</v>
      </c>
      <c r="BW98">
        <f t="shared" si="144"/>
        <v>28.93745651245117</v>
      </c>
      <c r="BX98">
        <f t="shared" si="144"/>
        <v>399.29608561197915</v>
      </c>
      <c r="BY98">
        <f t="shared" si="144"/>
        <v>376.85738932291667</v>
      </c>
      <c r="BZ98">
        <f t="shared" si="144"/>
        <v>11.171434529622395</v>
      </c>
      <c r="CA98">
        <f t="shared" si="144"/>
        <v>18.786909993489584</v>
      </c>
      <c r="CB98">
        <f t="shared" si="144"/>
        <v>21.498670196533205</v>
      </c>
      <c r="CC98">
        <f t="shared" si="144"/>
        <v>36.154128265380862</v>
      </c>
      <c r="CD98">
        <f t="shared" si="144"/>
        <v>499.83719482421873</v>
      </c>
      <c r="CE98">
        <f t="shared" si="144"/>
        <v>1500.5271891276041</v>
      </c>
      <c r="CF98">
        <f t="shared" si="144"/>
        <v>130.48892313639323</v>
      </c>
      <c r="CG98">
        <f t="shared" si="144"/>
        <v>73.373489379882813</v>
      </c>
      <c r="CH98">
        <f t="shared" si="144"/>
        <v>-1.2739861011505127</v>
      </c>
      <c r="CI98">
        <f t="shared" si="144"/>
        <v>0.17202585935592651</v>
      </c>
      <c r="CJ98">
        <f t="shared" si="144"/>
        <v>1</v>
      </c>
      <c r="CK98">
        <f t="shared" si="144"/>
        <v>-0.21956524252891541</v>
      </c>
      <c r="CL98">
        <f t="shared" si="144"/>
        <v>2.737391471862793</v>
      </c>
      <c r="CM98">
        <f t="shared" si="144"/>
        <v>1</v>
      </c>
      <c r="CN98">
        <f t="shared" si="144"/>
        <v>0</v>
      </c>
      <c r="CO98">
        <f t="shared" si="144"/>
        <v>0.15999999642372131</v>
      </c>
      <c r="CP98">
        <f t="shared" si="144"/>
        <v>111115</v>
      </c>
      <c r="CQ98">
        <f t="shared" si="144"/>
        <v>0.83306199137369785</v>
      </c>
      <c r="CR98">
        <f t="shared" si="144"/>
        <v>6.4656322140493249E-3</v>
      </c>
      <c r="CS98">
        <f t="shared" si="144"/>
        <v>299.58140042622887</v>
      </c>
      <c r="CT98">
        <f t="shared" si="144"/>
        <v>301.2307236989339</v>
      </c>
      <c r="CU98">
        <f t="shared" si="144"/>
        <v>240.08434489411326</v>
      </c>
      <c r="CV98">
        <f t="shared" si="144"/>
        <v>-0.30484769618659957</v>
      </c>
      <c r="CW98">
        <f t="shared" si="144"/>
        <v>3.461362121771733</v>
      </c>
      <c r="CX98">
        <f t="shared" si="144"/>
        <v>47.174560353509946</v>
      </c>
      <c r="CY98">
        <f t="shared" si="144"/>
        <v>28.387650360020363</v>
      </c>
      <c r="CZ98">
        <f t="shared" si="144"/>
        <v>27.256062062581382</v>
      </c>
      <c r="DA98">
        <f t="shared" si="144"/>
        <v>3.6333426711572914</v>
      </c>
      <c r="DB98">
        <f t="shared" si="144"/>
        <v>0.2202503516798896</v>
      </c>
      <c r="DC98">
        <f t="shared" si="144"/>
        <v>1.3784611448848088</v>
      </c>
      <c r="DD98">
        <f t="shared" si="144"/>
        <v>2.2548815262724826</v>
      </c>
      <c r="DE98">
        <f t="shared" si="144"/>
        <v>0.13920839785252115</v>
      </c>
      <c r="DF98">
        <f t="shared" si="144"/>
        <v>18.022401538963791</v>
      </c>
      <c r="DG98">
        <f t="shared" si="144"/>
        <v>0.65177323266731502</v>
      </c>
      <c r="DH98">
        <f t="shared" si="144"/>
        <v>42.59789856462934</v>
      </c>
      <c r="DI98">
        <f t="shared" si="144"/>
        <v>369.12996896013624</v>
      </c>
      <c r="DJ98">
        <f t="shared" si="144"/>
        <v>1.8759827103337224E-2</v>
      </c>
    </row>
    <row r="99" spans="1:114" x14ac:dyDescent="0.25">
      <c r="A99" s="1" t="s">
        <v>9</v>
      </c>
      <c r="B99" s="1" t="s">
        <v>121</v>
      </c>
    </row>
    <row r="100" spans="1:114" x14ac:dyDescent="0.25">
      <c r="A100" s="1" t="s">
        <v>9</v>
      </c>
      <c r="B100" s="1" t="s">
        <v>122</v>
      </c>
    </row>
    <row r="101" spans="1:114" x14ac:dyDescent="0.25">
      <c r="A101" s="1">
        <v>76</v>
      </c>
      <c r="B101" s="1" t="s">
        <v>123</v>
      </c>
      <c r="C101" s="1">
        <v>1980.000000603497</v>
      </c>
      <c r="D101" s="1">
        <v>0</v>
      </c>
      <c r="E101">
        <f t="shared" ref="E101:E118" si="145">(R101-S101*(1000-T101)/(1000-U101))*AK101</f>
        <v>15.519032079701542</v>
      </c>
      <c r="F101">
        <f t="shared" ref="F101:F118" si="146">IF(AV101&lt;&gt;0,1/(1/AV101-1/N101),0)</f>
        <v>0.22964185017722044</v>
      </c>
      <c r="G101">
        <f t="shared" ref="G101:G118" si="147">((AY101-AL101/2)*S101-E101)/(AY101+AL101/2)</f>
        <v>245.29566616975117</v>
      </c>
      <c r="H101">
        <f t="shared" ref="H101:H118" si="148">AL101*1000</f>
        <v>7.0335848486377515</v>
      </c>
      <c r="I101">
        <f t="shared" ref="I101:I118" si="149">(AQ101-AW101)</f>
        <v>2.3308778501063165</v>
      </c>
      <c r="J101">
        <f t="shared" ref="J101:J118" si="150">(P101+AP101*D101)</f>
        <v>29.462844848632813</v>
      </c>
      <c r="K101" s="1">
        <v>6</v>
      </c>
      <c r="L101">
        <f t="shared" ref="L101:L118" si="151">(K101*AE101+AF101)</f>
        <v>1.4200000166893005</v>
      </c>
      <c r="M101" s="1">
        <v>1</v>
      </c>
      <c r="N101">
        <f t="shared" ref="N101:N118" si="152">L101*(M101+1)*(M101+1)/(M101*M101+1)</f>
        <v>2.8400000333786011</v>
      </c>
      <c r="O101" s="1">
        <v>32.46240234375</v>
      </c>
      <c r="P101" s="1">
        <v>29.462844848632813</v>
      </c>
      <c r="Q101" s="1">
        <v>34.018386840820312</v>
      </c>
      <c r="R101" s="1">
        <v>399.0328369140625</v>
      </c>
      <c r="S101" s="1">
        <v>377.21823120117187</v>
      </c>
      <c r="T101" s="1">
        <v>16.293991088867188</v>
      </c>
      <c r="U101" s="1">
        <v>24.530244827270508</v>
      </c>
      <c r="V101" s="1">
        <v>24.391571044921875</v>
      </c>
      <c r="W101" s="1">
        <v>36.720973968505859</v>
      </c>
      <c r="X101" s="1">
        <v>499.81820678710937</v>
      </c>
      <c r="Y101" s="1">
        <v>1498.9112548828125</v>
      </c>
      <c r="Z101" s="1">
        <v>131.79063415527344</v>
      </c>
      <c r="AA101" s="1">
        <v>73.373710632324219</v>
      </c>
      <c r="AB101" s="1">
        <v>-1.0875542163848877</v>
      </c>
      <c r="AC101" s="1">
        <v>0.10240000486373901</v>
      </c>
      <c r="AD101" s="1">
        <v>0.66666668653488159</v>
      </c>
      <c r="AE101" s="1">
        <v>-0.21956524252891541</v>
      </c>
      <c r="AF101" s="1">
        <v>2.737391471862793</v>
      </c>
      <c r="AG101" s="1">
        <v>1</v>
      </c>
      <c r="AH101" s="1">
        <v>0</v>
      </c>
      <c r="AI101" s="1">
        <v>0.15999999642372131</v>
      </c>
      <c r="AJ101" s="1">
        <v>111115</v>
      </c>
      <c r="AK101">
        <f t="shared" ref="AK101:AK118" si="153">X101*0.000001/(K101*0.0001)</f>
        <v>0.83303034464518211</v>
      </c>
      <c r="AL101">
        <f t="shared" ref="AL101:AL118" si="154">(U101-T101)/(1000-U101)*AK101</f>
        <v>7.0335848486377511E-3</v>
      </c>
      <c r="AM101">
        <f t="shared" ref="AM101:AM118" si="155">(P101+273.15)</f>
        <v>302.61284484863279</v>
      </c>
      <c r="AN101">
        <f t="shared" ref="AN101:AN118" si="156">(O101+273.15)</f>
        <v>305.61240234374998</v>
      </c>
      <c r="AO101">
        <f t="shared" ref="AO101:AO118" si="157">(Y101*AG101+Z101*AH101)*AI101</f>
        <v>239.82579542072563</v>
      </c>
      <c r="AP101">
        <f t="shared" ref="AP101:AP118" si="158">((AO101+0.00000010773*(AN101^4-AM101^4))-AL101*44100)/(L101*51.4+0.00000043092*AM101^3)</f>
        <v>-0.40033199879642872</v>
      </c>
      <c r="AQ101">
        <f t="shared" ref="AQ101:AQ118" si="159">0.61365*EXP(17.502*J101/(240.97+J101))</f>
        <v>4.1307529358025308</v>
      </c>
      <c r="AR101">
        <f t="shared" ref="AR101:AR118" si="160">AQ101*1000/AA101</f>
        <v>56.297451773997636</v>
      </c>
      <c r="AS101">
        <f t="shared" ref="AS101:AS118" si="161">(AR101-U101)</f>
        <v>31.767206946727129</v>
      </c>
      <c r="AT101">
        <f t="shared" ref="AT101:AT118" si="162">IF(D101,P101,(O101+P101)/2)</f>
        <v>30.962623596191406</v>
      </c>
      <c r="AU101">
        <f t="shared" ref="AU101:AU118" si="163">0.61365*EXP(17.502*AT101/(240.97+AT101))</f>
        <v>4.5017729783433857</v>
      </c>
      <c r="AV101">
        <f t="shared" ref="AV101:AV118" si="164">IF(AS101&lt;&gt;0,(1000-(AR101+U101)/2)/AS101*AL101,0)</f>
        <v>0.21246219816786971</v>
      </c>
      <c r="AW101">
        <f t="shared" ref="AW101:AW118" si="165">U101*AA101/1000</f>
        <v>1.7998750856962142</v>
      </c>
      <c r="AX101">
        <f t="shared" ref="AX101:AX118" si="166">(AU101-AW101)</f>
        <v>2.7018978926471715</v>
      </c>
      <c r="AY101">
        <f t="shared" ref="AY101:AY118" si="167">1/(1.6/F101+1.37/N101)</f>
        <v>0.13423241303556485</v>
      </c>
      <c r="AZ101">
        <f t="shared" ref="AZ101:AZ118" si="168">G101*AA101*0.001</f>
        <v>17.998253228902524</v>
      </c>
      <c r="BA101">
        <f t="shared" ref="BA101:BA118" si="169">G101/S101</f>
        <v>0.65027521439952374</v>
      </c>
      <c r="BB101">
        <f t="shared" ref="BB101:BB118" si="170">(1-AL101*AA101/AQ101/F101)*100</f>
        <v>45.595232824236746</v>
      </c>
      <c r="BC101">
        <f t="shared" ref="BC101:BC118" si="171">(S101-E101/(N101/1.35))</f>
        <v>369.84122660210039</v>
      </c>
      <c r="BD101">
        <f t="shared" ref="BD101:BD118" si="172">E101*BB101/100/BC101</f>
        <v>1.9132368973080089E-2</v>
      </c>
    </row>
    <row r="102" spans="1:114" x14ac:dyDescent="0.25">
      <c r="A102" s="1">
        <v>77</v>
      </c>
      <c r="B102" s="1" t="s">
        <v>124</v>
      </c>
      <c r="C102" s="1">
        <v>1980.5000005923212</v>
      </c>
      <c r="D102" s="1">
        <v>0</v>
      </c>
      <c r="E102">
        <f t="shared" si="145"/>
        <v>15.553978485485757</v>
      </c>
      <c r="F102">
        <f t="shared" si="146"/>
        <v>0.22961003009758874</v>
      </c>
      <c r="G102">
        <f t="shared" si="147"/>
        <v>245.03485993813837</v>
      </c>
      <c r="H102">
        <f t="shared" si="148"/>
        <v>7.0358675880112287</v>
      </c>
      <c r="I102">
        <f t="shared" si="149"/>
        <v>2.331906877681754</v>
      </c>
      <c r="J102">
        <f t="shared" si="150"/>
        <v>29.46803092956543</v>
      </c>
      <c r="K102" s="1">
        <v>6</v>
      </c>
      <c r="L102">
        <f t="shared" si="151"/>
        <v>1.4200000166893005</v>
      </c>
      <c r="M102" s="1">
        <v>1</v>
      </c>
      <c r="N102">
        <f t="shared" si="152"/>
        <v>2.8400000333786011</v>
      </c>
      <c r="O102" s="1">
        <v>32.464649200439453</v>
      </c>
      <c r="P102" s="1">
        <v>29.46803092956543</v>
      </c>
      <c r="Q102" s="1">
        <v>34.018577575683594</v>
      </c>
      <c r="R102" s="1">
        <v>399.09152221679687</v>
      </c>
      <c r="S102" s="1">
        <v>377.2337646484375</v>
      </c>
      <c r="T102" s="1">
        <v>16.294168472290039</v>
      </c>
      <c r="U102" s="1">
        <v>24.533084869384766</v>
      </c>
      <c r="V102" s="1">
        <v>24.388717651367188</v>
      </c>
      <c r="W102" s="1">
        <v>36.720531463623047</v>
      </c>
      <c r="X102" s="1">
        <v>499.8173828125</v>
      </c>
      <c r="Y102" s="1">
        <v>1498.946533203125</v>
      </c>
      <c r="Z102" s="1">
        <v>131.75054931640625</v>
      </c>
      <c r="AA102" s="1">
        <v>73.373634338378906</v>
      </c>
      <c r="AB102" s="1">
        <v>-1.0875542163848877</v>
      </c>
      <c r="AC102" s="1">
        <v>0.10240000486373901</v>
      </c>
      <c r="AD102" s="1">
        <v>0.66666668653488159</v>
      </c>
      <c r="AE102" s="1">
        <v>-0.21956524252891541</v>
      </c>
      <c r="AF102" s="1">
        <v>2.737391471862793</v>
      </c>
      <c r="AG102" s="1">
        <v>1</v>
      </c>
      <c r="AH102" s="1">
        <v>0</v>
      </c>
      <c r="AI102" s="1">
        <v>0.15999999642372131</v>
      </c>
      <c r="AJ102" s="1">
        <v>111115</v>
      </c>
      <c r="AK102">
        <f t="shared" si="153"/>
        <v>0.83302897135416654</v>
      </c>
      <c r="AL102">
        <f t="shared" si="154"/>
        <v>7.0358675880112286E-3</v>
      </c>
      <c r="AM102">
        <f t="shared" si="155"/>
        <v>302.61803092956541</v>
      </c>
      <c r="AN102">
        <f t="shared" si="156"/>
        <v>305.61464920043943</v>
      </c>
      <c r="AO102">
        <f t="shared" si="157"/>
        <v>239.83143995184946</v>
      </c>
      <c r="AP102">
        <f t="shared" si="158"/>
        <v>-0.40185175093188397</v>
      </c>
      <c r="AQ102">
        <f t="shared" si="159"/>
        <v>4.1319884760804078</v>
      </c>
      <c r="AR102">
        <f t="shared" si="160"/>
        <v>56.3143493345964</v>
      </c>
      <c r="AS102">
        <f t="shared" si="161"/>
        <v>31.781264465211635</v>
      </c>
      <c r="AT102">
        <f t="shared" si="162"/>
        <v>30.966340065002441</v>
      </c>
      <c r="AU102">
        <f t="shared" si="163"/>
        <v>4.502727272371259</v>
      </c>
      <c r="AV102">
        <f t="shared" si="164"/>
        <v>0.21243496068121084</v>
      </c>
      <c r="AW102">
        <f t="shared" si="165"/>
        <v>1.800081598398654</v>
      </c>
      <c r="AX102">
        <f t="shared" si="166"/>
        <v>2.7026456739726052</v>
      </c>
      <c r="AY102">
        <f t="shared" si="167"/>
        <v>0.1342150174976901</v>
      </c>
      <c r="AZ102">
        <f t="shared" si="168"/>
        <v>17.979098213256854</v>
      </c>
      <c r="BA102">
        <f t="shared" si="169"/>
        <v>0.64955707283121455</v>
      </c>
      <c r="BB102">
        <f t="shared" si="170"/>
        <v>45.586365945078597</v>
      </c>
      <c r="BC102">
        <f t="shared" si="171"/>
        <v>369.84014820174133</v>
      </c>
      <c r="BD102">
        <f t="shared" si="172"/>
        <v>1.9171778904719102E-2</v>
      </c>
    </row>
    <row r="103" spans="1:114" x14ac:dyDescent="0.25">
      <c r="A103" s="1">
        <v>78</v>
      </c>
      <c r="B103" s="1" t="s">
        <v>124</v>
      </c>
      <c r="C103" s="1">
        <v>1981.0000005811453</v>
      </c>
      <c r="D103" s="1">
        <v>0</v>
      </c>
      <c r="E103">
        <f t="shared" si="145"/>
        <v>15.602389668295894</v>
      </c>
      <c r="F103">
        <f t="shared" si="146"/>
        <v>0.22957306319958187</v>
      </c>
      <c r="G103">
        <f t="shared" si="147"/>
        <v>244.66371246133409</v>
      </c>
      <c r="H103">
        <f t="shared" si="148"/>
        <v>7.0368453434317413</v>
      </c>
      <c r="I103">
        <f t="shared" si="149"/>
        <v>2.3325470143801885</v>
      </c>
      <c r="J103">
        <f t="shared" si="150"/>
        <v>29.471107482910156</v>
      </c>
      <c r="K103" s="1">
        <v>6</v>
      </c>
      <c r="L103">
        <f t="shared" si="151"/>
        <v>1.4200000166893005</v>
      </c>
      <c r="M103" s="1">
        <v>1</v>
      </c>
      <c r="N103">
        <f t="shared" si="152"/>
        <v>2.8400000333786011</v>
      </c>
      <c r="O103" s="1">
        <v>32.466781616210938</v>
      </c>
      <c r="P103" s="1">
        <v>29.471107482910156</v>
      </c>
      <c r="Q103" s="1">
        <v>34.018909454345703</v>
      </c>
      <c r="R103" s="1">
        <v>399.15313720703125</v>
      </c>
      <c r="S103" s="1">
        <v>377.23587036132813</v>
      </c>
      <c r="T103" s="1">
        <v>16.294130325317383</v>
      </c>
      <c r="U103" s="1">
        <v>24.534530639648438</v>
      </c>
      <c r="V103" s="1">
        <v>24.385551452636719</v>
      </c>
      <c r="W103" s="1">
        <v>36.718009948730469</v>
      </c>
      <c r="X103" s="1">
        <v>499.79608154296875</v>
      </c>
      <c r="Y103" s="1">
        <v>1499.0126953125</v>
      </c>
      <c r="Z103" s="1">
        <v>131.64321899414062</v>
      </c>
      <c r="AA103" s="1">
        <v>73.373100280761719</v>
      </c>
      <c r="AB103" s="1">
        <v>-1.0875542163848877</v>
      </c>
      <c r="AC103" s="1">
        <v>0.10240000486373901</v>
      </c>
      <c r="AD103" s="1">
        <v>0.66666668653488159</v>
      </c>
      <c r="AE103" s="1">
        <v>-0.21956524252891541</v>
      </c>
      <c r="AF103" s="1">
        <v>2.737391471862793</v>
      </c>
      <c r="AG103" s="1">
        <v>1</v>
      </c>
      <c r="AH103" s="1">
        <v>0</v>
      </c>
      <c r="AI103" s="1">
        <v>0.15999999642372131</v>
      </c>
      <c r="AJ103" s="1">
        <v>111115</v>
      </c>
      <c r="AK103">
        <f t="shared" si="153"/>
        <v>0.8329934692382811</v>
      </c>
      <c r="AL103">
        <f t="shared" si="154"/>
        <v>7.0368453434317413E-3</v>
      </c>
      <c r="AM103">
        <f t="shared" si="155"/>
        <v>302.62110748291013</v>
      </c>
      <c r="AN103">
        <f t="shared" si="156"/>
        <v>305.61678161621091</v>
      </c>
      <c r="AO103">
        <f t="shared" si="157"/>
        <v>239.84202588911285</v>
      </c>
      <c r="AP103">
        <f t="shared" si="158"/>
        <v>-0.40235684608495964</v>
      </c>
      <c r="AQ103">
        <f t="shared" si="159"/>
        <v>4.1327215913445343</v>
      </c>
      <c r="AR103">
        <f t="shared" si="160"/>
        <v>56.324750835533735</v>
      </c>
      <c r="AS103">
        <f t="shared" si="161"/>
        <v>31.790220195885297</v>
      </c>
      <c r="AT103">
        <f t="shared" si="162"/>
        <v>30.968944549560547</v>
      </c>
      <c r="AU103">
        <f t="shared" si="163"/>
        <v>4.503396142322325</v>
      </c>
      <c r="AV103">
        <f t="shared" si="164"/>
        <v>0.21240331689004097</v>
      </c>
      <c r="AW103">
        <f t="shared" si="165"/>
        <v>1.8001745769643458</v>
      </c>
      <c r="AX103">
        <f t="shared" si="166"/>
        <v>2.7032215653579792</v>
      </c>
      <c r="AY103">
        <f t="shared" si="167"/>
        <v>0.13419480788304036</v>
      </c>
      <c r="AZ103">
        <f t="shared" si="168"/>
        <v>17.951735109488915</v>
      </c>
      <c r="BA103">
        <f t="shared" si="169"/>
        <v>0.64856958652152474</v>
      </c>
      <c r="BB103">
        <f t="shared" si="170"/>
        <v>45.580092671181141</v>
      </c>
      <c r="BC103">
        <f t="shared" si="171"/>
        <v>369.81924155687642</v>
      </c>
      <c r="BD103">
        <f t="shared" si="172"/>
        <v>1.9229890905052685E-2</v>
      </c>
    </row>
    <row r="104" spans="1:114" x14ac:dyDescent="0.25">
      <c r="A104" s="1">
        <v>79</v>
      </c>
      <c r="B104" s="1" t="s">
        <v>125</v>
      </c>
      <c r="C104" s="1">
        <v>1998.0000002011657</v>
      </c>
      <c r="D104" s="1">
        <v>0</v>
      </c>
      <c r="E104">
        <f t="shared" si="145"/>
        <v>15.597875085596311</v>
      </c>
      <c r="F104">
        <f t="shared" si="146"/>
        <v>0.22813469675257642</v>
      </c>
      <c r="G104">
        <f t="shared" si="147"/>
        <v>243.54865344860363</v>
      </c>
      <c r="H104">
        <f t="shared" si="148"/>
        <v>7.1065304826919231</v>
      </c>
      <c r="I104">
        <f t="shared" si="149"/>
        <v>2.3685973659806532</v>
      </c>
      <c r="J104">
        <f t="shared" si="150"/>
        <v>29.644708633422852</v>
      </c>
      <c r="K104" s="1">
        <v>6</v>
      </c>
      <c r="L104">
        <f t="shared" si="151"/>
        <v>1.4200000166893005</v>
      </c>
      <c r="M104" s="1">
        <v>1</v>
      </c>
      <c r="N104">
        <f t="shared" si="152"/>
        <v>2.8400000333786011</v>
      </c>
      <c r="O104" s="1">
        <v>32.539783477783203</v>
      </c>
      <c r="P104" s="1">
        <v>29.644708633422852</v>
      </c>
      <c r="Q104" s="1">
        <v>34.018966674804688</v>
      </c>
      <c r="R104" s="1">
        <v>398.93746948242187</v>
      </c>
      <c r="S104" s="1">
        <v>376.99502563476562</v>
      </c>
      <c r="T104" s="1">
        <v>16.287712097167969</v>
      </c>
      <c r="U104" s="1">
        <v>24.609491348266602</v>
      </c>
      <c r="V104" s="1">
        <v>24.275819778442383</v>
      </c>
      <c r="W104" s="1">
        <v>36.678913116455078</v>
      </c>
      <c r="X104" s="1">
        <v>499.77117919921875</v>
      </c>
      <c r="Y104" s="1">
        <v>1498.9227294921875</v>
      </c>
      <c r="Z104" s="1">
        <v>131.64163208007812</v>
      </c>
      <c r="AA104" s="1">
        <v>73.373153686523438</v>
      </c>
      <c r="AB104" s="1">
        <v>-1.0875542163848877</v>
      </c>
      <c r="AC104" s="1">
        <v>0.10240000486373901</v>
      </c>
      <c r="AD104" s="1">
        <v>0.66666668653488159</v>
      </c>
      <c r="AE104" s="1">
        <v>-0.21956524252891541</v>
      </c>
      <c r="AF104" s="1">
        <v>2.737391471862793</v>
      </c>
      <c r="AG104" s="1">
        <v>1</v>
      </c>
      <c r="AH104" s="1">
        <v>0</v>
      </c>
      <c r="AI104" s="1">
        <v>0.15999999642372131</v>
      </c>
      <c r="AJ104" s="1">
        <v>111115</v>
      </c>
      <c r="AK104">
        <f t="shared" si="153"/>
        <v>0.83295196533203109</v>
      </c>
      <c r="AL104">
        <f t="shared" si="154"/>
        <v>7.1065304826919235E-3</v>
      </c>
      <c r="AM104">
        <f t="shared" si="155"/>
        <v>302.79470863342283</v>
      </c>
      <c r="AN104">
        <f t="shared" si="156"/>
        <v>305.68978347778318</v>
      </c>
      <c r="AO104">
        <f t="shared" si="157"/>
        <v>239.82763135818459</v>
      </c>
      <c r="AP104">
        <f t="shared" si="158"/>
        <v>-0.45245575359958118</v>
      </c>
      <c r="AQ104">
        <f t="shared" si="159"/>
        <v>4.1742733568241874</v>
      </c>
      <c r="AR104">
        <f t="shared" si="160"/>
        <v>56.891017314836816</v>
      </c>
      <c r="AS104">
        <f t="shared" si="161"/>
        <v>32.281525966570214</v>
      </c>
      <c r="AT104">
        <f t="shared" si="162"/>
        <v>31.092246055603027</v>
      </c>
      <c r="AU104">
        <f t="shared" si="163"/>
        <v>4.5351609825444914</v>
      </c>
      <c r="AV104">
        <f t="shared" si="164"/>
        <v>0.21117147823701768</v>
      </c>
      <c r="AW104">
        <f t="shared" si="165"/>
        <v>1.8056759908435343</v>
      </c>
      <c r="AX104">
        <f t="shared" si="166"/>
        <v>2.7294849917009572</v>
      </c>
      <c r="AY104">
        <f t="shared" si="167"/>
        <v>0.13340813301679469</v>
      </c>
      <c r="AZ104">
        <f t="shared" si="168"/>
        <v>17.869932779630233</v>
      </c>
      <c r="BA104">
        <f t="shared" si="169"/>
        <v>0.64602617246349181</v>
      </c>
      <c r="BB104">
        <f t="shared" si="170"/>
        <v>45.245151487526556</v>
      </c>
      <c r="BC104">
        <f t="shared" si="171"/>
        <v>369.58054284671283</v>
      </c>
      <c r="BD104">
        <f t="shared" si="172"/>
        <v>1.9095383531162489E-2</v>
      </c>
    </row>
    <row r="105" spans="1:114" x14ac:dyDescent="0.25">
      <c r="A105" s="1">
        <v>80</v>
      </c>
      <c r="B105" s="1" t="s">
        <v>125</v>
      </c>
      <c r="C105" s="1">
        <v>1998.0000002011657</v>
      </c>
      <c r="D105" s="1">
        <v>0</v>
      </c>
      <c r="E105">
        <f t="shared" si="145"/>
        <v>15.597875085596311</v>
      </c>
      <c r="F105">
        <f t="shared" si="146"/>
        <v>0.22813469675257642</v>
      </c>
      <c r="G105">
        <f t="shared" si="147"/>
        <v>243.54865344860363</v>
      </c>
      <c r="H105">
        <f t="shared" si="148"/>
        <v>7.1065304826919231</v>
      </c>
      <c r="I105">
        <f t="shared" si="149"/>
        <v>2.3685973659806532</v>
      </c>
      <c r="J105">
        <f t="shared" si="150"/>
        <v>29.644708633422852</v>
      </c>
      <c r="K105" s="1">
        <v>6</v>
      </c>
      <c r="L105">
        <f t="shared" si="151"/>
        <v>1.4200000166893005</v>
      </c>
      <c r="M105" s="1">
        <v>1</v>
      </c>
      <c r="N105">
        <f t="shared" si="152"/>
        <v>2.8400000333786011</v>
      </c>
      <c r="O105" s="1">
        <v>32.539783477783203</v>
      </c>
      <c r="P105" s="1">
        <v>29.644708633422852</v>
      </c>
      <c r="Q105" s="1">
        <v>34.018966674804688</v>
      </c>
      <c r="R105" s="1">
        <v>398.93746948242187</v>
      </c>
      <c r="S105" s="1">
        <v>376.99502563476562</v>
      </c>
      <c r="T105" s="1">
        <v>16.287712097167969</v>
      </c>
      <c r="U105" s="1">
        <v>24.609491348266602</v>
      </c>
      <c r="V105" s="1">
        <v>24.275819778442383</v>
      </c>
      <c r="W105" s="1">
        <v>36.678913116455078</v>
      </c>
      <c r="X105" s="1">
        <v>499.77117919921875</v>
      </c>
      <c r="Y105" s="1">
        <v>1498.9227294921875</v>
      </c>
      <c r="Z105" s="1">
        <v>131.64163208007812</v>
      </c>
      <c r="AA105" s="1">
        <v>73.373153686523438</v>
      </c>
      <c r="AB105" s="1">
        <v>-1.0875542163848877</v>
      </c>
      <c r="AC105" s="1">
        <v>0.10240000486373901</v>
      </c>
      <c r="AD105" s="1">
        <v>0.66666668653488159</v>
      </c>
      <c r="AE105" s="1">
        <v>-0.21956524252891541</v>
      </c>
      <c r="AF105" s="1">
        <v>2.737391471862793</v>
      </c>
      <c r="AG105" s="1">
        <v>1</v>
      </c>
      <c r="AH105" s="1">
        <v>0</v>
      </c>
      <c r="AI105" s="1">
        <v>0.15999999642372131</v>
      </c>
      <c r="AJ105" s="1">
        <v>111115</v>
      </c>
      <c r="AK105">
        <f t="shared" si="153"/>
        <v>0.83295196533203109</v>
      </c>
      <c r="AL105">
        <f t="shared" si="154"/>
        <v>7.1065304826919235E-3</v>
      </c>
      <c r="AM105">
        <f t="shared" si="155"/>
        <v>302.79470863342283</v>
      </c>
      <c r="AN105">
        <f t="shared" si="156"/>
        <v>305.68978347778318</v>
      </c>
      <c r="AO105">
        <f t="shared" si="157"/>
        <v>239.82763135818459</v>
      </c>
      <c r="AP105">
        <f t="shared" si="158"/>
        <v>-0.45245575359958118</v>
      </c>
      <c r="AQ105">
        <f t="shared" si="159"/>
        <v>4.1742733568241874</v>
      </c>
      <c r="AR105">
        <f t="shared" si="160"/>
        <v>56.891017314836816</v>
      </c>
      <c r="AS105">
        <f t="shared" si="161"/>
        <v>32.281525966570214</v>
      </c>
      <c r="AT105">
        <f t="shared" si="162"/>
        <v>31.092246055603027</v>
      </c>
      <c r="AU105">
        <f t="shared" si="163"/>
        <v>4.5351609825444914</v>
      </c>
      <c r="AV105">
        <f t="shared" si="164"/>
        <v>0.21117147823701768</v>
      </c>
      <c r="AW105">
        <f t="shared" si="165"/>
        <v>1.8056759908435343</v>
      </c>
      <c r="AX105">
        <f t="shared" si="166"/>
        <v>2.7294849917009572</v>
      </c>
      <c r="AY105">
        <f t="shared" si="167"/>
        <v>0.13340813301679469</v>
      </c>
      <c r="AZ105">
        <f t="shared" si="168"/>
        <v>17.869932779630233</v>
      </c>
      <c r="BA105">
        <f t="shared" si="169"/>
        <v>0.64602617246349181</v>
      </c>
      <c r="BB105">
        <f t="shared" si="170"/>
        <v>45.245151487526556</v>
      </c>
      <c r="BC105">
        <f t="shared" si="171"/>
        <v>369.58054284671283</v>
      </c>
      <c r="BD105">
        <f t="shared" si="172"/>
        <v>1.9095383531162489E-2</v>
      </c>
    </row>
    <row r="106" spans="1:114" x14ac:dyDescent="0.25">
      <c r="A106" s="1">
        <v>81</v>
      </c>
      <c r="B106" s="1" t="s">
        <v>126</v>
      </c>
      <c r="C106" s="1">
        <v>1998.5000001899898</v>
      </c>
      <c r="D106" s="1">
        <v>0</v>
      </c>
      <c r="E106">
        <f t="shared" si="145"/>
        <v>15.589307840445903</v>
      </c>
      <c r="F106">
        <f t="shared" si="146"/>
        <v>0.22812594331232375</v>
      </c>
      <c r="G106">
        <f t="shared" si="147"/>
        <v>243.59696388963988</v>
      </c>
      <c r="H106">
        <f t="shared" si="148"/>
        <v>7.107782110217534</v>
      </c>
      <c r="I106">
        <f t="shared" si="149"/>
        <v>2.3690990452116472</v>
      </c>
      <c r="J106">
        <f t="shared" si="150"/>
        <v>29.647546768188477</v>
      </c>
      <c r="K106" s="1">
        <v>6</v>
      </c>
      <c r="L106">
        <f t="shared" si="151"/>
        <v>1.4200000166893005</v>
      </c>
      <c r="M106" s="1">
        <v>1</v>
      </c>
      <c r="N106">
        <f t="shared" si="152"/>
        <v>2.8400000333786011</v>
      </c>
      <c r="O106" s="1">
        <v>32.541614532470703</v>
      </c>
      <c r="P106" s="1">
        <v>29.647546768188477</v>
      </c>
      <c r="Q106" s="1">
        <v>34.017730712890625</v>
      </c>
      <c r="R106" s="1">
        <v>398.920654296875</v>
      </c>
      <c r="S106" s="1">
        <v>376.9879150390625</v>
      </c>
      <c r="T106" s="1">
        <v>16.288551330566406</v>
      </c>
      <c r="U106" s="1">
        <v>24.611804962158203</v>
      </c>
      <c r="V106" s="1">
        <v>24.274711608886719</v>
      </c>
      <c r="W106" s="1">
        <v>36.678794860839844</v>
      </c>
      <c r="X106" s="1">
        <v>499.76947021484375</v>
      </c>
      <c r="Y106" s="1">
        <v>1498.84423828125</v>
      </c>
      <c r="Z106" s="1">
        <v>131.62504577636719</v>
      </c>
      <c r="AA106" s="1">
        <v>73.37359619140625</v>
      </c>
      <c r="AB106" s="1">
        <v>-1.0875542163848877</v>
      </c>
      <c r="AC106" s="1">
        <v>0.10240000486373901</v>
      </c>
      <c r="AD106" s="1">
        <v>0.66666668653488159</v>
      </c>
      <c r="AE106" s="1">
        <v>-0.21956524252891541</v>
      </c>
      <c r="AF106" s="1">
        <v>2.737391471862793</v>
      </c>
      <c r="AG106" s="1">
        <v>1</v>
      </c>
      <c r="AH106" s="1">
        <v>0</v>
      </c>
      <c r="AI106" s="1">
        <v>0.15999999642372131</v>
      </c>
      <c r="AJ106" s="1">
        <v>111115</v>
      </c>
      <c r="AK106">
        <f t="shared" si="153"/>
        <v>0.83294911702473939</v>
      </c>
      <c r="AL106">
        <f t="shared" si="154"/>
        <v>7.1077821102175339E-3</v>
      </c>
      <c r="AM106">
        <f t="shared" si="155"/>
        <v>302.79754676818845</v>
      </c>
      <c r="AN106">
        <f t="shared" si="156"/>
        <v>305.69161453247068</v>
      </c>
      <c r="AO106">
        <f t="shared" si="157"/>
        <v>239.8150727647153</v>
      </c>
      <c r="AP106">
        <f t="shared" si="158"/>
        <v>-0.45338589552838499</v>
      </c>
      <c r="AQ106">
        <f t="shared" si="159"/>
        <v>4.1749556840466919</v>
      </c>
      <c r="AR106">
        <f t="shared" si="160"/>
        <v>56.899973570270177</v>
      </c>
      <c r="AS106">
        <f t="shared" si="161"/>
        <v>32.288168608111974</v>
      </c>
      <c r="AT106">
        <f t="shared" si="162"/>
        <v>31.09458065032959</v>
      </c>
      <c r="AU106">
        <f t="shared" si="163"/>
        <v>4.5357642966310046</v>
      </c>
      <c r="AV106">
        <f t="shared" si="164"/>
        <v>0.21116397812331086</v>
      </c>
      <c r="AW106">
        <f t="shared" si="165"/>
        <v>1.8058566388350445</v>
      </c>
      <c r="AX106">
        <f t="shared" si="166"/>
        <v>2.7299076577959598</v>
      </c>
      <c r="AY106">
        <f t="shared" si="167"/>
        <v>0.13340334360966427</v>
      </c>
      <c r="AZ106">
        <f t="shared" si="168"/>
        <v>17.873585261891009</v>
      </c>
      <c r="BA106">
        <f t="shared" si="169"/>
        <v>0.64616650606531778</v>
      </c>
      <c r="BB106">
        <f t="shared" si="170"/>
        <v>45.242026948955385</v>
      </c>
      <c r="BC106">
        <f t="shared" si="171"/>
        <v>369.57750470904392</v>
      </c>
      <c r="BD106">
        <f t="shared" si="172"/>
        <v>1.9083734167972908E-2</v>
      </c>
    </row>
    <row r="107" spans="1:114" x14ac:dyDescent="0.25">
      <c r="A107" s="1">
        <v>82</v>
      </c>
      <c r="B107" s="1" t="s">
        <v>126</v>
      </c>
      <c r="C107" s="1">
        <v>1999.0000001788139</v>
      </c>
      <c r="D107" s="1">
        <v>0</v>
      </c>
      <c r="E107">
        <f t="shared" si="145"/>
        <v>15.568646393085116</v>
      </c>
      <c r="F107">
        <f t="shared" si="146"/>
        <v>0.22814875300199897</v>
      </c>
      <c r="G107">
        <f t="shared" si="147"/>
        <v>243.75690722284884</v>
      </c>
      <c r="H107">
        <f t="shared" si="148"/>
        <v>7.110867978056695</v>
      </c>
      <c r="I107">
        <f t="shared" si="149"/>
        <v>2.3698950928322251</v>
      </c>
      <c r="J107">
        <f t="shared" si="150"/>
        <v>29.651811599731445</v>
      </c>
      <c r="K107" s="1">
        <v>6</v>
      </c>
      <c r="L107">
        <f t="shared" si="151"/>
        <v>1.4200000166893005</v>
      </c>
      <c r="M107" s="1">
        <v>1</v>
      </c>
      <c r="N107">
        <f t="shared" si="152"/>
        <v>2.8400000333786011</v>
      </c>
      <c r="O107" s="1">
        <v>32.543449401855469</v>
      </c>
      <c r="P107" s="1">
        <v>29.651811599731445</v>
      </c>
      <c r="Q107" s="1">
        <v>34.017650604248047</v>
      </c>
      <c r="R107" s="1">
        <v>398.90020751953125</v>
      </c>
      <c r="S107" s="1">
        <v>376.9920654296875</v>
      </c>
      <c r="T107" s="1">
        <v>16.288476943969727</v>
      </c>
      <c r="U107" s="1">
        <v>24.614852905273438</v>
      </c>
      <c r="V107" s="1">
        <v>24.27216911315918</v>
      </c>
      <c r="W107" s="1">
        <v>36.679664611816406</v>
      </c>
      <c r="X107" s="1">
        <v>499.79739379882812</v>
      </c>
      <c r="Y107" s="1">
        <v>1498.7681884765625</v>
      </c>
      <c r="Z107" s="1">
        <v>131.65495300292969</v>
      </c>
      <c r="AA107" s="1">
        <v>73.373832702636719</v>
      </c>
      <c r="AB107" s="1">
        <v>-1.0875542163848877</v>
      </c>
      <c r="AC107" s="1">
        <v>0.10240000486373901</v>
      </c>
      <c r="AD107" s="1">
        <v>1</v>
      </c>
      <c r="AE107" s="1">
        <v>-0.21956524252891541</v>
      </c>
      <c r="AF107" s="1">
        <v>2.737391471862793</v>
      </c>
      <c r="AG107" s="1">
        <v>1</v>
      </c>
      <c r="AH107" s="1">
        <v>0</v>
      </c>
      <c r="AI107" s="1">
        <v>0.15999999642372131</v>
      </c>
      <c r="AJ107" s="1">
        <v>111115</v>
      </c>
      <c r="AK107">
        <f t="shared" si="153"/>
        <v>0.83299565633138017</v>
      </c>
      <c r="AL107">
        <f t="shared" si="154"/>
        <v>7.1108679780566954E-3</v>
      </c>
      <c r="AM107">
        <f t="shared" si="155"/>
        <v>302.80181159973142</v>
      </c>
      <c r="AN107">
        <f t="shared" si="156"/>
        <v>305.69344940185545</v>
      </c>
      <c r="AO107">
        <f t="shared" si="157"/>
        <v>239.80290479623727</v>
      </c>
      <c r="AP107">
        <f t="shared" si="158"/>
        <v>-0.45546308934428542</v>
      </c>
      <c r="AQ107">
        <f t="shared" si="159"/>
        <v>4.1759811919037695</v>
      </c>
      <c r="AR107">
        <f t="shared" si="160"/>
        <v>56.913766639775162</v>
      </c>
      <c r="AS107">
        <f t="shared" si="161"/>
        <v>32.298913734501724</v>
      </c>
      <c r="AT107">
        <f t="shared" si="162"/>
        <v>31.097630500793457</v>
      </c>
      <c r="AU107">
        <f t="shared" si="163"/>
        <v>4.5365525549013395</v>
      </c>
      <c r="AV107">
        <f t="shared" si="164"/>
        <v>0.21118352180870631</v>
      </c>
      <c r="AW107">
        <f t="shared" si="165"/>
        <v>1.8060860990715446</v>
      </c>
      <c r="AX107">
        <f t="shared" si="166"/>
        <v>2.7304664558297951</v>
      </c>
      <c r="AY107">
        <f t="shared" si="167"/>
        <v>0.13341582378363545</v>
      </c>
      <c r="AZ107">
        <f t="shared" si="168"/>
        <v>17.88537853068145</v>
      </c>
      <c r="BA107">
        <f t="shared" si="169"/>
        <v>0.6465836540751061</v>
      </c>
      <c r="BB107">
        <f t="shared" si="170"/>
        <v>45.237005564128374</v>
      </c>
      <c r="BC107">
        <f t="shared" si="171"/>
        <v>369.59147656220733</v>
      </c>
      <c r="BD107">
        <f t="shared" si="172"/>
        <v>1.9055605666582483E-2</v>
      </c>
    </row>
    <row r="108" spans="1:114" x14ac:dyDescent="0.25">
      <c r="A108" s="1">
        <v>83</v>
      </c>
      <c r="B108" s="1" t="s">
        <v>127</v>
      </c>
      <c r="C108" s="1">
        <v>1999.5000001676381</v>
      </c>
      <c r="D108" s="1">
        <v>0</v>
      </c>
      <c r="E108">
        <f t="shared" si="145"/>
        <v>15.495450031391778</v>
      </c>
      <c r="F108">
        <f t="shared" si="146"/>
        <v>0.22808076907258562</v>
      </c>
      <c r="G108">
        <f t="shared" si="147"/>
        <v>244.3045318008281</v>
      </c>
      <c r="H108">
        <f t="shared" si="148"/>
        <v>7.111719162744647</v>
      </c>
      <c r="I108">
        <f t="shared" si="149"/>
        <v>2.3708202429815248</v>
      </c>
      <c r="J108">
        <f t="shared" si="150"/>
        <v>29.656194686889648</v>
      </c>
      <c r="K108" s="1">
        <v>6</v>
      </c>
      <c r="L108">
        <f t="shared" si="151"/>
        <v>1.4200000166893005</v>
      </c>
      <c r="M108" s="1">
        <v>1</v>
      </c>
      <c r="N108">
        <f t="shared" si="152"/>
        <v>2.8400000333786011</v>
      </c>
      <c r="O108" s="1">
        <v>32.545318603515625</v>
      </c>
      <c r="P108" s="1">
        <v>29.656194686889648</v>
      </c>
      <c r="Q108" s="1">
        <v>34.018409729003906</v>
      </c>
      <c r="R108" s="1">
        <v>398.86639404296875</v>
      </c>
      <c r="S108" s="1">
        <v>377.04608154296875</v>
      </c>
      <c r="T108" s="1">
        <v>16.289485931396484</v>
      </c>
      <c r="U108" s="1">
        <v>24.616537094116211</v>
      </c>
      <c r="V108" s="1">
        <v>24.271186828613281</v>
      </c>
      <c r="W108" s="1">
        <v>36.678421020507812</v>
      </c>
      <c r="X108" s="1">
        <v>499.81582641601562</v>
      </c>
      <c r="Y108" s="1">
        <v>1498.7369384765625</v>
      </c>
      <c r="Z108" s="1">
        <v>131.73190307617187</v>
      </c>
      <c r="AA108" s="1">
        <v>73.374053955078125</v>
      </c>
      <c r="AB108" s="1">
        <v>-1.0875542163848877</v>
      </c>
      <c r="AC108" s="1">
        <v>0.10240000486373901</v>
      </c>
      <c r="AD108" s="1">
        <v>1</v>
      </c>
      <c r="AE108" s="1">
        <v>-0.21956524252891541</v>
      </c>
      <c r="AF108" s="1">
        <v>2.737391471862793</v>
      </c>
      <c r="AG108" s="1">
        <v>1</v>
      </c>
      <c r="AH108" s="1">
        <v>0</v>
      </c>
      <c r="AI108" s="1">
        <v>0.15999999642372131</v>
      </c>
      <c r="AJ108" s="1">
        <v>111115</v>
      </c>
      <c r="AK108">
        <f t="shared" si="153"/>
        <v>0.83302637736002594</v>
      </c>
      <c r="AL108">
        <f t="shared" si="154"/>
        <v>7.1117191627446466E-3</v>
      </c>
      <c r="AM108">
        <f t="shared" si="155"/>
        <v>302.80619468688963</v>
      </c>
      <c r="AN108">
        <f t="shared" si="156"/>
        <v>305.6953186035156</v>
      </c>
      <c r="AO108">
        <f t="shared" si="157"/>
        <v>239.79790479634903</v>
      </c>
      <c r="AP108">
        <f t="shared" si="158"/>
        <v>-0.45630745107917547</v>
      </c>
      <c r="AQ108">
        <f t="shared" si="159"/>
        <v>4.1770353639123901</v>
      </c>
      <c r="AR108">
        <f t="shared" si="160"/>
        <v>56.927962116822677</v>
      </c>
      <c r="AS108">
        <f t="shared" si="161"/>
        <v>32.311425022706466</v>
      </c>
      <c r="AT108">
        <f t="shared" si="162"/>
        <v>31.100756645202637</v>
      </c>
      <c r="AU108">
        <f t="shared" si="163"/>
        <v>4.5373606557794259</v>
      </c>
      <c r="AV108">
        <f t="shared" si="164"/>
        <v>0.21112527129717468</v>
      </c>
      <c r="AW108">
        <f t="shared" si="165"/>
        <v>1.806215120930865</v>
      </c>
      <c r="AX108">
        <f t="shared" si="166"/>
        <v>2.7311455348485607</v>
      </c>
      <c r="AY108">
        <f t="shared" si="167"/>
        <v>0.13337862634295605</v>
      </c>
      <c r="AZ108">
        <f t="shared" si="168"/>
        <v>17.925613897824061</v>
      </c>
      <c r="BA108">
        <f t="shared" si="169"/>
        <v>0.64794343121422093</v>
      </c>
      <c r="BB108">
        <f t="shared" si="170"/>
        <v>45.227786522281207</v>
      </c>
      <c r="BC108">
        <f t="shared" si="171"/>
        <v>369.68028672025082</v>
      </c>
      <c r="BD108">
        <f t="shared" si="172"/>
        <v>1.8957594745018149E-2</v>
      </c>
    </row>
    <row r="109" spans="1:114" x14ac:dyDescent="0.25">
      <c r="A109" s="1">
        <v>84</v>
      </c>
      <c r="B109" s="1" t="s">
        <v>127</v>
      </c>
      <c r="C109" s="1">
        <v>2000.0000001564622</v>
      </c>
      <c r="D109" s="1">
        <v>0</v>
      </c>
      <c r="E109">
        <f t="shared" si="145"/>
        <v>15.475150428679669</v>
      </c>
      <c r="F109">
        <f t="shared" si="146"/>
        <v>0.22812653419113321</v>
      </c>
      <c r="G109">
        <f t="shared" si="147"/>
        <v>244.45737483922977</v>
      </c>
      <c r="H109">
        <f t="shared" si="148"/>
        <v>7.113005787699942</v>
      </c>
      <c r="I109">
        <f t="shared" si="149"/>
        <v>2.370810242530526</v>
      </c>
      <c r="J109">
        <f t="shared" si="150"/>
        <v>29.656791687011719</v>
      </c>
      <c r="K109" s="1">
        <v>6</v>
      </c>
      <c r="L109">
        <f t="shared" si="151"/>
        <v>1.4200000166893005</v>
      </c>
      <c r="M109" s="1">
        <v>1</v>
      </c>
      <c r="N109">
        <f t="shared" si="152"/>
        <v>2.8400000333786011</v>
      </c>
      <c r="O109" s="1">
        <v>32.545970916748047</v>
      </c>
      <c r="P109" s="1">
        <v>29.656791687011719</v>
      </c>
      <c r="Q109" s="1">
        <v>34.017913818359375</v>
      </c>
      <c r="R109" s="1">
        <v>398.82537841796875</v>
      </c>
      <c r="S109" s="1">
        <v>377.0284423828125</v>
      </c>
      <c r="T109" s="1">
        <v>16.289812088012695</v>
      </c>
      <c r="U109" s="1">
        <v>24.618566513061523</v>
      </c>
      <c r="V109" s="1">
        <v>24.270843505859375</v>
      </c>
      <c r="W109" s="1">
        <v>36.680187225341797</v>
      </c>
      <c r="X109" s="1">
        <v>499.802978515625</v>
      </c>
      <c r="Y109" s="1">
        <v>1498.7713623046875</v>
      </c>
      <c r="Z109" s="1">
        <v>131.7738037109375</v>
      </c>
      <c r="AA109" s="1">
        <v>73.374244689941406</v>
      </c>
      <c r="AB109" s="1">
        <v>-1.0875542163848877</v>
      </c>
      <c r="AC109" s="1">
        <v>0.10240000486373901</v>
      </c>
      <c r="AD109" s="1">
        <v>1</v>
      </c>
      <c r="AE109" s="1">
        <v>-0.21956524252891541</v>
      </c>
      <c r="AF109" s="1">
        <v>2.737391471862793</v>
      </c>
      <c r="AG109" s="1">
        <v>1</v>
      </c>
      <c r="AH109" s="1">
        <v>0</v>
      </c>
      <c r="AI109" s="1">
        <v>0.15999999642372131</v>
      </c>
      <c r="AJ109" s="1">
        <v>111115</v>
      </c>
      <c r="AK109">
        <f t="shared" si="153"/>
        <v>0.83300496419270831</v>
      </c>
      <c r="AL109">
        <f t="shared" si="154"/>
        <v>7.1130057876999421E-3</v>
      </c>
      <c r="AM109">
        <f t="shared" si="155"/>
        <v>302.8067916870117</v>
      </c>
      <c r="AN109">
        <f t="shared" si="156"/>
        <v>305.69597091674802</v>
      </c>
      <c r="AO109">
        <f t="shared" si="157"/>
        <v>239.80341260872592</v>
      </c>
      <c r="AP109">
        <f t="shared" si="158"/>
        <v>-0.45689969674689684</v>
      </c>
      <c r="AQ109">
        <f t="shared" si="159"/>
        <v>4.1771789657755001</v>
      </c>
      <c r="AR109">
        <f t="shared" si="160"/>
        <v>56.929771249122425</v>
      </c>
      <c r="AS109">
        <f t="shared" si="161"/>
        <v>32.311204736060901</v>
      </c>
      <c r="AT109">
        <f t="shared" si="162"/>
        <v>31.101381301879883</v>
      </c>
      <c r="AU109">
        <f t="shared" si="163"/>
        <v>4.5375221430696557</v>
      </c>
      <c r="AV109">
        <f t="shared" si="164"/>
        <v>0.2111644844008338</v>
      </c>
      <c r="AW109">
        <f t="shared" si="165"/>
        <v>1.8063687232449739</v>
      </c>
      <c r="AX109">
        <f t="shared" si="166"/>
        <v>2.7311534198246816</v>
      </c>
      <c r="AY109">
        <f t="shared" si="167"/>
        <v>0.1334036669072042</v>
      </c>
      <c r="AZ109">
        <f t="shared" si="168"/>
        <v>17.936875237714371</v>
      </c>
      <c r="BA109">
        <f t="shared" si="169"/>
        <v>0.64837913366499322</v>
      </c>
      <c r="BB109">
        <f t="shared" si="170"/>
        <v>45.230607876688957</v>
      </c>
      <c r="BC109">
        <f t="shared" si="171"/>
        <v>369.67229701901681</v>
      </c>
      <c r="BD109">
        <f t="shared" si="172"/>
        <v>1.8934349869240485E-2</v>
      </c>
    </row>
    <row r="110" spans="1:114" x14ac:dyDescent="0.25">
      <c r="A110" s="1">
        <v>85</v>
      </c>
      <c r="B110" s="1" t="s">
        <v>128</v>
      </c>
      <c r="C110" s="1">
        <v>2000.5000001452863</v>
      </c>
      <c r="D110" s="1">
        <v>0</v>
      </c>
      <c r="E110">
        <f t="shared" si="145"/>
        <v>15.497092486281616</v>
      </c>
      <c r="F110">
        <f t="shared" si="146"/>
        <v>0.22810002146889938</v>
      </c>
      <c r="G110">
        <f t="shared" si="147"/>
        <v>244.25868377808624</v>
      </c>
      <c r="H110">
        <f t="shared" si="148"/>
        <v>7.1163623313972719</v>
      </c>
      <c r="I110">
        <f t="shared" si="149"/>
        <v>2.3721541974125477</v>
      </c>
      <c r="J110">
        <f t="shared" si="150"/>
        <v>29.663379669189453</v>
      </c>
      <c r="K110" s="1">
        <v>6</v>
      </c>
      <c r="L110">
        <f t="shared" si="151"/>
        <v>1.4200000166893005</v>
      </c>
      <c r="M110" s="1">
        <v>1</v>
      </c>
      <c r="N110">
        <f t="shared" si="152"/>
        <v>2.8400000333786011</v>
      </c>
      <c r="O110" s="1">
        <v>32.548080444335938</v>
      </c>
      <c r="P110" s="1">
        <v>29.663379669189453</v>
      </c>
      <c r="Q110" s="1">
        <v>34.018348693847656</v>
      </c>
      <c r="R110" s="1">
        <v>398.83474731445312</v>
      </c>
      <c r="S110" s="1">
        <v>377.01071166992187</v>
      </c>
      <c r="T110" s="1">
        <v>16.289419174194336</v>
      </c>
      <c r="U110" s="1">
        <v>24.621843338012695</v>
      </c>
      <c r="V110" s="1">
        <v>24.267379760742188</v>
      </c>
      <c r="W110" s="1">
        <v>36.680721282958984</v>
      </c>
      <c r="X110" s="1">
        <v>499.81692504882812</v>
      </c>
      <c r="Y110" s="1">
        <v>1498.778564453125</v>
      </c>
      <c r="Z110" s="1">
        <v>131.90461730957031</v>
      </c>
      <c r="AA110" s="1">
        <v>73.374267578125</v>
      </c>
      <c r="AB110" s="1">
        <v>-1.0875542163848877</v>
      </c>
      <c r="AC110" s="1">
        <v>0.10240000486373901</v>
      </c>
      <c r="AD110" s="1">
        <v>1</v>
      </c>
      <c r="AE110" s="1">
        <v>-0.21956524252891541</v>
      </c>
      <c r="AF110" s="1">
        <v>2.737391471862793</v>
      </c>
      <c r="AG110" s="1">
        <v>1</v>
      </c>
      <c r="AH110" s="1">
        <v>0</v>
      </c>
      <c r="AI110" s="1">
        <v>0.15999999642372131</v>
      </c>
      <c r="AJ110" s="1">
        <v>111115</v>
      </c>
      <c r="AK110">
        <f t="shared" si="153"/>
        <v>0.83302820841471337</v>
      </c>
      <c r="AL110">
        <f t="shared" si="154"/>
        <v>7.1163623313972718E-3</v>
      </c>
      <c r="AM110">
        <f t="shared" si="155"/>
        <v>302.81337966918943</v>
      </c>
      <c r="AN110">
        <f t="shared" si="156"/>
        <v>305.69808044433591</v>
      </c>
      <c r="AO110">
        <f t="shared" si="157"/>
        <v>239.80456495245016</v>
      </c>
      <c r="AP110">
        <f t="shared" si="158"/>
        <v>-0.45924651334283528</v>
      </c>
      <c r="AQ110">
        <f t="shared" si="159"/>
        <v>4.1787639187625656</v>
      </c>
      <c r="AR110">
        <f t="shared" si="160"/>
        <v>56.951354428352431</v>
      </c>
      <c r="AS110">
        <f t="shared" si="161"/>
        <v>32.329511090339736</v>
      </c>
      <c r="AT110">
        <f t="shared" si="162"/>
        <v>31.105730056762695</v>
      </c>
      <c r="AU110">
        <f t="shared" si="163"/>
        <v>4.5386465292061953</v>
      </c>
      <c r="AV110">
        <f t="shared" si="164"/>
        <v>0.2111417675449743</v>
      </c>
      <c r="AW110">
        <f t="shared" si="165"/>
        <v>1.8066097213500178</v>
      </c>
      <c r="AX110">
        <f t="shared" si="166"/>
        <v>2.7320368078561774</v>
      </c>
      <c r="AY110">
        <f t="shared" si="167"/>
        <v>0.13338916044595309</v>
      </c>
      <c r="AZ110">
        <f t="shared" si="168"/>
        <v>17.92230202181392</v>
      </c>
      <c r="BA110">
        <f t="shared" si="169"/>
        <v>0.64788260974382639</v>
      </c>
      <c r="BB110">
        <f t="shared" si="170"/>
        <v>45.219162313991866</v>
      </c>
      <c r="BC110">
        <f t="shared" si="171"/>
        <v>369.64413610281122</v>
      </c>
      <c r="BD110">
        <f t="shared" si="172"/>
        <v>1.8957842748983964E-2</v>
      </c>
    </row>
    <row r="111" spans="1:114" x14ac:dyDescent="0.25">
      <c r="A111" s="1">
        <v>86</v>
      </c>
      <c r="B111" s="1" t="s">
        <v>128</v>
      </c>
      <c r="C111" s="1">
        <v>2001.0000001341105</v>
      </c>
      <c r="D111" s="1">
        <v>0</v>
      </c>
      <c r="E111">
        <f t="shared" si="145"/>
        <v>15.496176635359292</v>
      </c>
      <c r="F111">
        <f t="shared" si="146"/>
        <v>0.22804597258914758</v>
      </c>
      <c r="G111">
        <f t="shared" si="147"/>
        <v>244.23120253095345</v>
      </c>
      <c r="H111">
        <f t="shared" si="148"/>
        <v>7.1183132834317071</v>
      </c>
      <c r="I111">
        <f t="shared" si="149"/>
        <v>2.3732970507449398</v>
      </c>
      <c r="J111">
        <f t="shared" si="150"/>
        <v>29.668987274169922</v>
      </c>
      <c r="K111" s="1">
        <v>6</v>
      </c>
      <c r="L111">
        <f t="shared" si="151"/>
        <v>1.4200000166893005</v>
      </c>
      <c r="M111" s="1">
        <v>1</v>
      </c>
      <c r="N111">
        <f t="shared" si="152"/>
        <v>2.8400000333786011</v>
      </c>
      <c r="O111" s="1">
        <v>32.550827026367188</v>
      </c>
      <c r="P111" s="1">
        <v>29.668987274169922</v>
      </c>
      <c r="Q111" s="1">
        <v>34.017513275146484</v>
      </c>
      <c r="R111" s="1">
        <v>398.83383178710937</v>
      </c>
      <c r="S111" s="1">
        <v>377.00958251953125</v>
      </c>
      <c r="T111" s="1">
        <v>16.289825439453125</v>
      </c>
      <c r="U111" s="1">
        <v>24.624677658081055</v>
      </c>
      <c r="V111" s="1">
        <v>24.264209747314453</v>
      </c>
      <c r="W111" s="1">
        <v>36.679233551025391</v>
      </c>
      <c r="X111" s="1">
        <v>499.80685424804687</v>
      </c>
      <c r="Y111" s="1">
        <v>1498.8179931640625</v>
      </c>
      <c r="Z111" s="1">
        <v>131.93013000488281</v>
      </c>
      <c r="AA111" s="1">
        <v>73.374214172363281</v>
      </c>
      <c r="AB111" s="1">
        <v>-1.0875542163848877</v>
      </c>
      <c r="AC111" s="1">
        <v>0.10240000486373901</v>
      </c>
      <c r="AD111" s="1">
        <v>1</v>
      </c>
      <c r="AE111" s="1">
        <v>-0.21956524252891541</v>
      </c>
      <c r="AF111" s="1">
        <v>2.737391471862793</v>
      </c>
      <c r="AG111" s="1">
        <v>1</v>
      </c>
      <c r="AH111" s="1">
        <v>0</v>
      </c>
      <c r="AI111" s="1">
        <v>0.15999999642372131</v>
      </c>
      <c r="AJ111" s="1">
        <v>111115</v>
      </c>
      <c r="AK111">
        <f t="shared" si="153"/>
        <v>0.83301142374674464</v>
      </c>
      <c r="AL111">
        <f t="shared" si="154"/>
        <v>7.1183132834317072E-3</v>
      </c>
      <c r="AM111">
        <f t="shared" si="155"/>
        <v>302.8189872741699</v>
      </c>
      <c r="AN111">
        <f t="shared" si="156"/>
        <v>305.70082702636716</v>
      </c>
      <c r="AO111">
        <f t="shared" si="157"/>
        <v>239.81087354605916</v>
      </c>
      <c r="AP111">
        <f t="shared" si="158"/>
        <v>-0.4605732231498863</v>
      </c>
      <c r="AQ111">
        <f t="shared" si="159"/>
        <v>4.1801134231543884</v>
      </c>
      <c r="AR111">
        <f t="shared" si="160"/>
        <v>56.96978796031653</v>
      </c>
      <c r="AS111">
        <f t="shared" si="161"/>
        <v>32.345110302235476</v>
      </c>
      <c r="AT111">
        <f t="shared" si="162"/>
        <v>31.109907150268555</v>
      </c>
      <c r="AU111">
        <f t="shared" si="163"/>
        <v>4.5397267601633624</v>
      </c>
      <c r="AV111">
        <f t="shared" si="164"/>
        <v>0.21109545570870514</v>
      </c>
      <c r="AW111">
        <f t="shared" si="165"/>
        <v>1.8068163724094484</v>
      </c>
      <c r="AX111">
        <f t="shared" si="166"/>
        <v>2.7329103877539138</v>
      </c>
      <c r="AY111">
        <f t="shared" si="167"/>
        <v>0.13335958687777147</v>
      </c>
      <c r="AZ111">
        <f t="shared" si="168"/>
        <v>17.920272562080012</v>
      </c>
      <c r="BA111">
        <f t="shared" si="169"/>
        <v>0.64781165746178582</v>
      </c>
      <c r="BB111">
        <f t="shared" si="170"/>
        <v>45.208891364605478</v>
      </c>
      <c r="BC111">
        <f t="shared" si="171"/>
        <v>369.64344230408631</v>
      </c>
      <c r="BD111">
        <f t="shared" si="172"/>
        <v>1.8952452171419231E-2</v>
      </c>
    </row>
    <row r="112" spans="1:114" x14ac:dyDescent="0.25">
      <c r="A112" s="1">
        <v>87</v>
      </c>
      <c r="B112" s="1" t="s">
        <v>129</v>
      </c>
      <c r="C112" s="1">
        <v>2001.5000001229346</v>
      </c>
      <c r="D112" s="1">
        <v>0</v>
      </c>
      <c r="E112">
        <f t="shared" si="145"/>
        <v>15.518817767310946</v>
      </c>
      <c r="F112">
        <f t="shared" si="146"/>
        <v>0.22804453188480867</v>
      </c>
      <c r="G112">
        <f t="shared" si="147"/>
        <v>244.04587148677609</v>
      </c>
      <c r="H112">
        <f t="shared" si="148"/>
        <v>7.1200708818474112</v>
      </c>
      <c r="I112">
        <f t="shared" si="149"/>
        <v>2.3738937878694264</v>
      </c>
      <c r="J112">
        <f t="shared" si="150"/>
        <v>29.67216682434082</v>
      </c>
      <c r="K112" s="1">
        <v>6</v>
      </c>
      <c r="L112">
        <f t="shared" si="151"/>
        <v>1.4200000166893005</v>
      </c>
      <c r="M112" s="1">
        <v>1</v>
      </c>
      <c r="N112">
        <f t="shared" si="152"/>
        <v>2.8400000333786011</v>
      </c>
      <c r="O112" s="1">
        <v>32.552776336669922</v>
      </c>
      <c r="P112" s="1">
        <v>29.67216682434082</v>
      </c>
      <c r="Q112" s="1">
        <v>34.017620086669922</v>
      </c>
      <c r="R112" s="1">
        <v>398.84619140625</v>
      </c>
      <c r="S112" s="1">
        <v>376.9935302734375</v>
      </c>
      <c r="T112" s="1">
        <v>16.289739608764648</v>
      </c>
      <c r="U112" s="1">
        <v>24.626850128173828</v>
      </c>
      <c r="V112" s="1">
        <v>24.261539459228516</v>
      </c>
      <c r="W112" s="1">
        <v>36.678627014160156</v>
      </c>
      <c r="X112" s="1">
        <v>499.79373168945312</v>
      </c>
      <c r="Y112" s="1">
        <v>1498.78076171875</v>
      </c>
      <c r="Z112" s="1">
        <v>131.93858337402344</v>
      </c>
      <c r="AA112" s="1">
        <v>73.374588012695312</v>
      </c>
      <c r="AB112" s="1">
        <v>-1.0875542163848877</v>
      </c>
      <c r="AC112" s="1">
        <v>0.10240000486373901</v>
      </c>
      <c r="AD112" s="1">
        <v>1</v>
      </c>
      <c r="AE112" s="1">
        <v>-0.21956524252891541</v>
      </c>
      <c r="AF112" s="1">
        <v>2.737391471862793</v>
      </c>
      <c r="AG112" s="1">
        <v>1</v>
      </c>
      <c r="AH112" s="1">
        <v>0</v>
      </c>
      <c r="AI112" s="1">
        <v>0.15999999642372131</v>
      </c>
      <c r="AJ112" s="1">
        <v>111115</v>
      </c>
      <c r="AK112">
        <f t="shared" si="153"/>
        <v>0.83298955281575504</v>
      </c>
      <c r="AL112">
        <f t="shared" si="154"/>
        <v>7.1200708818474111E-3</v>
      </c>
      <c r="AM112">
        <f t="shared" si="155"/>
        <v>302.8221668243408</v>
      </c>
      <c r="AN112">
        <f t="shared" si="156"/>
        <v>305.7027763366699</v>
      </c>
      <c r="AO112">
        <f t="shared" si="157"/>
        <v>239.80491651494231</v>
      </c>
      <c r="AP112">
        <f t="shared" si="158"/>
        <v>-0.46171904562511573</v>
      </c>
      <c r="AQ112">
        <f t="shared" si="159"/>
        <v>4.1808787700745738</v>
      </c>
      <c r="AR112">
        <f t="shared" si="160"/>
        <v>56.979928382714675</v>
      </c>
      <c r="AS112">
        <f t="shared" si="161"/>
        <v>32.353078254540847</v>
      </c>
      <c r="AT112">
        <f t="shared" si="162"/>
        <v>31.112471580505371</v>
      </c>
      <c r="AU112">
        <f t="shared" si="163"/>
        <v>4.5403900539828266</v>
      </c>
      <c r="AV112">
        <f t="shared" si="164"/>
        <v>0.21109422121743518</v>
      </c>
      <c r="AW112">
        <f t="shared" si="165"/>
        <v>1.8069849822051474</v>
      </c>
      <c r="AX112">
        <f t="shared" si="166"/>
        <v>2.7334050717776792</v>
      </c>
      <c r="AY112">
        <f t="shared" si="167"/>
        <v>0.13335879856476399</v>
      </c>
      <c r="AZ112">
        <f t="shared" si="168"/>
        <v>17.906765276541382</v>
      </c>
      <c r="BA112">
        <f t="shared" si="169"/>
        <v>0.64734763832622533</v>
      </c>
      <c r="BB112">
        <f t="shared" si="170"/>
        <v>45.204769893758204</v>
      </c>
      <c r="BC112">
        <f t="shared" si="171"/>
        <v>369.61662754821248</v>
      </c>
      <c r="BD112">
        <f t="shared" si="172"/>
        <v>1.8979789703939969E-2</v>
      </c>
    </row>
    <row r="113" spans="1:114" x14ac:dyDescent="0.25">
      <c r="A113" s="1">
        <v>88</v>
      </c>
      <c r="B113" s="1" t="s">
        <v>129</v>
      </c>
      <c r="C113" s="1">
        <v>2002.0000001117587</v>
      </c>
      <c r="D113" s="1">
        <v>0</v>
      </c>
      <c r="E113">
        <f t="shared" si="145"/>
        <v>15.530932395510902</v>
      </c>
      <c r="F113">
        <f t="shared" si="146"/>
        <v>0.22801011205445409</v>
      </c>
      <c r="G113">
        <f t="shared" si="147"/>
        <v>243.92008797206367</v>
      </c>
      <c r="H113">
        <f t="shared" si="148"/>
        <v>7.1227726949196013</v>
      </c>
      <c r="I113">
        <f t="shared" si="149"/>
        <v>2.3751011420351205</v>
      </c>
      <c r="J113">
        <f t="shared" si="150"/>
        <v>29.677883148193359</v>
      </c>
      <c r="K113" s="1">
        <v>6</v>
      </c>
      <c r="L113">
        <f t="shared" si="151"/>
        <v>1.4200000166893005</v>
      </c>
      <c r="M113" s="1">
        <v>1</v>
      </c>
      <c r="N113">
        <f t="shared" si="152"/>
        <v>2.8400000333786011</v>
      </c>
      <c r="O113" s="1">
        <v>32.555187225341797</v>
      </c>
      <c r="P113" s="1">
        <v>29.677883148193359</v>
      </c>
      <c r="Q113" s="1">
        <v>34.017669677734375</v>
      </c>
      <c r="R113" s="1">
        <v>398.84783935546875</v>
      </c>
      <c r="S113" s="1">
        <v>376.97994995117187</v>
      </c>
      <c r="T113" s="1">
        <v>16.289051055908203</v>
      </c>
      <c r="U113" s="1">
        <v>24.629144668579102</v>
      </c>
      <c r="V113" s="1">
        <v>24.257226943969727</v>
      </c>
      <c r="W113" s="1">
        <v>36.677074432373047</v>
      </c>
      <c r="X113" s="1">
        <v>499.80337524414062</v>
      </c>
      <c r="Y113" s="1">
        <v>1498.7921142578125</v>
      </c>
      <c r="Z113" s="1">
        <v>131.93682861328125</v>
      </c>
      <c r="AA113" s="1">
        <v>73.374610900878906</v>
      </c>
      <c r="AB113" s="1">
        <v>-1.0875542163848877</v>
      </c>
      <c r="AC113" s="1">
        <v>0.10240000486373901</v>
      </c>
      <c r="AD113" s="1">
        <v>1</v>
      </c>
      <c r="AE113" s="1">
        <v>-0.21956524252891541</v>
      </c>
      <c r="AF113" s="1">
        <v>2.737391471862793</v>
      </c>
      <c r="AG113" s="1">
        <v>1</v>
      </c>
      <c r="AH113" s="1">
        <v>0</v>
      </c>
      <c r="AI113" s="1">
        <v>0.15999999642372131</v>
      </c>
      <c r="AJ113" s="1">
        <v>111115</v>
      </c>
      <c r="AK113">
        <f t="shared" si="153"/>
        <v>0.83300562540690093</v>
      </c>
      <c r="AL113">
        <f t="shared" si="154"/>
        <v>7.1227726949196013E-3</v>
      </c>
      <c r="AM113">
        <f t="shared" si="155"/>
        <v>302.82788314819334</v>
      </c>
      <c r="AN113">
        <f t="shared" si="156"/>
        <v>305.70518722534177</v>
      </c>
      <c r="AO113">
        <f t="shared" si="157"/>
        <v>239.80673292115171</v>
      </c>
      <c r="AP113">
        <f t="shared" si="158"/>
        <v>-0.46355230971917416</v>
      </c>
      <c r="AQ113">
        <f t="shared" si="159"/>
        <v>4.1822550489135679</v>
      </c>
      <c r="AR113">
        <f t="shared" si="160"/>
        <v>56.998667489539926</v>
      </c>
      <c r="AS113">
        <f t="shared" si="161"/>
        <v>32.369522820960825</v>
      </c>
      <c r="AT113">
        <f t="shared" si="162"/>
        <v>31.116535186767578</v>
      </c>
      <c r="AU113">
        <f t="shared" si="163"/>
        <v>4.5414412848351189</v>
      </c>
      <c r="AV113">
        <f t="shared" si="164"/>
        <v>0.21106472767348217</v>
      </c>
      <c r="AW113">
        <f t="shared" si="165"/>
        <v>1.8071539068784477</v>
      </c>
      <c r="AX113">
        <f t="shared" si="166"/>
        <v>2.7342873779566714</v>
      </c>
      <c r="AY113">
        <f t="shared" si="167"/>
        <v>0.13333996480842364</v>
      </c>
      <c r="AZ113">
        <f t="shared" si="168"/>
        <v>17.897541545858324</v>
      </c>
      <c r="BA113">
        <f t="shared" si="169"/>
        <v>0.64703729735137716</v>
      </c>
      <c r="BB113">
        <f t="shared" si="170"/>
        <v>45.193726421527892</v>
      </c>
      <c r="BC113">
        <f t="shared" si="171"/>
        <v>369.59728851190539</v>
      </c>
      <c r="BD113">
        <f t="shared" si="172"/>
        <v>1.8990959392045297E-2</v>
      </c>
    </row>
    <row r="114" spans="1:114" x14ac:dyDescent="0.25">
      <c r="A114" s="1">
        <v>89</v>
      </c>
      <c r="B114" s="1" t="s">
        <v>130</v>
      </c>
      <c r="C114" s="1">
        <v>2003.000000089407</v>
      </c>
      <c r="D114" s="1">
        <v>0</v>
      </c>
      <c r="E114">
        <f t="shared" si="145"/>
        <v>15.624133887291496</v>
      </c>
      <c r="F114">
        <f t="shared" si="146"/>
        <v>0.2281526721877242</v>
      </c>
      <c r="G114">
        <f t="shared" si="147"/>
        <v>243.2805452689596</v>
      </c>
      <c r="H114">
        <f t="shared" si="148"/>
        <v>7.1288889508544777</v>
      </c>
      <c r="I114">
        <f t="shared" si="149"/>
        <v>2.3757349782067605</v>
      </c>
      <c r="J114">
        <f t="shared" si="150"/>
        <v>29.682149887084961</v>
      </c>
      <c r="K114" s="1">
        <v>6</v>
      </c>
      <c r="L114">
        <f t="shared" si="151"/>
        <v>1.4200000166893005</v>
      </c>
      <c r="M114" s="1">
        <v>1</v>
      </c>
      <c r="N114">
        <f t="shared" si="152"/>
        <v>2.8400000333786011</v>
      </c>
      <c r="O114" s="1">
        <v>32.560020446777344</v>
      </c>
      <c r="P114" s="1">
        <v>29.682149887084961</v>
      </c>
      <c r="Q114" s="1">
        <v>34.018642425537109</v>
      </c>
      <c r="R114" s="1">
        <v>398.93972778320312</v>
      </c>
      <c r="S114" s="1">
        <v>376.95773315429687</v>
      </c>
      <c r="T114" s="1">
        <v>16.287504196166992</v>
      </c>
      <c r="U114" s="1">
        <v>24.634576797485352</v>
      </c>
      <c r="V114" s="1">
        <v>24.248247146606445</v>
      </c>
      <c r="W114" s="1">
        <v>36.675067901611328</v>
      </c>
      <c r="X114" s="1">
        <v>499.8115234375</v>
      </c>
      <c r="Y114" s="1">
        <v>1498.9134521484375</v>
      </c>
      <c r="Z114" s="1">
        <v>131.97685241699219</v>
      </c>
      <c r="AA114" s="1">
        <v>73.374412536621094</v>
      </c>
      <c r="AB114" s="1">
        <v>-1.0875542163848877</v>
      </c>
      <c r="AC114" s="1">
        <v>0.10240000486373901</v>
      </c>
      <c r="AD114" s="1">
        <v>1</v>
      </c>
      <c r="AE114" s="1">
        <v>-0.21956524252891541</v>
      </c>
      <c r="AF114" s="1">
        <v>2.737391471862793</v>
      </c>
      <c r="AG114" s="1">
        <v>1</v>
      </c>
      <c r="AH114" s="1">
        <v>0</v>
      </c>
      <c r="AI114" s="1">
        <v>0.15999999642372131</v>
      </c>
      <c r="AJ114" s="1">
        <v>111115</v>
      </c>
      <c r="AK114">
        <f t="shared" si="153"/>
        <v>0.83301920572916666</v>
      </c>
      <c r="AL114">
        <f t="shared" si="154"/>
        <v>7.1288889508544775E-3</v>
      </c>
      <c r="AM114">
        <f t="shared" si="155"/>
        <v>302.83214988708494</v>
      </c>
      <c r="AN114">
        <f t="shared" si="156"/>
        <v>305.71002044677732</v>
      </c>
      <c r="AO114">
        <f t="shared" si="157"/>
        <v>239.82614698321777</v>
      </c>
      <c r="AP114">
        <f t="shared" si="158"/>
        <v>-0.46639655895329674</v>
      </c>
      <c r="AQ114">
        <f t="shared" si="159"/>
        <v>4.183282578810525</v>
      </c>
      <c r="AR114">
        <f t="shared" si="160"/>
        <v>57.012825509473792</v>
      </c>
      <c r="AS114">
        <f t="shared" si="161"/>
        <v>32.378248711988441</v>
      </c>
      <c r="AT114">
        <f t="shared" si="162"/>
        <v>31.121085166931152</v>
      </c>
      <c r="AU114">
        <f t="shared" si="163"/>
        <v>4.5426185892900381</v>
      </c>
      <c r="AV114">
        <f t="shared" si="164"/>
        <v>0.21118687979676462</v>
      </c>
      <c r="AW114">
        <f t="shared" si="165"/>
        <v>1.8075476006037643</v>
      </c>
      <c r="AX114">
        <f t="shared" si="166"/>
        <v>2.7350709886862736</v>
      </c>
      <c r="AY114">
        <f t="shared" si="167"/>
        <v>0.13341796812455262</v>
      </c>
      <c r="AZ114">
        <f t="shared" si="168"/>
        <v>17.850567090698764</v>
      </c>
      <c r="BA114">
        <f t="shared" si="169"/>
        <v>0.6453788419015658</v>
      </c>
      <c r="BB114">
        <f t="shared" si="170"/>
        <v>45.194552897127984</v>
      </c>
      <c r="BC114">
        <f t="shared" si="171"/>
        <v>369.5307681895286</v>
      </c>
      <c r="BD114">
        <f t="shared" si="172"/>
        <v>1.9108713163468991E-2</v>
      </c>
    </row>
    <row r="115" spans="1:114" x14ac:dyDescent="0.25">
      <c r="A115" s="1">
        <v>90</v>
      </c>
      <c r="B115" s="1" t="s">
        <v>130</v>
      </c>
      <c r="C115" s="1">
        <v>2003.5000000782311</v>
      </c>
      <c r="D115" s="1">
        <v>0</v>
      </c>
      <c r="E115">
        <f t="shared" si="145"/>
        <v>15.686902243318732</v>
      </c>
      <c r="F115">
        <f t="shared" si="146"/>
        <v>0.22819437062535042</v>
      </c>
      <c r="G115">
        <f t="shared" si="147"/>
        <v>242.83045788136747</v>
      </c>
      <c r="H115">
        <f t="shared" si="148"/>
        <v>7.1313819557246019</v>
      </c>
      <c r="I115">
        <f t="shared" si="149"/>
        <v>2.3761362402300064</v>
      </c>
      <c r="J115">
        <f t="shared" si="150"/>
        <v>29.684249877929688</v>
      </c>
      <c r="K115" s="1">
        <v>6</v>
      </c>
      <c r="L115">
        <f t="shared" si="151"/>
        <v>1.4200000166893005</v>
      </c>
      <c r="M115" s="1">
        <v>1</v>
      </c>
      <c r="N115">
        <f t="shared" si="152"/>
        <v>2.8400000333786011</v>
      </c>
      <c r="O115" s="1">
        <v>32.562965393066406</v>
      </c>
      <c r="P115" s="1">
        <v>29.684249877929688</v>
      </c>
      <c r="Q115" s="1">
        <v>34.018783569335938</v>
      </c>
      <c r="R115" s="1">
        <v>399.00701904296875</v>
      </c>
      <c r="S115" s="1">
        <v>376.94869995117187</v>
      </c>
      <c r="T115" s="1">
        <v>16.286224365234375</v>
      </c>
      <c r="U115" s="1">
        <v>24.636173248291016</v>
      </c>
      <c r="V115" s="1">
        <v>24.242147445678711</v>
      </c>
      <c r="W115" s="1">
        <v>36.671100616455078</v>
      </c>
      <c r="X115" s="1">
        <v>499.81326293945312</v>
      </c>
      <c r="Y115" s="1">
        <v>1498.9344482421875</v>
      </c>
      <c r="Z115" s="1">
        <v>131.98881530761719</v>
      </c>
      <c r="AA115" s="1">
        <v>73.3739013671875</v>
      </c>
      <c r="AB115" s="1">
        <v>-1.0875542163848877</v>
      </c>
      <c r="AC115" s="1">
        <v>0.10240000486373901</v>
      </c>
      <c r="AD115" s="1">
        <v>1</v>
      </c>
      <c r="AE115" s="1">
        <v>-0.21956524252891541</v>
      </c>
      <c r="AF115" s="1">
        <v>2.737391471862793</v>
      </c>
      <c r="AG115" s="1">
        <v>1</v>
      </c>
      <c r="AH115" s="1">
        <v>0</v>
      </c>
      <c r="AI115" s="1">
        <v>0.15999999642372131</v>
      </c>
      <c r="AJ115" s="1">
        <v>111115</v>
      </c>
      <c r="AK115">
        <f t="shared" si="153"/>
        <v>0.83302210489908834</v>
      </c>
      <c r="AL115">
        <f t="shared" si="154"/>
        <v>7.1313819557246019E-3</v>
      </c>
      <c r="AM115">
        <f t="shared" si="155"/>
        <v>302.83424987792966</v>
      </c>
      <c r="AN115">
        <f t="shared" si="156"/>
        <v>305.71296539306638</v>
      </c>
      <c r="AO115">
        <f t="shared" si="157"/>
        <v>239.82950635814268</v>
      </c>
      <c r="AP115">
        <f t="shared" si="158"/>
        <v>-0.4675187836866152</v>
      </c>
      <c r="AQ115">
        <f t="shared" si="159"/>
        <v>4.1837883862150544</v>
      </c>
      <c r="AR115">
        <f t="shared" si="160"/>
        <v>57.020116257386682</v>
      </c>
      <c r="AS115">
        <f t="shared" si="161"/>
        <v>32.383943009095667</v>
      </c>
      <c r="AT115">
        <f t="shared" si="162"/>
        <v>31.123607635498047</v>
      </c>
      <c r="AU115">
        <f t="shared" si="163"/>
        <v>4.5432713909437279</v>
      </c>
      <c r="AV115">
        <f t="shared" si="164"/>
        <v>0.21122260680323221</v>
      </c>
      <c r="AW115">
        <f t="shared" si="165"/>
        <v>1.8076521459850483</v>
      </c>
      <c r="AX115">
        <f t="shared" si="166"/>
        <v>2.7356192449586798</v>
      </c>
      <c r="AY115">
        <f t="shared" si="167"/>
        <v>0.13344078268901374</v>
      </c>
      <c r="AZ115">
        <f t="shared" si="168"/>
        <v>17.817418065536437</v>
      </c>
      <c r="BA115">
        <f t="shared" si="169"/>
        <v>0.64420027954154657</v>
      </c>
      <c r="BB115">
        <f t="shared" si="170"/>
        <v>45.192414143935935</v>
      </c>
      <c r="BC115">
        <f t="shared" si="171"/>
        <v>369.49189791610758</v>
      </c>
      <c r="BD115">
        <f t="shared" si="172"/>
        <v>1.9186590742957473E-2</v>
      </c>
    </row>
    <row r="116" spans="1:114" x14ac:dyDescent="0.25">
      <c r="A116" s="1">
        <v>91</v>
      </c>
      <c r="B116" s="1" t="s">
        <v>131</v>
      </c>
      <c r="C116" s="1">
        <v>2004.0000000670552</v>
      </c>
      <c r="D116" s="1">
        <v>0</v>
      </c>
      <c r="E116">
        <f t="shared" si="145"/>
        <v>15.702532689369562</v>
      </c>
      <c r="F116">
        <f t="shared" si="146"/>
        <v>0.22815393593074024</v>
      </c>
      <c r="G116">
        <f t="shared" si="147"/>
        <v>242.7513366703389</v>
      </c>
      <c r="H116">
        <f t="shared" si="148"/>
        <v>7.1325711412453323</v>
      </c>
      <c r="I116">
        <f t="shared" si="149"/>
        <v>2.3769053400791353</v>
      </c>
      <c r="J116">
        <f t="shared" si="150"/>
        <v>29.687902450561523</v>
      </c>
      <c r="K116" s="1">
        <v>6</v>
      </c>
      <c r="L116">
        <f t="shared" si="151"/>
        <v>1.4200000166893005</v>
      </c>
      <c r="M116" s="1">
        <v>1</v>
      </c>
      <c r="N116">
        <f t="shared" si="152"/>
        <v>2.8400000333786011</v>
      </c>
      <c r="O116" s="1">
        <v>32.566131591796875</v>
      </c>
      <c r="P116" s="1">
        <v>29.687902450561523</v>
      </c>
      <c r="Q116" s="1">
        <v>34.019390106201172</v>
      </c>
      <c r="R116" s="1">
        <v>399.0888671875</v>
      </c>
      <c r="S116" s="1">
        <v>377.01129150390625</v>
      </c>
      <c r="T116" s="1">
        <v>16.286577224731445</v>
      </c>
      <c r="U116" s="1">
        <v>24.637685775756836</v>
      </c>
      <c r="V116" s="1">
        <v>24.238346099853516</v>
      </c>
      <c r="W116" s="1">
        <v>36.666801452636719</v>
      </c>
      <c r="X116" s="1">
        <v>499.826416015625</v>
      </c>
      <c r="Y116" s="1">
        <v>1498.8333740234375</v>
      </c>
      <c r="Z116" s="1">
        <v>131.95657348632812</v>
      </c>
      <c r="AA116" s="1">
        <v>73.373893737792969</v>
      </c>
      <c r="AB116" s="1">
        <v>-1.0875542163848877</v>
      </c>
      <c r="AC116" s="1">
        <v>0.10240000486373901</v>
      </c>
      <c r="AD116" s="1">
        <v>1</v>
      </c>
      <c r="AE116" s="1">
        <v>-0.21956524252891541</v>
      </c>
      <c r="AF116" s="1">
        <v>2.737391471862793</v>
      </c>
      <c r="AG116" s="1">
        <v>1</v>
      </c>
      <c r="AH116" s="1">
        <v>0</v>
      </c>
      <c r="AI116" s="1">
        <v>0.15999999642372131</v>
      </c>
      <c r="AJ116" s="1">
        <v>111115</v>
      </c>
      <c r="AK116">
        <f t="shared" si="153"/>
        <v>0.83304402669270816</v>
      </c>
      <c r="AL116">
        <f t="shared" si="154"/>
        <v>7.1325711412453321E-3</v>
      </c>
      <c r="AM116">
        <f t="shared" si="155"/>
        <v>302.8379024505615</v>
      </c>
      <c r="AN116">
        <f t="shared" si="156"/>
        <v>305.71613159179685</v>
      </c>
      <c r="AO116">
        <f t="shared" si="157"/>
        <v>239.81333448350415</v>
      </c>
      <c r="AP116">
        <f t="shared" si="158"/>
        <v>-0.46837972856352833</v>
      </c>
      <c r="AQ116">
        <f t="shared" si="159"/>
        <v>4.1846682781346507</v>
      </c>
      <c r="AR116">
        <f t="shared" si="160"/>
        <v>57.03211407982343</v>
      </c>
      <c r="AS116">
        <f t="shared" si="161"/>
        <v>32.394428304066594</v>
      </c>
      <c r="AT116">
        <f t="shared" si="162"/>
        <v>31.127017021179199</v>
      </c>
      <c r="AU116">
        <f t="shared" si="163"/>
        <v>4.5441538519510045</v>
      </c>
      <c r="AV116">
        <f t="shared" si="164"/>
        <v>0.21118796257953779</v>
      </c>
      <c r="AW116">
        <f t="shared" si="165"/>
        <v>1.8077629380555154</v>
      </c>
      <c r="AX116">
        <f t="shared" si="166"/>
        <v>2.7363909138954892</v>
      </c>
      <c r="AY116">
        <f t="shared" si="167"/>
        <v>0.13341865956713433</v>
      </c>
      <c r="AZ116">
        <f t="shared" si="168"/>
        <v>17.811610781556656</v>
      </c>
      <c r="BA116">
        <f t="shared" si="169"/>
        <v>0.643883464874483</v>
      </c>
      <c r="BB116">
        <f t="shared" si="170"/>
        <v>45.185093661397268</v>
      </c>
      <c r="BC116">
        <f t="shared" si="171"/>
        <v>369.54705950337694</v>
      </c>
      <c r="BD116">
        <f t="shared" si="172"/>
        <v>1.9199730915023892E-2</v>
      </c>
    </row>
    <row r="117" spans="1:114" x14ac:dyDescent="0.25">
      <c r="A117" s="1">
        <v>92</v>
      </c>
      <c r="B117" s="1" t="s">
        <v>131</v>
      </c>
      <c r="C117" s="1">
        <v>2004.5000000558794</v>
      </c>
      <c r="D117" s="1">
        <v>0</v>
      </c>
      <c r="E117">
        <f t="shared" si="145"/>
        <v>15.686510963960627</v>
      </c>
      <c r="F117">
        <f t="shared" si="146"/>
        <v>0.22829713763109627</v>
      </c>
      <c r="G117">
        <f t="shared" si="147"/>
        <v>242.99534102633572</v>
      </c>
      <c r="H117">
        <f t="shared" si="148"/>
        <v>7.1343234533586282</v>
      </c>
      <c r="I117">
        <f t="shared" si="149"/>
        <v>2.3761148091805344</v>
      </c>
      <c r="J117">
        <f t="shared" si="150"/>
        <v>29.685279846191406</v>
      </c>
      <c r="K117" s="1">
        <v>6</v>
      </c>
      <c r="L117">
        <f t="shared" si="151"/>
        <v>1.4200000166893005</v>
      </c>
      <c r="M117" s="1">
        <v>1</v>
      </c>
      <c r="N117">
        <f t="shared" si="152"/>
        <v>2.8400000333786011</v>
      </c>
      <c r="O117" s="1">
        <v>32.568077087402344</v>
      </c>
      <c r="P117" s="1">
        <v>29.685279846191406</v>
      </c>
      <c r="Q117" s="1">
        <v>34.019119262695313</v>
      </c>
      <c r="R117" s="1">
        <v>399.12835693359375</v>
      </c>
      <c r="S117" s="1">
        <v>377.068603515625</v>
      </c>
      <c r="T117" s="1">
        <v>16.286680221557617</v>
      </c>
      <c r="U117" s="1">
        <v>24.639869689941406</v>
      </c>
      <c r="V117" s="1">
        <v>24.235820770263672</v>
      </c>
      <c r="W117" s="1">
        <v>36.666004180908203</v>
      </c>
      <c r="X117" s="1">
        <v>499.82354736328125</v>
      </c>
      <c r="Y117" s="1">
        <v>1498.859130859375</v>
      </c>
      <c r="Z117" s="1">
        <v>131.92601013183594</v>
      </c>
      <c r="AA117" s="1">
        <v>73.373832702636719</v>
      </c>
      <c r="AB117" s="1">
        <v>-1.0875542163848877</v>
      </c>
      <c r="AC117" s="1">
        <v>0.10240000486373901</v>
      </c>
      <c r="AD117" s="1">
        <v>1</v>
      </c>
      <c r="AE117" s="1">
        <v>-0.21956524252891541</v>
      </c>
      <c r="AF117" s="1">
        <v>2.737391471862793</v>
      </c>
      <c r="AG117" s="1">
        <v>1</v>
      </c>
      <c r="AH117" s="1">
        <v>0</v>
      </c>
      <c r="AI117" s="1">
        <v>0.15999999642372131</v>
      </c>
      <c r="AJ117" s="1">
        <v>111115</v>
      </c>
      <c r="AK117">
        <f t="shared" si="153"/>
        <v>0.83303924560546871</v>
      </c>
      <c r="AL117">
        <f t="shared" si="154"/>
        <v>7.1343234533586281E-3</v>
      </c>
      <c r="AM117">
        <f t="shared" si="155"/>
        <v>302.83527984619138</v>
      </c>
      <c r="AN117">
        <f t="shared" si="156"/>
        <v>305.71807708740232</v>
      </c>
      <c r="AO117">
        <f t="shared" si="157"/>
        <v>239.81745557716204</v>
      </c>
      <c r="AP117">
        <f t="shared" si="158"/>
        <v>-0.46859112922509588</v>
      </c>
      <c r="AQ117">
        <f t="shared" si="159"/>
        <v>4.1840364856250645</v>
      </c>
      <c r="AR117">
        <f t="shared" si="160"/>
        <v>57.023550924234456</v>
      </c>
      <c r="AS117">
        <f t="shared" si="161"/>
        <v>32.38368123429305</v>
      </c>
      <c r="AT117">
        <f t="shared" si="162"/>
        <v>31.126678466796875</v>
      </c>
      <c r="AU117">
        <f t="shared" si="163"/>
        <v>4.5440662162802434</v>
      </c>
      <c r="AV117">
        <f t="shared" si="164"/>
        <v>0.21131065289845857</v>
      </c>
      <c r="AW117">
        <f t="shared" si="165"/>
        <v>1.8079216764445301</v>
      </c>
      <c r="AX117">
        <f t="shared" si="166"/>
        <v>2.7361445398357134</v>
      </c>
      <c r="AY117">
        <f t="shared" si="167"/>
        <v>0.13349700755178059</v>
      </c>
      <c r="AZ117">
        <f t="shared" si="168"/>
        <v>17.829499499986515</v>
      </c>
      <c r="BA117">
        <f t="shared" si="169"/>
        <v>0.64443270736611846</v>
      </c>
      <c r="BB117">
        <f t="shared" si="170"/>
        <v>45.197790183753817</v>
      </c>
      <c r="BC117">
        <f t="shared" si="171"/>
        <v>369.61198747602799</v>
      </c>
      <c r="BD117">
        <f t="shared" si="172"/>
        <v>1.9182160083761616E-2</v>
      </c>
    </row>
    <row r="118" spans="1:114" x14ac:dyDescent="0.25">
      <c r="A118" s="1">
        <v>93</v>
      </c>
      <c r="B118" s="1" t="s">
        <v>132</v>
      </c>
      <c r="C118" s="1">
        <v>2005.0000000447035</v>
      </c>
      <c r="D118" s="1">
        <v>0</v>
      </c>
      <c r="E118">
        <f t="shared" si="145"/>
        <v>15.742466001468651</v>
      </c>
      <c r="F118">
        <f t="shared" si="146"/>
        <v>0.22837371243586491</v>
      </c>
      <c r="G118">
        <f t="shared" si="147"/>
        <v>242.65077675694744</v>
      </c>
      <c r="H118">
        <f t="shared" si="148"/>
        <v>7.136324412469917</v>
      </c>
      <c r="I118">
        <f t="shared" si="149"/>
        <v>2.3760327974040818</v>
      </c>
      <c r="J118">
        <f t="shared" si="150"/>
        <v>29.685581207275391</v>
      </c>
      <c r="K118" s="1">
        <v>6</v>
      </c>
      <c r="L118">
        <f t="shared" si="151"/>
        <v>1.4200000166893005</v>
      </c>
      <c r="M118" s="1">
        <v>1</v>
      </c>
      <c r="N118">
        <f t="shared" si="152"/>
        <v>2.8400000333786011</v>
      </c>
      <c r="O118" s="1">
        <v>32.569442749023438</v>
      </c>
      <c r="P118" s="1">
        <v>29.685581207275391</v>
      </c>
      <c r="Q118" s="1">
        <v>34.019973754882813</v>
      </c>
      <c r="R118" s="1">
        <v>399.22366333007812</v>
      </c>
      <c r="S118" s="1">
        <v>377.09719848632812</v>
      </c>
      <c r="T118" s="1">
        <v>16.287139892578125</v>
      </c>
      <c r="U118" s="1">
        <v>24.642045974731445</v>
      </c>
      <c r="V118" s="1">
        <v>24.234569549560547</v>
      </c>
      <c r="W118" s="1">
        <v>36.666313171386719</v>
      </c>
      <c r="X118" s="1">
        <v>499.85989379882813</v>
      </c>
      <c r="Y118" s="1">
        <v>1498.8499755859375</v>
      </c>
      <c r="Z118" s="1">
        <v>131.92098999023437</v>
      </c>
      <c r="AA118" s="1">
        <v>73.373626708984375</v>
      </c>
      <c r="AB118" s="1">
        <v>-1.0875542163848877</v>
      </c>
      <c r="AC118" s="1">
        <v>0.10240000486373901</v>
      </c>
      <c r="AD118" s="1">
        <v>1</v>
      </c>
      <c r="AE118" s="1">
        <v>-0.21956524252891541</v>
      </c>
      <c r="AF118" s="1">
        <v>2.737391471862793</v>
      </c>
      <c r="AG118" s="1">
        <v>1</v>
      </c>
      <c r="AH118" s="1">
        <v>0</v>
      </c>
      <c r="AI118" s="1">
        <v>0.15999999642372131</v>
      </c>
      <c r="AJ118" s="1">
        <v>111115</v>
      </c>
      <c r="AK118">
        <f t="shared" si="153"/>
        <v>0.83309982299804675</v>
      </c>
      <c r="AL118">
        <f t="shared" si="154"/>
        <v>7.136324412469917E-3</v>
      </c>
      <c r="AM118">
        <f t="shared" si="155"/>
        <v>302.83558120727537</v>
      </c>
      <c r="AN118">
        <f t="shared" si="156"/>
        <v>305.71944274902341</v>
      </c>
      <c r="AO118">
        <f t="shared" si="157"/>
        <v>239.81599073344478</v>
      </c>
      <c r="AP118">
        <f t="shared" si="158"/>
        <v>-0.46949138108533434</v>
      </c>
      <c r="AQ118">
        <f t="shared" si="159"/>
        <v>4.1841090800996579</v>
      </c>
      <c r="AR118">
        <f t="shared" si="160"/>
        <v>57.024700396707075</v>
      </c>
      <c r="AS118">
        <f t="shared" si="161"/>
        <v>32.38265442197563</v>
      </c>
      <c r="AT118">
        <f t="shared" si="162"/>
        <v>31.127511978149414</v>
      </c>
      <c r="AU118">
        <f t="shared" si="163"/>
        <v>4.5442819754822183</v>
      </c>
      <c r="AV118">
        <f t="shared" si="164"/>
        <v>0.21137625487291889</v>
      </c>
      <c r="AW118">
        <f t="shared" si="165"/>
        <v>1.8080762826955761</v>
      </c>
      <c r="AX118">
        <f t="shared" si="166"/>
        <v>2.7362056927866423</v>
      </c>
      <c r="AY118">
        <f t="shared" si="167"/>
        <v>0.13353890027851059</v>
      </c>
      <c r="AZ118">
        <f t="shared" si="168"/>
        <v>17.804167514409365</v>
      </c>
      <c r="BA118">
        <f t="shared" si="169"/>
        <v>0.64347011256235809</v>
      </c>
      <c r="BB118">
        <f t="shared" si="170"/>
        <v>45.201905053682324</v>
      </c>
      <c r="BC118">
        <f t="shared" si="171"/>
        <v>369.61398410174945</v>
      </c>
      <c r="BD118">
        <f t="shared" si="172"/>
        <v>1.9252232981350557E-2</v>
      </c>
      <c r="BE118">
        <f>AVERAGE(E104:E118)</f>
        <v>15.587324662311127</v>
      </c>
      <c r="BF118">
        <f>AVERAGE(O104:O118)</f>
        <v>32.55262858072917</v>
      </c>
      <c r="BG118">
        <f>AVERAGE(P104:P118)</f>
        <v>29.667289479573569</v>
      </c>
      <c r="BH118" t="e">
        <f>AVERAGE(B104:B118)</f>
        <v>#DIV/0!</v>
      </c>
      <c r="BI118">
        <f t="shared" ref="BI118:DJ118" si="173">AVERAGE(C104:C118)</f>
        <v>2001.2000001296401</v>
      </c>
      <c r="BJ118">
        <f t="shared" si="173"/>
        <v>0</v>
      </c>
      <c r="BK118">
        <f t="shared" si="173"/>
        <v>15.587324662311127</v>
      </c>
      <c r="BL118">
        <f t="shared" si="173"/>
        <v>0.22814159065941866</v>
      </c>
      <c r="BM118">
        <f t="shared" si="173"/>
        <v>243.61182586810546</v>
      </c>
      <c r="BN118">
        <f t="shared" si="173"/>
        <v>7.119829673956775</v>
      </c>
      <c r="BO118">
        <f t="shared" si="173"/>
        <v>2.3728793132453188</v>
      </c>
      <c r="BP118">
        <f t="shared" si="173"/>
        <v>29.667289479573569</v>
      </c>
      <c r="BQ118">
        <f t="shared" si="173"/>
        <v>6</v>
      </c>
      <c r="BR118">
        <f t="shared" si="173"/>
        <v>1.4200000166893005</v>
      </c>
      <c r="BS118">
        <f t="shared" si="173"/>
        <v>1</v>
      </c>
      <c r="BT118">
        <f t="shared" si="173"/>
        <v>2.8400000333786011</v>
      </c>
      <c r="BU118">
        <f t="shared" si="173"/>
        <v>32.55262858072917</v>
      </c>
      <c r="BV118">
        <f t="shared" si="173"/>
        <v>29.667289479573569</v>
      </c>
      <c r="BW118">
        <f t="shared" si="173"/>
        <v>34.018446604410805</v>
      </c>
      <c r="BX118">
        <f t="shared" si="173"/>
        <v>398.94252115885416</v>
      </c>
      <c r="BY118">
        <f t="shared" si="173"/>
        <v>377.00812377929685</v>
      </c>
      <c r="BZ118">
        <f t="shared" si="173"/>
        <v>16.28826077779134</v>
      </c>
      <c r="CA118">
        <f t="shared" si="173"/>
        <v>24.624907430013021</v>
      </c>
      <c r="CB118">
        <f t="shared" si="173"/>
        <v>24.259335835774738</v>
      </c>
      <c r="CC118">
        <f t="shared" si="173"/>
        <v>36.675722503662108</v>
      </c>
      <c r="CD118">
        <f t="shared" si="173"/>
        <v>499.80557047526042</v>
      </c>
      <c r="CE118">
        <f t="shared" si="173"/>
        <v>1498.8350667317709</v>
      </c>
      <c r="CF118">
        <f t="shared" si="173"/>
        <v>131.83655802408853</v>
      </c>
      <c r="CG118">
        <f t="shared" si="173"/>
        <v>73.373958841959634</v>
      </c>
      <c r="CH118">
        <f t="shared" si="173"/>
        <v>-1.0875542163848877</v>
      </c>
      <c r="CI118">
        <f t="shared" si="173"/>
        <v>0.10240000486373901</v>
      </c>
      <c r="CJ118">
        <f t="shared" si="173"/>
        <v>0.93333333730697632</v>
      </c>
      <c r="CK118">
        <f t="shared" si="173"/>
        <v>-0.21956524252891541</v>
      </c>
      <c r="CL118">
        <f t="shared" si="173"/>
        <v>2.737391471862793</v>
      </c>
      <c r="CM118">
        <f t="shared" si="173"/>
        <v>1</v>
      </c>
      <c r="CN118">
        <f t="shared" si="173"/>
        <v>0</v>
      </c>
      <c r="CO118">
        <f t="shared" si="173"/>
        <v>0.15999999642372131</v>
      </c>
      <c r="CP118">
        <f t="shared" si="173"/>
        <v>111115</v>
      </c>
      <c r="CQ118">
        <f t="shared" si="173"/>
        <v>0.83300928412543385</v>
      </c>
      <c r="CR118">
        <f t="shared" si="173"/>
        <v>7.1198296739567752E-3</v>
      </c>
      <c r="CS118">
        <f t="shared" si="173"/>
        <v>302.81728947957356</v>
      </c>
      <c r="CT118">
        <f t="shared" si="173"/>
        <v>305.70262858072914</v>
      </c>
      <c r="CU118">
        <f t="shared" si="173"/>
        <v>239.81360531683143</v>
      </c>
      <c r="CV118">
        <f t="shared" si="173"/>
        <v>-0.46082908754991908</v>
      </c>
      <c r="CW118">
        <f t="shared" si="173"/>
        <v>4.1797062592717849</v>
      </c>
      <c r="CX118">
        <f t="shared" si="173"/>
        <v>56.96443690894754</v>
      </c>
      <c r="CY118">
        <f t="shared" si="173"/>
        <v>32.339529478934516</v>
      </c>
      <c r="CZ118">
        <f t="shared" si="173"/>
        <v>31.109959030151366</v>
      </c>
      <c r="DA118">
        <f t="shared" si="173"/>
        <v>4.5397412178403425</v>
      </c>
      <c r="DB118">
        <f t="shared" si="173"/>
        <v>0.21117738274663797</v>
      </c>
      <c r="DC118">
        <f t="shared" si="173"/>
        <v>1.8068269460264661</v>
      </c>
      <c r="DD118">
        <f t="shared" si="173"/>
        <v>2.7329142718138768</v>
      </c>
      <c r="DE118">
        <f t="shared" si="173"/>
        <v>0.13341190370566355</v>
      </c>
      <c r="DF118">
        <f t="shared" si="173"/>
        <v>17.874764189723518</v>
      </c>
      <c r="DG118">
        <f t="shared" si="173"/>
        <v>0.64617131193839383</v>
      </c>
      <c r="DH118">
        <f t="shared" si="173"/>
        <v>45.215069054725859</v>
      </c>
      <c r="DI118">
        <f t="shared" si="173"/>
        <v>369.59865615718337</v>
      </c>
      <c r="DJ118">
        <f t="shared" si="173"/>
        <v>1.9068834894272666E-2</v>
      </c>
    </row>
    <row r="119" spans="1:114" x14ac:dyDescent="0.25">
      <c r="A119" s="1" t="s">
        <v>9</v>
      </c>
      <c r="B119" s="1" t="s">
        <v>133</v>
      </c>
    </row>
    <row r="120" spans="1:114" x14ac:dyDescent="0.25">
      <c r="A120" s="1" t="s">
        <v>9</v>
      </c>
      <c r="B120" s="1" t="s">
        <v>134</v>
      </c>
    </row>
    <row r="121" spans="1:114" x14ac:dyDescent="0.25">
      <c r="A121" s="1">
        <v>94</v>
      </c>
      <c r="B121" s="1" t="s">
        <v>135</v>
      </c>
      <c r="C121" s="1">
        <v>2376.4999998994172</v>
      </c>
      <c r="D121" s="1">
        <v>0</v>
      </c>
      <c r="E121">
        <f t="shared" ref="E121:E136" si="174">(R121-S121*(1000-T121)/(1000-U121))*AK121</f>
        <v>14.61744009402207</v>
      </c>
      <c r="F121">
        <f t="shared" ref="F121:F136" si="175">IF(AV121&lt;&gt;0,1/(1/AV121-1/N121),0)</f>
        <v>0.22688406683344431</v>
      </c>
      <c r="G121">
        <f t="shared" ref="G121:G136" si="176">((AY121-AL121/2)*S121-E121)/(AY121+AL121/2)</f>
        <v>249.88547291896609</v>
      </c>
      <c r="H121">
        <f t="shared" ref="H121:H136" si="177">AL121*1000</f>
        <v>7.6143532975036656</v>
      </c>
      <c r="I121">
        <f t="shared" ref="I121:I136" si="178">(AQ121-AW121)</f>
        <v>2.5282337388908784</v>
      </c>
      <c r="J121">
        <f t="shared" ref="J121:J136" si="179">(P121+AP121*D121)</f>
        <v>32.375751495361328</v>
      </c>
      <c r="K121" s="1">
        <v>6</v>
      </c>
      <c r="L121">
        <f t="shared" ref="L121:L136" si="180">(K121*AE121+AF121)</f>
        <v>1.4200000166893005</v>
      </c>
      <c r="M121" s="1">
        <v>1</v>
      </c>
      <c r="N121">
        <f t="shared" ref="N121:N136" si="181">L121*(M121+1)*(M121+1)/(M121*M121+1)</f>
        <v>2.8400000333786011</v>
      </c>
      <c r="O121" s="1">
        <v>37.214996337890625</v>
      </c>
      <c r="P121" s="1">
        <v>32.375751495361328</v>
      </c>
      <c r="Q121" s="1">
        <v>39.091011047363281</v>
      </c>
      <c r="R121" s="1">
        <v>399.0343017578125</v>
      </c>
      <c r="S121" s="1">
        <v>378.03170776367187</v>
      </c>
      <c r="T121" s="1">
        <v>23.171052932739258</v>
      </c>
      <c r="U121" s="1">
        <v>32.018875122070313</v>
      </c>
      <c r="V121" s="1">
        <v>26.651281356811523</v>
      </c>
      <c r="W121" s="1">
        <v>36.828022003173828</v>
      </c>
      <c r="X121" s="1">
        <v>499.82131958007812</v>
      </c>
      <c r="Y121" s="1">
        <v>1500.39990234375</v>
      </c>
      <c r="Z121" s="1">
        <v>134.46450805664062</v>
      </c>
      <c r="AA121" s="1">
        <v>73.3739013671875</v>
      </c>
      <c r="AB121" s="1">
        <v>-0.5961906909942627</v>
      </c>
      <c r="AC121" s="1">
        <v>1.9891917705535889E-2</v>
      </c>
      <c r="AD121" s="1">
        <v>1</v>
      </c>
      <c r="AE121" s="1">
        <v>-0.21956524252891541</v>
      </c>
      <c r="AF121" s="1">
        <v>2.737391471862793</v>
      </c>
      <c r="AG121" s="1">
        <v>1</v>
      </c>
      <c r="AH121" s="1">
        <v>0</v>
      </c>
      <c r="AI121" s="1">
        <v>0.15999999642372131</v>
      </c>
      <c r="AJ121" s="1">
        <v>111115</v>
      </c>
      <c r="AK121">
        <f t="shared" ref="AK121:AK136" si="182">X121*0.000001/(K121*0.0001)</f>
        <v>0.83303553263346342</v>
      </c>
      <c r="AL121">
        <f t="shared" ref="AL121:AL136" si="183">(U121-T121)/(1000-U121)*AK121</f>
        <v>7.6143532975036657E-3</v>
      </c>
      <c r="AM121">
        <f t="shared" ref="AM121:AM136" si="184">(P121+273.15)</f>
        <v>305.52575149536131</v>
      </c>
      <c r="AN121">
        <f t="shared" ref="AN121:AN136" si="185">(O121+273.15)</f>
        <v>310.3649963378906</v>
      </c>
      <c r="AO121">
        <f t="shared" ref="AO121:AO136" si="186">(Y121*AG121+Z121*AH121)*AI121</f>
        <v>240.06397900915181</v>
      </c>
      <c r="AP121">
        <f t="shared" ref="AP121:AP136" si="187">((AO121+0.00000010773*(AN121^4-AM121^4))-AL121*44100)/(L121*51.4+0.00000043092*AM121^3)</f>
        <v>-0.40841086039034424</v>
      </c>
      <c r="AQ121">
        <f t="shared" ref="AQ121:AQ136" si="188">0.61365*EXP(17.502*J121/(240.97+J121))</f>
        <v>4.8775835239859591</v>
      </c>
      <c r="AR121">
        <f t="shared" ref="AR121:AR136" si="189">AQ121*1000/AA121</f>
        <v>66.475728196281977</v>
      </c>
      <c r="AS121">
        <f t="shared" ref="AS121:AS136" si="190">(AR121-U121)</f>
        <v>34.456853074211665</v>
      </c>
      <c r="AT121">
        <f t="shared" ref="AT121:AT136" si="191">IF(D121,P121,(O121+P121)/2)</f>
        <v>34.795373916625977</v>
      </c>
      <c r="AU121">
        <f t="shared" ref="AU121:AU136" si="192">0.61365*EXP(17.502*AT121/(240.97+AT121))</f>
        <v>5.5846810690220607</v>
      </c>
      <c r="AV121">
        <f t="shared" ref="AV121:AV136" si="193">IF(AS121&lt;&gt;0,(1000-(AR121+U121)/2)/AS121*AL121,0)</f>
        <v>0.21009948088207961</v>
      </c>
      <c r="AW121">
        <f t="shared" ref="AW121:AW136" si="194">U121*AA121/1000</f>
        <v>2.3493497850950806</v>
      </c>
      <c r="AX121">
        <f t="shared" ref="AX121:AX136" si="195">(AU121-AW121)</f>
        <v>3.2353312839269801</v>
      </c>
      <c r="AY121">
        <f t="shared" ref="AY121:AY136" si="196">1/(1.6/F121+1.37/N121)</f>
        <v>0.13272361643928363</v>
      </c>
      <c r="AZ121">
        <f t="shared" ref="AZ121:AZ136" si="197">G121*AA121*0.001</f>
        <v>18.335072043049223</v>
      </c>
      <c r="BA121">
        <f t="shared" ref="BA121:BA136" si="198">G121/S121</f>
        <v>0.66101723158942804</v>
      </c>
      <c r="BB121">
        <f t="shared" ref="BB121:BB136" si="199">(1-AL121*AA121/AQ121/F121)*100</f>
        <v>49.514585985774239</v>
      </c>
      <c r="BC121">
        <f t="shared" ref="BC121:BC136" si="200">(S121-E121/(N121/1.35))</f>
        <v>371.08327681472792</v>
      </c>
      <c r="BD121">
        <f t="shared" ref="BD121:BD136" si="201">E121*BB121/100/BC121</f>
        <v>1.9504422312965671E-2</v>
      </c>
    </row>
    <row r="122" spans="1:114" x14ac:dyDescent="0.25">
      <c r="A122" s="1">
        <v>95</v>
      </c>
      <c r="B122" s="1" t="s">
        <v>136</v>
      </c>
      <c r="C122" s="1">
        <v>2376.4999998994172</v>
      </c>
      <c r="D122" s="1">
        <v>0</v>
      </c>
      <c r="E122">
        <f t="shared" si="174"/>
        <v>14.61744009402207</v>
      </c>
      <c r="F122">
        <f t="shared" si="175"/>
        <v>0.22688406683344431</v>
      </c>
      <c r="G122">
        <f t="shared" si="176"/>
        <v>249.88547291896609</v>
      </c>
      <c r="H122">
        <f t="shared" si="177"/>
        <v>7.6143532975036656</v>
      </c>
      <c r="I122">
        <f t="shared" si="178"/>
        <v>2.5282337388908784</v>
      </c>
      <c r="J122">
        <f t="shared" si="179"/>
        <v>32.375751495361328</v>
      </c>
      <c r="K122" s="1">
        <v>6</v>
      </c>
      <c r="L122">
        <f t="shared" si="180"/>
        <v>1.4200000166893005</v>
      </c>
      <c r="M122" s="1">
        <v>1</v>
      </c>
      <c r="N122">
        <f t="shared" si="181"/>
        <v>2.8400000333786011</v>
      </c>
      <c r="O122" s="1">
        <v>37.214996337890625</v>
      </c>
      <c r="P122" s="1">
        <v>32.375751495361328</v>
      </c>
      <c r="Q122" s="1">
        <v>39.091011047363281</v>
      </c>
      <c r="R122" s="1">
        <v>399.0343017578125</v>
      </c>
      <c r="S122" s="1">
        <v>378.03170776367187</v>
      </c>
      <c r="T122" s="1">
        <v>23.171052932739258</v>
      </c>
      <c r="U122" s="1">
        <v>32.018875122070313</v>
      </c>
      <c r="V122" s="1">
        <v>26.651281356811523</v>
      </c>
      <c r="W122" s="1">
        <v>36.828022003173828</v>
      </c>
      <c r="X122" s="1">
        <v>499.82131958007812</v>
      </c>
      <c r="Y122" s="1">
        <v>1500.39990234375</v>
      </c>
      <c r="Z122" s="1">
        <v>134.46450805664062</v>
      </c>
      <c r="AA122" s="1">
        <v>73.3739013671875</v>
      </c>
      <c r="AB122" s="1">
        <v>-0.5961906909942627</v>
      </c>
      <c r="AC122" s="1">
        <v>1.9891917705535889E-2</v>
      </c>
      <c r="AD122" s="1">
        <v>1</v>
      </c>
      <c r="AE122" s="1">
        <v>-0.21956524252891541</v>
      </c>
      <c r="AF122" s="1">
        <v>2.737391471862793</v>
      </c>
      <c r="AG122" s="1">
        <v>1</v>
      </c>
      <c r="AH122" s="1">
        <v>0</v>
      </c>
      <c r="AI122" s="1">
        <v>0.15999999642372131</v>
      </c>
      <c r="AJ122" s="1">
        <v>111115</v>
      </c>
      <c r="AK122">
        <f t="shared" si="182"/>
        <v>0.83303553263346342</v>
      </c>
      <c r="AL122">
        <f t="shared" si="183"/>
        <v>7.6143532975036657E-3</v>
      </c>
      <c r="AM122">
        <f t="shared" si="184"/>
        <v>305.52575149536131</v>
      </c>
      <c r="AN122">
        <f t="shared" si="185"/>
        <v>310.3649963378906</v>
      </c>
      <c r="AO122">
        <f t="shared" si="186"/>
        <v>240.06397900915181</v>
      </c>
      <c r="AP122">
        <f t="shared" si="187"/>
        <v>-0.40841086039034424</v>
      </c>
      <c r="AQ122">
        <f t="shared" si="188"/>
        <v>4.8775835239859591</v>
      </c>
      <c r="AR122">
        <f t="shared" si="189"/>
        <v>66.475728196281977</v>
      </c>
      <c r="AS122">
        <f t="shared" si="190"/>
        <v>34.456853074211665</v>
      </c>
      <c r="AT122">
        <f t="shared" si="191"/>
        <v>34.795373916625977</v>
      </c>
      <c r="AU122">
        <f t="shared" si="192"/>
        <v>5.5846810690220607</v>
      </c>
      <c r="AV122">
        <f t="shared" si="193"/>
        <v>0.21009948088207961</v>
      </c>
      <c r="AW122">
        <f t="shared" si="194"/>
        <v>2.3493497850950806</v>
      </c>
      <c r="AX122">
        <f t="shared" si="195"/>
        <v>3.2353312839269801</v>
      </c>
      <c r="AY122">
        <f t="shared" si="196"/>
        <v>0.13272361643928363</v>
      </c>
      <c r="AZ122">
        <f t="shared" si="197"/>
        <v>18.335072043049223</v>
      </c>
      <c r="BA122">
        <f t="shared" si="198"/>
        <v>0.66101723158942804</v>
      </c>
      <c r="BB122">
        <f t="shared" si="199"/>
        <v>49.514585985774239</v>
      </c>
      <c r="BC122">
        <f t="shared" si="200"/>
        <v>371.08327681472792</v>
      </c>
      <c r="BD122">
        <f t="shared" si="201"/>
        <v>1.9504422312965671E-2</v>
      </c>
    </row>
    <row r="123" spans="1:114" x14ac:dyDescent="0.25">
      <c r="A123" s="1">
        <v>96</v>
      </c>
      <c r="B123" s="1" t="s">
        <v>136</v>
      </c>
      <c r="C123" s="1">
        <v>2376.9999998882413</v>
      </c>
      <c r="D123" s="1">
        <v>0</v>
      </c>
      <c r="E123">
        <f t="shared" si="174"/>
        <v>14.633529006932491</v>
      </c>
      <c r="F123">
        <f t="shared" si="175"/>
        <v>0.22707361145782462</v>
      </c>
      <c r="G123">
        <f t="shared" si="176"/>
        <v>249.86007697959221</v>
      </c>
      <c r="H123">
        <f t="shared" si="177"/>
        <v>7.6168188230393064</v>
      </c>
      <c r="I123">
        <f t="shared" si="178"/>
        <v>2.5270923231600038</v>
      </c>
      <c r="J123">
        <f t="shared" si="179"/>
        <v>32.372394561767578</v>
      </c>
      <c r="K123" s="1">
        <v>6</v>
      </c>
      <c r="L123">
        <f t="shared" si="180"/>
        <v>1.4200000166893005</v>
      </c>
      <c r="M123" s="1">
        <v>1</v>
      </c>
      <c r="N123">
        <f t="shared" si="181"/>
        <v>2.8400000333786011</v>
      </c>
      <c r="O123" s="1">
        <v>37.216506958007813</v>
      </c>
      <c r="P123" s="1">
        <v>32.372394561767578</v>
      </c>
      <c r="Q123" s="1">
        <v>39.092830657958984</v>
      </c>
      <c r="R123" s="1">
        <v>399.05438232421875</v>
      </c>
      <c r="S123" s="1">
        <v>378.03244018554687</v>
      </c>
      <c r="T123" s="1">
        <v>23.171854019165039</v>
      </c>
      <c r="U123" s="1">
        <v>32.022052764892578</v>
      </c>
      <c r="V123" s="1">
        <v>26.649829864501953</v>
      </c>
      <c r="W123" s="1">
        <v>36.828399658203125</v>
      </c>
      <c r="X123" s="1">
        <v>499.84725952148437</v>
      </c>
      <c r="Y123" s="1">
        <v>1500.431396484375</v>
      </c>
      <c r="Z123" s="1">
        <v>134.45860290527344</v>
      </c>
      <c r="AA123" s="1">
        <v>73.373405456542969</v>
      </c>
      <c r="AB123" s="1">
        <v>-0.5961906909942627</v>
      </c>
      <c r="AC123" s="1">
        <v>1.9891917705535889E-2</v>
      </c>
      <c r="AD123" s="1">
        <v>1</v>
      </c>
      <c r="AE123" s="1">
        <v>-0.21956524252891541</v>
      </c>
      <c r="AF123" s="1">
        <v>2.737391471862793</v>
      </c>
      <c r="AG123" s="1">
        <v>1</v>
      </c>
      <c r="AH123" s="1">
        <v>0</v>
      </c>
      <c r="AI123" s="1">
        <v>0.15999999642372131</v>
      </c>
      <c r="AJ123" s="1">
        <v>111115</v>
      </c>
      <c r="AK123">
        <f t="shared" si="182"/>
        <v>0.83307876586914054</v>
      </c>
      <c r="AL123">
        <f t="shared" si="183"/>
        <v>7.616818823039306E-3</v>
      </c>
      <c r="AM123">
        <f t="shared" si="184"/>
        <v>305.52239456176756</v>
      </c>
      <c r="AN123">
        <f t="shared" si="185"/>
        <v>310.36650695800779</v>
      </c>
      <c r="AO123">
        <f t="shared" si="186"/>
        <v>240.06901807153918</v>
      </c>
      <c r="AP123">
        <f t="shared" si="187"/>
        <v>-0.40891673704398507</v>
      </c>
      <c r="AQ123">
        <f t="shared" si="188"/>
        <v>4.8766593842292796</v>
      </c>
      <c r="AR123">
        <f t="shared" si="189"/>
        <v>66.46358246405218</v>
      </c>
      <c r="AS123">
        <f t="shared" si="190"/>
        <v>34.441529699159602</v>
      </c>
      <c r="AT123">
        <f t="shared" si="191"/>
        <v>34.794450759887695</v>
      </c>
      <c r="AU123">
        <f t="shared" si="192"/>
        <v>5.5843951550712667</v>
      </c>
      <c r="AV123">
        <f t="shared" si="193"/>
        <v>0.21026200828445216</v>
      </c>
      <c r="AW123">
        <f t="shared" si="194"/>
        <v>2.3495670610692758</v>
      </c>
      <c r="AX123">
        <f t="shared" si="195"/>
        <v>3.2348280940019909</v>
      </c>
      <c r="AY123">
        <f t="shared" si="196"/>
        <v>0.13282739237140034</v>
      </c>
      <c r="AZ123">
        <f t="shared" si="197"/>
        <v>18.333084735626656</v>
      </c>
      <c r="BA123">
        <f t="shared" si="198"/>
        <v>0.6609487716370458</v>
      </c>
      <c r="BB123">
        <f t="shared" si="199"/>
        <v>49.531172916429178</v>
      </c>
      <c r="BC123">
        <f t="shared" si="200"/>
        <v>371.07636133795017</v>
      </c>
      <c r="BD123">
        <f t="shared" si="201"/>
        <v>1.9532795163953984E-2</v>
      </c>
    </row>
    <row r="124" spans="1:114" x14ac:dyDescent="0.25">
      <c r="A124" s="1">
        <v>97</v>
      </c>
      <c r="B124" s="1" t="s">
        <v>136</v>
      </c>
      <c r="C124" s="1">
        <v>2376.9999998882413</v>
      </c>
      <c r="D124" s="1">
        <v>0</v>
      </c>
      <c r="E124">
        <f t="shared" si="174"/>
        <v>14.633529006932491</v>
      </c>
      <c r="F124">
        <f t="shared" si="175"/>
        <v>0.22707361145782462</v>
      </c>
      <c r="G124">
        <f t="shared" si="176"/>
        <v>249.86007697959221</v>
      </c>
      <c r="H124">
        <f t="shared" si="177"/>
        <v>7.6168188230393064</v>
      </c>
      <c r="I124">
        <f t="shared" si="178"/>
        <v>2.5270923231600038</v>
      </c>
      <c r="J124">
        <f t="shared" si="179"/>
        <v>32.372394561767578</v>
      </c>
      <c r="K124" s="1">
        <v>6</v>
      </c>
      <c r="L124">
        <f t="shared" si="180"/>
        <v>1.4200000166893005</v>
      </c>
      <c r="M124" s="1">
        <v>1</v>
      </c>
      <c r="N124">
        <f t="shared" si="181"/>
        <v>2.8400000333786011</v>
      </c>
      <c r="O124" s="1">
        <v>37.216506958007813</v>
      </c>
      <c r="P124" s="1">
        <v>32.372394561767578</v>
      </c>
      <c r="Q124" s="1">
        <v>39.092830657958984</v>
      </c>
      <c r="R124" s="1">
        <v>399.05438232421875</v>
      </c>
      <c r="S124" s="1">
        <v>378.03244018554687</v>
      </c>
      <c r="T124" s="1">
        <v>23.171854019165039</v>
      </c>
      <c r="U124" s="1">
        <v>32.022052764892578</v>
      </c>
      <c r="V124" s="1">
        <v>26.649829864501953</v>
      </c>
      <c r="W124" s="1">
        <v>36.828399658203125</v>
      </c>
      <c r="X124" s="1">
        <v>499.84725952148437</v>
      </c>
      <c r="Y124" s="1">
        <v>1500.431396484375</v>
      </c>
      <c r="Z124" s="1">
        <v>134.45860290527344</v>
      </c>
      <c r="AA124" s="1">
        <v>73.373405456542969</v>
      </c>
      <c r="AB124" s="1">
        <v>-0.5961906909942627</v>
      </c>
      <c r="AC124" s="1">
        <v>1.9891917705535889E-2</v>
      </c>
      <c r="AD124" s="1">
        <v>1</v>
      </c>
      <c r="AE124" s="1">
        <v>-0.21956524252891541</v>
      </c>
      <c r="AF124" s="1">
        <v>2.737391471862793</v>
      </c>
      <c r="AG124" s="1">
        <v>1</v>
      </c>
      <c r="AH124" s="1">
        <v>0</v>
      </c>
      <c r="AI124" s="1">
        <v>0.15999999642372131</v>
      </c>
      <c r="AJ124" s="1">
        <v>111115</v>
      </c>
      <c r="AK124">
        <f t="shared" si="182"/>
        <v>0.83307876586914054</v>
      </c>
      <c r="AL124">
        <f t="shared" si="183"/>
        <v>7.616818823039306E-3</v>
      </c>
      <c r="AM124">
        <f t="shared" si="184"/>
        <v>305.52239456176756</v>
      </c>
      <c r="AN124">
        <f t="shared" si="185"/>
        <v>310.36650695800779</v>
      </c>
      <c r="AO124">
        <f t="shared" si="186"/>
        <v>240.06901807153918</v>
      </c>
      <c r="AP124">
        <f t="shared" si="187"/>
        <v>-0.40891673704398507</v>
      </c>
      <c r="AQ124">
        <f t="shared" si="188"/>
        <v>4.8766593842292796</v>
      </c>
      <c r="AR124">
        <f t="shared" si="189"/>
        <v>66.46358246405218</v>
      </c>
      <c r="AS124">
        <f t="shared" si="190"/>
        <v>34.441529699159602</v>
      </c>
      <c r="AT124">
        <f t="shared" si="191"/>
        <v>34.794450759887695</v>
      </c>
      <c r="AU124">
        <f t="shared" si="192"/>
        <v>5.5843951550712667</v>
      </c>
      <c r="AV124">
        <f t="shared" si="193"/>
        <v>0.21026200828445216</v>
      </c>
      <c r="AW124">
        <f t="shared" si="194"/>
        <v>2.3495670610692758</v>
      </c>
      <c r="AX124">
        <f t="shared" si="195"/>
        <v>3.2348280940019909</v>
      </c>
      <c r="AY124">
        <f t="shared" si="196"/>
        <v>0.13282739237140034</v>
      </c>
      <c r="AZ124">
        <f t="shared" si="197"/>
        <v>18.333084735626656</v>
      </c>
      <c r="BA124">
        <f t="shared" si="198"/>
        <v>0.6609487716370458</v>
      </c>
      <c r="BB124">
        <f t="shared" si="199"/>
        <v>49.531172916429178</v>
      </c>
      <c r="BC124">
        <f t="shared" si="200"/>
        <v>371.07636133795017</v>
      </c>
      <c r="BD124">
        <f t="shared" si="201"/>
        <v>1.9532795163953984E-2</v>
      </c>
    </row>
    <row r="125" spans="1:114" x14ac:dyDescent="0.25">
      <c r="A125" s="1">
        <v>98</v>
      </c>
      <c r="B125" s="1" t="s">
        <v>137</v>
      </c>
      <c r="C125" s="1">
        <v>2377.4999998770654</v>
      </c>
      <c r="D125" s="1">
        <v>0</v>
      </c>
      <c r="E125">
        <f t="shared" si="174"/>
        <v>14.628529524921602</v>
      </c>
      <c r="F125">
        <f t="shared" si="175"/>
        <v>0.22712359637261825</v>
      </c>
      <c r="G125">
        <f t="shared" si="176"/>
        <v>249.96470465182742</v>
      </c>
      <c r="H125">
        <f t="shared" si="177"/>
        <v>7.6148913896103165</v>
      </c>
      <c r="I125">
        <f t="shared" si="178"/>
        <v>2.5259630670753808</v>
      </c>
      <c r="J125">
        <f t="shared" si="179"/>
        <v>32.367965698242187</v>
      </c>
      <c r="K125" s="1">
        <v>6</v>
      </c>
      <c r="L125">
        <f t="shared" si="180"/>
        <v>1.4200000166893005</v>
      </c>
      <c r="M125" s="1">
        <v>1</v>
      </c>
      <c r="N125">
        <f t="shared" si="181"/>
        <v>2.8400000333786011</v>
      </c>
      <c r="O125" s="1">
        <v>37.216949462890625</v>
      </c>
      <c r="P125" s="1">
        <v>32.367965698242187</v>
      </c>
      <c r="Q125" s="1">
        <v>39.092178344726563</v>
      </c>
      <c r="R125" s="1">
        <v>399.08883666992187</v>
      </c>
      <c r="S125" s="1">
        <v>378.0726318359375</v>
      </c>
      <c r="T125" s="1">
        <v>23.172517776489258</v>
      </c>
      <c r="U125" s="1">
        <v>32.02081298828125</v>
      </c>
      <c r="V125" s="1">
        <v>26.64996337890625</v>
      </c>
      <c r="W125" s="1">
        <v>36.826103210449219</v>
      </c>
      <c r="X125" s="1">
        <v>499.82891845703125</v>
      </c>
      <c r="Y125" s="1">
        <v>1500.404296875</v>
      </c>
      <c r="Z125" s="1">
        <v>134.48263549804687</v>
      </c>
      <c r="AA125" s="1">
        <v>73.373443603515625</v>
      </c>
      <c r="AB125" s="1">
        <v>-0.5961906909942627</v>
      </c>
      <c r="AC125" s="1">
        <v>1.9891917705535889E-2</v>
      </c>
      <c r="AD125" s="1">
        <v>1</v>
      </c>
      <c r="AE125" s="1">
        <v>-0.21956524252891541</v>
      </c>
      <c r="AF125" s="1">
        <v>2.737391471862793</v>
      </c>
      <c r="AG125" s="1">
        <v>1</v>
      </c>
      <c r="AH125" s="1">
        <v>0</v>
      </c>
      <c r="AI125" s="1">
        <v>0.15999999642372131</v>
      </c>
      <c r="AJ125" s="1">
        <v>111115</v>
      </c>
      <c r="AK125">
        <f t="shared" si="182"/>
        <v>0.83304819742838532</v>
      </c>
      <c r="AL125">
        <f t="shared" si="183"/>
        <v>7.6148913896103166E-3</v>
      </c>
      <c r="AM125">
        <f t="shared" si="184"/>
        <v>305.51796569824216</v>
      </c>
      <c r="AN125">
        <f t="shared" si="185"/>
        <v>310.3669494628906</v>
      </c>
      <c r="AO125">
        <f t="shared" si="186"/>
        <v>240.06468213413609</v>
      </c>
      <c r="AP125">
        <f t="shared" si="187"/>
        <v>-0.40726830985340973</v>
      </c>
      <c r="AQ125">
        <f t="shared" si="188"/>
        <v>4.8754403830097557</v>
      </c>
      <c r="AR125">
        <f t="shared" si="189"/>
        <v>66.446934252601338</v>
      </c>
      <c r="AS125">
        <f t="shared" si="190"/>
        <v>34.426121264320088</v>
      </c>
      <c r="AT125">
        <f t="shared" si="191"/>
        <v>34.792457580566406</v>
      </c>
      <c r="AU125">
        <f t="shared" si="192"/>
        <v>5.5837778842508827</v>
      </c>
      <c r="AV125">
        <f t="shared" si="193"/>
        <v>0.21030486512590413</v>
      </c>
      <c r="AW125">
        <f t="shared" si="194"/>
        <v>2.3494773159343749</v>
      </c>
      <c r="AX125">
        <f t="shared" si="195"/>
        <v>3.2343005683165078</v>
      </c>
      <c r="AY125">
        <f t="shared" si="196"/>
        <v>0.13285475732855262</v>
      </c>
      <c r="AZ125">
        <f t="shared" si="197"/>
        <v>18.340771159640298</v>
      </c>
      <c r="BA125">
        <f t="shared" si="198"/>
        <v>0.66115524796912095</v>
      </c>
      <c r="BB125">
        <f t="shared" si="199"/>
        <v>49.542409374637963</v>
      </c>
      <c r="BC125">
        <f t="shared" si="200"/>
        <v>371.118929502649</v>
      </c>
      <c r="BD125">
        <f t="shared" si="201"/>
        <v>1.9528311294815564E-2</v>
      </c>
    </row>
    <row r="126" spans="1:114" x14ac:dyDescent="0.25">
      <c r="A126" s="1">
        <v>99</v>
      </c>
      <c r="B126" s="1" t="s">
        <v>138</v>
      </c>
      <c r="C126" s="1">
        <v>2377.9999998658895</v>
      </c>
      <c r="D126" s="1">
        <v>0</v>
      </c>
      <c r="E126">
        <f t="shared" si="174"/>
        <v>14.680733264082257</v>
      </c>
      <c r="F126">
        <f t="shared" si="175"/>
        <v>0.22712948860201732</v>
      </c>
      <c r="G126">
        <f t="shared" si="176"/>
        <v>249.54264250572507</v>
      </c>
      <c r="H126">
        <f t="shared" si="177"/>
        <v>7.6154533007128951</v>
      </c>
      <c r="I126">
        <f t="shared" si="178"/>
        <v>2.5260928327421386</v>
      </c>
      <c r="J126">
        <f t="shared" si="179"/>
        <v>32.368709564208984</v>
      </c>
      <c r="K126" s="1">
        <v>6</v>
      </c>
      <c r="L126">
        <f t="shared" si="180"/>
        <v>1.4200000166893005</v>
      </c>
      <c r="M126" s="1">
        <v>1</v>
      </c>
      <c r="N126">
        <f t="shared" si="181"/>
        <v>2.8400000333786011</v>
      </c>
      <c r="O126" s="1">
        <v>37.217391967773437</v>
      </c>
      <c r="P126" s="1">
        <v>32.368709564208984</v>
      </c>
      <c r="Q126" s="1">
        <v>39.092174530029297</v>
      </c>
      <c r="R126" s="1">
        <v>399.107421875</v>
      </c>
      <c r="S126" s="1">
        <v>378.02835083007812</v>
      </c>
      <c r="T126" s="1">
        <v>23.172637939453125</v>
      </c>
      <c r="U126" s="1">
        <v>32.021724700927734</v>
      </c>
      <c r="V126" s="1">
        <v>26.649553298950195</v>
      </c>
      <c r="W126" s="1">
        <v>36.826389312744141</v>
      </c>
      <c r="X126" s="1">
        <v>499.82061767578125</v>
      </c>
      <c r="Y126" s="1">
        <v>1500.43017578125</v>
      </c>
      <c r="Z126" s="1">
        <v>134.43524169921875</v>
      </c>
      <c r="AA126" s="1">
        <v>73.373695373535156</v>
      </c>
      <c r="AB126" s="1">
        <v>-0.5961906909942627</v>
      </c>
      <c r="AC126" s="1">
        <v>1.9891917705535889E-2</v>
      </c>
      <c r="AD126" s="1">
        <v>1</v>
      </c>
      <c r="AE126" s="1">
        <v>-0.21956524252891541</v>
      </c>
      <c r="AF126" s="1">
        <v>2.737391471862793</v>
      </c>
      <c r="AG126" s="1">
        <v>1</v>
      </c>
      <c r="AH126" s="1">
        <v>0</v>
      </c>
      <c r="AI126" s="1">
        <v>0.15999999642372131</v>
      </c>
      <c r="AJ126" s="1">
        <v>111115</v>
      </c>
      <c r="AK126">
        <f t="shared" si="182"/>
        <v>0.8330343627929685</v>
      </c>
      <c r="AL126">
        <f t="shared" si="183"/>
        <v>7.615453300712895E-3</v>
      </c>
      <c r="AM126">
        <f t="shared" si="184"/>
        <v>305.51870956420896</v>
      </c>
      <c r="AN126">
        <f t="shared" si="185"/>
        <v>310.36739196777341</v>
      </c>
      <c r="AO126">
        <f t="shared" si="186"/>
        <v>240.06882275904354</v>
      </c>
      <c r="AP126">
        <f t="shared" si="187"/>
        <v>-0.40755025535775724</v>
      </c>
      <c r="AQ126">
        <f t="shared" si="188"/>
        <v>4.8756451062832165</v>
      </c>
      <c r="AR126">
        <f t="shared" si="189"/>
        <v>66.449496395976695</v>
      </c>
      <c r="AS126">
        <f t="shared" si="190"/>
        <v>34.427771695048961</v>
      </c>
      <c r="AT126">
        <f t="shared" si="191"/>
        <v>34.793050765991211</v>
      </c>
      <c r="AU126">
        <f t="shared" si="192"/>
        <v>5.5839615825735072</v>
      </c>
      <c r="AV126">
        <f t="shared" si="193"/>
        <v>0.21030991700489063</v>
      </c>
      <c r="AW126">
        <f t="shared" si="194"/>
        <v>2.3495522735410779</v>
      </c>
      <c r="AX126">
        <f t="shared" si="195"/>
        <v>3.2344093090324293</v>
      </c>
      <c r="AY126">
        <f t="shared" si="196"/>
        <v>0.13285798306302496</v>
      </c>
      <c r="AZ126">
        <f t="shared" si="197"/>
        <v>18.309865833922057</v>
      </c>
      <c r="BA126">
        <f t="shared" si="198"/>
        <v>0.66011621074921245</v>
      </c>
      <c r="BB126">
        <f t="shared" si="199"/>
        <v>49.541940754182676</v>
      </c>
      <c r="BC126">
        <f t="shared" si="200"/>
        <v>371.04983333938168</v>
      </c>
      <c r="BD126">
        <f t="shared" si="201"/>
        <v>1.9601464607905759E-2</v>
      </c>
    </row>
    <row r="127" spans="1:114" x14ac:dyDescent="0.25">
      <c r="A127" s="1">
        <v>100</v>
      </c>
      <c r="B127" s="1" t="s">
        <v>138</v>
      </c>
      <c r="C127" s="1">
        <v>2378.4999998547137</v>
      </c>
      <c r="D127" s="1">
        <v>0</v>
      </c>
      <c r="E127">
        <f t="shared" si="174"/>
        <v>14.713785925036897</v>
      </c>
      <c r="F127">
        <f t="shared" si="175"/>
        <v>0.22736404666459251</v>
      </c>
      <c r="G127">
        <f t="shared" si="176"/>
        <v>249.39917031183668</v>
      </c>
      <c r="H127">
        <f t="shared" si="177"/>
        <v>7.6203676121229007</v>
      </c>
      <c r="I127">
        <f t="shared" si="178"/>
        <v>2.5253126330202402</v>
      </c>
      <c r="J127">
        <f t="shared" si="179"/>
        <v>32.367111206054687</v>
      </c>
      <c r="K127" s="1">
        <v>6</v>
      </c>
      <c r="L127">
        <f t="shared" si="180"/>
        <v>1.4200000166893005</v>
      </c>
      <c r="M127" s="1">
        <v>1</v>
      </c>
      <c r="N127">
        <f t="shared" si="181"/>
        <v>2.8400000333786011</v>
      </c>
      <c r="O127" s="1">
        <v>37.217910766601563</v>
      </c>
      <c r="P127" s="1">
        <v>32.367111206054687</v>
      </c>
      <c r="Q127" s="1">
        <v>39.092563629150391</v>
      </c>
      <c r="R127" s="1">
        <v>399.13717651367187</v>
      </c>
      <c r="S127" s="1">
        <v>378.01651000976562</v>
      </c>
      <c r="T127" s="1">
        <v>23.171663284301758</v>
      </c>
      <c r="U127" s="1">
        <v>32.026332855224609</v>
      </c>
      <c r="V127" s="1">
        <v>26.647703170776367</v>
      </c>
      <c r="W127" s="1">
        <v>36.830684661865234</v>
      </c>
      <c r="X127" s="1">
        <v>499.825439453125</v>
      </c>
      <c r="Y127" s="1">
        <v>1500.456298828125</v>
      </c>
      <c r="Z127" s="1">
        <v>134.47065734863281</v>
      </c>
      <c r="AA127" s="1">
        <v>73.373764038085938</v>
      </c>
      <c r="AB127" s="1">
        <v>-0.5961906909942627</v>
      </c>
      <c r="AC127" s="1">
        <v>1.9891917705535889E-2</v>
      </c>
      <c r="AD127" s="1">
        <v>1</v>
      </c>
      <c r="AE127" s="1">
        <v>-0.21956524252891541</v>
      </c>
      <c r="AF127" s="1">
        <v>2.737391471862793</v>
      </c>
      <c r="AG127" s="1">
        <v>1</v>
      </c>
      <c r="AH127" s="1">
        <v>0</v>
      </c>
      <c r="AI127" s="1">
        <v>0.15999999642372131</v>
      </c>
      <c r="AJ127" s="1">
        <v>111115</v>
      </c>
      <c r="AK127">
        <f t="shared" si="182"/>
        <v>0.83304239908854161</v>
      </c>
      <c r="AL127">
        <f t="shared" si="183"/>
        <v>7.6203676121229004E-3</v>
      </c>
      <c r="AM127">
        <f t="shared" si="184"/>
        <v>305.51711120605466</v>
      </c>
      <c r="AN127">
        <f t="shared" si="185"/>
        <v>310.36791076660154</v>
      </c>
      <c r="AO127">
        <f t="shared" si="186"/>
        <v>240.07300244645012</v>
      </c>
      <c r="AP127">
        <f t="shared" si="187"/>
        <v>-0.40973484520198411</v>
      </c>
      <c r="AQ127">
        <f t="shared" si="188"/>
        <v>4.8752052229446896</v>
      </c>
      <c r="AR127">
        <f t="shared" si="189"/>
        <v>66.443439107391697</v>
      </c>
      <c r="AS127">
        <f t="shared" si="190"/>
        <v>34.417106252167088</v>
      </c>
      <c r="AT127">
        <f t="shared" si="191"/>
        <v>34.792510986328125</v>
      </c>
      <c r="AU127">
        <f t="shared" si="192"/>
        <v>5.5837944227914393</v>
      </c>
      <c r="AV127">
        <f t="shared" si="193"/>
        <v>0.21051100660585548</v>
      </c>
      <c r="AW127">
        <f t="shared" si="194"/>
        <v>2.3498925899244494</v>
      </c>
      <c r="AX127">
        <f t="shared" si="195"/>
        <v>3.23390183286699</v>
      </c>
      <c r="AY127">
        <f t="shared" si="196"/>
        <v>0.1329863844955792</v>
      </c>
      <c r="AZ127">
        <f t="shared" si="197"/>
        <v>18.299355873755115</v>
      </c>
      <c r="BA127">
        <f t="shared" si="198"/>
        <v>0.65975734844330935</v>
      </c>
      <c r="BB127">
        <f t="shared" si="199"/>
        <v>49.556869758892354</v>
      </c>
      <c r="BC127">
        <f t="shared" si="200"/>
        <v>371.02228086703951</v>
      </c>
      <c r="BD127">
        <f t="shared" si="201"/>
        <v>1.9652975315748864E-2</v>
      </c>
    </row>
    <row r="128" spans="1:114" x14ac:dyDescent="0.25">
      <c r="A128" s="1">
        <v>101</v>
      </c>
      <c r="B128" s="1" t="s">
        <v>139</v>
      </c>
      <c r="C128" s="1">
        <v>2378.9999998435378</v>
      </c>
      <c r="D128" s="1">
        <v>0</v>
      </c>
      <c r="E128">
        <f t="shared" si="174"/>
        <v>14.732590029570565</v>
      </c>
      <c r="F128">
        <f t="shared" si="175"/>
        <v>0.22732994565256096</v>
      </c>
      <c r="G128">
        <f t="shared" si="176"/>
        <v>249.21645090432844</v>
      </c>
      <c r="H128">
        <f t="shared" si="177"/>
        <v>7.6193972247095729</v>
      </c>
      <c r="I128">
        <f t="shared" si="178"/>
        <v>2.5253469950964917</v>
      </c>
      <c r="J128">
        <f t="shared" si="179"/>
        <v>32.367034912109375</v>
      </c>
      <c r="K128" s="1">
        <v>6</v>
      </c>
      <c r="L128">
        <f t="shared" si="180"/>
        <v>1.4200000166893005</v>
      </c>
      <c r="M128" s="1">
        <v>1</v>
      </c>
      <c r="N128">
        <f t="shared" si="181"/>
        <v>2.8400000333786011</v>
      </c>
      <c r="O128" s="1">
        <v>37.218593597412109</v>
      </c>
      <c r="P128" s="1">
        <v>32.367034912109375</v>
      </c>
      <c r="Q128" s="1">
        <v>39.092689514160156</v>
      </c>
      <c r="R128" s="1">
        <v>399.12820434570312</v>
      </c>
      <c r="S128" s="1">
        <v>377.98483276367187</v>
      </c>
      <c r="T128" s="1">
        <v>23.171621322631836</v>
      </c>
      <c r="U128" s="1">
        <v>32.025531768798828</v>
      </c>
      <c r="V128" s="1">
        <v>26.646699905395508</v>
      </c>
      <c r="W128" s="1">
        <v>36.828441619873047</v>
      </c>
      <c r="X128" s="1">
        <v>499.8050537109375</v>
      </c>
      <c r="Y128" s="1">
        <v>1500.401123046875</v>
      </c>
      <c r="Z128" s="1">
        <v>134.43106079101562</v>
      </c>
      <c r="AA128" s="1">
        <v>73.373870849609375</v>
      </c>
      <c r="AB128" s="1">
        <v>-0.5961906909942627</v>
      </c>
      <c r="AC128" s="1">
        <v>1.9891917705535889E-2</v>
      </c>
      <c r="AD128" s="1">
        <v>0.66666668653488159</v>
      </c>
      <c r="AE128" s="1">
        <v>-0.21956524252891541</v>
      </c>
      <c r="AF128" s="1">
        <v>2.737391471862793</v>
      </c>
      <c r="AG128" s="1">
        <v>1</v>
      </c>
      <c r="AH128" s="1">
        <v>0</v>
      </c>
      <c r="AI128" s="1">
        <v>0.15999999642372131</v>
      </c>
      <c r="AJ128" s="1">
        <v>111115</v>
      </c>
      <c r="AK128">
        <f t="shared" si="182"/>
        <v>0.8330084228515624</v>
      </c>
      <c r="AL128">
        <f t="shared" si="183"/>
        <v>7.619397224709573E-3</v>
      </c>
      <c r="AM128">
        <f t="shared" si="184"/>
        <v>305.51703491210935</v>
      </c>
      <c r="AN128">
        <f t="shared" si="185"/>
        <v>310.36859359741209</v>
      </c>
      <c r="AO128">
        <f t="shared" si="186"/>
        <v>240.06417432164744</v>
      </c>
      <c r="AP128">
        <f t="shared" si="187"/>
        <v>-0.40922243183507062</v>
      </c>
      <c r="AQ128">
        <f t="shared" si="188"/>
        <v>4.8751842269903989</v>
      </c>
      <c r="AR128">
        <f t="shared" si="189"/>
        <v>66.443056234320963</v>
      </c>
      <c r="AS128">
        <f t="shared" si="190"/>
        <v>34.417524465522135</v>
      </c>
      <c r="AT128">
        <f t="shared" si="191"/>
        <v>34.792814254760742</v>
      </c>
      <c r="AU128">
        <f t="shared" si="192"/>
        <v>5.583888338882713</v>
      </c>
      <c r="AV128">
        <f t="shared" si="193"/>
        <v>0.21048177328646964</v>
      </c>
      <c r="AW128">
        <f t="shared" si="194"/>
        <v>2.3498372318939071</v>
      </c>
      <c r="AX128">
        <f t="shared" si="195"/>
        <v>3.2340511069888058</v>
      </c>
      <c r="AY128">
        <f t="shared" si="196"/>
        <v>0.13296771802514742</v>
      </c>
      <c r="AZ128">
        <f t="shared" si="197"/>
        <v>18.285975682252211</v>
      </c>
      <c r="BA128">
        <f t="shared" si="198"/>
        <v>0.65932923573191748</v>
      </c>
      <c r="BB128">
        <f t="shared" si="199"/>
        <v>49.555436727396575</v>
      </c>
      <c r="BC128">
        <f t="shared" si="200"/>
        <v>370.98166505023374</v>
      </c>
      <c r="BD128">
        <f t="shared" si="201"/>
        <v>1.9679676971157033E-2</v>
      </c>
    </row>
    <row r="129" spans="1:114" x14ac:dyDescent="0.25">
      <c r="A129" s="1">
        <v>102</v>
      </c>
      <c r="B129" s="1" t="s">
        <v>139</v>
      </c>
      <c r="C129" s="1">
        <v>2379.4999998323619</v>
      </c>
      <c r="D129" s="1">
        <v>0</v>
      </c>
      <c r="E129">
        <f t="shared" si="174"/>
        <v>14.685684817452429</v>
      </c>
      <c r="F129">
        <f t="shared" si="175"/>
        <v>0.22729438348653699</v>
      </c>
      <c r="G129">
        <f t="shared" si="176"/>
        <v>249.56363751824384</v>
      </c>
      <c r="H129">
        <f t="shared" si="177"/>
        <v>7.6187310905671124</v>
      </c>
      <c r="I129">
        <f t="shared" si="178"/>
        <v>2.5254738927974634</v>
      </c>
      <c r="J129">
        <f t="shared" si="179"/>
        <v>32.36761474609375</v>
      </c>
      <c r="K129" s="1">
        <v>6</v>
      </c>
      <c r="L129">
        <f t="shared" si="180"/>
        <v>1.4200000166893005</v>
      </c>
      <c r="M129" s="1">
        <v>1</v>
      </c>
      <c r="N129">
        <f t="shared" si="181"/>
        <v>2.8400000333786011</v>
      </c>
      <c r="O129" s="1">
        <v>37.219703674316406</v>
      </c>
      <c r="P129" s="1">
        <v>32.36761474609375</v>
      </c>
      <c r="Q129" s="1">
        <v>39.093292236328125</v>
      </c>
      <c r="R129" s="1">
        <v>399.09335327148437</v>
      </c>
      <c r="S129" s="1">
        <v>378.007080078125</v>
      </c>
      <c r="T129" s="1">
        <v>23.173313140869141</v>
      </c>
      <c r="U129" s="1">
        <v>32.026153564453125</v>
      </c>
      <c r="V129" s="1">
        <v>26.646886825561523</v>
      </c>
      <c r="W129" s="1">
        <v>36.826728820800781</v>
      </c>
      <c r="X129" s="1">
        <v>499.82144165039062</v>
      </c>
      <c r="Y129" s="1">
        <v>1500.4237060546875</v>
      </c>
      <c r="Z129" s="1">
        <v>134.48179626464844</v>
      </c>
      <c r="AA129" s="1">
        <v>73.373466491699219</v>
      </c>
      <c r="AB129" s="1">
        <v>-0.5961906909942627</v>
      </c>
      <c r="AC129" s="1">
        <v>1.9891917705535889E-2</v>
      </c>
      <c r="AD129" s="1">
        <v>0.66666668653488159</v>
      </c>
      <c r="AE129" s="1">
        <v>-0.21956524252891541</v>
      </c>
      <c r="AF129" s="1">
        <v>2.737391471862793</v>
      </c>
      <c r="AG129" s="1">
        <v>1</v>
      </c>
      <c r="AH129" s="1">
        <v>0</v>
      </c>
      <c r="AI129" s="1">
        <v>0.15999999642372131</v>
      </c>
      <c r="AJ129" s="1">
        <v>111115</v>
      </c>
      <c r="AK129">
        <f t="shared" si="182"/>
        <v>0.83303573608398429</v>
      </c>
      <c r="AL129">
        <f t="shared" si="183"/>
        <v>7.6187310905671121E-3</v>
      </c>
      <c r="AM129">
        <f t="shared" si="184"/>
        <v>305.51761474609373</v>
      </c>
      <c r="AN129">
        <f t="shared" si="185"/>
        <v>310.36970367431638</v>
      </c>
      <c r="AO129">
        <f t="shared" si="186"/>
        <v>240.06778760281668</v>
      </c>
      <c r="AP129">
        <f t="shared" si="187"/>
        <v>-0.40875108758180007</v>
      </c>
      <c r="AQ129">
        <f t="shared" si="188"/>
        <v>4.8753437982168784</v>
      </c>
      <c r="AR129">
        <f t="shared" si="189"/>
        <v>66.445597180125432</v>
      </c>
      <c r="AS129">
        <f t="shared" si="190"/>
        <v>34.419443615672307</v>
      </c>
      <c r="AT129">
        <f t="shared" si="191"/>
        <v>34.793659210205078</v>
      </c>
      <c r="AU129">
        <f t="shared" si="192"/>
        <v>5.584150011712425</v>
      </c>
      <c r="AV129">
        <f t="shared" si="193"/>
        <v>0.21045128669072116</v>
      </c>
      <c r="AW129">
        <f t="shared" si="194"/>
        <v>2.349869905419415</v>
      </c>
      <c r="AX129">
        <f t="shared" si="195"/>
        <v>3.23428010629301</v>
      </c>
      <c r="AY129">
        <f t="shared" si="196"/>
        <v>0.13294825135453545</v>
      </c>
      <c r="AZ129">
        <f t="shared" si="197"/>
        <v>18.311349194991436</v>
      </c>
      <c r="BA129">
        <f t="shared" si="198"/>
        <v>0.66020889732188359</v>
      </c>
      <c r="BB129">
        <f t="shared" si="199"/>
        <v>49.553884285184367</v>
      </c>
      <c r="BC129">
        <f t="shared" si="200"/>
        <v>371.02620885610071</v>
      </c>
      <c r="BD129">
        <f t="shared" si="201"/>
        <v>1.9614051749507849E-2</v>
      </c>
    </row>
    <row r="130" spans="1:114" x14ac:dyDescent="0.25">
      <c r="A130" s="1">
        <v>103</v>
      </c>
      <c r="B130" s="1" t="s">
        <v>140</v>
      </c>
      <c r="C130" s="1">
        <v>2379.9999998211861</v>
      </c>
      <c r="D130" s="1">
        <v>0</v>
      </c>
      <c r="E130">
        <f t="shared" si="174"/>
        <v>14.639884803249826</v>
      </c>
      <c r="F130">
        <f t="shared" si="175"/>
        <v>0.22739947857281401</v>
      </c>
      <c r="G130">
        <f t="shared" si="176"/>
        <v>249.97428790047573</v>
      </c>
      <c r="H130">
        <f t="shared" si="177"/>
        <v>7.6195046238565833</v>
      </c>
      <c r="I130">
        <f t="shared" si="178"/>
        <v>2.5246520000356347</v>
      </c>
      <c r="J130">
        <f t="shared" si="179"/>
        <v>32.365039825439453</v>
      </c>
      <c r="K130" s="1">
        <v>6</v>
      </c>
      <c r="L130">
        <f t="shared" si="180"/>
        <v>1.4200000166893005</v>
      </c>
      <c r="M130" s="1">
        <v>1</v>
      </c>
      <c r="N130">
        <f t="shared" si="181"/>
        <v>2.8400000333786011</v>
      </c>
      <c r="O130" s="1">
        <v>37.220821380615234</v>
      </c>
      <c r="P130" s="1">
        <v>32.365039825439453</v>
      </c>
      <c r="Q130" s="1">
        <v>39.093402862548828</v>
      </c>
      <c r="R130" s="1">
        <v>399.06381225585937</v>
      </c>
      <c r="S130" s="1">
        <v>378.03213500976562</v>
      </c>
      <c r="T130" s="1">
        <v>23.174156188964844</v>
      </c>
      <c r="U130" s="1">
        <v>32.027797698974609</v>
      </c>
      <c r="V130" s="1">
        <v>26.646148681640625</v>
      </c>
      <c r="W130" s="1">
        <v>36.826259613037109</v>
      </c>
      <c r="X130" s="1">
        <v>499.82611083984375</v>
      </c>
      <c r="Y130" s="1">
        <v>1500.429931640625</v>
      </c>
      <c r="Z130" s="1">
        <v>134.4498291015625</v>
      </c>
      <c r="AA130" s="1">
        <v>73.373237609863281</v>
      </c>
      <c r="AB130" s="1">
        <v>-0.5961906909942627</v>
      </c>
      <c r="AC130" s="1">
        <v>1.9891917705535889E-2</v>
      </c>
      <c r="AD130" s="1">
        <v>0.66666668653488159</v>
      </c>
      <c r="AE130" s="1">
        <v>-0.21956524252891541</v>
      </c>
      <c r="AF130" s="1">
        <v>2.737391471862793</v>
      </c>
      <c r="AG130" s="1">
        <v>1</v>
      </c>
      <c r="AH130" s="1">
        <v>0</v>
      </c>
      <c r="AI130" s="1">
        <v>0.15999999642372131</v>
      </c>
      <c r="AJ130" s="1">
        <v>111115</v>
      </c>
      <c r="AK130">
        <f t="shared" si="182"/>
        <v>0.83304351806640609</v>
      </c>
      <c r="AL130">
        <f t="shared" si="183"/>
        <v>7.6195046238565836E-3</v>
      </c>
      <c r="AM130">
        <f t="shared" si="184"/>
        <v>305.51503982543943</v>
      </c>
      <c r="AN130">
        <f t="shared" si="185"/>
        <v>310.37082138061521</v>
      </c>
      <c r="AO130">
        <f t="shared" si="186"/>
        <v>240.06878369654441</v>
      </c>
      <c r="AP130">
        <f t="shared" si="187"/>
        <v>-0.40860100691919826</v>
      </c>
      <c r="AQ130">
        <f t="shared" si="188"/>
        <v>4.874635210723131</v>
      </c>
      <c r="AR130">
        <f t="shared" si="189"/>
        <v>66.4361471500319</v>
      </c>
      <c r="AS130">
        <f t="shared" si="190"/>
        <v>34.40834945105729</v>
      </c>
      <c r="AT130">
        <f t="shared" si="191"/>
        <v>34.792930603027344</v>
      </c>
      <c r="AU130">
        <f t="shared" si="192"/>
        <v>5.5839243699488268</v>
      </c>
      <c r="AV130">
        <f t="shared" si="193"/>
        <v>0.21054138015631835</v>
      </c>
      <c r="AW130">
        <f t="shared" si="194"/>
        <v>2.3499832106874963</v>
      </c>
      <c r="AX130">
        <f t="shared" si="195"/>
        <v>3.2339411592613305</v>
      </c>
      <c r="AY130">
        <f t="shared" si="196"/>
        <v>0.13300577910154737</v>
      </c>
      <c r="AZ130">
        <f t="shared" si="197"/>
        <v>18.341422822477977</v>
      </c>
      <c r="BA130">
        <f t="shared" si="198"/>
        <v>0.66125142481344401</v>
      </c>
      <c r="BB130">
        <f t="shared" si="199"/>
        <v>49.564906060209935</v>
      </c>
      <c r="BC130">
        <f t="shared" si="200"/>
        <v>371.0730349209972</v>
      </c>
      <c r="BD130">
        <f t="shared" si="201"/>
        <v>1.9554762721033091E-2</v>
      </c>
    </row>
    <row r="131" spans="1:114" x14ac:dyDescent="0.25">
      <c r="A131" s="1">
        <v>104</v>
      </c>
      <c r="B131" s="1" t="s">
        <v>140</v>
      </c>
      <c r="C131" s="1">
        <v>2380.4999998100102</v>
      </c>
      <c r="D131" s="1">
        <v>0</v>
      </c>
      <c r="E131">
        <f t="shared" si="174"/>
        <v>14.655942660541184</v>
      </c>
      <c r="F131">
        <f t="shared" si="175"/>
        <v>0.2274149952076239</v>
      </c>
      <c r="G131">
        <f t="shared" si="176"/>
        <v>249.83894252355032</v>
      </c>
      <c r="H131">
        <f t="shared" si="177"/>
        <v>7.6207969791847345</v>
      </c>
      <c r="I131">
        <f t="shared" si="178"/>
        <v>2.5249049885269943</v>
      </c>
      <c r="J131">
        <f t="shared" si="179"/>
        <v>32.366466522216797</v>
      </c>
      <c r="K131" s="1">
        <v>6</v>
      </c>
      <c r="L131">
        <f t="shared" si="180"/>
        <v>1.4200000166893005</v>
      </c>
      <c r="M131" s="1">
        <v>1</v>
      </c>
      <c r="N131">
        <f t="shared" si="181"/>
        <v>2.8400000333786011</v>
      </c>
      <c r="O131" s="1">
        <v>37.221778869628906</v>
      </c>
      <c r="P131" s="1">
        <v>32.366466522216797</v>
      </c>
      <c r="Q131" s="1">
        <v>39.092864990234375</v>
      </c>
      <c r="R131" s="1">
        <v>399.0579833984375</v>
      </c>
      <c r="S131" s="1">
        <v>378.0078125</v>
      </c>
      <c r="T131" s="1">
        <v>23.175130844116211</v>
      </c>
      <c r="U131" s="1">
        <v>32.029773712158203</v>
      </c>
      <c r="V131" s="1">
        <v>26.645820617675781</v>
      </c>
      <c r="W131" s="1">
        <v>36.826526641845703</v>
      </c>
      <c r="X131" s="1">
        <v>499.85333251953125</v>
      </c>
      <c r="Y131" s="1">
        <v>1500.4888916015625</v>
      </c>
      <c r="Z131" s="1">
        <v>134.39849853515625</v>
      </c>
      <c r="AA131" s="1">
        <v>73.373069763183594</v>
      </c>
      <c r="AB131" s="1">
        <v>-0.5961906909942627</v>
      </c>
      <c r="AC131" s="1">
        <v>1.9891917705535889E-2</v>
      </c>
      <c r="AD131" s="1">
        <v>0.66666668653488159</v>
      </c>
      <c r="AE131" s="1">
        <v>-0.21956524252891541</v>
      </c>
      <c r="AF131" s="1">
        <v>2.737391471862793</v>
      </c>
      <c r="AG131" s="1">
        <v>1</v>
      </c>
      <c r="AH131" s="1">
        <v>0</v>
      </c>
      <c r="AI131" s="1">
        <v>0.15999999642372131</v>
      </c>
      <c r="AJ131" s="1">
        <v>111115</v>
      </c>
      <c r="AK131">
        <f t="shared" si="182"/>
        <v>0.83308888753255195</v>
      </c>
      <c r="AL131">
        <f t="shared" si="183"/>
        <v>7.6207969791847342E-3</v>
      </c>
      <c r="AM131">
        <f t="shared" si="184"/>
        <v>305.51646652221677</v>
      </c>
      <c r="AN131">
        <f t="shared" si="185"/>
        <v>310.37177886962888</v>
      </c>
      <c r="AO131">
        <f t="shared" si="186"/>
        <v>240.07821729008356</v>
      </c>
      <c r="AP131">
        <f t="shared" si="187"/>
        <v>-0.40921881827827744</v>
      </c>
      <c r="AQ131">
        <f t="shared" si="188"/>
        <v>4.8750278096081621</v>
      </c>
      <c r="AR131">
        <f t="shared" si="189"/>
        <v>66.441649849769604</v>
      </c>
      <c r="AS131">
        <f t="shared" si="190"/>
        <v>34.411876137611401</v>
      </c>
      <c r="AT131">
        <f t="shared" si="191"/>
        <v>34.794122695922852</v>
      </c>
      <c r="AU131">
        <f t="shared" si="192"/>
        <v>5.5842935523513457</v>
      </c>
      <c r="AV131">
        <f t="shared" si="193"/>
        <v>0.21055468137225733</v>
      </c>
      <c r="AW131">
        <f t="shared" si="194"/>
        <v>2.3501228210811678</v>
      </c>
      <c r="AX131">
        <f t="shared" si="195"/>
        <v>3.234170731270178</v>
      </c>
      <c r="AY131">
        <f t="shared" si="196"/>
        <v>0.13301427242598698</v>
      </c>
      <c r="AZ131">
        <f t="shared" si="197"/>
        <v>18.331450159340474</v>
      </c>
      <c r="BA131">
        <f t="shared" si="198"/>
        <v>0.66093592317896954</v>
      </c>
      <c r="BB131">
        <f t="shared" si="199"/>
        <v>49.563970944231627</v>
      </c>
      <c r="BC131">
        <f t="shared" si="200"/>
        <v>371.04107927493283</v>
      </c>
      <c r="BD131">
        <f t="shared" si="201"/>
        <v>1.9577528116479455E-2</v>
      </c>
    </row>
    <row r="132" spans="1:114" x14ac:dyDescent="0.25">
      <c r="A132" s="1">
        <v>105</v>
      </c>
      <c r="B132" s="1" t="s">
        <v>141</v>
      </c>
      <c r="C132" s="1">
        <v>2381.4999997876585</v>
      </c>
      <c r="D132" s="1">
        <v>0</v>
      </c>
      <c r="E132">
        <f t="shared" si="174"/>
        <v>14.666019509129798</v>
      </c>
      <c r="F132">
        <f t="shared" si="175"/>
        <v>0.22742193795548993</v>
      </c>
      <c r="G132">
        <f t="shared" si="176"/>
        <v>249.80242244336077</v>
      </c>
      <c r="H132">
        <f t="shared" si="177"/>
        <v>7.6247690626042388</v>
      </c>
      <c r="I132">
        <f t="shared" si="178"/>
        <v>2.5261317102065739</v>
      </c>
      <c r="J132">
        <f t="shared" si="179"/>
        <v>32.372264862060547</v>
      </c>
      <c r="K132" s="1">
        <v>6</v>
      </c>
      <c r="L132">
        <f t="shared" si="180"/>
        <v>1.4200000166893005</v>
      </c>
      <c r="M132" s="1">
        <v>1</v>
      </c>
      <c r="N132">
        <f t="shared" si="181"/>
        <v>2.8400000333786011</v>
      </c>
      <c r="O132" s="1">
        <v>37.223270416259766</v>
      </c>
      <c r="P132" s="1">
        <v>32.372264862060547</v>
      </c>
      <c r="Q132" s="1">
        <v>39.091850280761719</v>
      </c>
      <c r="R132" s="1">
        <v>399.117919921875</v>
      </c>
      <c r="S132" s="1">
        <v>378.05300903320312</v>
      </c>
      <c r="T132" s="1">
        <v>23.175197601318359</v>
      </c>
      <c r="U132" s="1">
        <v>32.034591674804687</v>
      </c>
      <c r="V132" s="1">
        <v>26.643905639648437</v>
      </c>
      <c r="W132" s="1">
        <v>36.829319000244141</v>
      </c>
      <c r="X132" s="1">
        <v>499.84317016601562</v>
      </c>
      <c r="Y132" s="1">
        <v>1500.4327392578125</v>
      </c>
      <c r="Z132" s="1">
        <v>134.59078979492187</v>
      </c>
      <c r="AA132" s="1">
        <v>73.373558044433594</v>
      </c>
      <c r="AB132" s="1">
        <v>-0.5961906909942627</v>
      </c>
      <c r="AC132" s="1">
        <v>1.9891917705535889E-2</v>
      </c>
      <c r="AD132" s="1">
        <v>0.66666668653488159</v>
      </c>
      <c r="AE132" s="1">
        <v>-0.21956524252891541</v>
      </c>
      <c r="AF132" s="1">
        <v>2.737391471862793</v>
      </c>
      <c r="AG132" s="1">
        <v>1</v>
      </c>
      <c r="AH132" s="1">
        <v>0</v>
      </c>
      <c r="AI132" s="1">
        <v>0.15999999642372131</v>
      </c>
      <c r="AJ132" s="1">
        <v>111115</v>
      </c>
      <c r="AK132">
        <f t="shared" si="182"/>
        <v>0.83307195027669267</v>
      </c>
      <c r="AL132">
        <f t="shared" si="183"/>
        <v>7.6247690626042386E-3</v>
      </c>
      <c r="AM132">
        <f t="shared" si="184"/>
        <v>305.52226486206052</v>
      </c>
      <c r="AN132">
        <f t="shared" si="185"/>
        <v>310.37327041625974</v>
      </c>
      <c r="AO132">
        <f t="shared" si="186"/>
        <v>240.06923291528437</v>
      </c>
      <c r="AP132">
        <f t="shared" si="187"/>
        <v>-0.41198515090359117</v>
      </c>
      <c r="AQ132">
        <f t="shared" si="188"/>
        <v>4.876623681887585</v>
      </c>
      <c r="AR132">
        <f t="shared" si="189"/>
        <v>66.462957662955318</v>
      </c>
      <c r="AS132">
        <f t="shared" si="190"/>
        <v>34.428365988150631</v>
      </c>
      <c r="AT132">
        <f t="shared" si="191"/>
        <v>34.797767639160156</v>
      </c>
      <c r="AU132">
        <f t="shared" si="192"/>
        <v>5.5854224960805618</v>
      </c>
      <c r="AV132">
        <f t="shared" si="193"/>
        <v>0.21056063281169968</v>
      </c>
      <c r="AW132">
        <f t="shared" si="194"/>
        <v>2.3504919716810111</v>
      </c>
      <c r="AX132">
        <f t="shared" si="195"/>
        <v>3.2349305243995508</v>
      </c>
      <c r="AY132">
        <f t="shared" si="196"/>
        <v>0.13301807264666507</v>
      </c>
      <c r="AZ132">
        <f t="shared" si="197"/>
        <v>18.328892542788054</v>
      </c>
      <c r="BA132">
        <f t="shared" si="198"/>
        <v>0.66076030734997127</v>
      </c>
      <c r="BB132">
        <f t="shared" si="199"/>
        <v>49.555400945806007</v>
      </c>
      <c r="BC132">
        <f t="shared" si="200"/>
        <v>371.08148575692655</v>
      </c>
      <c r="BD132">
        <f t="shared" si="201"/>
        <v>1.9585468554742472E-2</v>
      </c>
    </row>
    <row r="133" spans="1:114" x14ac:dyDescent="0.25">
      <c r="A133" s="1">
        <v>106</v>
      </c>
      <c r="B133" s="1" t="s">
        <v>141</v>
      </c>
      <c r="C133" s="1">
        <v>2381.9999997764826</v>
      </c>
      <c r="D133" s="1">
        <v>0</v>
      </c>
      <c r="E133">
        <f t="shared" si="174"/>
        <v>14.672237569991157</v>
      </c>
      <c r="F133">
        <f t="shared" si="175"/>
        <v>0.22732087578046664</v>
      </c>
      <c r="G133">
        <f t="shared" si="176"/>
        <v>249.73515527437783</v>
      </c>
      <c r="H133">
        <f t="shared" si="177"/>
        <v>7.6244001766629985</v>
      </c>
      <c r="I133">
        <f t="shared" si="178"/>
        <v>2.5270226764314869</v>
      </c>
      <c r="J133">
        <f t="shared" si="179"/>
        <v>32.375328063964844</v>
      </c>
      <c r="K133" s="1">
        <v>6</v>
      </c>
      <c r="L133">
        <f t="shared" si="180"/>
        <v>1.4200000166893005</v>
      </c>
      <c r="M133" s="1">
        <v>1</v>
      </c>
      <c r="N133">
        <f t="shared" si="181"/>
        <v>2.8400000333786011</v>
      </c>
      <c r="O133" s="1">
        <v>37.224624633789063</v>
      </c>
      <c r="P133" s="1">
        <v>32.375328063964844</v>
      </c>
      <c r="Q133" s="1">
        <v>39.092082977294922</v>
      </c>
      <c r="R133" s="1">
        <v>399.156005859375</v>
      </c>
      <c r="S133" s="1">
        <v>378.08395385742187</v>
      </c>
      <c r="T133" s="1">
        <v>23.175302505493164</v>
      </c>
      <c r="U133" s="1">
        <v>32.034088134765625</v>
      </c>
      <c r="V133" s="1">
        <v>26.641939163208008</v>
      </c>
      <c r="W133" s="1">
        <v>36.825851440429687</v>
      </c>
      <c r="X133" s="1">
        <v>499.85357666015625</v>
      </c>
      <c r="Y133" s="1">
        <v>1500.3902587890625</v>
      </c>
      <c r="Z133" s="1">
        <v>134.66842651367187</v>
      </c>
      <c r="AA133" s="1">
        <v>73.373222351074219</v>
      </c>
      <c r="AB133" s="1">
        <v>-0.5961906909942627</v>
      </c>
      <c r="AC133" s="1">
        <v>1.9891917705535889E-2</v>
      </c>
      <c r="AD133" s="1">
        <v>1</v>
      </c>
      <c r="AE133" s="1">
        <v>-0.21956524252891541</v>
      </c>
      <c r="AF133" s="1">
        <v>2.737391471862793</v>
      </c>
      <c r="AG133" s="1">
        <v>1</v>
      </c>
      <c r="AH133" s="1">
        <v>0</v>
      </c>
      <c r="AI133" s="1">
        <v>0.15999999642372131</v>
      </c>
      <c r="AJ133" s="1">
        <v>111115</v>
      </c>
      <c r="AK133">
        <f t="shared" si="182"/>
        <v>0.83308929443359359</v>
      </c>
      <c r="AL133">
        <f t="shared" si="183"/>
        <v>7.6244001766629984E-3</v>
      </c>
      <c r="AM133">
        <f t="shared" si="184"/>
        <v>305.52532806396482</v>
      </c>
      <c r="AN133">
        <f t="shared" si="185"/>
        <v>310.37462463378904</v>
      </c>
      <c r="AO133">
        <f t="shared" si="186"/>
        <v>240.0624360404363</v>
      </c>
      <c r="AP133">
        <f t="shared" si="187"/>
        <v>-0.41210914496519807</v>
      </c>
      <c r="AQ133">
        <f t="shared" si="188"/>
        <v>4.8774669479575534</v>
      </c>
      <c r="AR133">
        <f t="shared" si="189"/>
        <v>66.474754572178668</v>
      </c>
      <c r="AS133">
        <f t="shared" si="190"/>
        <v>34.440666437413043</v>
      </c>
      <c r="AT133">
        <f t="shared" si="191"/>
        <v>34.799976348876953</v>
      </c>
      <c r="AU133">
        <f t="shared" si="192"/>
        <v>5.586106693515978</v>
      </c>
      <c r="AV133">
        <f t="shared" si="193"/>
        <v>0.21047399796885694</v>
      </c>
      <c r="AW133">
        <f t="shared" si="194"/>
        <v>2.3504442715260665</v>
      </c>
      <c r="AX133">
        <f t="shared" si="195"/>
        <v>3.2356624219899115</v>
      </c>
      <c r="AY133">
        <f t="shared" si="196"/>
        <v>0.13296275322934048</v>
      </c>
      <c r="AZ133">
        <f t="shared" si="197"/>
        <v>18.32387307682697</v>
      </c>
      <c r="BA133">
        <f t="shared" si="198"/>
        <v>0.66052831051527439</v>
      </c>
      <c r="BB133">
        <f t="shared" si="199"/>
        <v>49.544371581448232</v>
      </c>
      <c r="BC133">
        <f t="shared" si="200"/>
        <v>371.10947481281283</v>
      </c>
      <c r="BD133">
        <f t="shared" si="201"/>
        <v>1.9587934004260819E-2</v>
      </c>
    </row>
    <row r="134" spans="1:114" x14ac:dyDescent="0.25">
      <c r="A134" s="1">
        <v>107</v>
      </c>
      <c r="B134" s="1" t="s">
        <v>142</v>
      </c>
      <c r="C134" s="1">
        <v>2382.4999997653067</v>
      </c>
      <c r="D134" s="1">
        <v>0</v>
      </c>
      <c r="E134">
        <f t="shared" si="174"/>
        <v>14.666728562331533</v>
      </c>
      <c r="F134">
        <f t="shared" si="175"/>
        <v>0.22719089380345073</v>
      </c>
      <c r="G134">
        <f t="shared" si="176"/>
        <v>249.74398316463896</v>
      </c>
      <c r="H134">
        <f t="shared" si="177"/>
        <v>7.6227409657004008</v>
      </c>
      <c r="I134">
        <f t="shared" si="178"/>
        <v>2.5277990277312603</v>
      </c>
      <c r="J134">
        <f t="shared" si="179"/>
        <v>32.378002166748047</v>
      </c>
      <c r="K134" s="1">
        <v>6</v>
      </c>
      <c r="L134">
        <f t="shared" si="180"/>
        <v>1.4200000166893005</v>
      </c>
      <c r="M134" s="1">
        <v>1</v>
      </c>
      <c r="N134">
        <f t="shared" si="181"/>
        <v>2.8400000333786011</v>
      </c>
      <c r="O134" s="1">
        <v>37.225852966308594</v>
      </c>
      <c r="P134" s="1">
        <v>32.378002166748047</v>
      </c>
      <c r="Q134" s="1">
        <v>39.092380523681641</v>
      </c>
      <c r="R134" s="1">
        <v>399.18170166015625</v>
      </c>
      <c r="S134" s="1">
        <v>378.11734008789062</v>
      </c>
      <c r="T134" s="1">
        <v>23.176937103271484</v>
      </c>
      <c r="U134" s="1">
        <v>32.033535003662109</v>
      </c>
      <c r="V134" s="1">
        <v>26.642040252685547</v>
      </c>
      <c r="W134" s="1">
        <v>36.822757720947266</v>
      </c>
      <c r="X134" s="1">
        <v>499.8685302734375</v>
      </c>
      <c r="Y134" s="1">
        <v>1500.36865234375</v>
      </c>
      <c r="Z134" s="1">
        <v>134.6446533203125</v>
      </c>
      <c r="AA134" s="1">
        <v>73.373237609863281</v>
      </c>
      <c r="AB134" s="1">
        <v>-0.5961906909942627</v>
      </c>
      <c r="AC134" s="1">
        <v>1.9891917705535889E-2</v>
      </c>
      <c r="AD134" s="1">
        <v>1</v>
      </c>
      <c r="AE134" s="1">
        <v>-0.21956524252891541</v>
      </c>
      <c r="AF134" s="1">
        <v>2.737391471862793</v>
      </c>
      <c r="AG134" s="1">
        <v>1</v>
      </c>
      <c r="AH134" s="1">
        <v>0</v>
      </c>
      <c r="AI134" s="1">
        <v>0.15999999642372131</v>
      </c>
      <c r="AJ134" s="1">
        <v>111115</v>
      </c>
      <c r="AK134">
        <f t="shared" si="182"/>
        <v>0.83311421712239564</v>
      </c>
      <c r="AL134">
        <f t="shared" si="183"/>
        <v>7.622740965700401E-3</v>
      </c>
      <c r="AM134">
        <f t="shared" si="184"/>
        <v>305.52800216674802</v>
      </c>
      <c r="AN134">
        <f t="shared" si="185"/>
        <v>310.37585296630857</v>
      </c>
      <c r="AO134">
        <f t="shared" si="186"/>
        <v>240.05897900926357</v>
      </c>
      <c r="AP134">
        <f t="shared" si="187"/>
        <v>-0.41148988601562209</v>
      </c>
      <c r="AQ134">
        <f t="shared" si="188"/>
        <v>4.8782032030388329</v>
      </c>
      <c r="AR134">
        <f t="shared" si="189"/>
        <v>66.484775129823007</v>
      </c>
      <c r="AS134">
        <f t="shared" si="190"/>
        <v>34.451240126160897</v>
      </c>
      <c r="AT134">
        <f t="shared" si="191"/>
        <v>34.80192756652832</v>
      </c>
      <c r="AU134">
        <f t="shared" si="192"/>
        <v>5.5867111876075217</v>
      </c>
      <c r="AV134">
        <f t="shared" si="193"/>
        <v>0.21036256343451859</v>
      </c>
      <c r="AW134">
        <f t="shared" si="194"/>
        <v>2.3504041753075726</v>
      </c>
      <c r="AX134">
        <f t="shared" si="195"/>
        <v>3.2363070122999491</v>
      </c>
      <c r="AY134">
        <f t="shared" si="196"/>
        <v>0.13289159905118558</v>
      </c>
      <c r="AZ134">
        <f t="shared" si="197"/>
        <v>18.324524618372752</v>
      </c>
      <c r="BA134">
        <f t="shared" si="198"/>
        <v>0.66049333549894274</v>
      </c>
      <c r="BB134">
        <f t="shared" si="199"/>
        <v>49.534098278434868</v>
      </c>
      <c r="BC134">
        <f t="shared" si="200"/>
        <v>371.14547976168052</v>
      </c>
      <c r="BD134">
        <f t="shared" si="201"/>
        <v>1.9574620024906654E-2</v>
      </c>
    </row>
    <row r="135" spans="1:114" x14ac:dyDescent="0.25">
      <c r="A135" s="1">
        <v>108</v>
      </c>
      <c r="B135" s="1" t="s">
        <v>142</v>
      </c>
      <c r="C135" s="1">
        <v>2382.9999997541308</v>
      </c>
      <c r="D135" s="1">
        <v>0</v>
      </c>
      <c r="E135">
        <f t="shared" si="174"/>
        <v>14.695152047724111</v>
      </c>
      <c r="F135">
        <f t="shared" si="175"/>
        <v>0.22732354826718948</v>
      </c>
      <c r="G135">
        <f t="shared" si="176"/>
        <v>249.59702390806558</v>
      </c>
      <c r="H135">
        <f t="shared" si="177"/>
        <v>7.6277575466679073</v>
      </c>
      <c r="I135">
        <f t="shared" si="178"/>
        <v>2.5280560977841633</v>
      </c>
      <c r="J135">
        <f t="shared" si="179"/>
        <v>32.380680084228516</v>
      </c>
      <c r="K135" s="1">
        <v>6</v>
      </c>
      <c r="L135">
        <f t="shared" si="180"/>
        <v>1.4200000166893005</v>
      </c>
      <c r="M135" s="1">
        <v>1</v>
      </c>
      <c r="N135">
        <f t="shared" si="181"/>
        <v>2.8400000333786011</v>
      </c>
      <c r="O135" s="1">
        <v>37.226829528808594</v>
      </c>
      <c r="P135" s="1">
        <v>32.380680084228516</v>
      </c>
      <c r="Q135" s="1">
        <v>39.093368530273438</v>
      </c>
      <c r="R135" s="1">
        <v>399.22195434570312</v>
      </c>
      <c r="S135" s="1">
        <v>378.12179565429687</v>
      </c>
      <c r="T135" s="1">
        <v>23.178197860717773</v>
      </c>
      <c r="U135" s="1">
        <v>32.040294647216797</v>
      </c>
      <c r="V135" s="1">
        <v>26.641897201538086</v>
      </c>
      <c r="W135" s="1">
        <v>36.828327178955078</v>
      </c>
      <c r="X135" s="1">
        <v>499.88363647460937</v>
      </c>
      <c r="Y135" s="1">
        <v>1500.3770751953125</v>
      </c>
      <c r="Z135" s="1">
        <v>134.56234741210937</v>
      </c>
      <c r="AA135" s="1">
        <v>73.372749328613281</v>
      </c>
      <c r="AB135" s="1">
        <v>-0.5961906909942627</v>
      </c>
      <c r="AC135" s="1">
        <v>1.9891917705535889E-2</v>
      </c>
      <c r="AD135" s="1">
        <v>1</v>
      </c>
      <c r="AE135" s="1">
        <v>-0.21956524252891541</v>
      </c>
      <c r="AF135" s="1">
        <v>2.737391471862793</v>
      </c>
      <c r="AG135" s="1">
        <v>1</v>
      </c>
      <c r="AH135" s="1">
        <v>0</v>
      </c>
      <c r="AI135" s="1">
        <v>0.15999999642372131</v>
      </c>
      <c r="AJ135" s="1">
        <v>111115</v>
      </c>
      <c r="AK135">
        <f t="shared" si="182"/>
        <v>0.8331393941243489</v>
      </c>
      <c r="AL135">
        <f t="shared" si="183"/>
        <v>7.6277575466679069E-3</v>
      </c>
      <c r="AM135">
        <f t="shared" si="184"/>
        <v>305.53068008422849</v>
      </c>
      <c r="AN135">
        <f t="shared" si="185"/>
        <v>310.37682952880857</v>
      </c>
      <c r="AO135">
        <f t="shared" si="186"/>
        <v>240.06032666548344</v>
      </c>
      <c r="AP135">
        <f t="shared" si="187"/>
        <v>-0.41430514140485203</v>
      </c>
      <c r="AQ135">
        <f t="shared" si="188"/>
        <v>4.8789406053493112</v>
      </c>
      <c r="AR135">
        <f t="shared" si="189"/>
        <v>66.495267657179951</v>
      </c>
      <c r="AS135">
        <f t="shared" si="190"/>
        <v>34.454973009963155</v>
      </c>
      <c r="AT135">
        <f t="shared" si="191"/>
        <v>34.803754806518555</v>
      </c>
      <c r="AU135">
        <f t="shared" si="192"/>
        <v>5.5872773245382668</v>
      </c>
      <c r="AV135">
        <f t="shared" si="193"/>
        <v>0.21047628901289908</v>
      </c>
      <c r="AW135">
        <f t="shared" si="194"/>
        <v>2.3508845075651479</v>
      </c>
      <c r="AX135">
        <f t="shared" si="195"/>
        <v>3.2363928169731189</v>
      </c>
      <c r="AY135">
        <f t="shared" si="196"/>
        <v>0.13296421613583884</v>
      </c>
      <c r="AZ135">
        <f t="shared" si="197"/>
        <v>18.313619868374392</v>
      </c>
      <c r="BA135">
        <f t="shared" si="198"/>
        <v>0.66009689675826866</v>
      </c>
      <c r="BB135">
        <f t="shared" si="199"/>
        <v>49.538318805167656</v>
      </c>
      <c r="BC135">
        <f t="shared" si="200"/>
        <v>371.13642416441462</v>
      </c>
      <c r="BD135">
        <f t="shared" si="201"/>
        <v>1.9614704449167051E-2</v>
      </c>
    </row>
    <row r="136" spans="1:114" x14ac:dyDescent="0.25">
      <c r="A136" s="1">
        <v>109</v>
      </c>
      <c r="B136" s="1" t="s">
        <v>143</v>
      </c>
      <c r="C136" s="1">
        <v>2384.9999997094274</v>
      </c>
      <c r="D136" s="1">
        <v>0</v>
      </c>
      <c r="E136">
        <f t="shared" si="174"/>
        <v>14.661490391453123</v>
      </c>
      <c r="F136">
        <f t="shared" si="175"/>
        <v>0.22743009038474596</v>
      </c>
      <c r="G136">
        <f t="shared" si="176"/>
        <v>249.8431303626202</v>
      </c>
      <c r="H136">
        <f t="shared" si="177"/>
        <v>7.62951785867212</v>
      </c>
      <c r="I136">
        <f t="shared" si="178"/>
        <v>2.5275700954011513</v>
      </c>
      <c r="J136">
        <f t="shared" si="179"/>
        <v>32.37896728515625</v>
      </c>
      <c r="K136" s="1">
        <v>6</v>
      </c>
      <c r="L136">
        <f t="shared" si="180"/>
        <v>1.4200000166893005</v>
      </c>
      <c r="M136" s="1">
        <v>1</v>
      </c>
      <c r="N136">
        <f t="shared" si="181"/>
        <v>2.8400000333786011</v>
      </c>
      <c r="O136" s="1">
        <v>37.228553771972656</v>
      </c>
      <c r="P136" s="1">
        <v>32.37896728515625</v>
      </c>
      <c r="Q136" s="1">
        <v>39.091094970703125</v>
      </c>
      <c r="R136" s="1">
        <v>399.1280517578125</v>
      </c>
      <c r="S136" s="1">
        <v>378.06817626953125</v>
      </c>
      <c r="T136" s="1">
        <v>23.176197052001953</v>
      </c>
      <c r="U136" s="1">
        <v>32.040260314941406</v>
      </c>
      <c r="V136" s="1">
        <v>26.637283325195313</v>
      </c>
      <c r="W136" s="1">
        <v>36.825088500976562</v>
      </c>
      <c r="X136" s="1">
        <v>499.88809204101562</v>
      </c>
      <c r="Y136" s="1">
        <v>1500.271728515625</v>
      </c>
      <c r="Z136" s="1">
        <v>134.47381591796875</v>
      </c>
      <c r="AA136" s="1">
        <v>73.373275756835938</v>
      </c>
      <c r="AB136" s="1">
        <v>-0.5961906909942627</v>
      </c>
      <c r="AC136" s="1">
        <v>1.9891917705535889E-2</v>
      </c>
      <c r="AD136" s="1">
        <v>1</v>
      </c>
      <c r="AE136" s="1">
        <v>-0.21956524252891541</v>
      </c>
      <c r="AF136" s="1">
        <v>2.737391471862793</v>
      </c>
      <c r="AG136" s="1">
        <v>1</v>
      </c>
      <c r="AH136" s="1">
        <v>0</v>
      </c>
      <c r="AI136" s="1">
        <v>0.15999999642372131</v>
      </c>
      <c r="AJ136" s="1">
        <v>111115</v>
      </c>
      <c r="AK136">
        <f t="shared" si="182"/>
        <v>0.83314682006835927</v>
      </c>
      <c r="AL136">
        <f t="shared" si="183"/>
        <v>7.6295178586721201E-3</v>
      </c>
      <c r="AM136">
        <f t="shared" si="184"/>
        <v>305.52896728515623</v>
      </c>
      <c r="AN136">
        <f t="shared" si="185"/>
        <v>310.37855377197263</v>
      </c>
      <c r="AO136">
        <f t="shared" si="186"/>
        <v>240.04347119711019</v>
      </c>
      <c r="AP136">
        <f t="shared" si="187"/>
        <v>-0.41490675280251604</v>
      </c>
      <c r="AQ136">
        <f t="shared" si="188"/>
        <v>4.878468950810154</v>
      </c>
      <c r="AR136">
        <f t="shared" si="189"/>
        <v>66.488362424729871</v>
      </c>
      <c r="AS136">
        <f t="shared" si="190"/>
        <v>34.448102109788465</v>
      </c>
      <c r="AT136">
        <f t="shared" si="191"/>
        <v>34.803760528564453</v>
      </c>
      <c r="AU136">
        <f t="shared" si="192"/>
        <v>5.5872790974879809</v>
      </c>
      <c r="AV136">
        <f t="shared" si="193"/>
        <v>0.21056762117584529</v>
      </c>
      <c r="AW136">
        <f t="shared" si="194"/>
        <v>2.3508988554090027</v>
      </c>
      <c r="AX136">
        <f t="shared" si="195"/>
        <v>3.2363802420789782</v>
      </c>
      <c r="AY136">
        <f t="shared" si="196"/>
        <v>0.13302253498620009</v>
      </c>
      <c r="AZ136">
        <f t="shared" si="197"/>
        <v>18.331808900047644</v>
      </c>
      <c r="BA136">
        <f t="shared" si="198"/>
        <v>0.66084147263561999</v>
      </c>
      <c r="BB136">
        <f t="shared" si="199"/>
        <v>49.545078670857571</v>
      </c>
      <c r="BC136">
        <f t="shared" si="200"/>
        <v>371.09880591888549</v>
      </c>
      <c r="BD136">
        <f t="shared" si="201"/>
        <v>1.9574428246350764E-2</v>
      </c>
      <c r="BE136">
        <f>AVERAGE(E122:E136)</f>
        <v>14.665551814224768</v>
      </c>
      <c r="BF136">
        <f>AVERAGE(O122:O136)</f>
        <v>37.22068608601888</v>
      </c>
      <c r="BG136">
        <f>AVERAGE(P122:P136)</f>
        <v>32.371715037027997</v>
      </c>
      <c r="BH136" t="e">
        <f>AVERAGE(B122:B136)</f>
        <v>#DIV/0!</v>
      </c>
      <c r="BI136">
        <f t="shared" ref="BI136:DJ136" si="202">AVERAGE(C122:C136)</f>
        <v>2379.8333331582448</v>
      </c>
      <c r="BJ136">
        <f t="shared" si="202"/>
        <v>0</v>
      </c>
      <c r="BK136">
        <f t="shared" si="202"/>
        <v>14.665551814224768</v>
      </c>
      <c r="BL136">
        <f t="shared" si="202"/>
        <v>0.22725163803328</v>
      </c>
      <c r="BM136">
        <f t="shared" si="202"/>
        <v>249.72181188981347</v>
      </c>
      <c r="BN136">
        <f t="shared" si="202"/>
        <v>7.6204212516436041</v>
      </c>
      <c r="BO136">
        <f t="shared" si="202"/>
        <v>2.5264496268039909</v>
      </c>
      <c r="BP136">
        <f t="shared" si="202"/>
        <v>32.371715037027997</v>
      </c>
      <c r="BQ136">
        <f t="shared" si="202"/>
        <v>6</v>
      </c>
      <c r="BR136">
        <f t="shared" si="202"/>
        <v>1.4200000166893005</v>
      </c>
      <c r="BS136">
        <f t="shared" si="202"/>
        <v>1</v>
      </c>
      <c r="BT136">
        <f t="shared" si="202"/>
        <v>2.8400000333786011</v>
      </c>
      <c r="BU136">
        <f t="shared" si="202"/>
        <v>37.22068608601888</v>
      </c>
      <c r="BV136">
        <f t="shared" si="202"/>
        <v>32.371715037027997</v>
      </c>
      <c r="BW136">
        <f t="shared" si="202"/>
        <v>39.09244105021159</v>
      </c>
      <c r="BX136">
        <f t="shared" si="202"/>
        <v>399.10836588541667</v>
      </c>
      <c r="BY136">
        <f t="shared" si="202"/>
        <v>378.0460144042969</v>
      </c>
      <c r="BZ136">
        <f t="shared" si="202"/>
        <v>23.173842239379884</v>
      </c>
      <c r="CA136">
        <f t="shared" si="202"/>
        <v>32.0282585144043</v>
      </c>
      <c r="CB136">
        <f t="shared" si="202"/>
        <v>26.646052169799805</v>
      </c>
      <c r="CC136">
        <f t="shared" si="202"/>
        <v>36.827153269449873</v>
      </c>
      <c r="CD136">
        <f t="shared" si="202"/>
        <v>499.84225056966147</v>
      </c>
      <c r="CE136">
        <f t="shared" si="202"/>
        <v>1500.4091715494792</v>
      </c>
      <c r="CF136">
        <f t="shared" si="202"/>
        <v>134.49809773763022</v>
      </c>
      <c r="CG136">
        <f t="shared" si="202"/>
        <v>73.373420206705731</v>
      </c>
      <c r="CH136">
        <f t="shared" si="202"/>
        <v>-0.5961906909942627</v>
      </c>
      <c r="CI136">
        <f t="shared" si="202"/>
        <v>1.9891917705535889E-2</v>
      </c>
      <c r="CJ136">
        <f t="shared" si="202"/>
        <v>0.8888888955116272</v>
      </c>
      <c r="CK136">
        <f t="shared" si="202"/>
        <v>-0.21956524252891541</v>
      </c>
      <c r="CL136">
        <f t="shared" si="202"/>
        <v>2.737391471862793</v>
      </c>
      <c r="CM136">
        <f t="shared" si="202"/>
        <v>1</v>
      </c>
      <c r="CN136">
        <f t="shared" si="202"/>
        <v>0</v>
      </c>
      <c r="CO136">
        <f t="shared" si="202"/>
        <v>0.15999999642372131</v>
      </c>
      <c r="CP136">
        <f t="shared" si="202"/>
        <v>111115</v>
      </c>
      <c r="CQ136">
        <f t="shared" si="202"/>
        <v>0.83307041761610223</v>
      </c>
      <c r="CR136">
        <f t="shared" si="202"/>
        <v>7.6204212516436031E-3</v>
      </c>
      <c r="CS136">
        <f t="shared" si="202"/>
        <v>305.521715037028</v>
      </c>
      <c r="CT136">
        <f t="shared" si="202"/>
        <v>310.37068608601891</v>
      </c>
      <c r="CU136">
        <f t="shared" si="202"/>
        <v>240.06546208203534</v>
      </c>
      <c r="CV136">
        <f t="shared" si="202"/>
        <v>-0.41009247770650609</v>
      </c>
      <c r="CW136">
        <f t="shared" si="202"/>
        <v>4.8764724959509458</v>
      </c>
      <c r="CX136">
        <f t="shared" si="202"/>
        <v>66.461022049431392</v>
      </c>
      <c r="CY136">
        <f t="shared" si="202"/>
        <v>34.432763535027092</v>
      </c>
      <c r="CZ136">
        <f t="shared" si="202"/>
        <v>34.796200561523435</v>
      </c>
      <c r="DA136">
        <f t="shared" si="202"/>
        <v>5.5849372227270688</v>
      </c>
      <c r="DB136">
        <f t="shared" si="202"/>
        <v>0.21041463413981465</v>
      </c>
      <c r="DC136">
        <f t="shared" si="202"/>
        <v>2.3500228691469545</v>
      </c>
      <c r="DD136">
        <f t="shared" si="202"/>
        <v>3.2349143535801148</v>
      </c>
      <c r="DE136">
        <f t="shared" si="202"/>
        <v>0.13292484820171255</v>
      </c>
      <c r="DF136">
        <f t="shared" si="202"/>
        <v>18.322943416472796</v>
      </c>
      <c r="DG136">
        <f t="shared" si="202"/>
        <v>0.66055929238863009</v>
      </c>
      <c r="DH136">
        <f t="shared" si="202"/>
        <v>49.544907867005492</v>
      </c>
      <c r="DI136">
        <f t="shared" si="202"/>
        <v>371.07471344777889</v>
      </c>
      <c r="DJ136">
        <f t="shared" si="202"/>
        <v>1.9581062579796599E-2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stm-rvaoc5_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User1</cp:lastModifiedBy>
  <dcterms:created xsi:type="dcterms:W3CDTF">2015-06-27T23:23:18Z</dcterms:created>
  <dcterms:modified xsi:type="dcterms:W3CDTF">2015-07-22T14:57:28Z</dcterms:modified>
</cp:coreProperties>
</file>