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016_stm_taof1_" sheetId="1" r:id="rId1"/>
  </sheets>
  <calcPr calcId="152511"/>
</workbook>
</file>

<file path=xl/calcChain.xml><?xml version="1.0" encoding="utf-8"?>
<calcChain xmlns="http://schemas.openxmlformats.org/spreadsheetml/2006/main">
  <c r="DD174" i="1" l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L10" i="1"/>
  <c r="N10" i="1"/>
  <c r="AK10" i="1"/>
  <c r="E10" i="1" s="1"/>
  <c r="BC10" i="1" s="1"/>
  <c r="AL10" i="1"/>
  <c r="AM10" i="1"/>
  <c r="AN10" i="1"/>
  <c r="AO10" i="1"/>
  <c r="AP10" i="1"/>
  <c r="J10" i="1" s="1"/>
  <c r="AQ10" i="1"/>
  <c r="I10" i="1" s="1"/>
  <c r="AR10" i="1"/>
  <c r="AS10" i="1" s="1"/>
  <c r="AT10" i="1"/>
  <c r="AU10" i="1"/>
  <c r="AX10" i="1" s="1"/>
  <c r="AV10" i="1"/>
  <c r="F10" i="1" s="1"/>
  <c r="AY10" i="1" s="1"/>
  <c r="G10" i="1" s="1"/>
  <c r="AW10" i="1"/>
  <c r="F11" i="1"/>
  <c r="BB11" i="1" s="1"/>
  <c r="BD11" i="1" s="1"/>
  <c r="H11" i="1"/>
  <c r="J11" i="1"/>
  <c r="AQ11" i="1" s="1"/>
  <c r="AR11" i="1" s="1"/>
  <c r="AS11" i="1" s="1"/>
  <c r="AV11" i="1" s="1"/>
  <c r="L11" i="1"/>
  <c r="N11" i="1"/>
  <c r="AK11" i="1"/>
  <c r="E11" i="1" s="1"/>
  <c r="AL11" i="1"/>
  <c r="AM11" i="1"/>
  <c r="AN11" i="1"/>
  <c r="AO11" i="1"/>
  <c r="AP11" i="1" s="1"/>
  <c r="AT11" i="1"/>
  <c r="AU11" i="1"/>
  <c r="AW11" i="1"/>
  <c r="AX11" i="1"/>
  <c r="BC11" i="1"/>
  <c r="E12" i="1"/>
  <c r="BC12" i="1" s="1"/>
  <c r="H12" i="1"/>
  <c r="L12" i="1"/>
  <c r="N12" i="1" s="1"/>
  <c r="AK12" i="1"/>
  <c r="AL12" i="1"/>
  <c r="AM12" i="1"/>
  <c r="AN12" i="1"/>
  <c r="AO12" i="1"/>
  <c r="AP12" i="1"/>
  <c r="J12" i="1" s="1"/>
  <c r="AQ12" i="1" s="1"/>
  <c r="I12" i="1" s="1"/>
  <c r="AR12" i="1"/>
  <c r="AS12" i="1"/>
  <c r="AT12" i="1"/>
  <c r="AU12" i="1"/>
  <c r="AX12" i="1" s="1"/>
  <c r="AV12" i="1"/>
  <c r="F12" i="1" s="1"/>
  <c r="AW12" i="1"/>
  <c r="AY12" i="1"/>
  <c r="G12" i="1" s="1"/>
  <c r="BA12" i="1" s="1"/>
  <c r="AZ12" i="1"/>
  <c r="H13" i="1"/>
  <c r="L13" i="1"/>
  <c r="N13" i="1"/>
  <c r="AK13" i="1"/>
  <c r="E13" i="1" s="1"/>
  <c r="AL13" i="1"/>
  <c r="AM13" i="1"/>
  <c r="AN13" i="1"/>
  <c r="AO13" i="1"/>
  <c r="AP13" i="1"/>
  <c r="J13" i="1" s="1"/>
  <c r="AQ13" i="1" s="1"/>
  <c r="AT13" i="1"/>
  <c r="AU13" i="1" s="1"/>
  <c r="AX13" i="1" s="1"/>
  <c r="AW13" i="1"/>
  <c r="BC13" i="1"/>
  <c r="E14" i="1"/>
  <c r="H14" i="1"/>
  <c r="L14" i="1"/>
  <c r="N14" i="1" s="1"/>
  <c r="AK14" i="1"/>
  <c r="AL14" i="1"/>
  <c r="AM14" i="1"/>
  <c r="AN14" i="1"/>
  <c r="AO14" i="1"/>
  <c r="AP14" i="1" s="1"/>
  <c r="J14" i="1" s="1"/>
  <c r="AQ14" i="1" s="1"/>
  <c r="AR14" i="1" s="1"/>
  <c r="AS14" i="1" s="1"/>
  <c r="AV14" i="1" s="1"/>
  <c r="F14" i="1" s="1"/>
  <c r="AT14" i="1"/>
  <c r="AU14" i="1"/>
  <c r="AW14" i="1"/>
  <c r="AX14" i="1" s="1"/>
  <c r="L15" i="1"/>
  <c r="N15" i="1"/>
  <c r="AK15" i="1"/>
  <c r="E15" i="1" s="1"/>
  <c r="BC15" i="1" s="1"/>
  <c r="AL15" i="1"/>
  <c r="AM15" i="1"/>
  <c r="AN15" i="1"/>
  <c r="AO15" i="1"/>
  <c r="AP15" i="1"/>
  <c r="J15" i="1" s="1"/>
  <c r="AQ15" i="1"/>
  <c r="I15" i="1" s="1"/>
  <c r="AR15" i="1"/>
  <c r="AS15" i="1" s="1"/>
  <c r="AT15" i="1"/>
  <c r="AU15" i="1"/>
  <c r="AX15" i="1" s="1"/>
  <c r="AV15" i="1"/>
  <c r="F15" i="1" s="1"/>
  <c r="AY15" i="1" s="1"/>
  <c r="G15" i="1" s="1"/>
  <c r="AW15" i="1"/>
  <c r="H16" i="1"/>
  <c r="J16" i="1"/>
  <c r="AQ16" i="1" s="1"/>
  <c r="L16" i="1"/>
  <c r="N16" i="1"/>
  <c r="AK16" i="1"/>
  <c r="E16" i="1" s="1"/>
  <c r="AL16" i="1"/>
  <c r="AM16" i="1"/>
  <c r="AN16" i="1"/>
  <c r="AO16" i="1"/>
  <c r="AP16" i="1" s="1"/>
  <c r="AT16" i="1"/>
  <c r="AU16" i="1"/>
  <c r="AW16" i="1"/>
  <c r="AX16" i="1"/>
  <c r="BC16" i="1"/>
  <c r="E17" i="1"/>
  <c r="BC17" i="1" s="1"/>
  <c r="F17" i="1"/>
  <c r="AY17" i="1" s="1"/>
  <c r="G17" i="1" s="1"/>
  <c r="L17" i="1"/>
  <c r="N17" i="1" s="1"/>
  <c r="AK17" i="1"/>
  <c r="AL17" i="1" s="1"/>
  <c r="AM17" i="1"/>
  <c r="AN17" i="1"/>
  <c r="AO17" i="1"/>
  <c r="AP17" i="1"/>
  <c r="J17" i="1" s="1"/>
  <c r="AQ17" i="1"/>
  <c r="I17" i="1" s="1"/>
  <c r="AR17" i="1"/>
  <c r="AS17" i="1"/>
  <c r="AV17" i="1" s="1"/>
  <c r="AT17" i="1"/>
  <c r="AU17" i="1"/>
  <c r="AW17" i="1"/>
  <c r="AX17" i="1"/>
  <c r="L18" i="1"/>
  <c r="N18" i="1"/>
  <c r="AK18" i="1"/>
  <c r="E18" i="1" s="1"/>
  <c r="AM18" i="1"/>
  <c r="AN18" i="1"/>
  <c r="AO18" i="1"/>
  <c r="AT18" i="1"/>
  <c r="AU18" i="1" s="1"/>
  <c r="AX18" i="1" s="1"/>
  <c r="AW18" i="1"/>
  <c r="BC18" i="1"/>
  <c r="E19" i="1"/>
  <c r="H19" i="1"/>
  <c r="L19" i="1"/>
  <c r="N19" i="1"/>
  <c r="AK19" i="1"/>
  <c r="AL19" i="1"/>
  <c r="AM19" i="1"/>
  <c r="AN19" i="1"/>
  <c r="AO19" i="1"/>
  <c r="AP19" i="1" s="1"/>
  <c r="J19" i="1" s="1"/>
  <c r="AQ19" i="1" s="1"/>
  <c r="AR19" i="1" s="1"/>
  <c r="AS19" i="1" s="1"/>
  <c r="AV19" i="1" s="1"/>
  <c r="F19" i="1" s="1"/>
  <c r="AY19" i="1" s="1"/>
  <c r="G19" i="1" s="1"/>
  <c r="AT19" i="1"/>
  <c r="AU19" i="1"/>
  <c r="AW19" i="1"/>
  <c r="BC19" i="1"/>
  <c r="L20" i="1"/>
  <c r="N20" i="1"/>
  <c r="AK20" i="1"/>
  <c r="E20" i="1" s="1"/>
  <c r="BC20" i="1" s="1"/>
  <c r="AL20" i="1"/>
  <c r="AM20" i="1"/>
  <c r="AN20" i="1"/>
  <c r="AO20" i="1"/>
  <c r="AP20" i="1"/>
  <c r="J20" i="1" s="1"/>
  <c r="AQ20" i="1"/>
  <c r="I20" i="1" s="1"/>
  <c r="AR20" i="1"/>
  <c r="AS20" i="1" s="1"/>
  <c r="AV20" i="1" s="1"/>
  <c r="F20" i="1" s="1"/>
  <c r="AY20" i="1" s="1"/>
  <c r="G20" i="1" s="1"/>
  <c r="AT20" i="1"/>
  <c r="AU20" i="1"/>
  <c r="AX20" i="1" s="1"/>
  <c r="AW20" i="1"/>
  <c r="H21" i="1"/>
  <c r="L21" i="1"/>
  <c r="N21" i="1" s="1"/>
  <c r="AK21" i="1"/>
  <c r="E21" i="1" s="1"/>
  <c r="AL21" i="1"/>
  <c r="AM21" i="1"/>
  <c r="AN21" i="1"/>
  <c r="AO21" i="1"/>
  <c r="AT21" i="1"/>
  <c r="AU21" i="1"/>
  <c r="AW21" i="1"/>
  <c r="AX21" i="1"/>
  <c r="BC21" i="1"/>
  <c r="E22" i="1"/>
  <c r="BC22" i="1" s="1"/>
  <c r="L22" i="1"/>
  <c r="N22" i="1" s="1"/>
  <c r="AK22" i="1"/>
  <c r="AL22" i="1" s="1"/>
  <c r="AM22" i="1"/>
  <c r="AN22" i="1"/>
  <c r="AO22" i="1"/>
  <c r="AP22" i="1"/>
  <c r="J22" i="1" s="1"/>
  <c r="AQ22" i="1"/>
  <c r="I22" i="1" s="1"/>
  <c r="AR22" i="1"/>
  <c r="AS22" i="1"/>
  <c r="AT22" i="1"/>
  <c r="AU22" i="1"/>
  <c r="AV22" i="1"/>
  <c r="F22" i="1" s="1"/>
  <c r="AY22" i="1" s="1"/>
  <c r="G22" i="1" s="1"/>
  <c r="AW22" i="1"/>
  <c r="AX22" i="1"/>
  <c r="H23" i="1"/>
  <c r="L23" i="1"/>
  <c r="AK23" i="1"/>
  <c r="E23" i="1" s="1"/>
  <c r="AL23" i="1"/>
  <c r="AM23" i="1"/>
  <c r="AN23" i="1"/>
  <c r="AO23" i="1"/>
  <c r="AT23" i="1"/>
  <c r="AU23" i="1" s="1"/>
  <c r="AX23" i="1" s="1"/>
  <c r="AW23" i="1"/>
  <c r="E24" i="1"/>
  <c r="BC24" i="1" s="1"/>
  <c r="H24" i="1"/>
  <c r="J24" i="1"/>
  <c r="AQ24" i="1" s="1"/>
  <c r="L24" i="1"/>
  <c r="N24" i="1"/>
  <c r="AK24" i="1"/>
  <c r="AL24" i="1"/>
  <c r="AM24" i="1"/>
  <c r="AN24" i="1"/>
  <c r="AO24" i="1"/>
  <c r="AP24" i="1" s="1"/>
  <c r="AT24" i="1"/>
  <c r="AU24" i="1"/>
  <c r="AX24" i="1" s="1"/>
  <c r="AW24" i="1"/>
  <c r="L25" i="1"/>
  <c r="N25" i="1"/>
  <c r="AK25" i="1"/>
  <c r="E25" i="1" s="1"/>
  <c r="AL25" i="1"/>
  <c r="AM25" i="1"/>
  <c r="AN25" i="1"/>
  <c r="AO25" i="1"/>
  <c r="AP25" i="1" s="1"/>
  <c r="J25" i="1" s="1"/>
  <c r="AQ25" i="1" s="1"/>
  <c r="AT25" i="1"/>
  <c r="AU25" i="1" s="1"/>
  <c r="AX25" i="1" s="1"/>
  <c r="AW25" i="1"/>
  <c r="H26" i="1"/>
  <c r="L26" i="1"/>
  <c r="N26" i="1"/>
  <c r="BC26" i="1" s="1"/>
  <c r="AK26" i="1"/>
  <c r="E26" i="1" s="1"/>
  <c r="AL26" i="1"/>
  <c r="AM26" i="1"/>
  <c r="AN26" i="1"/>
  <c r="AO26" i="1"/>
  <c r="AT26" i="1"/>
  <c r="AU26" i="1"/>
  <c r="AW26" i="1"/>
  <c r="AX26" i="1"/>
  <c r="E27" i="1"/>
  <c r="BC27" i="1" s="1"/>
  <c r="H27" i="1"/>
  <c r="L27" i="1"/>
  <c r="N27" i="1" s="1"/>
  <c r="AK27" i="1"/>
  <c r="AL27" i="1" s="1"/>
  <c r="AM27" i="1"/>
  <c r="AN27" i="1"/>
  <c r="AP27" i="1" s="1"/>
  <c r="J27" i="1" s="1"/>
  <c r="AQ27" i="1" s="1"/>
  <c r="AO27" i="1"/>
  <c r="AT27" i="1"/>
  <c r="AU27" i="1" s="1"/>
  <c r="AX27" i="1" s="1"/>
  <c r="AW27" i="1"/>
  <c r="H28" i="1"/>
  <c r="L28" i="1"/>
  <c r="N28" i="1" s="1"/>
  <c r="BC28" i="1" s="1"/>
  <c r="AK28" i="1"/>
  <c r="E28" i="1" s="1"/>
  <c r="AL28" i="1"/>
  <c r="AM28" i="1"/>
  <c r="AN28" i="1"/>
  <c r="AP28" i="1" s="1"/>
  <c r="J28" i="1" s="1"/>
  <c r="AQ28" i="1" s="1"/>
  <c r="AO28" i="1"/>
  <c r="AT28" i="1"/>
  <c r="AU28" i="1" s="1"/>
  <c r="AX28" i="1" s="1"/>
  <c r="AW28" i="1"/>
  <c r="E29" i="1"/>
  <c r="H29" i="1"/>
  <c r="L29" i="1"/>
  <c r="N29" i="1" s="1"/>
  <c r="AK29" i="1"/>
  <c r="AL29" i="1"/>
  <c r="AM29" i="1"/>
  <c r="AN29" i="1"/>
  <c r="AO29" i="1"/>
  <c r="AT29" i="1"/>
  <c r="AU29" i="1"/>
  <c r="AX29" i="1" s="1"/>
  <c r="AW29" i="1"/>
  <c r="L30" i="1"/>
  <c r="N30" i="1"/>
  <c r="AK30" i="1"/>
  <c r="E30" i="1" s="1"/>
  <c r="AL30" i="1"/>
  <c r="AM30" i="1"/>
  <c r="AN30" i="1"/>
  <c r="AO30" i="1"/>
  <c r="AP30" i="1" s="1"/>
  <c r="J30" i="1" s="1"/>
  <c r="AQ30" i="1" s="1"/>
  <c r="AT30" i="1"/>
  <c r="AU30" i="1"/>
  <c r="AX30" i="1" s="1"/>
  <c r="AW30" i="1"/>
  <c r="H31" i="1"/>
  <c r="L31" i="1"/>
  <c r="N31" i="1"/>
  <c r="AK31" i="1"/>
  <c r="E31" i="1" s="1"/>
  <c r="AL31" i="1"/>
  <c r="AM31" i="1"/>
  <c r="AN31" i="1"/>
  <c r="AO31" i="1"/>
  <c r="AT31" i="1"/>
  <c r="AU31" i="1"/>
  <c r="AW31" i="1"/>
  <c r="AX31" i="1"/>
  <c r="L32" i="1"/>
  <c r="N32" i="1" s="1"/>
  <c r="AK32" i="1"/>
  <c r="AL32" i="1" s="1"/>
  <c r="AM32" i="1"/>
  <c r="AN32" i="1"/>
  <c r="AP32" i="1" s="1"/>
  <c r="J32" i="1" s="1"/>
  <c r="AQ32" i="1" s="1"/>
  <c r="AO32" i="1"/>
  <c r="AT32" i="1"/>
  <c r="AU32" i="1"/>
  <c r="AX32" i="1" s="1"/>
  <c r="AW32" i="1"/>
  <c r="L33" i="1"/>
  <c r="N33" i="1"/>
  <c r="AK33" i="1"/>
  <c r="E33" i="1" s="1"/>
  <c r="AL33" i="1"/>
  <c r="H33" i="1" s="1"/>
  <c r="AM33" i="1"/>
  <c r="AN33" i="1"/>
  <c r="AP33" i="1" s="1"/>
  <c r="J33" i="1" s="1"/>
  <c r="AQ33" i="1" s="1"/>
  <c r="AO33" i="1"/>
  <c r="AT33" i="1"/>
  <c r="AU33" i="1" s="1"/>
  <c r="AX33" i="1" s="1"/>
  <c r="AW33" i="1"/>
  <c r="BC33" i="1"/>
  <c r="E34" i="1"/>
  <c r="BC34" i="1" s="1"/>
  <c r="L34" i="1"/>
  <c r="N34" i="1"/>
  <c r="AK34" i="1"/>
  <c r="AL34" i="1" s="1"/>
  <c r="H34" i="1" s="1"/>
  <c r="AM34" i="1"/>
  <c r="AN34" i="1"/>
  <c r="AO34" i="1"/>
  <c r="AT34" i="1"/>
  <c r="AU34" i="1" s="1"/>
  <c r="AW34" i="1"/>
  <c r="AX34" i="1"/>
  <c r="L35" i="1"/>
  <c r="N35" i="1"/>
  <c r="AK35" i="1"/>
  <c r="E35" i="1" s="1"/>
  <c r="AL35" i="1"/>
  <c r="AM35" i="1"/>
  <c r="AN35" i="1"/>
  <c r="AO35" i="1"/>
  <c r="AT35" i="1"/>
  <c r="AU35" i="1" s="1"/>
  <c r="AX35" i="1" s="1"/>
  <c r="AW35" i="1"/>
  <c r="E36" i="1"/>
  <c r="L36" i="1"/>
  <c r="N36" i="1" s="1"/>
  <c r="BC36" i="1" s="1"/>
  <c r="AK36" i="1"/>
  <c r="AL36" i="1"/>
  <c r="AM36" i="1"/>
  <c r="AN36" i="1"/>
  <c r="AO36" i="1"/>
  <c r="AT36" i="1"/>
  <c r="AU36" i="1"/>
  <c r="AW36" i="1"/>
  <c r="AX36" i="1"/>
  <c r="H37" i="1"/>
  <c r="L37" i="1"/>
  <c r="N37" i="1" s="1"/>
  <c r="AK37" i="1"/>
  <c r="AL37" i="1" s="1"/>
  <c r="AM37" i="1"/>
  <c r="AN37" i="1"/>
  <c r="AP37" i="1" s="1"/>
  <c r="J37" i="1" s="1"/>
  <c r="AQ37" i="1" s="1"/>
  <c r="AO37" i="1"/>
  <c r="AT37" i="1"/>
  <c r="AU37" i="1"/>
  <c r="AW37" i="1"/>
  <c r="AX37" i="1"/>
  <c r="L38" i="1"/>
  <c r="N38" i="1"/>
  <c r="AK38" i="1"/>
  <c r="E38" i="1" s="1"/>
  <c r="AL38" i="1"/>
  <c r="AM38" i="1"/>
  <c r="AN38" i="1"/>
  <c r="AP38" i="1" s="1"/>
  <c r="J38" i="1" s="1"/>
  <c r="AQ38" i="1" s="1"/>
  <c r="AO38" i="1"/>
  <c r="AT38" i="1"/>
  <c r="AU38" i="1" s="1"/>
  <c r="AX38" i="1" s="1"/>
  <c r="AW38" i="1"/>
  <c r="BC38" i="1"/>
  <c r="E39" i="1"/>
  <c r="BC39" i="1" s="1"/>
  <c r="H39" i="1"/>
  <c r="L39" i="1"/>
  <c r="N39" i="1" s="1"/>
  <c r="AK39" i="1"/>
  <c r="AL39" i="1" s="1"/>
  <c r="AM39" i="1"/>
  <c r="AN39" i="1"/>
  <c r="AO39" i="1"/>
  <c r="AT39" i="1"/>
  <c r="AU39" i="1" s="1"/>
  <c r="AX39" i="1" s="1"/>
  <c r="AW39" i="1"/>
  <c r="L40" i="1"/>
  <c r="N40" i="1"/>
  <c r="AK40" i="1"/>
  <c r="E40" i="1" s="1"/>
  <c r="AL40" i="1"/>
  <c r="AM40" i="1"/>
  <c r="AN40" i="1"/>
  <c r="AO40" i="1"/>
  <c r="AT40" i="1"/>
  <c r="AU40" i="1" s="1"/>
  <c r="AX40" i="1" s="1"/>
  <c r="AW40" i="1"/>
  <c r="E41" i="1"/>
  <c r="H41" i="1"/>
  <c r="L41" i="1"/>
  <c r="N41" i="1" s="1"/>
  <c r="AK41" i="1"/>
  <c r="AL41" i="1"/>
  <c r="AM41" i="1"/>
  <c r="AN41" i="1"/>
  <c r="AO41" i="1"/>
  <c r="AT41" i="1"/>
  <c r="AU41" i="1"/>
  <c r="AW41" i="1"/>
  <c r="AX41" i="1"/>
  <c r="BC41" i="1"/>
  <c r="L42" i="1"/>
  <c r="N42" i="1" s="1"/>
  <c r="AK42" i="1"/>
  <c r="AL42" i="1" s="1"/>
  <c r="AM42" i="1"/>
  <c r="AN42" i="1"/>
  <c r="AO42" i="1"/>
  <c r="AP42" i="1"/>
  <c r="J42" i="1" s="1"/>
  <c r="AQ42" i="1" s="1"/>
  <c r="AT42" i="1"/>
  <c r="AU42" i="1" s="1"/>
  <c r="AX42" i="1" s="1"/>
  <c r="AW42" i="1"/>
  <c r="L43" i="1"/>
  <c r="N43" i="1" s="1"/>
  <c r="AK43" i="1"/>
  <c r="E43" i="1" s="1"/>
  <c r="AL43" i="1"/>
  <c r="AM43" i="1"/>
  <c r="AN43" i="1"/>
  <c r="AO43" i="1"/>
  <c r="AT43" i="1"/>
  <c r="AU43" i="1" s="1"/>
  <c r="AX43" i="1" s="1"/>
  <c r="AW43" i="1"/>
  <c r="E44" i="1"/>
  <c r="BC44" i="1" s="1"/>
  <c r="L44" i="1"/>
  <c r="N44" i="1"/>
  <c r="AK44" i="1"/>
  <c r="AL44" i="1" s="1"/>
  <c r="AM44" i="1"/>
  <c r="AN44" i="1"/>
  <c r="AO44" i="1"/>
  <c r="AT44" i="1"/>
  <c r="AU44" i="1"/>
  <c r="AX44" i="1" s="1"/>
  <c r="AW44" i="1"/>
  <c r="L45" i="1"/>
  <c r="N45" i="1"/>
  <c r="AK45" i="1"/>
  <c r="E45" i="1" s="1"/>
  <c r="AL45" i="1"/>
  <c r="AM45" i="1"/>
  <c r="AN45" i="1"/>
  <c r="AO45" i="1"/>
  <c r="AP45" i="1"/>
  <c r="J45" i="1" s="1"/>
  <c r="AQ45" i="1"/>
  <c r="I45" i="1" s="1"/>
  <c r="AR45" i="1"/>
  <c r="AS45" i="1" s="1"/>
  <c r="AV45" i="1" s="1"/>
  <c r="F45" i="1" s="1"/>
  <c r="AY45" i="1" s="1"/>
  <c r="G45" i="1" s="1"/>
  <c r="AT45" i="1"/>
  <c r="AU45" i="1"/>
  <c r="AX45" i="1" s="1"/>
  <c r="AW45" i="1"/>
  <c r="E46" i="1"/>
  <c r="H46" i="1"/>
  <c r="L46" i="1"/>
  <c r="N46" i="1" s="1"/>
  <c r="BC46" i="1" s="1"/>
  <c r="AK46" i="1"/>
  <c r="AL46" i="1"/>
  <c r="AM46" i="1"/>
  <c r="AN46" i="1"/>
  <c r="AO46" i="1"/>
  <c r="AT46" i="1"/>
  <c r="AU46" i="1"/>
  <c r="AW46" i="1"/>
  <c r="AX46" i="1"/>
  <c r="L47" i="1"/>
  <c r="N47" i="1" s="1"/>
  <c r="AK47" i="1"/>
  <c r="AL47" i="1" s="1"/>
  <c r="AM47" i="1"/>
  <c r="AN47" i="1"/>
  <c r="AO47" i="1"/>
  <c r="AT47" i="1"/>
  <c r="AU47" i="1"/>
  <c r="AX47" i="1" s="1"/>
  <c r="AW47" i="1"/>
  <c r="L48" i="1"/>
  <c r="N48" i="1"/>
  <c r="AK48" i="1"/>
  <c r="E48" i="1" s="1"/>
  <c r="AM48" i="1"/>
  <c r="AN48" i="1"/>
  <c r="AO48" i="1"/>
  <c r="AT48" i="1"/>
  <c r="AU48" i="1" s="1"/>
  <c r="AX48" i="1" s="1"/>
  <c r="AW48" i="1"/>
  <c r="E49" i="1"/>
  <c r="H49" i="1"/>
  <c r="L49" i="1"/>
  <c r="N49" i="1"/>
  <c r="BC49" i="1" s="1"/>
  <c r="AK49" i="1"/>
  <c r="AL49" i="1" s="1"/>
  <c r="AM49" i="1"/>
  <c r="AN49" i="1"/>
  <c r="AO49" i="1"/>
  <c r="AT49" i="1"/>
  <c r="AU49" i="1" s="1"/>
  <c r="AX49" i="1" s="1"/>
  <c r="AW49" i="1"/>
  <c r="E50" i="1"/>
  <c r="BC50" i="1" s="1"/>
  <c r="L50" i="1"/>
  <c r="N50" i="1"/>
  <c r="AK50" i="1"/>
  <c r="AL50" i="1"/>
  <c r="AM50" i="1"/>
  <c r="AP50" i="1" s="1"/>
  <c r="J50" i="1" s="1"/>
  <c r="AQ50" i="1" s="1"/>
  <c r="AR50" i="1" s="1"/>
  <c r="AS50" i="1" s="1"/>
  <c r="AV50" i="1" s="1"/>
  <c r="F50" i="1" s="1"/>
  <c r="AY50" i="1" s="1"/>
  <c r="G50" i="1" s="1"/>
  <c r="AN50" i="1"/>
  <c r="AO50" i="1"/>
  <c r="AT50" i="1"/>
  <c r="AU50" i="1"/>
  <c r="AX50" i="1" s="1"/>
  <c r="AW50" i="1"/>
  <c r="E51" i="1"/>
  <c r="H51" i="1"/>
  <c r="L51" i="1"/>
  <c r="N51" i="1" s="1"/>
  <c r="BC51" i="1" s="1"/>
  <c r="AK51" i="1"/>
  <c r="AL51" i="1"/>
  <c r="AM51" i="1"/>
  <c r="AN51" i="1"/>
  <c r="AO51" i="1"/>
  <c r="AP51" i="1" s="1"/>
  <c r="J51" i="1" s="1"/>
  <c r="AQ51" i="1" s="1"/>
  <c r="AT51" i="1"/>
  <c r="AU51" i="1"/>
  <c r="AW51" i="1"/>
  <c r="AX51" i="1"/>
  <c r="L52" i="1"/>
  <c r="N52" i="1" s="1"/>
  <c r="AK52" i="1"/>
  <c r="AM52" i="1"/>
  <c r="AN52" i="1"/>
  <c r="AO52" i="1"/>
  <c r="AT52" i="1"/>
  <c r="AU52" i="1" s="1"/>
  <c r="AW52" i="1"/>
  <c r="AX52" i="1"/>
  <c r="L53" i="1"/>
  <c r="N53" i="1"/>
  <c r="AK53" i="1"/>
  <c r="E53" i="1" s="1"/>
  <c r="AL53" i="1"/>
  <c r="H53" i="1" s="1"/>
  <c r="AM53" i="1"/>
  <c r="AN53" i="1"/>
  <c r="AO53" i="1"/>
  <c r="AT53" i="1"/>
  <c r="AU53" i="1" s="1"/>
  <c r="AW53" i="1"/>
  <c r="E54" i="1"/>
  <c r="H54" i="1"/>
  <c r="L54" i="1"/>
  <c r="N54" i="1" s="1"/>
  <c r="AK54" i="1"/>
  <c r="AL54" i="1" s="1"/>
  <c r="AM54" i="1"/>
  <c r="AN54" i="1"/>
  <c r="AO54" i="1"/>
  <c r="AT54" i="1"/>
  <c r="AU54" i="1"/>
  <c r="AX54" i="1" s="1"/>
  <c r="AW54" i="1"/>
  <c r="BC54" i="1"/>
  <c r="E55" i="1"/>
  <c r="L55" i="1"/>
  <c r="AK55" i="1"/>
  <c r="AL55" i="1"/>
  <c r="H55" i="1" s="1"/>
  <c r="AM55" i="1"/>
  <c r="AN55" i="1"/>
  <c r="AO55" i="1"/>
  <c r="AT55" i="1"/>
  <c r="AU55" i="1"/>
  <c r="AW55" i="1"/>
  <c r="E56" i="1"/>
  <c r="L56" i="1"/>
  <c r="N56" i="1"/>
  <c r="BC56" i="1" s="1"/>
  <c r="AK56" i="1"/>
  <c r="AL56" i="1"/>
  <c r="H56" i="1" s="1"/>
  <c r="AM56" i="1"/>
  <c r="AN56" i="1"/>
  <c r="AO56" i="1"/>
  <c r="AP56" i="1" s="1"/>
  <c r="J56" i="1" s="1"/>
  <c r="AQ56" i="1" s="1"/>
  <c r="AT56" i="1"/>
  <c r="AU56" i="1" s="1"/>
  <c r="AX56" i="1" s="1"/>
  <c r="AW56" i="1"/>
  <c r="L57" i="1"/>
  <c r="N57" i="1" s="1"/>
  <c r="AK57" i="1"/>
  <c r="E57" i="1" s="1"/>
  <c r="AL57" i="1"/>
  <c r="AM57" i="1"/>
  <c r="AN57" i="1"/>
  <c r="AO57" i="1"/>
  <c r="AT57" i="1"/>
  <c r="AU57" i="1"/>
  <c r="AX57" i="1" s="1"/>
  <c r="AW57" i="1"/>
  <c r="L58" i="1"/>
  <c r="N58" i="1"/>
  <c r="AK58" i="1"/>
  <c r="AM58" i="1"/>
  <c r="AN58" i="1"/>
  <c r="AO58" i="1"/>
  <c r="AT58" i="1"/>
  <c r="AU58" i="1" s="1"/>
  <c r="AX58" i="1" s="1"/>
  <c r="AW58" i="1"/>
  <c r="L59" i="1"/>
  <c r="N59" i="1" s="1"/>
  <c r="AK59" i="1"/>
  <c r="AM59" i="1"/>
  <c r="AN59" i="1"/>
  <c r="AO59" i="1"/>
  <c r="AT59" i="1"/>
  <c r="AU59" i="1"/>
  <c r="AW59" i="1"/>
  <c r="AX59" i="1"/>
  <c r="E60" i="1"/>
  <c r="L60" i="1"/>
  <c r="N60" i="1"/>
  <c r="AK60" i="1"/>
  <c r="AL60" i="1"/>
  <c r="H60" i="1" s="1"/>
  <c r="AM60" i="1"/>
  <c r="AN60" i="1"/>
  <c r="AO60" i="1"/>
  <c r="AP60" i="1" s="1"/>
  <c r="J60" i="1" s="1"/>
  <c r="AQ60" i="1" s="1"/>
  <c r="AT60" i="1"/>
  <c r="AU60" i="1" s="1"/>
  <c r="AX60" i="1" s="1"/>
  <c r="AW60" i="1"/>
  <c r="BC60" i="1"/>
  <c r="E61" i="1"/>
  <c r="H61" i="1"/>
  <c r="L61" i="1"/>
  <c r="N61" i="1" s="1"/>
  <c r="AK61" i="1"/>
  <c r="AL61" i="1"/>
  <c r="AM61" i="1"/>
  <c r="AN61" i="1"/>
  <c r="AO61" i="1"/>
  <c r="AP61" i="1" s="1"/>
  <c r="J61" i="1" s="1"/>
  <c r="AQ61" i="1" s="1"/>
  <c r="AT61" i="1"/>
  <c r="AU61" i="1" s="1"/>
  <c r="AX61" i="1" s="1"/>
  <c r="AW61" i="1"/>
  <c r="BC61" i="1"/>
  <c r="L62" i="1"/>
  <c r="N62" i="1" s="1"/>
  <c r="AK62" i="1"/>
  <c r="E62" i="1" s="1"/>
  <c r="AM62" i="1"/>
  <c r="AN62" i="1"/>
  <c r="AO62" i="1"/>
  <c r="AT62" i="1"/>
  <c r="AU62" i="1" s="1"/>
  <c r="AX62" i="1" s="1"/>
  <c r="AW62" i="1"/>
  <c r="L63" i="1"/>
  <c r="N63" i="1"/>
  <c r="AK63" i="1"/>
  <c r="E63" i="1" s="1"/>
  <c r="AL63" i="1"/>
  <c r="AM63" i="1"/>
  <c r="AN63" i="1"/>
  <c r="AP63" i="1" s="1"/>
  <c r="J63" i="1" s="1"/>
  <c r="AQ63" i="1" s="1"/>
  <c r="AO63" i="1"/>
  <c r="AT63" i="1"/>
  <c r="AU63" i="1" s="1"/>
  <c r="AW63" i="1"/>
  <c r="AX63" i="1" s="1"/>
  <c r="E64" i="1"/>
  <c r="H64" i="1"/>
  <c r="L64" i="1"/>
  <c r="N64" i="1"/>
  <c r="BC64" i="1" s="1"/>
  <c r="AK64" i="1"/>
  <c r="AL64" i="1"/>
  <c r="AM64" i="1"/>
  <c r="AN64" i="1"/>
  <c r="AO64" i="1"/>
  <c r="AT64" i="1"/>
  <c r="AU64" i="1"/>
  <c r="AW64" i="1"/>
  <c r="AX64" i="1" s="1"/>
  <c r="E65" i="1"/>
  <c r="L65" i="1"/>
  <c r="N65" i="1" s="1"/>
  <c r="AK65" i="1"/>
  <c r="AL65" i="1" s="1"/>
  <c r="AM65" i="1"/>
  <c r="AN65" i="1"/>
  <c r="AO65" i="1"/>
  <c r="AT65" i="1"/>
  <c r="AU65" i="1"/>
  <c r="AX65" i="1" s="1"/>
  <c r="AW65" i="1"/>
  <c r="E66" i="1"/>
  <c r="L66" i="1"/>
  <c r="N66" i="1" s="1"/>
  <c r="AK66" i="1"/>
  <c r="AL66" i="1"/>
  <c r="H66" i="1" s="1"/>
  <c r="AM66" i="1"/>
  <c r="AN66" i="1"/>
  <c r="AO66" i="1"/>
  <c r="AP66" i="1" s="1"/>
  <c r="J66" i="1" s="1"/>
  <c r="AQ66" i="1" s="1"/>
  <c r="AT66" i="1"/>
  <c r="AU66" i="1" s="1"/>
  <c r="AX66" i="1" s="1"/>
  <c r="AW66" i="1"/>
  <c r="L67" i="1"/>
  <c r="N67" i="1" s="1"/>
  <c r="AK67" i="1"/>
  <c r="E67" i="1" s="1"/>
  <c r="AM67" i="1"/>
  <c r="AN67" i="1"/>
  <c r="AO67" i="1"/>
  <c r="AT67" i="1"/>
  <c r="AU67" i="1" s="1"/>
  <c r="AX67" i="1" s="1"/>
  <c r="AW67" i="1"/>
  <c r="BC67" i="1"/>
  <c r="E68" i="1"/>
  <c r="BC68" i="1" s="1"/>
  <c r="H68" i="1"/>
  <c r="L68" i="1"/>
  <c r="N68" i="1" s="1"/>
  <c r="AK68" i="1"/>
  <c r="AL68" i="1"/>
  <c r="AM68" i="1"/>
  <c r="AP68" i="1" s="1"/>
  <c r="J68" i="1" s="1"/>
  <c r="AQ68" i="1" s="1"/>
  <c r="AN68" i="1"/>
  <c r="AO68" i="1"/>
  <c r="AT68" i="1"/>
  <c r="AU68" i="1" s="1"/>
  <c r="AW68" i="1"/>
  <c r="AX68" i="1" s="1"/>
  <c r="E69" i="1"/>
  <c r="H69" i="1"/>
  <c r="L69" i="1"/>
  <c r="N69" i="1" s="1"/>
  <c r="BC69" i="1" s="1"/>
  <c r="AK69" i="1"/>
  <c r="AL69" i="1"/>
  <c r="AM69" i="1"/>
  <c r="AN69" i="1"/>
  <c r="AO69" i="1"/>
  <c r="AP69" i="1"/>
  <c r="J69" i="1" s="1"/>
  <c r="AQ69" i="1" s="1"/>
  <c r="AT69" i="1"/>
  <c r="AU69" i="1"/>
  <c r="AW69" i="1"/>
  <c r="L70" i="1"/>
  <c r="N70" i="1"/>
  <c r="AK70" i="1"/>
  <c r="AM70" i="1"/>
  <c r="AN70" i="1"/>
  <c r="AO70" i="1"/>
  <c r="AT70" i="1"/>
  <c r="AU70" i="1" s="1"/>
  <c r="AX70" i="1" s="1"/>
  <c r="AW70" i="1"/>
  <c r="E71" i="1"/>
  <c r="H71" i="1"/>
  <c r="L71" i="1"/>
  <c r="N71" i="1"/>
  <c r="BC71" i="1" s="1"/>
  <c r="AK71" i="1"/>
  <c r="AL71" i="1"/>
  <c r="AM71" i="1"/>
  <c r="AN71" i="1"/>
  <c r="AO71" i="1"/>
  <c r="AT71" i="1"/>
  <c r="AU71" i="1"/>
  <c r="AW71" i="1"/>
  <c r="AX71" i="1" s="1"/>
  <c r="J72" i="1"/>
  <c r="AQ72" i="1" s="1"/>
  <c r="I72" i="1" s="1"/>
  <c r="L72" i="1"/>
  <c r="N72" i="1" s="1"/>
  <c r="AK72" i="1"/>
  <c r="E72" i="1" s="1"/>
  <c r="AL72" i="1"/>
  <c r="H72" i="1" s="1"/>
  <c r="AM72" i="1"/>
  <c r="AN72" i="1"/>
  <c r="AO72" i="1"/>
  <c r="AP72" i="1" s="1"/>
  <c r="AT72" i="1"/>
  <c r="AU72" i="1"/>
  <c r="AX72" i="1" s="1"/>
  <c r="AW72" i="1"/>
  <c r="BC72" i="1"/>
  <c r="E73" i="1"/>
  <c r="L73" i="1"/>
  <c r="N73" i="1"/>
  <c r="AK73" i="1"/>
  <c r="AL73" i="1"/>
  <c r="AM73" i="1"/>
  <c r="AN73" i="1"/>
  <c r="AP73" i="1" s="1"/>
  <c r="J73" i="1" s="1"/>
  <c r="AQ73" i="1" s="1"/>
  <c r="AO73" i="1"/>
  <c r="AT73" i="1"/>
  <c r="AU73" i="1"/>
  <c r="AX73" i="1" s="1"/>
  <c r="AW73" i="1"/>
  <c r="L74" i="1"/>
  <c r="N74" i="1"/>
  <c r="AK74" i="1"/>
  <c r="E74" i="1" s="1"/>
  <c r="AL74" i="1"/>
  <c r="AM74" i="1"/>
  <c r="AN74" i="1"/>
  <c r="AO74" i="1"/>
  <c r="AP74" i="1"/>
  <c r="J74" i="1" s="1"/>
  <c r="AQ74" i="1" s="1"/>
  <c r="AT74" i="1"/>
  <c r="AU74" i="1" s="1"/>
  <c r="AX74" i="1" s="1"/>
  <c r="AW74" i="1"/>
  <c r="L75" i="1"/>
  <c r="N75" i="1" s="1"/>
  <c r="AK75" i="1"/>
  <c r="AM75" i="1"/>
  <c r="AN75" i="1"/>
  <c r="AO75" i="1"/>
  <c r="AT75" i="1"/>
  <c r="AU75" i="1"/>
  <c r="AW75" i="1"/>
  <c r="E76" i="1"/>
  <c r="L76" i="1"/>
  <c r="N76" i="1"/>
  <c r="AK76" i="1"/>
  <c r="AL76" i="1"/>
  <c r="H76" i="1" s="1"/>
  <c r="AM76" i="1"/>
  <c r="AN76" i="1"/>
  <c r="AP76" i="1" s="1"/>
  <c r="J76" i="1" s="1"/>
  <c r="AQ76" i="1" s="1"/>
  <c r="AO76" i="1"/>
  <c r="AT76" i="1"/>
  <c r="AU76" i="1" s="1"/>
  <c r="AX76" i="1" s="1"/>
  <c r="AW76" i="1"/>
  <c r="L77" i="1"/>
  <c r="N77" i="1" s="1"/>
  <c r="AK77" i="1"/>
  <c r="AM77" i="1"/>
  <c r="AN77" i="1"/>
  <c r="AO77" i="1"/>
  <c r="AT77" i="1"/>
  <c r="AU77" i="1"/>
  <c r="AX77" i="1" s="1"/>
  <c r="AW77" i="1"/>
  <c r="L78" i="1"/>
  <c r="N78" i="1"/>
  <c r="AK78" i="1"/>
  <c r="E78" i="1" s="1"/>
  <c r="AL78" i="1"/>
  <c r="AM78" i="1"/>
  <c r="AN78" i="1"/>
  <c r="AO78" i="1"/>
  <c r="AT78" i="1"/>
  <c r="AU78" i="1"/>
  <c r="AX78" i="1" s="1"/>
  <c r="AW78" i="1"/>
  <c r="E79" i="1"/>
  <c r="L79" i="1"/>
  <c r="N79" i="1"/>
  <c r="AK79" i="1"/>
  <c r="AL79" i="1"/>
  <c r="H79" i="1" s="1"/>
  <c r="AM79" i="1"/>
  <c r="AN79" i="1"/>
  <c r="AO79" i="1"/>
  <c r="AP79" i="1" s="1"/>
  <c r="J79" i="1" s="1"/>
  <c r="AQ79" i="1" s="1"/>
  <c r="AT79" i="1"/>
  <c r="AU79" i="1" s="1"/>
  <c r="AX79" i="1" s="1"/>
  <c r="AW79" i="1"/>
  <c r="L80" i="1"/>
  <c r="N80" i="1" s="1"/>
  <c r="BC80" i="1" s="1"/>
  <c r="AK80" i="1"/>
  <c r="E80" i="1" s="1"/>
  <c r="AM80" i="1"/>
  <c r="AN80" i="1"/>
  <c r="AO80" i="1"/>
  <c r="AT80" i="1"/>
  <c r="AU80" i="1" s="1"/>
  <c r="AX80" i="1" s="1"/>
  <c r="AW80" i="1"/>
  <c r="E81" i="1"/>
  <c r="H81" i="1"/>
  <c r="L81" i="1"/>
  <c r="N81" i="1" s="1"/>
  <c r="BC81" i="1" s="1"/>
  <c r="AK81" i="1"/>
  <c r="AL81" i="1"/>
  <c r="AM81" i="1"/>
  <c r="AN81" i="1"/>
  <c r="AO81" i="1"/>
  <c r="AP81" i="1" s="1"/>
  <c r="J81" i="1" s="1"/>
  <c r="AQ81" i="1" s="1"/>
  <c r="AT81" i="1"/>
  <c r="AU81" i="1" s="1"/>
  <c r="AW81" i="1"/>
  <c r="AX81" i="1" s="1"/>
  <c r="L82" i="1"/>
  <c r="N82" i="1" s="1"/>
  <c r="AK82" i="1"/>
  <c r="E82" i="1" s="1"/>
  <c r="AM82" i="1"/>
  <c r="AN82" i="1"/>
  <c r="AO82" i="1"/>
  <c r="AT82" i="1"/>
  <c r="AU82" i="1" s="1"/>
  <c r="AX82" i="1" s="1"/>
  <c r="AW82" i="1"/>
  <c r="BC82" i="1"/>
  <c r="E83" i="1"/>
  <c r="L83" i="1"/>
  <c r="N83" i="1"/>
  <c r="AK83" i="1"/>
  <c r="AL83" i="1"/>
  <c r="H83" i="1" s="1"/>
  <c r="AM83" i="1"/>
  <c r="AN83" i="1"/>
  <c r="AP83" i="1" s="1"/>
  <c r="J83" i="1" s="1"/>
  <c r="AQ83" i="1" s="1"/>
  <c r="AO83" i="1"/>
  <c r="AT83" i="1"/>
  <c r="AU83" i="1"/>
  <c r="AW83" i="1"/>
  <c r="AX83" i="1"/>
  <c r="H84" i="1"/>
  <c r="L84" i="1"/>
  <c r="N84" i="1" s="1"/>
  <c r="AK84" i="1"/>
  <c r="AL84" i="1" s="1"/>
  <c r="AM84" i="1"/>
  <c r="AN84" i="1"/>
  <c r="AO84" i="1"/>
  <c r="AP84" i="1"/>
  <c r="J84" i="1" s="1"/>
  <c r="AQ84" i="1"/>
  <c r="AT84" i="1"/>
  <c r="AU84" i="1"/>
  <c r="AX84" i="1" s="1"/>
  <c r="AW84" i="1"/>
  <c r="L85" i="1"/>
  <c r="N85" i="1" s="1"/>
  <c r="AK85" i="1"/>
  <c r="E85" i="1" s="1"/>
  <c r="AM85" i="1"/>
  <c r="AN85" i="1"/>
  <c r="AO85" i="1"/>
  <c r="AT85" i="1"/>
  <c r="AU85" i="1" s="1"/>
  <c r="AX85" i="1" s="1"/>
  <c r="AW85" i="1"/>
  <c r="BC85" i="1"/>
  <c r="E86" i="1"/>
  <c r="H86" i="1"/>
  <c r="L86" i="1"/>
  <c r="N86" i="1" s="1"/>
  <c r="BC86" i="1" s="1"/>
  <c r="AK86" i="1"/>
  <c r="AL86" i="1"/>
  <c r="AM86" i="1"/>
  <c r="AN86" i="1"/>
  <c r="AO86" i="1"/>
  <c r="AP86" i="1" s="1"/>
  <c r="J86" i="1" s="1"/>
  <c r="AQ86" i="1"/>
  <c r="AT86" i="1"/>
  <c r="AU86" i="1" s="1"/>
  <c r="AX86" i="1" s="1"/>
  <c r="AW86" i="1"/>
  <c r="L87" i="1"/>
  <c r="N87" i="1" s="1"/>
  <c r="AK87" i="1"/>
  <c r="AM87" i="1"/>
  <c r="AN87" i="1"/>
  <c r="AO87" i="1"/>
  <c r="AT87" i="1"/>
  <c r="AU87" i="1"/>
  <c r="AX87" i="1" s="1"/>
  <c r="AW87" i="1"/>
  <c r="E88" i="1"/>
  <c r="H88" i="1"/>
  <c r="L88" i="1"/>
  <c r="N88" i="1" s="1"/>
  <c r="BC88" i="1" s="1"/>
  <c r="AK88" i="1"/>
  <c r="AL88" i="1"/>
  <c r="AM88" i="1"/>
  <c r="AP88" i="1" s="1"/>
  <c r="J88" i="1" s="1"/>
  <c r="AQ88" i="1" s="1"/>
  <c r="AN88" i="1"/>
  <c r="AO88" i="1"/>
  <c r="AT88" i="1"/>
  <c r="AU88" i="1"/>
  <c r="AW88" i="1"/>
  <c r="AX88" i="1" s="1"/>
  <c r="L89" i="1"/>
  <c r="N89" i="1" s="1"/>
  <c r="AK89" i="1"/>
  <c r="AM89" i="1"/>
  <c r="AN89" i="1"/>
  <c r="AO89" i="1"/>
  <c r="AT89" i="1"/>
  <c r="AU89" i="1"/>
  <c r="AW89" i="1"/>
  <c r="AX89" i="1"/>
  <c r="E90" i="1"/>
  <c r="L90" i="1"/>
  <c r="N90" i="1" s="1"/>
  <c r="AK90" i="1"/>
  <c r="AL90" i="1" s="1"/>
  <c r="AM90" i="1"/>
  <c r="AN90" i="1"/>
  <c r="AP90" i="1" s="1"/>
  <c r="J90" i="1" s="1"/>
  <c r="AQ90" i="1" s="1"/>
  <c r="I90" i="1" s="1"/>
  <c r="AO90" i="1"/>
  <c r="AT90" i="1"/>
  <c r="AU90" i="1" s="1"/>
  <c r="AX90" i="1" s="1"/>
  <c r="AW90" i="1"/>
  <c r="E91" i="1"/>
  <c r="L91" i="1"/>
  <c r="N91" i="1"/>
  <c r="AK91" i="1"/>
  <c r="AL91" i="1"/>
  <c r="AM91" i="1"/>
  <c r="AN91" i="1"/>
  <c r="AO91" i="1"/>
  <c r="AP91" i="1" s="1"/>
  <c r="J91" i="1" s="1"/>
  <c r="AQ91" i="1" s="1"/>
  <c r="AT91" i="1"/>
  <c r="AU91" i="1" s="1"/>
  <c r="AX91" i="1" s="1"/>
  <c r="AW91" i="1"/>
  <c r="L92" i="1"/>
  <c r="N92" i="1" s="1"/>
  <c r="AK92" i="1"/>
  <c r="E92" i="1" s="1"/>
  <c r="AL92" i="1"/>
  <c r="AM92" i="1"/>
  <c r="AN92" i="1"/>
  <c r="AO92" i="1"/>
  <c r="AP92" i="1" s="1"/>
  <c r="J92" i="1" s="1"/>
  <c r="AQ92" i="1"/>
  <c r="I92" i="1" s="1"/>
  <c r="AR92" i="1"/>
  <c r="AS92" i="1" s="1"/>
  <c r="AV92" i="1" s="1"/>
  <c r="F92" i="1" s="1"/>
  <c r="AY92" i="1" s="1"/>
  <c r="G92" i="1" s="1"/>
  <c r="AT92" i="1"/>
  <c r="AU92" i="1"/>
  <c r="AX92" i="1" s="1"/>
  <c r="AW92" i="1"/>
  <c r="E93" i="1"/>
  <c r="H93" i="1"/>
  <c r="L93" i="1"/>
  <c r="AP93" i="1" s="1"/>
  <c r="J93" i="1" s="1"/>
  <c r="AQ93" i="1" s="1"/>
  <c r="AK93" i="1"/>
  <c r="AL93" i="1"/>
  <c r="AM93" i="1"/>
  <c r="AN93" i="1"/>
  <c r="AO93" i="1"/>
  <c r="AT93" i="1"/>
  <c r="AU93" i="1"/>
  <c r="AW93" i="1"/>
  <c r="AX93" i="1" s="1"/>
  <c r="L94" i="1"/>
  <c r="N94" i="1" s="1"/>
  <c r="AK94" i="1"/>
  <c r="AM94" i="1"/>
  <c r="AN94" i="1"/>
  <c r="AO94" i="1"/>
  <c r="AT94" i="1"/>
  <c r="AU94" i="1"/>
  <c r="AW94" i="1"/>
  <c r="AX94" i="1"/>
  <c r="E95" i="1"/>
  <c r="J95" i="1"/>
  <c r="AQ95" i="1" s="1"/>
  <c r="L95" i="1"/>
  <c r="N95" i="1" s="1"/>
  <c r="AK95" i="1"/>
  <c r="AL95" i="1" s="1"/>
  <c r="H95" i="1" s="1"/>
  <c r="AM95" i="1"/>
  <c r="AN95" i="1"/>
  <c r="AP95" i="1" s="1"/>
  <c r="AO95" i="1"/>
  <c r="AT95" i="1"/>
  <c r="AU95" i="1" s="1"/>
  <c r="AX95" i="1" s="1"/>
  <c r="AW95" i="1"/>
  <c r="E96" i="1"/>
  <c r="L96" i="1"/>
  <c r="N96" i="1"/>
  <c r="AK96" i="1"/>
  <c r="AL96" i="1"/>
  <c r="AM96" i="1"/>
  <c r="AN96" i="1"/>
  <c r="AO96" i="1"/>
  <c r="AP96" i="1" s="1"/>
  <c r="J96" i="1" s="1"/>
  <c r="AQ96" i="1"/>
  <c r="I96" i="1" s="1"/>
  <c r="AT96" i="1"/>
  <c r="AU96" i="1" s="1"/>
  <c r="AX96" i="1" s="1"/>
  <c r="AW96" i="1"/>
  <c r="L97" i="1"/>
  <c r="N97" i="1"/>
  <c r="AK97" i="1"/>
  <c r="E97" i="1" s="1"/>
  <c r="AL97" i="1"/>
  <c r="AM97" i="1"/>
  <c r="AN97" i="1"/>
  <c r="AO97" i="1"/>
  <c r="AT97" i="1"/>
  <c r="AU97" i="1" s="1"/>
  <c r="AX97" i="1" s="1"/>
  <c r="AW97" i="1"/>
  <c r="E98" i="1"/>
  <c r="L98" i="1"/>
  <c r="N98" i="1"/>
  <c r="BC98" i="1" s="1"/>
  <c r="AK98" i="1"/>
  <c r="AL98" i="1"/>
  <c r="AM98" i="1"/>
  <c r="AN98" i="1"/>
  <c r="AO98" i="1"/>
  <c r="AT98" i="1"/>
  <c r="AU98" i="1"/>
  <c r="AW98" i="1"/>
  <c r="AX98" i="1"/>
  <c r="L99" i="1"/>
  <c r="N99" i="1" s="1"/>
  <c r="AK99" i="1"/>
  <c r="AM99" i="1"/>
  <c r="AN99" i="1"/>
  <c r="AO99" i="1"/>
  <c r="AT99" i="1"/>
  <c r="AU99" i="1"/>
  <c r="AX99" i="1" s="1"/>
  <c r="AW99" i="1"/>
  <c r="L100" i="1"/>
  <c r="N100" i="1"/>
  <c r="AK100" i="1"/>
  <c r="AM100" i="1"/>
  <c r="AN100" i="1"/>
  <c r="AO100" i="1"/>
  <c r="AT100" i="1"/>
  <c r="AU100" i="1" s="1"/>
  <c r="AX100" i="1" s="1"/>
  <c r="AW100" i="1"/>
  <c r="L101" i="1"/>
  <c r="N101" i="1"/>
  <c r="AK101" i="1"/>
  <c r="E101" i="1" s="1"/>
  <c r="AL101" i="1"/>
  <c r="AM101" i="1"/>
  <c r="AN101" i="1"/>
  <c r="AO101" i="1"/>
  <c r="AP101" i="1" s="1"/>
  <c r="J101" i="1" s="1"/>
  <c r="AQ101" i="1"/>
  <c r="I101" i="1" s="1"/>
  <c r="AR101" i="1"/>
  <c r="AS101" i="1" s="1"/>
  <c r="AV101" i="1" s="1"/>
  <c r="F101" i="1" s="1"/>
  <c r="AY101" i="1" s="1"/>
  <c r="G101" i="1" s="1"/>
  <c r="AT101" i="1"/>
  <c r="AU101" i="1"/>
  <c r="AX101" i="1" s="1"/>
  <c r="AW101" i="1"/>
  <c r="L102" i="1"/>
  <c r="N102" i="1"/>
  <c r="AK102" i="1"/>
  <c r="E102" i="1" s="1"/>
  <c r="AL102" i="1"/>
  <c r="AM102" i="1"/>
  <c r="AN102" i="1"/>
  <c r="AO102" i="1"/>
  <c r="AP102" i="1"/>
  <c r="J102" i="1" s="1"/>
  <c r="AQ102" i="1"/>
  <c r="AT102" i="1"/>
  <c r="AU102" i="1" s="1"/>
  <c r="AW102" i="1"/>
  <c r="BC102" i="1"/>
  <c r="E103" i="1"/>
  <c r="G103" i="1"/>
  <c r="BA103" i="1" s="1"/>
  <c r="H103" i="1"/>
  <c r="L103" i="1"/>
  <c r="N103" i="1"/>
  <c r="AK103" i="1"/>
  <c r="AL103" i="1"/>
  <c r="AP103" i="1" s="1"/>
  <c r="J103" i="1" s="1"/>
  <c r="AM103" i="1"/>
  <c r="AN103" i="1"/>
  <c r="AO103" i="1"/>
  <c r="AQ103" i="1"/>
  <c r="AR103" i="1" s="1"/>
  <c r="AS103" i="1" s="1"/>
  <c r="AT103" i="1"/>
  <c r="AU103" i="1"/>
  <c r="AV103" i="1"/>
  <c r="F103" i="1" s="1"/>
  <c r="AW103" i="1"/>
  <c r="I103" i="1" s="1"/>
  <c r="AX103" i="1"/>
  <c r="AY103" i="1"/>
  <c r="BB103" i="1"/>
  <c r="L104" i="1"/>
  <c r="N104" i="1" s="1"/>
  <c r="AK104" i="1"/>
  <c r="AM104" i="1"/>
  <c r="AN104" i="1"/>
  <c r="AO104" i="1"/>
  <c r="AT104" i="1"/>
  <c r="AU104" i="1" s="1"/>
  <c r="AX104" i="1" s="1"/>
  <c r="AW104" i="1"/>
  <c r="L105" i="1"/>
  <c r="N105" i="1"/>
  <c r="AK105" i="1"/>
  <c r="E105" i="1" s="1"/>
  <c r="AM105" i="1"/>
  <c r="AN105" i="1"/>
  <c r="AO105" i="1"/>
  <c r="AT105" i="1"/>
  <c r="AU105" i="1"/>
  <c r="AX105" i="1" s="1"/>
  <c r="AW105" i="1"/>
  <c r="E106" i="1"/>
  <c r="H106" i="1"/>
  <c r="L106" i="1"/>
  <c r="N106" i="1"/>
  <c r="BC106" i="1" s="1"/>
  <c r="AK106" i="1"/>
  <c r="AL106" i="1" s="1"/>
  <c r="AM106" i="1"/>
  <c r="AN106" i="1"/>
  <c r="AO106" i="1"/>
  <c r="AT106" i="1"/>
  <c r="AU106" i="1" s="1"/>
  <c r="AX106" i="1" s="1"/>
  <c r="AW106" i="1"/>
  <c r="E107" i="1"/>
  <c r="L107" i="1"/>
  <c r="N107" i="1" s="1"/>
  <c r="AK107" i="1"/>
  <c r="AL107" i="1" s="1"/>
  <c r="AM107" i="1"/>
  <c r="AN107" i="1"/>
  <c r="AP107" i="1" s="1"/>
  <c r="J107" i="1" s="1"/>
  <c r="AQ107" i="1" s="1"/>
  <c r="AO107" i="1"/>
  <c r="AT107" i="1"/>
  <c r="AU107" i="1"/>
  <c r="AX107" i="1" s="1"/>
  <c r="AW107" i="1"/>
  <c r="BC107" i="1"/>
  <c r="E108" i="1"/>
  <c r="J108" i="1"/>
  <c r="AQ108" i="1" s="1"/>
  <c r="L108" i="1"/>
  <c r="N108" i="1"/>
  <c r="AK108" i="1"/>
  <c r="AL108" i="1"/>
  <c r="H108" i="1" s="1"/>
  <c r="AM108" i="1"/>
  <c r="AN108" i="1"/>
  <c r="AO108" i="1"/>
  <c r="AP108" i="1" s="1"/>
  <c r="AT108" i="1"/>
  <c r="AU108" i="1"/>
  <c r="AX108" i="1" s="1"/>
  <c r="AW108" i="1"/>
  <c r="L109" i="1"/>
  <c r="N109" i="1" s="1"/>
  <c r="AK109" i="1"/>
  <c r="AM109" i="1"/>
  <c r="AN109" i="1"/>
  <c r="AO109" i="1"/>
  <c r="AT109" i="1"/>
  <c r="AU109" i="1"/>
  <c r="AX109" i="1" s="1"/>
  <c r="AW109" i="1"/>
  <c r="E110" i="1"/>
  <c r="H110" i="1"/>
  <c r="L110" i="1"/>
  <c r="N110" i="1"/>
  <c r="AK110" i="1"/>
  <c r="AL110" i="1"/>
  <c r="AM110" i="1"/>
  <c r="AN110" i="1"/>
  <c r="AO110" i="1"/>
  <c r="AT110" i="1"/>
  <c r="AU110" i="1" s="1"/>
  <c r="AX110" i="1" s="1"/>
  <c r="AW110" i="1"/>
  <c r="L111" i="1"/>
  <c r="N111" i="1"/>
  <c r="AK111" i="1"/>
  <c r="E111" i="1" s="1"/>
  <c r="AL111" i="1"/>
  <c r="AM111" i="1"/>
  <c r="AN111" i="1"/>
  <c r="AP111" i="1" s="1"/>
  <c r="J111" i="1" s="1"/>
  <c r="AQ111" i="1" s="1"/>
  <c r="AO111" i="1"/>
  <c r="AT111" i="1"/>
  <c r="AU111" i="1" s="1"/>
  <c r="AX111" i="1" s="1"/>
  <c r="AW111" i="1"/>
  <c r="E112" i="1"/>
  <c r="H112" i="1"/>
  <c r="L112" i="1"/>
  <c r="N112" i="1"/>
  <c r="AK112" i="1"/>
  <c r="AL112" i="1"/>
  <c r="AM112" i="1"/>
  <c r="AN112" i="1"/>
  <c r="AO112" i="1"/>
  <c r="AT112" i="1"/>
  <c r="AU112" i="1" s="1"/>
  <c r="AW112" i="1"/>
  <c r="AX112" i="1"/>
  <c r="E113" i="1"/>
  <c r="H113" i="1"/>
  <c r="L113" i="1"/>
  <c r="N113" i="1" s="1"/>
  <c r="AK113" i="1"/>
  <c r="AL113" i="1"/>
  <c r="AM113" i="1"/>
  <c r="AN113" i="1"/>
  <c r="AO113" i="1"/>
  <c r="AT113" i="1"/>
  <c r="AU113" i="1" s="1"/>
  <c r="AX113" i="1" s="1"/>
  <c r="AW113" i="1"/>
  <c r="L114" i="1"/>
  <c r="N114" i="1" s="1"/>
  <c r="AK114" i="1"/>
  <c r="E114" i="1" s="1"/>
  <c r="AM114" i="1"/>
  <c r="AN114" i="1"/>
  <c r="AO114" i="1"/>
  <c r="AT114" i="1"/>
  <c r="AU114" i="1" s="1"/>
  <c r="AX114" i="1" s="1"/>
  <c r="AW114" i="1"/>
  <c r="E115" i="1"/>
  <c r="BC115" i="1" s="1"/>
  <c r="F115" i="1"/>
  <c r="AY115" i="1" s="1"/>
  <c r="G115" i="1" s="1"/>
  <c r="H115" i="1"/>
  <c r="J115" i="1"/>
  <c r="AQ115" i="1" s="1"/>
  <c r="AR115" i="1" s="1"/>
  <c r="AS115" i="1" s="1"/>
  <c r="AV115" i="1" s="1"/>
  <c r="L115" i="1"/>
  <c r="N115" i="1"/>
  <c r="AK115" i="1"/>
  <c r="AL115" i="1"/>
  <c r="AP115" i="1" s="1"/>
  <c r="AM115" i="1"/>
  <c r="AN115" i="1"/>
  <c r="AO115" i="1"/>
  <c r="AT115" i="1"/>
  <c r="AU115" i="1" s="1"/>
  <c r="AX115" i="1" s="1"/>
  <c r="AW115" i="1"/>
  <c r="AZ115" i="1"/>
  <c r="BA115" i="1"/>
  <c r="E116" i="1"/>
  <c r="L116" i="1"/>
  <c r="N116" i="1"/>
  <c r="AK116" i="1"/>
  <c r="AL116" i="1"/>
  <c r="AM116" i="1"/>
  <c r="AN116" i="1"/>
  <c r="AO116" i="1"/>
  <c r="AT116" i="1"/>
  <c r="AU116" i="1" s="1"/>
  <c r="AX116" i="1" s="1"/>
  <c r="AW116" i="1"/>
  <c r="L117" i="1"/>
  <c r="N117" i="1"/>
  <c r="AK117" i="1"/>
  <c r="E117" i="1" s="1"/>
  <c r="AL117" i="1"/>
  <c r="AM117" i="1"/>
  <c r="AN117" i="1"/>
  <c r="AO117" i="1"/>
  <c r="AT117" i="1"/>
  <c r="AU117" i="1"/>
  <c r="AW117" i="1"/>
  <c r="AX117" i="1"/>
  <c r="E118" i="1"/>
  <c r="BC118" i="1" s="1"/>
  <c r="H118" i="1"/>
  <c r="I118" i="1"/>
  <c r="L118" i="1"/>
  <c r="N118" i="1"/>
  <c r="AK118" i="1"/>
  <c r="AL118" i="1"/>
  <c r="AM118" i="1"/>
  <c r="AN118" i="1"/>
  <c r="AO118" i="1"/>
  <c r="AP118" i="1" s="1"/>
  <c r="J118" i="1" s="1"/>
  <c r="AQ118" i="1" s="1"/>
  <c r="AR118" i="1"/>
  <c r="AS118" i="1" s="1"/>
  <c r="AV118" i="1" s="1"/>
  <c r="F118" i="1" s="1"/>
  <c r="AY118" i="1" s="1"/>
  <c r="G118" i="1" s="1"/>
  <c r="AT118" i="1"/>
  <c r="AU118" i="1"/>
  <c r="AX118" i="1" s="1"/>
  <c r="AW118" i="1"/>
  <c r="L119" i="1"/>
  <c r="N119" i="1" s="1"/>
  <c r="AK119" i="1"/>
  <c r="E119" i="1" s="1"/>
  <c r="AM119" i="1"/>
  <c r="AN119" i="1"/>
  <c r="AO119" i="1"/>
  <c r="AT119" i="1"/>
  <c r="AU119" i="1" s="1"/>
  <c r="AX119" i="1" s="1"/>
  <c r="AW119" i="1"/>
  <c r="BC119" i="1"/>
  <c r="E120" i="1"/>
  <c r="L120" i="1"/>
  <c r="N120" i="1" s="1"/>
  <c r="AK120" i="1"/>
  <c r="AL120" i="1" s="1"/>
  <c r="H120" i="1" s="1"/>
  <c r="AM120" i="1"/>
  <c r="AN120" i="1"/>
  <c r="AO120" i="1"/>
  <c r="AP120" i="1"/>
  <c r="J120" i="1" s="1"/>
  <c r="AQ120" i="1" s="1"/>
  <c r="AT120" i="1"/>
  <c r="AU120" i="1"/>
  <c r="AW120" i="1"/>
  <c r="AX120" i="1"/>
  <c r="E121" i="1"/>
  <c r="H121" i="1"/>
  <c r="L121" i="1"/>
  <c r="N121" i="1" s="1"/>
  <c r="BC121" i="1" s="1"/>
  <c r="AK121" i="1"/>
  <c r="AL121" i="1" s="1"/>
  <c r="AM121" i="1"/>
  <c r="AN121" i="1"/>
  <c r="AO121" i="1"/>
  <c r="AP121" i="1"/>
  <c r="J121" i="1" s="1"/>
  <c r="AQ121" i="1" s="1"/>
  <c r="AT121" i="1"/>
  <c r="AU121" i="1" s="1"/>
  <c r="AW121" i="1"/>
  <c r="AX121" i="1"/>
  <c r="L122" i="1"/>
  <c r="N122" i="1"/>
  <c r="AK122" i="1"/>
  <c r="E122" i="1" s="1"/>
  <c r="AL122" i="1"/>
  <c r="AM122" i="1"/>
  <c r="AN122" i="1"/>
  <c r="AP122" i="1" s="1"/>
  <c r="J122" i="1" s="1"/>
  <c r="AQ122" i="1" s="1"/>
  <c r="AO122" i="1"/>
  <c r="AT122" i="1"/>
  <c r="AU122" i="1"/>
  <c r="AX122" i="1" s="1"/>
  <c r="AW122" i="1"/>
  <c r="E123" i="1"/>
  <c r="H123" i="1"/>
  <c r="L123" i="1"/>
  <c r="N123" i="1" s="1"/>
  <c r="BC123" i="1" s="1"/>
  <c r="AK123" i="1"/>
  <c r="AL123" i="1"/>
  <c r="AM123" i="1"/>
  <c r="AN123" i="1"/>
  <c r="AO123" i="1"/>
  <c r="AT123" i="1"/>
  <c r="AU123" i="1" s="1"/>
  <c r="AX123" i="1" s="1"/>
  <c r="AW123" i="1"/>
  <c r="L124" i="1"/>
  <c r="N124" i="1"/>
  <c r="AK124" i="1"/>
  <c r="E124" i="1" s="1"/>
  <c r="BC124" i="1" s="1"/>
  <c r="AL124" i="1"/>
  <c r="AM124" i="1"/>
  <c r="AN124" i="1"/>
  <c r="AO124" i="1"/>
  <c r="AT124" i="1"/>
  <c r="AU124" i="1"/>
  <c r="AX124" i="1" s="1"/>
  <c r="AW124" i="1"/>
  <c r="L125" i="1"/>
  <c r="N125" i="1" s="1"/>
  <c r="BC125" i="1" s="1"/>
  <c r="AK125" i="1"/>
  <c r="E125" i="1" s="1"/>
  <c r="AM125" i="1"/>
  <c r="AN125" i="1"/>
  <c r="AO125" i="1"/>
  <c r="AT125" i="1"/>
  <c r="AU125" i="1" s="1"/>
  <c r="AX125" i="1" s="1"/>
  <c r="AW125" i="1"/>
  <c r="L126" i="1"/>
  <c r="N126" i="1" s="1"/>
  <c r="AK126" i="1"/>
  <c r="E126" i="1" s="1"/>
  <c r="AL126" i="1"/>
  <c r="AM126" i="1"/>
  <c r="AN126" i="1"/>
  <c r="AO126" i="1"/>
  <c r="AP126" i="1" s="1"/>
  <c r="J126" i="1" s="1"/>
  <c r="AQ126" i="1" s="1"/>
  <c r="AT126" i="1"/>
  <c r="AU126" i="1" s="1"/>
  <c r="AX126" i="1" s="1"/>
  <c r="AW126" i="1"/>
  <c r="L127" i="1"/>
  <c r="N127" i="1"/>
  <c r="AK127" i="1"/>
  <c r="E127" i="1" s="1"/>
  <c r="AL127" i="1"/>
  <c r="AM127" i="1"/>
  <c r="AN127" i="1"/>
  <c r="AO127" i="1"/>
  <c r="AT127" i="1"/>
  <c r="AU127" i="1" s="1"/>
  <c r="AX127" i="1" s="1"/>
  <c r="AW127" i="1"/>
  <c r="E128" i="1"/>
  <c r="H128" i="1"/>
  <c r="I128" i="1"/>
  <c r="J128" i="1"/>
  <c r="AQ128" i="1" s="1"/>
  <c r="L128" i="1"/>
  <c r="N128" i="1"/>
  <c r="AK128" i="1"/>
  <c r="AL128" i="1"/>
  <c r="AM128" i="1"/>
  <c r="AN128" i="1"/>
  <c r="AO128" i="1"/>
  <c r="AP128" i="1" s="1"/>
  <c r="AT128" i="1"/>
  <c r="AU128" i="1"/>
  <c r="AX128" i="1" s="1"/>
  <c r="AW128" i="1"/>
  <c r="BC128" i="1"/>
  <c r="H129" i="1"/>
  <c r="J129" i="1"/>
  <c r="AQ129" i="1" s="1"/>
  <c r="L129" i="1"/>
  <c r="N129" i="1"/>
  <c r="AK129" i="1"/>
  <c r="E129" i="1" s="1"/>
  <c r="AL129" i="1"/>
  <c r="AM129" i="1"/>
  <c r="AN129" i="1"/>
  <c r="AP129" i="1" s="1"/>
  <c r="AO129" i="1"/>
  <c r="AT129" i="1"/>
  <c r="AU129" i="1"/>
  <c r="AX129" i="1" s="1"/>
  <c r="AW129" i="1"/>
  <c r="E130" i="1"/>
  <c r="L130" i="1"/>
  <c r="N130" i="1" s="1"/>
  <c r="AK130" i="1"/>
  <c r="AL130" i="1" s="1"/>
  <c r="AM130" i="1"/>
  <c r="AN130" i="1"/>
  <c r="AO130" i="1"/>
  <c r="AT130" i="1"/>
  <c r="AU130" i="1" s="1"/>
  <c r="AX130" i="1" s="1"/>
  <c r="AW130" i="1"/>
  <c r="L131" i="1"/>
  <c r="N131" i="1"/>
  <c r="AK131" i="1"/>
  <c r="E131" i="1" s="1"/>
  <c r="AM131" i="1"/>
  <c r="AN131" i="1"/>
  <c r="AO131" i="1"/>
  <c r="AT131" i="1"/>
  <c r="AU131" i="1"/>
  <c r="AX131" i="1" s="1"/>
  <c r="AW131" i="1"/>
  <c r="E132" i="1"/>
  <c r="L132" i="1"/>
  <c r="N132" i="1" s="1"/>
  <c r="BC132" i="1" s="1"/>
  <c r="AK132" i="1"/>
  <c r="AL132" i="1"/>
  <c r="H132" i="1" s="1"/>
  <c r="AM132" i="1"/>
  <c r="AN132" i="1"/>
  <c r="AO132" i="1"/>
  <c r="AP132" i="1" s="1"/>
  <c r="J132" i="1" s="1"/>
  <c r="AQ132" i="1" s="1"/>
  <c r="AT132" i="1"/>
  <c r="AU132" i="1" s="1"/>
  <c r="AX132" i="1" s="1"/>
  <c r="AW132" i="1"/>
  <c r="L133" i="1"/>
  <c r="N133" i="1" s="1"/>
  <c r="AK133" i="1"/>
  <c r="AM133" i="1"/>
  <c r="AN133" i="1"/>
  <c r="AO133" i="1"/>
  <c r="AT133" i="1"/>
  <c r="AU133" i="1"/>
  <c r="AW133" i="1"/>
  <c r="AX133" i="1"/>
  <c r="E134" i="1"/>
  <c r="L134" i="1"/>
  <c r="N134" i="1" s="1"/>
  <c r="AK134" i="1"/>
  <c r="AL134" i="1"/>
  <c r="H134" i="1" s="1"/>
  <c r="AM134" i="1"/>
  <c r="AN134" i="1"/>
  <c r="AO134" i="1"/>
  <c r="AP134" i="1"/>
  <c r="J134" i="1" s="1"/>
  <c r="AQ134" i="1" s="1"/>
  <c r="I134" i="1" s="1"/>
  <c r="AR134" i="1"/>
  <c r="AS134" i="1"/>
  <c r="AV134" i="1" s="1"/>
  <c r="F134" i="1" s="1"/>
  <c r="AY134" i="1" s="1"/>
  <c r="G134" i="1" s="1"/>
  <c r="AT134" i="1"/>
  <c r="AU134" i="1" s="1"/>
  <c r="AX134" i="1" s="1"/>
  <c r="AW134" i="1"/>
  <c r="L135" i="1"/>
  <c r="AK135" i="1"/>
  <c r="E135" i="1" s="1"/>
  <c r="AL135" i="1"/>
  <c r="AM135" i="1"/>
  <c r="AN135" i="1"/>
  <c r="AO135" i="1"/>
  <c r="AT135" i="1"/>
  <c r="AU135" i="1" s="1"/>
  <c r="AW135" i="1"/>
  <c r="AX135" i="1"/>
  <c r="E136" i="1"/>
  <c r="L136" i="1"/>
  <c r="N136" i="1" s="1"/>
  <c r="AK136" i="1"/>
  <c r="AL136" i="1" s="1"/>
  <c r="H136" i="1" s="1"/>
  <c r="AM136" i="1"/>
  <c r="AN136" i="1"/>
  <c r="AO136" i="1"/>
  <c r="AT136" i="1"/>
  <c r="AU136" i="1" s="1"/>
  <c r="AW136" i="1"/>
  <c r="AX136" i="1"/>
  <c r="BC136" i="1"/>
  <c r="L137" i="1"/>
  <c r="N137" i="1" s="1"/>
  <c r="AK137" i="1"/>
  <c r="AM137" i="1"/>
  <c r="AN137" i="1"/>
  <c r="AO137" i="1"/>
  <c r="AT137" i="1"/>
  <c r="AU137" i="1"/>
  <c r="AW137" i="1"/>
  <c r="L138" i="1"/>
  <c r="N138" i="1"/>
  <c r="AK138" i="1"/>
  <c r="AM138" i="1"/>
  <c r="AN138" i="1"/>
  <c r="AO138" i="1"/>
  <c r="AT138" i="1"/>
  <c r="AU138" i="1" s="1"/>
  <c r="AX138" i="1" s="1"/>
  <c r="AW138" i="1"/>
  <c r="E139" i="1"/>
  <c r="H139" i="1"/>
  <c r="L139" i="1"/>
  <c r="N139" i="1" s="1"/>
  <c r="AK139" i="1"/>
  <c r="AL139" i="1"/>
  <c r="AM139" i="1"/>
  <c r="AN139" i="1"/>
  <c r="AO139" i="1"/>
  <c r="AT139" i="1"/>
  <c r="AU139" i="1" s="1"/>
  <c r="AW139" i="1"/>
  <c r="AX139" i="1"/>
  <c r="BC139" i="1"/>
  <c r="L140" i="1"/>
  <c r="N140" i="1"/>
  <c r="AK140" i="1"/>
  <c r="AM140" i="1"/>
  <c r="AN140" i="1"/>
  <c r="AO140" i="1"/>
  <c r="AT140" i="1"/>
  <c r="AU140" i="1"/>
  <c r="AW140" i="1"/>
  <c r="AX140" i="1"/>
  <c r="L141" i="1"/>
  <c r="AK141" i="1"/>
  <c r="E141" i="1" s="1"/>
  <c r="AL141" i="1"/>
  <c r="H141" i="1" s="1"/>
  <c r="AM141" i="1"/>
  <c r="AN141" i="1"/>
  <c r="AO141" i="1"/>
  <c r="AT141" i="1"/>
  <c r="AU141" i="1" s="1"/>
  <c r="AW141" i="1"/>
  <c r="AX141" i="1"/>
  <c r="E142" i="1"/>
  <c r="BC142" i="1" s="1"/>
  <c r="L142" i="1"/>
  <c r="N142" i="1"/>
  <c r="AK142" i="1"/>
  <c r="AL142" i="1" s="1"/>
  <c r="H142" i="1" s="1"/>
  <c r="AM142" i="1"/>
  <c r="AN142" i="1"/>
  <c r="AO142" i="1"/>
  <c r="AP142" i="1" s="1"/>
  <c r="J142" i="1" s="1"/>
  <c r="AQ142" i="1" s="1"/>
  <c r="AT142" i="1"/>
  <c r="AU142" i="1"/>
  <c r="AW142" i="1"/>
  <c r="AX142" i="1"/>
  <c r="E143" i="1"/>
  <c r="L143" i="1"/>
  <c r="N143" i="1"/>
  <c r="AK143" i="1"/>
  <c r="AL143" i="1" s="1"/>
  <c r="AM143" i="1"/>
  <c r="AN143" i="1"/>
  <c r="AO143" i="1"/>
  <c r="AP143" i="1" s="1"/>
  <c r="J143" i="1" s="1"/>
  <c r="AQ143" i="1" s="1"/>
  <c r="AT143" i="1"/>
  <c r="AU143" i="1"/>
  <c r="AW143" i="1"/>
  <c r="AX143" i="1"/>
  <c r="BC143" i="1"/>
  <c r="E144" i="1"/>
  <c r="H144" i="1"/>
  <c r="L144" i="1"/>
  <c r="N144" i="1" s="1"/>
  <c r="BC144" i="1" s="1"/>
  <c r="AK144" i="1"/>
  <c r="AL144" i="1"/>
  <c r="AM144" i="1"/>
  <c r="AN144" i="1"/>
  <c r="AO144" i="1"/>
  <c r="AP144" i="1"/>
  <c r="J144" i="1" s="1"/>
  <c r="AQ144" i="1" s="1"/>
  <c r="AT144" i="1"/>
  <c r="AU144" i="1"/>
  <c r="AW144" i="1"/>
  <c r="AX144" i="1" s="1"/>
  <c r="H145" i="1"/>
  <c r="L145" i="1"/>
  <c r="N145" i="1"/>
  <c r="BC145" i="1" s="1"/>
  <c r="AK145" i="1"/>
  <c r="E145" i="1" s="1"/>
  <c r="AL145" i="1"/>
  <c r="AM145" i="1"/>
  <c r="AN145" i="1"/>
  <c r="AO145" i="1"/>
  <c r="AP145" i="1"/>
  <c r="J145" i="1" s="1"/>
  <c r="AQ145" i="1" s="1"/>
  <c r="AT145" i="1"/>
  <c r="AU145" i="1" s="1"/>
  <c r="AX145" i="1" s="1"/>
  <c r="AW145" i="1"/>
  <c r="L146" i="1"/>
  <c r="N146" i="1" s="1"/>
  <c r="AK146" i="1"/>
  <c r="E146" i="1" s="1"/>
  <c r="BC146" i="1" s="1"/>
  <c r="AL146" i="1"/>
  <c r="AM146" i="1"/>
  <c r="AN146" i="1"/>
  <c r="AO146" i="1"/>
  <c r="AP146" i="1"/>
  <c r="J146" i="1" s="1"/>
  <c r="AQ146" i="1"/>
  <c r="AT146" i="1"/>
  <c r="AU146" i="1"/>
  <c r="AX146" i="1" s="1"/>
  <c r="AW146" i="1"/>
  <c r="L147" i="1"/>
  <c r="N147" i="1"/>
  <c r="AK147" i="1"/>
  <c r="AM147" i="1"/>
  <c r="AN147" i="1"/>
  <c r="AO147" i="1"/>
  <c r="AT147" i="1"/>
  <c r="AU147" i="1"/>
  <c r="AX147" i="1" s="1"/>
  <c r="AW147" i="1"/>
  <c r="E148" i="1"/>
  <c r="L148" i="1"/>
  <c r="N148" i="1"/>
  <c r="AK148" i="1"/>
  <c r="AL148" i="1"/>
  <c r="AM148" i="1"/>
  <c r="AN148" i="1"/>
  <c r="AO148" i="1"/>
  <c r="AT148" i="1"/>
  <c r="AU148" i="1"/>
  <c r="AX148" i="1" s="1"/>
  <c r="AW148" i="1"/>
  <c r="BC148" i="1"/>
  <c r="E149" i="1"/>
  <c r="H149" i="1"/>
  <c r="L149" i="1"/>
  <c r="N149" i="1"/>
  <c r="BC149" i="1" s="1"/>
  <c r="AK149" i="1"/>
  <c r="AL149" i="1"/>
  <c r="AM149" i="1"/>
  <c r="AP149" i="1" s="1"/>
  <c r="J149" i="1" s="1"/>
  <c r="AQ149" i="1" s="1"/>
  <c r="AN149" i="1"/>
  <c r="AO149" i="1"/>
  <c r="AT149" i="1"/>
  <c r="AU149" i="1"/>
  <c r="AX149" i="1" s="1"/>
  <c r="AW149" i="1"/>
  <c r="H150" i="1"/>
  <c r="L150" i="1"/>
  <c r="N150" i="1"/>
  <c r="AK150" i="1"/>
  <c r="E150" i="1" s="1"/>
  <c r="AL150" i="1"/>
  <c r="AM150" i="1"/>
  <c r="AN150" i="1"/>
  <c r="AO150" i="1"/>
  <c r="AT150" i="1"/>
  <c r="AU150" i="1"/>
  <c r="AW150" i="1"/>
  <c r="AX150" i="1"/>
  <c r="BC150" i="1"/>
  <c r="L151" i="1"/>
  <c r="N151" i="1"/>
  <c r="AK151" i="1"/>
  <c r="E151" i="1" s="1"/>
  <c r="BC151" i="1" s="1"/>
  <c r="AM151" i="1"/>
  <c r="AN151" i="1"/>
  <c r="AO151" i="1"/>
  <c r="AT151" i="1"/>
  <c r="AU151" i="1"/>
  <c r="AW151" i="1"/>
  <c r="AX151" i="1"/>
  <c r="E152" i="1"/>
  <c r="L152" i="1"/>
  <c r="N152" i="1" s="1"/>
  <c r="AK152" i="1"/>
  <c r="AL152" i="1" s="1"/>
  <c r="AM152" i="1"/>
  <c r="AN152" i="1"/>
  <c r="AO152" i="1"/>
  <c r="AP152" i="1" s="1"/>
  <c r="J152" i="1" s="1"/>
  <c r="AQ152" i="1"/>
  <c r="I152" i="1" s="1"/>
  <c r="AR152" i="1"/>
  <c r="AS152" i="1" s="1"/>
  <c r="AV152" i="1" s="1"/>
  <c r="F152" i="1" s="1"/>
  <c r="AY152" i="1" s="1"/>
  <c r="G152" i="1" s="1"/>
  <c r="AT152" i="1"/>
  <c r="AU152" i="1"/>
  <c r="AW152" i="1"/>
  <c r="AX152" i="1"/>
  <c r="L153" i="1"/>
  <c r="N153" i="1"/>
  <c r="AK153" i="1"/>
  <c r="E153" i="1" s="1"/>
  <c r="AM153" i="1"/>
  <c r="AN153" i="1"/>
  <c r="AO153" i="1"/>
  <c r="AT153" i="1"/>
  <c r="AU153" i="1" s="1"/>
  <c r="AX153" i="1" s="1"/>
  <c r="AW153" i="1"/>
  <c r="E154" i="1"/>
  <c r="L154" i="1"/>
  <c r="N154" i="1"/>
  <c r="AK154" i="1"/>
  <c r="AL154" i="1"/>
  <c r="AM154" i="1"/>
  <c r="AN154" i="1"/>
  <c r="AO154" i="1"/>
  <c r="AT154" i="1"/>
  <c r="AU154" i="1" s="1"/>
  <c r="AX154" i="1" s="1"/>
  <c r="AW154" i="1"/>
  <c r="H155" i="1"/>
  <c r="L155" i="1"/>
  <c r="N155" i="1" s="1"/>
  <c r="BC155" i="1" s="1"/>
  <c r="AK155" i="1"/>
  <c r="E155" i="1" s="1"/>
  <c r="AL155" i="1"/>
  <c r="AM155" i="1"/>
  <c r="AP155" i="1" s="1"/>
  <c r="J155" i="1" s="1"/>
  <c r="AQ155" i="1" s="1"/>
  <c r="AN155" i="1"/>
  <c r="AO155" i="1"/>
  <c r="AT155" i="1"/>
  <c r="AU155" i="1" s="1"/>
  <c r="AW155" i="1"/>
  <c r="AX155" i="1"/>
  <c r="E156" i="1"/>
  <c r="H156" i="1"/>
  <c r="L156" i="1"/>
  <c r="N156" i="1"/>
  <c r="AK156" i="1"/>
  <c r="AL156" i="1"/>
  <c r="AM156" i="1"/>
  <c r="AN156" i="1"/>
  <c r="AP156" i="1" s="1"/>
  <c r="J156" i="1" s="1"/>
  <c r="AQ156" i="1" s="1"/>
  <c r="AO156" i="1"/>
  <c r="AT156" i="1"/>
  <c r="AU156" i="1"/>
  <c r="AX156" i="1" s="1"/>
  <c r="AW156" i="1"/>
  <c r="BC156" i="1"/>
  <c r="L157" i="1"/>
  <c r="N157" i="1" s="1"/>
  <c r="AK157" i="1"/>
  <c r="E157" i="1" s="1"/>
  <c r="AM157" i="1"/>
  <c r="AN157" i="1"/>
  <c r="AO157" i="1"/>
  <c r="AT157" i="1"/>
  <c r="AU157" i="1"/>
  <c r="AW157" i="1"/>
  <c r="L158" i="1"/>
  <c r="N158" i="1"/>
  <c r="AK158" i="1"/>
  <c r="E158" i="1" s="1"/>
  <c r="AM158" i="1"/>
  <c r="AN158" i="1"/>
  <c r="AO158" i="1"/>
  <c r="AT158" i="1"/>
  <c r="AU158" i="1"/>
  <c r="AX158" i="1" s="1"/>
  <c r="AW158" i="1"/>
  <c r="E159" i="1"/>
  <c r="L159" i="1"/>
  <c r="N159" i="1" s="1"/>
  <c r="AK159" i="1"/>
  <c r="AL159" i="1"/>
  <c r="H159" i="1" s="1"/>
  <c r="AM159" i="1"/>
  <c r="AN159" i="1"/>
  <c r="AO159" i="1"/>
  <c r="AP159" i="1" s="1"/>
  <c r="J159" i="1" s="1"/>
  <c r="AQ159" i="1" s="1"/>
  <c r="AT159" i="1"/>
  <c r="AU159" i="1" s="1"/>
  <c r="AX159" i="1" s="1"/>
  <c r="AW159" i="1"/>
  <c r="BC159" i="1"/>
  <c r="H160" i="1"/>
  <c r="L160" i="1"/>
  <c r="N160" i="1"/>
  <c r="BC160" i="1" s="1"/>
  <c r="AK160" i="1"/>
  <c r="E160" i="1" s="1"/>
  <c r="AL160" i="1"/>
  <c r="AM160" i="1"/>
  <c r="AN160" i="1"/>
  <c r="AO160" i="1"/>
  <c r="AP160" i="1" s="1"/>
  <c r="J160" i="1" s="1"/>
  <c r="AQ160" i="1" s="1"/>
  <c r="AT160" i="1"/>
  <c r="AU160" i="1"/>
  <c r="AW160" i="1"/>
  <c r="AX160" i="1"/>
  <c r="E161" i="1"/>
  <c r="L161" i="1"/>
  <c r="N161" i="1"/>
  <c r="AK161" i="1"/>
  <c r="AL161" i="1"/>
  <c r="H161" i="1" s="1"/>
  <c r="AM161" i="1"/>
  <c r="AN161" i="1"/>
  <c r="AP161" i="1" s="1"/>
  <c r="J161" i="1" s="1"/>
  <c r="AQ161" i="1" s="1"/>
  <c r="AO161" i="1"/>
  <c r="AT161" i="1"/>
  <c r="AU161" i="1"/>
  <c r="AW161" i="1"/>
  <c r="L162" i="1"/>
  <c r="N162" i="1"/>
  <c r="AK162" i="1"/>
  <c r="E162" i="1" s="1"/>
  <c r="AL162" i="1"/>
  <c r="AM162" i="1"/>
  <c r="AN162" i="1"/>
  <c r="AO162" i="1"/>
  <c r="AT162" i="1"/>
  <c r="AU162" i="1"/>
  <c r="AX162" i="1" s="1"/>
  <c r="AW162" i="1"/>
  <c r="E163" i="1"/>
  <c r="H163" i="1"/>
  <c r="L163" i="1"/>
  <c r="N163" i="1" s="1"/>
  <c r="AK163" i="1"/>
  <c r="AL163" i="1"/>
  <c r="AM163" i="1"/>
  <c r="AP163" i="1" s="1"/>
  <c r="J163" i="1" s="1"/>
  <c r="AQ163" i="1" s="1"/>
  <c r="AN163" i="1"/>
  <c r="AO163" i="1"/>
  <c r="AT163" i="1"/>
  <c r="AU163" i="1" s="1"/>
  <c r="AX163" i="1" s="1"/>
  <c r="AW163" i="1"/>
  <c r="BC163" i="1"/>
  <c r="E164" i="1"/>
  <c r="H164" i="1"/>
  <c r="J164" i="1"/>
  <c r="AQ164" i="1" s="1"/>
  <c r="L164" i="1"/>
  <c r="N164" i="1" s="1"/>
  <c r="AK164" i="1"/>
  <c r="AL164" i="1"/>
  <c r="AM164" i="1"/>
  <c r="AN164" i="1"/>
  <c r="AO164" i="1"/>
  <c r="AP164" i="1"/>
  <c r="AT164" i="1"/>
  <c r="AU164" i="1"/>
  <c r="AX164" i="1" s="1"/>
  <c r="AW164" i="1"/>
  <c r="BC164" i="1"/>
  <c r="L165" i="1"/>
  <c r="N165" i="1" s="1"/>
  <c r="AK165" i="1"/>
  <c r="E165" i="1" s="1"/>
  <c r="AM165" i="1"/>
  <c r="AN165" i="1"/>
  <c r="AO165" i="1"/>
  <c r="AT165" i="1"/>
  <c r="AU165" i="1" s="1"/>
  <c r="AW165" i="1"/>
  <c r="AX165" i="1"/>
  <c r="L166" i="1"/>
  <c r="N166" i="1"/>
  <c r="AK166" i="1"/>
  <c r="E166" i="1" s="1"/>
  <c r="BC166" i="1" s="1"/>
  <c r="AL166" i="1"/>
  <c r="AM166" i="1"/>
  <c r="AN166" i="1"/>
  <c r="AO166" i="1"/>
  <c r="AT166" i="1"/>
  <c r="AU166" i="1"/>
  <c r="AX166" i="1" s="1"/>
  <c r="AW166" i="1"/>
  <c r="E167" i="1"/>
  <c r="BC167" i="1" s="1"/>
  <c r="H167" i="1"/>
  <c r="L167" i="1"/>
  <c r="N167" i="1"/>
  <c r="AK167" i="1"/>
  <c r="AL167" i="1" s="1"/>
  <c r="AM167" i="1"/>
  <c r="AP167" i="1" s="1"/>
  <c r="J167" i="1" s="1"/>
  <c r="AQ167" i="1" s="1"/>
  <c r="AN167" i="1"/>
  <c r="AO167" i="1"/>
  <c r="AT167" i="1"/>
  <c r="AU167" i="1" s="1"/>
  <c r="AX167" i="1" s="1"/>
  <c r="AW167" i="1"/>
  <c r="E168" i="1"/>
  <c r="L168" i="1"/>
  <c r="N168" i="1"/>
  <c r="AK168" i="1"/>
  <c r="AL168" i="1" s="1"/>
  <c r="AM168" i="1"/>
  <c r="AN168" i="1"/>
  <c r="AO168" i="1"/>
  <c r="AP168" i="1" s="1"/>
  <c r="J168" i="1" s="1"/>
  <c r="AQ168" i="1" s="1"/>
  <c r="AT168" i="1"/>
  <c r="AU168" i="1" s="1"/>
  <c r="AW168" i="1"/>
  <c r="AX168" i="1"/>
  <c r="BC168" i="1"/>
  <c r="L169" i="1"/>
  <c r="N169" i="1"/>
  <c r="AK169" i="1"/>
  <c r="E169" i="1" s="1"/>
  <c r="AL169" i="1"/>
  <c r="AP169" i="1" s="1"/>
  <c r="J169" i="1" s="1"/>
  <c r="AQ169" i="1" s="1"/>
  <c r="AM169" i="1"/>
  <c r="AN169" i="1"/>
  <c r="AO169" i="1"/>
  <c r="AT169" i="1"/>
  <c r="AU169" i="1"/>
  <c r="AX169" i="1" s="1"/>
  <c r="AW169" i="1"/>
  <c r="E170" i="1"/>
  <c r="H170" i="1"/>
  <c r="L170" i="1"/>
  <c r="N170" i="1"/>
  <c r="BC170" i="1" s="1"/>
  <c r="AK170" i="1"/>
  <c r="AL170" i="1"/>
  <c r="AM170" i="1"/>
  <c r="AN170" i="1"/>
  <c r="AO170" i="1"/>
  <c r="AT170" i="1"/>
  <c r="AU170" i="1"/>
  <c r="AW170" i="1"/>
  <c r="AX170" i="1"/>
  <c r="E171" i="1"/>
  <c r="L171" i="1"/>
  <c r="N171" i="1"/>
  <c r="AK171" i="1"/>
  <c r="AL171" i="1" s="1"/>
  <c r="AM171" i="1"/>
  <c r="AN171" i="1"/>
  <c r="AO171" i="1"/>
  <c r="AT171" i="1"/>
  <c r="AU171" i="1" s="1"/>
  <c r="AX171" i="1" s="1"/>
  <c r="AW171" i="1"/>
  <c r="L172" i="1"/>
  <c r="N172" i="1"/>
  <c r="AK172" i="1"/>
  <c r="E172" i="1" s="1"/>
  <c r="AL172" i="1"/>
  <c r="AM172" i="1"/>
  <c r="AN172" i="1"/>
  <c r="AO172" i="1"/>
  <c r="AP172" i="1"/>
  <c r="J172" i="1" s="1"/>
  <c r="AQ172" i="1" s="1"/>
  <c r="AT172" i="1"/>
  <c r="AU172" i="1" s="1"/>
  <c r="AX172" i="1" s="1"/>
  <c r="AW172" i="1"/>
  <c r="E173" i="1"/>
  <c r="H173" i="1"/>
  <c r="L173" i="1"/>
  <c r="N173" i="1" s="1"/>
  <c r="AK173" i="1"/>
  <c r="AL173" i="1"/>
  <c r="AM173" i="1"/>
  <c r="AP173" i="1" s="1"/>
  <c r="J173" i="1" s="1"/>
  <c r="AQ173" i="1" s="1"/>
  <c r="AN173" i="1"/>
  <c r="AO173" i="1"/>
  <c r="AT173" i="1"/>
  <c r="AU173" i="1" s="1"/>
  <c r="AW173" i="1"/>
  <c r="AX173" i="1"/>
  <c r="BC173" i="1"/>
  <c r="L174" i="1"/>
  <c r="N174" i="1" s="1"/>
  <c r="AK174" i="1"/>
  <c r="AL174" i="1" s="1"/>
  <c r="AM174" i="1"/>
  <c r="AN174" i="1"/>
  <c r="AO174" i="1"/>
  <c r="AT174" i="1"/>
  <c r="AU174" i="1"/>
  <c r="AX174" i="1" s="1"/>
  <c r="AW174" i="1"/>
  <c r="I79" i="1" l="1"/>
  <c r="AR79" i="1"/>
  <c r="AS79" i="1" s="1"/>
  <c r="AV79" i="1" s="1"/>
  <c r="F79" i="1" s="1"/>
  <c r="AY79" i="1" s="1"/>
  <c r="G79" i="1" s="1"/>
  <c r="I169" i="1"/>
  <c r="AR169" i="1"/>
  <c r="AS169" i="1" s="1"/>
  <c r="AV169" i="1" s="1"/>
  <c r="F169" i="1" s="1"/>
  <c r="AY169" i="1" s="1"/>
  <c r="G169" i="1" s="1"/>
  <c r="AR81" i="1"/>
  <c r="AS81" i="1" s="1"/>
  <c r="AV81" i="1" s="1"/>
  <c r="F81" i="1" s="1"/>
  <c r="AY81" i="1" s="1"/>
  <c r="G81" i="1" s="1"/>
  <c r="I81" i="1"/>
  <c r="I156" i="1"/>
  <c r="AR156" i="1"/>
  <c r="AS156" i="1" s="1"/>
  <c r="AV156" i="1" s="1"/>
  <c r="F156" i="1" s="1"/>
  <c r="AY156" i="1" s="1"/>
  <c r="G156" i="1" s="1"/>
  <c r="BB156" i="1"/>
  <c r="BA152" i="1"/>
  <c r="AZ152" i="1"/>
  <c r="AR88" i="1"/>
  <c r="AS88" i="1" s="1"/>
  <c r="AV88" i="1" s="1"/>
  <c r="F88" i="1" s="1"/>
  <c r="AY88" i="1" s="1"/>
  <c r="G88" i="1" s="1"/>
  <c r="I88" i="1"/>
  <c r="AR173" i="1"/>
  <c r="AS173" i="1" s="1"/>
  <c r="AV173" i="1" s="1"/>
  <c r="F173" i="1" s="1"/>
  <c r="AY173" i="1" s="1"/>
  <c r="G173" i="1" s="1"/>
  <c r="I173" i="1"/>
  <c r="BB173" i="1"/>
  <c r="BD173" i="1" s="1"/>
  <c r="AR163" i="1"/>
  <c r="AS163" i="1" s="1"/>
  <c r="AV163" i="1" s="1"/>
  <c r="F163" i="1" s="1"/>
  <c r="AY163" i="1" s="1"/>
  <c r="G163" i="1" s="1"/>
  <c r="I163" i="1"/>
  <c r="BB163" i="1"/>
  <c r="BD163" i="1" s="1"/>
  <c r="AR159" i="1"/>
  <c r="AS159" i="1" s="1"/>
  <c r="AV159" i="1" s="1"/>
  <c r="F159" i="1" s="1"/>
  <c r="AY159" i="1" s="1"/>
  <c r="G159" i="1" s="1"/>
  <c r="I159" i="1"/>
  <c r="BA134" i="1"/>
  <c r="AZ134" i="1"/>
  <c r="I126" i="1"/>
  <c r="AR126" i="1"/>
  <c r="AS126" i="1" s="1"/>
  <c r="AV126" i="1" s="1"/>
  <c r="F126" i="1" s="1"/>
  <c r="AY126" i="1" s="1"/>
  <c r="G126" i="1" s="1"/>
  <c r="AR155" i="1"/>
  <c r="AS155" i="1" s="1"/>
  <c r="AV155" i="1" s="1"/>
  <c r="F155" i="1" s="1"/>
  <c r="AY155" i="1" s="1"/>
  <c r="G155" i="1" s="1"/>
  <c r="BB155" i="1"/>
  <c r="BD155" i="1" s="1"/>
  <c r="I155" i="1"/>
  <c r="I132" i="1"/>
  <c r="AR132" i="1"/>
  <c r="AS132" i="1" s="1"/>
  <c r="AV132" i="1" s="1"/>
  <c r="F132" i="1" s="1"/>
  <c r="AY132" i="1" s="1"/>
  <c r="G132" i="1" s="1"/>
  <c r="AR168" i="1"/>
  <c r="AS168" i="1" s="1"/>
  <c r="AV168" i="1" s="1"/>
  <c r="F168" i="1" s="1"/>
  <c r="AY168" i="1" s="1"/>
  <c r="G168" i="1" s="1"/>
  <c r="I168" i="1"/>
  <c r="AR149" i="1"/>
  <c r="AS149" i="1" s="1"/>
  <c r="AV149" i="1" s="1"/>
  <c r="F149" i="1" s="1"/>
  <c r="AY149" i="1" s="1"/>
  <c r="G149" i="1" s="1"/>
  <c r="I149" i="1"/>
  <c r="BB149" i="1"/>
  <c r="BD149" i="1" s="1"/>
  <c r="I161" i="1"/>
  <c r="AR161" i="1"/>
  <c r="AS161" i="1" s="1"/>
  <c r="AV161" i="1" s="1"/>
  <c r="F161" i="1" s="1"/>
  <c r="AY161" i="1" s="1"/>
  <c r="G161" i="1" s="1"/>
  <c r="AR145" i="1"/>
  <c r="AS145" i="1" s="1"/>
  <c r="AV145" i="1" s="1"/>
  <c r="F145" i="1" s="1"/>
  <c r="AY145" i="1" s="1"/>
  <c r="G145" i="1" s="1"/>
  <c r="I145" i="1"/>
  <c r="AR144" i="1"/>
  <c r="AS144" i="1" s="1"/>
  <c r="AV144" i="1" s="1"/>
  <c r="F144" i="1" s="1"/>
  <c r="AY144" i="1" s="1"/>
  <c r="G144" i="1" s="1"/>
  <c r="I144" i="1"/>
  <c r="BB144" i="1"/>
  <c r="BD144" i="1" s="1"/>
  <c r="H166" i="1"/>
  <c r="H162" i="1"/>
  <c r="BC158" i="1"/>
  <c r="AL147" i="1"/>
  <c r="E147" i="1"/>
  <c r="AR120" i="1"/>
  <c r="AS120" i="1" s="1"/>
  <c r="AV120" i="1" s="1"/>
  <c r="F120" i="1" s="1"/>
  <c r="AY120" i="1" s="1"/>
  <c r="G120" i="1" s="1"/>
  <c r="I120" i="1"/>
  <c r="BB120" i="1"/>
  <c r="BD120" i="1" s="1"/>
  <c r="I69" i="1"/>
  <c r="BB69" i="1"/>
  <c r="BD69" i="1" s="1"/>
  <c r="AP171" i="1"/>
  <c r="J171" i="1" s="1"/>
  <c r="AQ171" i="1" s="1"/>
  <c r="H171" i="1"/>
  <c r="BC162" i="1"/>
  <c r="E137" i="1"/>
  <c r="AL137" i="1"/>
  <c r="BA19" i="1"/>
  <c r="AZ19" i="1"/>
  <c r="I74" i="1"/>
  <c r="AR74" i="1"/>
  <c r="AS74" i="1" s="1"/>
  <c r="AV74" i="1" s="1"/>
  <c r="F74" i="1" s="1"/>
  <c r="AY74" i="1" s="1"/>
  <c r="G74" i="1" s="1"/>
  <c r="AZ45" i="1"/>
  <c r="BA45" i="1"/>
  <c r="I172" i="1"/>
  <c r="AR172" i="1"/>
  <c r="AS172" i="1" s="1"/>
  <c r="AV172" i="1" s="1"/>
  <c r="F172" i="1" s="1"/>
  <c r="AY172" i="1" s="1"/>
  <c r="G172" i="1" s="1"/>
  <c r="I167" i="1"/>
  <c r="AR167" i="1"/>
  <c r="AS167" i="1" s="1"/>
  <c r="AV167" i="1" s="1"/>
  <c r="F167" i="1" s="1"/>
  <c r="AY167" i="1" s="1"/>
  <c r="G167" i="1" s="1"/>
  <c r="BC83" i="1"/>
  <c r="AZ10" i="1"/>
  <c r="BA10" i="1"/>
  <c r="BC134" i="1"/>
  <c r="H130" i="1"/>
  <c r="AP130" i="1"/>
  <c r="J130" i="1" s="1"/>
  <c r="AQ130" i="1" s="1"/>
  <c r="AZ92" i="1"/>
  <c r="BA92" i="1"/>
  <c r="I84" i="1"/>
  <c r="AR84" i="1"/>
  <c r="AS84" i="1" s="1"/>
  <c r="AV84" i="1" s="1"/>
  <c r="F84" i="1" s="1"/>
  <c r="AY84" i="1" s="1"/>
  <c r="G84" i="1" s="1"/>
  <c r="AP170" i="1"/>
  <c r="J170" i="1" s="1"/>
  <c r="AQ170" i="1" s="1"/>
  <c r="BC169" i="1"/>
  <c r="BD169" i="1" s="1"/>
  <c r="AP158" i="1"/>
  <c r="J158" i="1" s="1"/>
  <c r="AQ158" i="1" s="1"/>
  <c r="BC131" i="1"/>
  <c r="AP174" i="1"/>
  <c r="J174" i="1" s="1"/>
  <c r="AQ174" i="1" s="1"/>
  <c r="AP147" i="1"/>
  <c r="J147" i="1" s="1"/>
  <c r="AQ147" i="1" s="1"/>
  <c r="AP124" i="1"/>
  <c r="J124" i="1" s="1"/>
  <c r="AQ124" i="1" s="1"/>
  <c r="H124" i="1"/>
  <c r="AP117" i="1"/>
  <c r="J117" i="1" s="1"/>
  <c r="AQ117" i="1" s="1"/>
  <c r="H117" i="1"/>
  <c r="AP98" i="1"/>
  <c r="J98" i="1" s="1"/>
  <c r="AQ98" i="1" s="1"/>
  <c r="AP162" i="1"/>
  <c r="J162" i="1" s="1"/>
  <c r="AQ162" i="1" s="1"/>
  <c r="BC161" i="1"/>
  <c r="H154" i="1"/>
  <c r="I122" i="1"/>
  <c r="AR122" i="1"/>
  <c r="AS122" i="1" s="1"/>
  <c r="AV122" i="1" s="1"/>
  <c r="F122" i="1" s="1"/>
  <c r="AY122" i="1" s="1"/>
  <c r="G122" i="1" s="1"/>
  <c r="BC117" i="1"/>
  <c r="AR93" i="1"/>
  <c r="AS93" i="1" s="1"/>
  <c r="AV93" i="1" s="1"/>
  <c r="F93" i="1" s="1"/>
  <c r="AY93" i="1" s="1"/>
  <c r="G93" i="1" s="1"/>
  <c r="I93" i="1"/>
  <c r="AP57" i="1"/>
  <c r="J57" i="1" s="1"/>
  <c r="AQ57" i="1" s="1"/>
  <c r="H174" i="1"/>
  <c r="AP166" i="1"/>
  <c r="J166" i="1" s="1"/>
  <c r="AQ166" i="1" s="1"/>
  <c r="AL158" i="1"/>
  <c r="AR129" i="1"/>
  <c r="AS129" i="1" s="1"/>
  <c r="AV129" i="1" s="1"/>
  <c r="F129" i="1" s="1"/>
  <c r="I129" i="1"/>
  <c r="AZ118" i="1"/>
  <c r="BA118" i="1"/>
  <c r="H98" i="1"/>
  <c r="AL89" i="1"/>
  <c r="E89" i="1"/>
  <c r="AR69" i="1"/>
  <c r="AS69" i="1" s="1"/>
  <c r="AV69" i="1" s="1"/>
  <c r="F69" i="1" s="1"/>
  <c r="AY69" i="1" s="1"/>
  <c r="G69" i="1" s="1"/>
  <c r="H172" i="1"/>
  <c r="AR160" i="1"/>
  <c r="AS160" i="1" s="1"/>
  <c r="AV160" i="1" s="1"/>
  <c r="F160" i="1" s="1"/>
  <c r="AY160" i="1" s="1"/>
  <c r="G160" i="1" s="1"/>
  <c r="I160" i="1"/>
  <c r="BC152" i="1"/>
  <c r="BD152" i="1"/>
  <c r="I146" i="1"/>
  <c r="AR146" i="1"/>
  <c r="AS146" i="1" s="1"/>
  <c r="AV146" i="1" s="1"/>
  <c r="F146" i="1" s="1"/>
  <c r="AY146" i="1" s="1"/>
  <c r="G146" i="1" s="1"/>
  <c r="E138" i="1"/>
  <c r="AL138" i="1"/>
  <c r="BC108" i="1"/>
  <c r="AZ20" i="1"/>
  <c r="BA20" i="1"/>
  <c r="H47" i="1"/>
  <c r="BC112" i="1"/>
  <c r="H148" i="1"/>
  <c r="BC130" i="1"/>
  <c r="BC172" i="1"/>
  <c r="I121" i="1"/>
  <c r="AR121" i="1"/>
  <c r="AS121" i="1" s="1"/>
  <c r="AV121" i="1" s="1"/>
  <c r="F121" i="1" s="1"/>
  <c r="AY121" i="1" s="1"/>
  <c r="G121" i="1" s="1"/>
  <c r="BC31" i="1"/>
  <c r="BB152" i="1"/>
  <c r="H152" i="1"/>
  <c r="H168" i="1"/>
  <c r="N135" i="1"/>
  <c r="AP135" i="1"/>
  <c r="J135" i="1" s="1"/>
  <c r="AQ135" i="1" s="1"/>
  <c r="BC103" i="1"/>
  <c r="BD103" i="1" s="1"/>
  <c r="AR66" i="1"/>
  <c r="AS66" i="1" s="1"/>
  <c r="AV66" i="1" s="1"/>
  <c r="F66" i="1" s="1"/>
  <c r="AY66" i="1" s="1"/>
  <c r="G66" i="1" s="1"/>
  <c r="I66" i="1"/>
  <c r="AL153" i="1"/>
  <c r="H101" i="1"/>
  <c r="BB101" i="1"/>
  <c r="BD101" i="1" s="1"/>
  <c r="BA101" i="1"/>
  <c r="AZ101" i="1"/>
  <c r="AY14" i="1"/>
  <c r="G14" i="1" s="1"/>
  <c r="BB14" i="1"/>
  <c r="N141" i="1"/>
  <c r="AP141" i="1"/>
  <c r="J141" i="1" s="1"/>
  <c r="AQ141" i="1" s="1"/>
  <c r="I108" i="1"/>
  <c r="AR108" i="1"/>
  <c r="AS108" i="1" s="1"/>
  <c r="AV108" i="1" s="1"/>
  <c r="F108" i="1" s="1"/>
  <c r="AY108" i="1" s="1"/>
  <c r="G108" i="1" s="1"/>
  <c r="AR164" i="1"/>
  <c r="AS164" i="1" s="1"/>
  <c r="AV164" i="1" s="1"/>
  <c r="F164" i="1" s="1"/>
  <c r="AY164" i="1" s="1"/>
  <c r="G164" i="1" s="1"/>
  <c r="I164" i="1"/>
  <c r="BB164" i="1"/>
  <c r="BC153" i="1"/>
  <c r="I143" i="1"/>
  <c r="AR143" i="1"/>
  <c r="AS143" i="1" s="1"/>
  <c r="AV143" i="1" s="1"/>
  <c r="F143" i="1" s="1"/>
  <c r="AY143" i="1" s="1"/>
  <c r="G143" i="1" s="1"/>
  <c r="AZ103" i="1"/>
  <c r="BC154" i="1"/>
  <c r="BD156" i="1"/>
  <c r="BB146" i="1"/>
  <c r="H146" i="1"/>
  <c r="E109" i="1"/>
  <c r="AL109" i="1"/>
  <c r="AX102" i="1"/>
  <c r="AR95" i="1"/>
  <c r="AS95" i="1" s="1"/>
  <c r="AV95" i="1" s="1"/>
  <c r="F95" i="1" s="1"/>
  <c r="AY95" i="1" s="1"/>
  <c r="G95" i="1" s="1"/>
  <c r="AX161" i="1"/>
  <c r="AR76" i="1"/>
  <c r="AS76" i="1" s="1"/>
  <c r="AV76" i="1" s="1"/>
  <c r="F76" i="1" s="1"/>
  <c r="AY76" i="1" s="1"/>
  <c r="G76" i="1" s="1"/>
  <c r="I76" i="1"/>
  <c r="AY11" i="1"/>
  <c r="G11" i="1" s="1"/>
  <c r="BC116" i="1"/>
  <c r="I95" i="1"/>
  <c r="I142" i="1"/>
  <c r="AR142" i="1"/>
  <c r="AS142" i="1" s="1"/>
  <c r="AV142" i="1" s="1"/>
  <c r="F142" i="1" s="1"/>
  <c r="AY142" i="1" s="1"/>
  <c r="G142" i="1" s="1"/>
  <c r="BD167" i="1"/>
  <c r="BD164" i="1"/>
  <c r="BC157" i="1"/>
  <c r="AP154" i="1"/>
  <c r="J154" i="1" s="1"/>
  <c r="AQ154" i="1" s="1"/>
  <c r="BC141" i="1"/>
  <c r="I91" i="1"/>
  <c r="AR91" i="1"/>
  <c r="AS91" i="1" s="1"/>
  <c r="AV91" i="1" s="1"/>
  <c r="F91" i="1" s="1"/>
  <c r="AY91" i="1" s="1"/>
  <c r="G91" i="1" s="1"/>
  <c r="BC171" i="1"/>
  <c r="AP138" i="1"/>
  <c r="J138" i="1" s="1"/>
  <c r="AQ138" i="1" s="1"/>
  <c r="H169" i="1"/>
  <c r="BB169" i="1"/>
  <c r="BB167" i="1"/>
  <c r="BC165" i="1"/>
  <c r="AP151" i="1"/>
  <c r="J151" i="1" s="1"/>
  <c r="AQ151" i="1" s="1"/>
  <c r="AL131" i="1"/>
  <c r="AR128" i="1"/>
  <c r="AS128" i="1" s="1"/>
  <c r="AV128" i="1" s="1"/>
  <c r="F128" i="1" s="1"/>
  <c r="AY128" i="1" s="1"/>
  <c r="G128" i="1" s="1"/>
  <c r="BB128" i="1"/>
  <c r="BD128" i="1" s="1"/>
  <c r="BB115" i="1"/>
  <c r="BD115" i="1" s="1"/>
  <c r="AR107" i="1"/>
  <c r="AS107" i="1" s="1"/>
  <c r="AV107" i="1" s="1"/>
  <c r="F107" i="1" s="1"/>
  <c r="AY107" i="1" s="1"/>
  <c r="G107" i="1" s="1"/>
  <c r="I107" i="1"/>
  <c r="AR96" i="1"/>
  <c r="AS96" i="1" s="1"/>
  <c r="AV96" i="1" s="1"/>
  <c r="F96" i="1" s="1"/>
  <c r="AY96" i="1" s="1"/>
  <c r="G96" i="1" s="1"/>
  <c r="BC95" i="1"/>
  <c r="H116" i="1"/>
  <c r="E58" i="1"/>
  <c r="AL58" i="1"/>
  <c r="AP148" i="1"/>
  <c r="J148" i="1" s="1"/>
  <c r="AQ148" i="1" s="1"/>
  <c r="BB132" i="1"/>
  <c r="BD132" i="1" s="1"/>
  <c r="AP123" i="1"/>
  <c r="J123" i="1" s="1"/>
  <c r="AQ123" i="1" s="1"/>
  <c r="I115" i="1"/>
  <c r="I63" i="1"/>
  <c r="AR63" i="1"/>
  <c r="AS63" i="1" s="1"/>
  <c r="AV63" i="1" s="1"/>
  <c r="F63" i="1" s="1"/>
  <c r="AY63" i="1" s="1"/>
  <c r="G63" i="1" s="1"/>
  <c r="H40" i="1"/>
  <c r="H122" i="1"/>
  <c r="AL100" i="1"/>
  <c r="E100" i="1"/>
  <c r="AR86" i="1"/>
  <c r="AS86" i="1" s="1"/>
  <c r="AV86" i="1" s="1"/>
  <c r="F86" i="1" s="1"/>
  <c r="AY86" i="1" s="1"/>
  <c r="G86" i="1" s="1"/>
  <c r="I86" i="1"/>
  <c r="H78" i="1"/>
  <c r="BC65" i="1"/>
  <c r="AP47" i="1"/>
  <c r="J47" i="1" s="1"/>
  <c r="AQ47" i="1" s="1"/>
  <c r="BC40" i="1"/>
  <c r="I38" i="1"/>
  <c r="AR38" i="1"/>
  <c r="AS38" i="1" s="1"/>
  <c r="AV38" i="1" s="1"/>
  <c r="F38" i="1" s="1"/>
  <c r="AY38" i="1" s="1"/>
  <c r="G38" i="1" s="1"/>
  <c r="N23" i="1"/>
  <c r="BC23" i="1" s="1"/>
  <c r="AP23" i="1"/>
  <c r="J23" i="1" s="1"/>
  <c r="AQ23" i="1" s="1"/>
  <c r="I11" i="1"/>
  <c r="E174" i="1"/>
  <c r="AX157" i="1"/>
  <c r="BC122" i="1"/>
  <c r="AP109" i="1"/>
  <c r="J109" i="1" s="1"/>
  <c r="AQ109" i="1" s="1"/>
  <c r="BC78" i="1"/>
  <c r="AX69" i="1"/>
  <c r="AR68" i="1"/>
  <c r="AS68" i="1" s="1"/>
  <c r="AV68" i="1" s="1"/>
  <c r="F68" i="1" s="1"/>
  <c r="AY68" i="1" s="1"/>
  <c r="G68" i="1" s="1"/>
  <c r="BB68" i="1"/>
  <c r="I68" i="1"/>
  <c r="H44" i="1"/>
  <c r="BB96" i="1"/>
  <c r="AP62" i="1"/>
  <c r="J62" i="1" s="1"/>
  <c r="AQ62" i="1" s="1"/>
  <c r="AP43" i="1"/>
  <c r="J43" i="1" s="1"/>
  <c r="AQ43" i="1" s="1"/>
  <c r="H43" i="1"/>
  <c r="BC113" i="1"/>
  <c r="AL165" i="1"/>
  <c r="AL157" i="1"/>
  <c r="AP157" i="1" s="1"/>
  <c r="J157" i="1" s="1"/>
  <c r="AQ157" i="1" s="1"/>
  <c r="BB126" i="1"/>
  <c r="H126" i="1"/>
  <c r="AL114" i="1"/>
  <c r="AL59" i="1"/>
  <c r="E59" i="1"/>
  <c r="E133" i="1"/>
  <c r="AL133" i="1"/>
  <c r="BC126" i="1"/>
  <c r="BD126" i="1"/>
  <c r="BC114" i="1"/>
  <c r="I111" i="1"/>
  <c r="AR111" i="1"/>
  <c r="AS111" i="1" s="1"/>
  <c r="AV111" i="1" s="1"/>
  <c r="F111" i="1" s="1"/>
  <c r="AY111" i="1" s="1"/>
  <c r="G111" i="1" s="1"/>
  <c r="AL99" i="1"/>
  <c r="E99" i="1"/>
  <c r="E77" i="1"/>
  <c r="AL77" i="1"/>
  <c r="AL75" i="1"/>
  <c r="E75" i="1"/>
  <c r="I73" i="1"/>
  <c r="AR73" i="1"/>
  <c r="AS73" i="1" s="1"/>
  <c r="AV73" i="1" s="1"/>
  <c r="F73" i="1" s="1"/>
  <c r="AY73" i="1" s="1"/>
  <c r="G73" i="1" s="1"/>
  <c r="I37" i="1"/>
  <c r="AR37" i="1"/>
  <c r="AS37" i="1" s="1"/>
  <c r="AV37" i="1" s="1"/>
  <c r="F37" i="1" s="1"/>
  <c r="AY37" i="1" s="1"/>
  <c r="G37" i="1" s="1"/>
  <c r="BC14" i="1"/>
  <c r="BD14" i="1"/>
  <c r="I32" i="1"/>
  <c r="AR32" i="1"/>
  <c r="AS32" i="1" s="1"/>
  <c r="AV32" i="1" s="1"/>
  <c r="F32" i="1" s="1"/>
  <c r="AY32" i="1" s="1"/>
  <c r="G32" i="1" s="1"/>
  <c r="AP127" i="1"/>
  <c r="J127" i="1" s="1"/>
  <c r="AQ127" i="1" s="1"/>
  <c r="AR90" i="1"/>
  <c r="AS90" i="1" s="1"/>
  <c r="AV90" i="1" s="1"/>
  <c r="F90" i="1" s="1"/>
  <c r="AY90" i="1" s="1"/>
  <c r="G90" i="1" s="1"/>
  <c r="AL48" i="1"/>
  <c r="H32" i="1"/>
  <c r="AP75" i="1"/>
  <c r="J75" i="1" s="1"/>
  <c r="AQ75" i="1" s="1"/>
  <c r="BC120" i="1"/>
  <c r="H111" i="1"/>
  <c r="H107" i="1"/>
  <c r="AP97" i="1"/>
  <c r="J97" i="1" s="1"/>
  <c r="AQ97" i="1" s="1"/>
  <c r="BC96" i="1"/>
  <c r="BD96" i="1"/>
  <c r="N93" i="1"/>
  <c r="BC93" i="1" s="1"/>
  <c r="E87" i="1"/>
  <c r="AL87" i="1"/>
  <c r="AP87" i="1" s="1"/>
  <c r="J87" i="1" s="1"/>
  <c r="AQ87" i="1" s="1"/>
  <c r="I50" i="1"/>
  <c r="BC48" i="1"/>
  <c r="I42" i="1"/>
  <c r="AR42" i="1"/>
  <c r="AS42" i="1" s="1"/>
  <c r="AV42" i="1" s="1"/>
  <c r="F42" i="1" s="1"/>
  <c r="AY42" i="1" s="1"/>
  <c r="G42" i="1" s="1"/>
  <c r="AX19" i="1"/>
  <c r="H50" i="1"/>
  <c r="BB50" i="1"/>
  <c r="BD50" i="1" s="1"/>
  <c r="AL151" i="1"/>
  <c r="AP150" i="1"/>
  <c r="J150" i="1" s="1"/>
  <c r="AQ150" i="1" s="1"/>
  <c r="H143" i="1"/>
  <c r="AP139" i="1"/>
  <c r="J139" i="1" s="1"/>
  <c r="AQ139" i="1" s="1"/>
  <c r="AR60" i="1"/>
  <c r="AS60" i="1" s="1"/>
  <c r="AV60" i="1" s="1"/>
  <c r="F60" i="1" s="1"/>
  <c r="I60" i="1"/>
  <c r="AP53" i="1"/>
  <c r="J53" i="1" s="1"/>
  <c r="AQ53" i="1" s="1"/>
  <c r="H35" i="1"/>
  <c r="BD146" i="1"/>
  <c r="AX137" i="1"/>
  <c r="AR102" i="1"/>
  <c r="AS102" i="1" s="1"/>
  <c r="AV102" i="1" s="1"/>
  <c r="F102" i="1" s="1"/>
  <c r="AY102" i="1" s="1"/>
  <c r="G102" i="1" s="1"/>
  <c r="I102" i="1"/>
  <c r="AR72" i="1"/>
  <c r="AS72" i="1" s="1"/>
  <c r="AV72" i="1" s="1"/>
  <c r="F72" i="1" s="1"/>
  <c r="AY72" i="1" s="1"/>
  <c r="G72" i="1" s="1"/>
  <c r="BB72" i="1"/>
  <c r="BD72" i="1" s="1"/>
  <c r="AP136" i="1"/>
  <c r="J136" i="1" s="1"/>
  <c r="AQ136" i="1" s="1"/>
  <c r="H135" i="1"/>
  <c r="H127" i="1"/>
  <c r="AP116" i="1"/>
  <c r="J116" i="1" s="1"/>
  <c r="AQ116" i="1" s="1"/>
  <c r="BC110" i="1"/>
  <c r="AR51" i="1"/>
  <c r="AS51" i="1" s="1"/>
  <c r="AV51" i="1" s="1"/>
  <c r="F51" i="1" s="1"/>
  <c r="AY51" i="1" s="1"/>
  <c r="G51" i="1" s="1"/>
  <c r="I51" i="1"/>
  <c r="I28" i="1"/>
  <c r="AR28" i="1"/>
  <c r="AS28" i="1" s="1"/>
  <c r="AV28" i="1" s="1"/>
  <c r="F28" i="1" s="1"/>
  <c r="AY28" i="1" s="1"/>
  <c r="G28" i="1" s="1"/>
  <c r="BB28" i="1"/>
  <c r="BD28" i="1" s="1"/>
  <c r="AZ50" i="1"/>
  <c r="BA50" i="1"/>
  <c r="BC135" i="1"/>
  <c r="BC127" i="1"/>
  <c r="AP112" i="1"/>
  <c r="J112" i="1" s="1"/>
  <c r="AQ112" i="1" s="1"/>
  <c r="H97" i="1"/>
  <c r="AL94" i="1"/>
  <c r="E94" i="1"/>
  <c r="H90" i="1"/>
  <c r="H65" i="1"/>
  <c r="AP65" i="1"/>
  <c r="J65" i="1" s="1"/>
  <c r="AQ65" i="1" s="1"/>
  <c r="I19" i="1"/>
  <c r="BB19" i="1"/>
  <c r="BD19" i="1" s="1"/>
  <c r="E140" i="1"/>
  <c r="AL140" i="1"/>
  <c r="BC97" i="1"/>
  <c r="AP78" i="1"/>
  <c r="J78" i="1" s="1"/>
  <c r="AQ78" i="1" s="1"/>
  <c r="BC73" i="1"/>
  <c r="BD73" i="1"/>
  <c r="BC53" i="1"/>
  <c r="AP40" i="1"/>
  <c r="J40" i="1" s="1"/>
  <c r="AQ40" i="1" s="1"/>
  <c r="BC111" i="1"/>
  <c r="BA17" i="1"/>
  <c r="AZ17" i="1"/>
  <c r="BC101" i="1"/>
  <c r="BB91" i="1"/>
  <c r="H63" i="1"/>
  <c r="BC43" i="1"/>
  <c r="AP104" i="1"/>
  <c r="J104" i="1" s="1"/>
  <c r="AQ104" i="1" s="1"/>
  <c r="AP41" i="1"/>
  <c r="J41" i="1" s="1"/>
  <c r="AQ41" i="1" s="1"/>
  <c r="I27" i="1"/>
  <c r="AR27" i="1"/>
  <c r="AS27" i="1" s="1"/>
  <c r="AV27" i="1" s="1"/>
  <c r="F27" i="1" s="1"/>
  <c r="AY27" i="1" s="1"/>
  <c r="G27" i="1" s="1"/>
  <c r="H102" i="1"/>
  <c r="I33" i="1"/>
  <c r="AR33" i="1"/>
  <c r="AS33" i="1" s="1"/>
  <c r="AV33" i="1" s="1"/>
  <c r="F33" i="1" s="1"/>
  <c r="BC30" i="1"/>
  <c r="I25" i="1"/>
  <c r="AR25" i="1"/>
  <c r="AS25" i="1" s="1"/>
  <c r="AV25" i="1" s="1"/>
  <c r="F25" i="1" s="1"/>
  <c r="AY25" i="1" s="1"/>
  <c r="G25" i="1" s="1"/>
  <c r="AL125" i="1"/>
  <c r="AL119" i="1"/>
  <c r="BC90" i="1"/>
  <c r="BC74" i="1"/>
  <c r="E70" i="1"/>
  <c r="AL70" i="1"/>
  <c r="AX55" i="1"/>
  <c r="AP52" i="1"/>
  <c r="J52" i="1" s="1"/>
  <c r="AQ52" i="1" s="1"/>
  <c r="I24" i="1"/>
  <c r="AR24" i="1"/>
  <c r="AS24" i="1" s="1"/>
  <c r="AV24" i="1" s="1"/>
  <c r="F24" i="1" s="1"/>
  <c r="BA22" i="1"/>
  <c r="AZ22" i="1"/>
  <c r="BB118" i="1"/>
  <c r="BD118" i="1" s="1"/>
  <c r="AP106" i="1"/>
  <c r="J106" i="1" s="1"/>
  <c r="AQ106" i="1" s="1"/>
  <c r="H92" i="1"/>
  <c r="BB92" i="1"/>
  <c r="AR83" i="1"/>
  <c r="AS83" i="1" s="1"/>
  <c r="AV83" i="1" s="1"/>
  <c r="F83" i="1" s="1"/>
  <c r="I83" i="1"/>
  <c r="AP77" i="1"/>
  <c r="J77" i="1" s="1"/>
  <c r="AQ77" i="1" s="1"/>
  <c r="AR61" i="1"/>
  <c r="AS61" i="1" s="1"/>
  <c r="AV61" i="1" s="1"/>
  <c r="F61" i="1" s="1"/>
  <c r="I61" i="1"/>
  <c r="AL105" i="1"/>
  <c r="BC92" i="1"/>
  <c r="BD92" i="1"/>
  <c r="BC91" i="1"/>
  <c r="BD91" i="1"/>
  <c r="AX75" i="1"/>
  <c r="BD68" i="1"/>
  <c r="AP44" i="1"/>
  <c r="J44" i="1" s="1"/>
  <c r="AQ44" i="1" s="1"/>
  <c r="BC29" i="1"/>
  <c r="I13" i="1"/>
  <c r="AR13" i="1"/>
  <c r="AS13" i="1" s="1"/>
  <c r="AV13" i="1" s="1"/>
  <c r="F13" i="1" s="1"/>
  <c r="BB134" i="1"/>
  <c r="BD134" i="1" s="1"/>
  <c r="BC105" i="1"/>
  <c r="AP94" i="1"/>
  <c r="J94" i="1" s="1"/>
  <c r="AQ94" i="1" s="1"/>
  <c r="AP64" i="1"/>
  <c r="J64" i="1" s="1"/>
  <c r="AQ64" i="1" s="1"/>
  <c r="AR16" i="1"/>
  <c r="AS16" i="1" s="1"/>
  <c r="AV16" i="1" s="1"/>
  <c r="F16" i="1" s="1"/>
  <c r="AY16" i="1" s="1"/>
  <c r="G16" i="1" s="1"/>
  <c r="BB16" i="1"/>
  <c r="BD16" i="1" s="1"/>
  <c r="BC129" i="1"/>
  <c r="AP113" i="1"/>
  <c r="J113" i="1" s="1"/>
  <c r="AQ113" i="1" s="1"/>
  <c r="AP110" i="1"/>
  <c r="J110" i="1" s="1"/>
  <c r="AQ110" i="1" s="1"/>
  <c r="H74" i="1"/>
  <c r="H36" i="1"/>
  <c r="I16" i="1"/>
  <c r="H73" i="1"/>
  <c r="BB73" i="1"/>
  <c r="BC63" i="1"/>
  <c r="H57" i="1"/>
  <c r="AL85" i="1"/>
  <c r="AP85" i="1" s="1"/>
  <c r="J85" i="1" s="1"/>
  <c r="AQ85" i="1" s="1"/>
  <c r="AL82" i="1"/>
  <c r="AL80" i="1"/>
  <c r="BC76" i="1"/>
  <c r="AL67" i="1"/>
  <c r="BC66" i="1"/>
  <c r="AP46" i="1"/>
  <c r="J46" i="1" s="1"/>
  <c r="AQ46" i="1" s="1"/>
  <c r="H45" i="1"/>
  <c r="BB45" i="1"/>
  <c r="BD45" i="1" s="1"/>
  <c r="AR56" i="1"/>
  <c r="AS56" i="1" s="1"/>
  <c r="AV56" i="1" s="1"/>
  <c r="F56" i="1" s="1"/>
  <c r="I56" i="1"/>
  <c r="BC45" i="1"/>
  <c r="AZ15" i="1"/>
  <c r="BA15" i="1"/>
  <c r="AL104" i="1"/>
  <c r="E104" i="1"/>
  <c r="BC79" i="1"/>
  <c r="AP71" i="1"/>
  <c r="J71" i="1" s="1"/>
  <c r="AQ71" i="1" s="1"/>
  <c r="H42" i="1"/>
  <c r="I30" i="1"/>
  <c r="AR30" i="1"/>
  <c r="AS30" i="1" s="1"/>
  <c r="AV30" i="1" s="1"/>
  <c r="F30" i="1" s="1"/>
  <c r="AY30" i="1" s="1"/>
  <c r="G30" i="1" s="1"/>
  <c r="H96" i="1"/>
  <c r="H91" i="1"/>
  <c r="N55" i="1"/>
  <c r="BC55" i="1" s="1"/>
  <c r="AP55" i="1"/>
  <c r="J55" i="1" s="1"/>
  <c r="AQ55" i="1" s="1"/>
  <c r="H38" i="1"/>
  <c r="AP35" i="1"/>
  <c r="J35" i="1" s="1"/>
  <c r="AQ35" i="1" s="1"/>
  <c r="I14" i="1"/>
  <c r="E84" i="1"/>
  <c r="AL52" i="1"/>
  <c r="E52" i="1"/>
  <c r="AP49" i="1"/>
  <c r="J49" i="1" s="1"/>
  <c r="AQ49" i="1" s="1"/>
  <c r="BC35" i="1"/>
  <c r="AL62" i="1"/>
  <c r="BC57" i="1"/>
  <c r="AX53" i="1"/>
  <c r="BC62" i="1"/>
  <c r="AP29" i="1"/>
  <c r="J29" i="1" s="1"/>
  <c r="AQ29" i="1" s="1"/>
  <c r="AP21" i="1"/>
  <c r="J21" i="1" s="1"/>
  <c r="AQ21" i="1" s="1"/>
  <c r="AP54" i="1"/>
  <c r="J54" i="1" s="1"/>
  <c r="AQ54" i="1" s="1"/>
  <c r="AP26" i="1"/>
  <c r="J26" i="1" s="1"/>
  <c r="AQ26" i="1" s="1"/>
  <c r="BB12" i="1"/>
  <c r="AP31" i="1"/>
  <c r="J31" i="1" s="1"/>
  <c r="AQ31" i="1" s="1"/>
  <c r="AL18" i="1"/>
  <c r="BB17" i="1"/>
  <c r="H15" i="1"/>
  <c r="BB15" i="1"/>
  <c r="BD15" i="1" s="1"/>
  <c r="H10" i="1"/>
  <c r="BB10" i="1"/>
  <c r="BD10" i="1" s="1"/>
  <c r="BB79" i="1"/>
  <c r="BD79" i="1" s="1"/>
  <c r="AP34" i="1"/>
  <c r="J34" i="1" s="1"/>
  <c r="AQ34" i="1" s="1"/>
  <c r="BB22" i="1"/>
  <c r="H20" i="1"/>
  <c r="BB20" i="1"/>
  <c r="BD20" i="1" s="1"/>
  <c r="BB76" i="1"/>
  <c r="BD76" i="1" s="1"/>
  <c r="AP36" i="1"/>
  <c r="J36" i="1" s="1"/>
  <c r="AQ36" i="1" s="1"/>
  <c r="H25" i="1"/>
  <c r="BB25" i="1"/>
  <c r="BD25" i="1" s="1"/>
  <c r="H17" i="1"/>
  <c r="AP39" i="1"/>
  <c r="J39" i="1" s="1"/>
  <c r="AQ39" i="1" s="1"/>
  <c r="H30" i="1"/>
  <c r="BC25" i="1"/>
  <c r="H22" i="1"/>
  <c r="E47" i="1"/>
  <c r="E42" i="1"/>
  <c r="E37" i="1"/>
  <c r="E32" i="1"/>
  <c r="BD22" i="1"/>
  <c r="BD17" i="1"/>
  <c r="BD12" i="1"/>
  <c r="I87" i="1" l="1"/>
  <c r="AR87" i="1"/>
  <c r="AS87" i="1" s="1"/>
  <c r="AV87" i="1" s="1"/>
  <c r="F87" i="1" s="1"/>
  <c r="AY87" i="1" s="1"/>
  <c r="G87" i="1" s="1"/>
  <c r="I157" i="1"/>
  <c r="AR157" i="1"/>
  <c r="AS157" i="1" s="1"/>
  <c r="AV157" i="1" s="1"/>
  <c r="F157" i="1" s="1"/>
  <c r="AY157" i="1" s="1"/>
  <c r="G157" i="1" s="1"/>
  <c r="I85" i="1"/>
  <c r="AR85" i="1"/>
  <c r="AS85" i="1" s="1"/>
  <c r="AV85" i="1" s="1"/>
  <c r="F85" i="1" s="1"/>
  <c r="AY85" i="1" s="1"/>
  <c r="G85" i="1" s="1"/>
  <c r="AZ107" i="1"/>
  <c r="BA107" i="1"/>
  <c r="BA42" i="1"/>
  <c r="AZ42" i="1"/>
  <c r="H70" i="1"/>
  <c r="AP70" i="1"/>
  <c r="J70" i="1" s="1"/>
  <c r="AQ70" i="1" s="1"/>
  <c r="AR36" i="1"/>
  <c r="AS36" i="1" s="1"/>
  <c r="AV36" i="1" s="1"/>
  <c r="F36" i="1" s="1"/>
  <c r="AY36" i="1" s="1"/>
  <c r="G36" i="1" s="1"/>
  <c r="I36" i="1"/>
  <c r="AZ30" i="1"/>
  <c r="BA30" i="1"/>
  <c r="AR110" i="1"/>
  <c r="AS110" i="1" s="1"/>
  <c r="AV110" i="1" s="1"/>
  <c r="F110" i="1" s="1"/>
  <c r="AY110" i="1" s="1"/>
  <c r="G110" i="1" s="1"/>
  <c r="I110" i="1"/>
  <c r="BC70" i="1"/>
  <c r="I104" i="1"/>
  <c r="AR104" i="1"/>
  <c r="AS104" i="1" s="1"/>
  <c r="AV104" i="1" s="1"/>
  <c r="F104" i="1" s="1"/>
  <c r="AY104" i="1" s="1"/>
  <c r="G104" i="1" s="1"/>
  <c r="AR78" i="1"/>
  <c r="AS78" i="1" s="1"/>
  <c r="AV78" i="1" s="1"/>
  <c r="F78" i="1" s="1"/>
  <c r="AY78" i="1" s="1"/>
  <c r="G78" i="1" s="1"/>
  <c r="I78" i="1"/>
  <c r="AZ102" i="1"/>
  <c r="BA102" i="1"/>
  <c r="AZ90" i="1"/>
  <c r="BA90" i="1"/>
  <c r="I62" i="1"/>
  <c r="AR62" i="1"/>
  <c r="AS62" i="1" s="1"/>
  <c r="AV62" i="1" s="1"/>
  <c r="F62" i="1" s="1"/>
  <c r="AY62" i="1" s="1"/>
  <c r="G62" i="1" s="1"/>
  <c r="BB88" i="1"/>
  <c r="BD88" i="1" s="1"/>
  <c r="AZ128" i="1"/>
  <c r="BA128" i="1"/>
  <c r="AZ143" i="1"/>
  <c r="BA143" i="1"/>
  <c r="H153" i="1"/>
  <c r="AP153" i="1"/>
  <c r="J153" i="1" s="1"/>
  <c r="AQ153" i="1" s="1"/>
  <c r="BB172" i="1"/>
  <c r="BD172" i="1" s="1"/>
  <c r="AZ122" i="1"/>
  <c r="BA122" i="1"/>
  <c r="BA167" i="1"/>
  <c r="AZ167" i="1"/>
  <c r="AZ120" i="1"/>
  <c r="BA120" i="1"/>
  <c r="BB66" i="1"/>
  <c r="BD66" i="1" s="1"/>
  <c r="AR113" i="1"/>
  <c r="AS113" i="1" s="1"/>
  <c r="AV113" i="1" s="1"/>
  <c r="F113" i="1" s="1"/>
  <c r="AY113" i="1" s="1"/>
  <c r="G113" i="1" s="1"/>
  <c r="I113" i="1"/>
  <c r="I127" i="1"/>
  <c r="AR127" i="1"/>
  <c r="AS127" i="1" s="1"/>
  <c r="AV127" i="1" s="1"/>
  <c r="F127" i="1" s="1"/>
  <c r="AY127" i="1" s="1"/>
  <c r="G127" i="1" s="1"/>
  <c r="H131" i="1"/>
  <c r="AP131" i="1"/>
  <c r="J131" i="1" s="1"/>
  <c r="AQ131" i="1" s="1"/>
  <c r="BB160" i="1"/>
  <c r="BD160" i="1" s="1"/>
  <c r="BC147" i="1"/>
  <c r="AZ149" i="1"/>
  <c r="BA149" i="1"/>
  <c r="BA173" i="1"/>
  <c r="AZ173" i="1"/>
  <c r="AR52" i="1"/>
  <c r="AS52" i="1" s="1"/>
  <c r="AV52" i="1" s="1"/>
  <c r="F52" i="1" s="1"/>
  <c r="AY52" i="1" s="1"/>
  <c r="G52" i="1" s="1"/>
  <c r="I52" i="1"/>
  <c r="I43" i="1"/>
  <c r="AR43" i="1"/>
  <c r="AS43" i="1" s="1"/>
  <c r="AV43" i="1" s="1"/>
  <c r="F43" i="1" s="1"/>
  <c r="AY43" i="1" s="1"/>
  <c r="G43" i="1" s="1"/>
  <c r="BA66" i="1"/>
  <c r="AZ66" i="1"/>
  <c r="AZ16" i="1"/>
  <c r="BA16" i="1"/>
  <c r="AR148" i="1"/>
  <c r="AS148" i="1" s="1"/>
  <c r="AV148" i="1" s="1"/>
  <c r="F148" i="1" s="1"/>
  <c r="I148" i="1"/>
  <c r="H89" i="1"/>
  <c r="BA132" i="1"/>
  <c r="AZ132" i="1"/>
  <c r="H62" i="1"/>
  <c r="I77" i="1"/>
  <c r="AR77" i="1"/>
  <c r="AS77" i="1" s="1"/>
  <c r="AV77" i="1" s="1"/>
  <c r="F77" i="1" s="1"/>
  <c r="AY77" i="1" s="1"/>
  <c r="G77" i="1" s="1"/>
  <c r="H125" i="1"/>
  <c r="AP125" i="1"/>
  <c r="J125" i="1" s="1"/>
  <c r="AQ125" i="1" s="1"/>
  <c r="I53" i="1"/>
  <c r="AR53" i="1"/>
  <c r="AS53" i="1" s="1"/>
  <c r="AV53" i="1" s="1"/>
  <c r="F53" i="1" s="1"/>
  <c r="AY53" i="1" s="1"/>
  <c r="G53" i="1" s="1"/>
  <c r="BB53" i="1"/>
  <c r="BD53" i="1" s="1"/>
  <c r="BB32" i="1"/>
  <c r="BD32" i="1" s="1"/>
  <c r="AZ68" i="1"/>
  <c r="BA68" i="1"/>
  <c r="AZ11" i="1"/>
  <c r="BA11" i="1"/>
  <c r="AR170" i="1"/>
  <c r="AS170" i="1" s="1"/>
  <c r="AV170" i="1" s="1"/>
  <c r="F170" i="1" s="1"/>
  <c r="AY170" i="1" s="1"/>
  <c r="G170" i="1" s="1"/>
  <c r="I170" i="1"/>
  <c r="AR112" i="1"/>
  <c r="AS112" i="1" s="1"/>
  <c r="AV112" i="1" s="1"/>
  <c r="F112" i="1" s="1"/>
  <c r="AY112" i="1" s="1"/>
  <c r="G112" i="1" s="1"/>
  <c r="I112" i="1"/>
  <c r="BA111" i="1"/>
  <c r="AZ111" i="1"/>
  <c r="I23" i="1"/>
  <c r="AR23" i="1"/>
  <c r="AS23" i="1" s="1"/>
  <c r="AV23" i="1" s="1"/>
  <c r="F23" i="1" s="1"/>
  <c r="AY23" i="1" s="1"/>
  <c r="G23" i="1" s="1"/>
  <c r="I54" i="1"/>
  <c r="AR54" i="1"/>
  <c r="AS54" i="1" s="1"/>
  <c r="AV54" i="1" s="1"/>
  <c r="F54" i="1" s="1"/>
  <c r="AY54" i="1" s="1"/>
  <c r="G54" i="1" s="1"/>
  <c r="BA27" i="1"/>
  <c r="AZ27" i="1"/>
  <c r="AR75" i="1"/>
  <c r="AS75" i="1" s="1"/>
  <c r="AV75" i="1" s="1"/>
  <c r="F75" i="1" s="1"/>
  <c r="AY75" i="1" s="1"/>
  <c r="G75" i="1" s="1"/>
  <c r="I75" i="1"/>
  <c r="AZ63" i="1"/>
  <c r="BA63" i="1"/>
  <c r="BA72" i="1"/>
  <c r="AZ72" i="1"/>
  <c r="BA38" i="1"/>
  <c r="AZ38" i="1"/>
  <c r="BA142" i="1"/>
  <c r="AZ142" i="1"/>
  <c r="AZ163" i="1"/>
  <c r="BA163" i="1"/>
  <c r="I29" i="1"/>
  <c r="AR29" i="1"/>
  <c r="AS29" i="1" s="1"/>
  <c r="AV29" i="1" s="1"/>
  <c r="F29" i="1" s="1"/>
  <c r="AY29" i="1" s="1"/>
  <c r="G29" i="1" s="1"/>
  <c r="AR41" i="1"/>
  <c r="AS41" i="1" s="1"/>
  <c r="AV41" i="1" s="1"/>
  <c r="F41" i="1" s="1"/>
  <c r="AY41" i="1" s="1"/>
  <c r="G41" i="1" s="1"/>
  <c r="I41" i="1"/>
  <c r="BB41" i="1"/>
  <c r="BD41" i="1" s="1"/>
  <c r="H48" i="1"/>
  <c r="AP48" i="1"/>
  <c r="J48" i="1" s="1"/>
  <c r="AQ48" i="1" s="1"/>
  <c r="BB43" i="1"/>
  <c r="BD43" i="1" s="1"/>
  <c r="H105" i="1"/>
  <c r="I47" i="1"/>
  <c r="AR47" i="1"/>
  <c r="AS47" i="1" s="1"/>
  <c r="AV47" i="1" s="1"/>
  <c r="F47" i="1" s="1"/>
  <c r="AY47" i="1" s="1"/>
  <c r="G47" i="1" s="1"/>
  <c r="AR123" i="1"/>
  <c r="AS123" i="1" s="1"/>
  <c r="AV123" i="1" s="1"/>
  <c r="F123" i="1" s="1"/>
  <c r="AY123" i="1" s="1"/>
  <c r="G123" i="1" s="1"/>
  <c r="BB123" i="1"/>
  <c r="BD123" i="1" s="1"/>
  <c r="I123" i="1"/>
  <c r="I151" i="1"/>
  <c r="AR151" i="1"/>
  <c r="AS151" i="1" s="1"/>
  <c r="AV151" i="1" s="1"/>
  <c r="F151" i="1" s="1"/>
  <c r="AY151" i="1" s="1"/>
  <c r="G151" i="1" s="1"/>
  <c r="I158" i="1"/>
  <c r="AR158" i="1"/>
  <c r="AS158" i="1" s="1"/>
  <c r="AV158" i="1" s="1"/>
  <c r="F158" i="1" s="1"/>
  <c r="AY158" i="1" s="1"/>
  <c r="G158" i="1" s="1"/>
  <c r="H67" i="1"/>
  <c r="AP67" i="1"/>
  <c r="J67" i="1" s="1"/>
  <c r="AQ67" i="1" s="1"/>
  <c r="AP140" i="1"/>
  <c r="J140" i="1" s="1"/>
  <c r="AQ140" i="1" s="1"/>
  <c r="H140" i="1"/>
  <c r="AZ88" i="1"/>
  <c r="BA88" i="1"/>
  <c r="H119" i="1"/>
  <c r="AP119" i="1"/>
  <c r="J119" i="1" s="1"/>
  <c r="AQ119" i="1" s="1"/>
  <c r="BC140" i="1"/>
  <c r="BC32" i="1"/>
  <c r="AZ25" i="1"/>
  <c r="BA25" i="1"/>
  <c r="BA37" i="1"/>
  <c r="AZ37" i="1"/>
  <c r="BC59" i="1"/>
  <c r="BB78" i="1"/>
  <c r="BD78" i="1" s="1"/>
  <c r="BB51" i="1"/>
  <c r="BD51" i="1" s="1"/>
  <c r="AZ164" i="1"/>
  <c r="BA164" i="1"/>
  <c r="I135" i="1"/>
  <c r="AR135" i="1"/>
  <c r="AS135" i="1" s="1"/>
  <c r="AV135" i="1" s="1"/>
  <c r="F135" i="1" s="1"/>
  <c r="AY135" i="1" s="1"/>
  <c r="G135" i="1" s="1"/>
  <c r="BC104" i="1"/>
  <c r="BD104" i="1" s="1"/>
  <c r="AY60" i="1"/>
  <c r="G60" i="1" s="1"/>
  <c r="BB60" i="1"/>
  <c r="BD60" i="1" s="1"/>
  <c r="AP59" i="1"/>
  <c r="J59" i="1" s="1"/>
  <c r="AQ59" i="1" s="1"/>
  <c r="H59" i="1"/>
  <c r="I138" i="1"/>
  <c r="AR138" i="1"/>
  <c r="AS138" i="1" s="1"/>
  <c r="AV138" i="1" s="1"/>
  <c r="F138" i="1" s="1"/>
  <c r="AY138" i="1" s="1"/>
  <c r="G138" i="1" s="1"/>
  <c r="I162" i="1"/>
  <c r="AR162" i="1"/>
  <c r="AS162" i="1" s="1"/>
  <c r="AV162" i="1" s="1"/>
  <c r="F162" i="1" s="1"/>
  <c r="AY162" i="1" s="1"/>
  <c r="G162" i="1" s="1"/>
  <c r="BA156" i="1"/>
  <c r="AZ156" i="1"/>
  <c r="BC42" i="1"/>
  <c r="BC52" i="1"/>
  <c r="BD52" i="1" s="1"/>
  <c r="H104" i="1"/>
  <c r="BB104" i="1"/>
  <c r="BB84" i="1"/>
  <c r="BD84" i="1" s="1"/>
  <c r="I94" i="1"/>
  <c r="AR94" i="1"/>
  <c r="AS94" i="1" s="1"/>
  <c r="AV94" i="1" s="1"/>
  <c r="F94" i="1" s="1"/>
  <c r="AY94" i="1" s="1"/>
  <c r="G94" i="1" s="1"/>
  <c r="AR65" i="1"/>
  <c r="AS65" i="1" s="1"/>
  <c r="AV65" i="1" s="1"/>
  <c r="F65" i="1" s="1"/>
  <c r="I65" i="1"/>
  <c r="AR139" i="1"/>
  <c r="AS139" i="1" s="1"/>
  <c r="AV139" i="1" s="1"/>
  <c r="F139" i="1" s="1"/>
  <c r="AY139" i="1" s="1"/>
  <c r="G139" i="1" s="1"/>
  <c r="I139" i="1"/>
  <c r="I97" i="1"/>
  <c r="AR97" i="1"/>
  <c r="AS97" i="1" s="1"/>
  <c r="AV97" i="1" s="1"/>
  <c r="F97" i="1" s="1"/>
  <c r="AZ73" i="1"/>
  <c r="BA73" i="1"/>
  <c r="BB86" i="1"/>
  <c r="BD86" i="1" s="1"/>
  <c r="BC58" i="1"/>
  <c r="BB168" i="1"/>
  <c r="BD168" i="1" s="1"/>
  <c r="AZ155" i="1"/>
  <c r="BA155" i="1"/>
  <c r="AZ161" i="1"/>
  <c r="BA161" i="1"/>
  <c r="BA32" i="1"/>
  <c r="AZ32" i="1"/>
  <c r="AY61" i="1"/>
  <c r="G61" i="1" s="1"/>
  <c r="BB61" i="1"/>
  <c r="BD61" i="1" s="1"/>
  <c r="I64" i="1"/>
  <c r="AR64" i="1"/>
  <c r="AS64" i="1" s="1"/>
  <c r="AV64" i="1" s="1"/>
  <c r="F64" i="1" s="1"/>
  <c r="AY64" i="1" s="1"/>
  <c r="G64" i="1" s="1"/>
  <c r="I49" i="1"/>
  <c r="AR49" i="1"/>
  <c r="AS49" i="1" s="1"/>
  <c r="AV49" i="1" s="1"/>
  <c r="F49" i="1" s="1"/>
  <c r="BC47" i="1"/>
  <c r="BB52" i="1"/>
  <c r="H52" i="1"/>
  <c r="H80" i="1"/>
  <c r="AP80" i="1"/>
  <c r="J80" i="1" s="1"/>
  <c r="AQ80" i="1" s="1"/>
  <c r="I116" i="1"/>
  <c r="AR116" i="1"/>
  <c r="AS116" i="1" s="1"/>
  <c r="AV116" i="1" s="1"/>
  <c r="F116" i="1" s="1"/>
  <c r="AY116" i="1" s="1"/>
  <c r="G116" i="1" s="1"/>
  <c r="BB143" i="1"/>
  <c r="BD143" i="1" s="1"/>
  <c r="BB107" i="1"/>
  <c r="BD107" i="1" s="1"/>
  <c r="H114" i="1"/>
  <c r="AR109" i="1"/>
  <c r="AS109" i="1" s="1"/>
  <c r="AV109" i="1" s="1"/>
  <c r="F109" i="1" s="1"/>
  <c r="AY109" i="1" s="1"/>
  <c r="G109" i="1" s="1"/>
  <c r="I109" i="1"/>
  <c r="BB112" i="1"/>
  <c r="BD112" i="1" s="1"/>
  <c r="BB95" i="1"/>
  <c r="BD95" i="1" s="1"/>
  <c r="BB108" i="1"/>
  <c r="BD108" i="1" s="1"/>
  <c r="AP89" i="1"/>
  <c r="J89" i="1" s="1"/>
  <c r="AQ89" i="1" s="1"/>
  <c r="BA126" i="1"/>
  <c r="AZ126" i="1"/>
  <c r="BB81" i="1"/>
  <c r="BD81" i="1" s="1"/>
  <c r="I147" i="1"/>
  <c r="AR147" i="1"/>
  <c r="AS147" i="1" s="1"/>
  <c r="AV147" i="1" s="1"/>
  <c r="F147" i="1" s="1"/>
  <c r="AY147" i="1" s="1"/>
  <c r="G147" i="1" s="1"/>
  <c r="AR46" i="1"/>
  <c r="AS46" i="1" s="1"/>
  <c r="AV46" i="1" s="1"/>
  <c r="F46" i="1" s="1"/>
  <c r="AY46" i="1" s="1"/>
  <c r="G46" i="1" s="1"/>
  <c r="I46" i="1"/>
  <c r="BA28" i="1"/>
  <c r="AZ28" i="1"/>
  <c r="AY83" i="1"/>
  <c r="G83" i="1" s="1"/>
  <c r="BB83" i="1"/>
  <c r="BD83" i="1" s="1"/>
  <c r="BC84" i="1"/>
  <c r="H82" i="1"/>
  <c r="AP82" i="1"/>
  <c r="J82" i="1" s="1"/>
  <c r="AQ82" i="1" s="1"/>
  <c r="I106" i="1"/>
  <c r="AR106" i="1"/>
  <c r="AS106" i="1" s="1"/>
  <c r="AV106" i="1" s="1"/>
  <c r="F106" i="1" s="1"/>
  <c r="AY106" i="1" s="1"/>
  <c r="G106" i="1" s="1"/>
  <c r="BB106" i="1"/>
  <c r="BD106" i="1" s="1"/>
  <c r="BB37" i="1"/>
  <c r="BB90" i="1"/>
  <c r="BD90" i="1" s="1"/>
  <c r="BB121" i="1"/>
  <c r="BD121" i="1" s="1"/>
  <c r="BC75" i="1"/>
  <c r="BA86" i="1"/>
  <c r="AZ86" i="1"/>
  <c r="BA91" i="1"/>
  <c r="AZ91" i="1"/>
  <c r="AZ95" i="1"/>
  <c r="BA95" i="1"/>
  <c r="AZ108" i="1"/>
  <c r="BA108" i="1"/>
  <c r="AY129" i="1"/>
  <c r="G129" i="1" s="1"/>
  <c r="BB129" i="1"/>
  <c r="BD129" i="1" s="1"/>
  <c r="AR98" i="1"/>
  <c r="AS98" i="1" s="1"/>
  <c r="AV98" i="1" s="1"/>
  <c r="F98" i="1" s="1"/>
  <c r="I98" i="1"/>
  <c r="I130" i="1"/>
  <c r="AR130" i="1"/>
  <c r="AS130" i="1" s="1"/>
  <c r="AV130" i="1" s="1"/>
  <c r="F130" i="1" s="1"/>
  <c r="AP137" i="1"/>
  <c r="J137" i="1" s="1"/>
  <c r="AQ137" i="1" s="1"/>
  <c r="H137" i="1"/>
  <c r="BA121" i="1"/>
  <c r="AZ121" i="1"/>
  <c r="AZ93" i="1"/>
  <c r="BA93" i="1"/>
  <c r="BA160" i="1"/>
  <c r="AZ160" i="1"/>
  <c r="H133" i="1"/>
  <c r="BB147" i="1"/>
  <c r="BD147" i="1" s="1"/>
  <c r="H147" i="1"/>
  <c r="BB46" i="1"/>
  <c r="BD46" i="1" s="1"/>
  <c r="H87" i="1"/>
  <c r="BB87" i="1"/>
  <c r="BD87" i="1" s="1"/>
  <c r="I34" i="1"/>
  <c r="AR34" i="1"/>
  <c r="AS34" i="1" s="1"/>
  <c r="AV34" i="1" s="1"/>
  <c r="F34" i="1" s="1"/>
  <c r="AY34" i="1" s="1"/>
  <c r="G34" i="1" s="1"/>
  <c r="BB34" i="1"/>
  <c r="BD34" i="1" s="1"/>
  <c r="BB42" i="1"/>
  <c r="BD42" i="1" s="1"/>
  <c r="H85" i="1"/>
  <c r="AY33" i="1"/>
  <c r="G33" i="1" s="1"/>
  <c r="BB33" i="1"/>
  <c r="BD33" i="1" s="1"/>
  <c r="AR150" i="1"/>
  <c r="AS150" i="1" s="1"/>
  <c r="AV150" i="1" s="1"/>
  <c r="F150" i="1" s="1"/>
  <c r="AY150" i="1" s="1"/>
  <c r="G150" i="1" s="1"/>
  <c r="I150" i="1"/>
  <c r="BB150" i="1"/>
  <c r="BD150" i="1" s="1"/>
  <c r="BB111" i="1"/>
  <c r="BD111" i="1" s="1"/>
  <c r="H75" i="1"/>
  <c r="BC100" i="1"/>
  <c r="BC137" i="1"/>
  <c r="AZ144" i="1"/>
  <c r="BA144" i="1"/>
  <c r="BA81" i="1"/>
  <c r="AZ81" i="1"/>
  <c r="AR26" i="1"/>
  <c r="AS26" i="1" s="1"/>
  <c r="AV26" i="1" s="1"/>
  <c r="F26" i="1" s="1"/>
  <c r="AY26" i="1" s="1"/>
  <c r="G26" i="1" s="1"/>
  <c r="I26" i="1"/>
  <c r="BA145" i="1"/>
  <c r="AZ145" i="1"/>
  <c r="AR21" i="1"/>
  <c r="AS21" i="1" s="1"/>
  <c r="AV21" i="1" s="1"/>
  <c r="F21" i="1" s="1"/>
  <c r="AY21" i="1" s="1"/>
  <c r="G21" i="1" s="1"/>
  <c r="I21" i="1"/>
  <c r="I174" i="1"/>
  <c r="AR174" i="1"/>
  <c r="AS174" i="1" s="1"/>
  <c r="AV174" i="1" s="1"/>
  <c r="F174" i="1" s="1"/>
  <c r="AY174" i="1" s="1"/>
  <c r="G174" i="1" s="1"/>
  <c r="BB63" i="1"/>
  <c r="BD63" i="1" s="1"/>
  <c r="AZ168" i="1"/>
  <c r="BA168" i="1"/>
  <c r="AZ51" i="1"/>
  <c r="BA51" i="1"/>
  <c r="BB30" i="1"/>
  <c r="BD30" i="1" s="1"/>
  <c r="AY13" i="1"/>
  <c r="G13" i="1" s="1"/>
  <c r="BB13" i="1"/>
  <c r="BD13" i="1" s="1"/>
  <c r="BC94" i="1"/>
  <c r="BB151" i="1"/>
  <c r="BD151" i="1" s="1"/>
  <c r="H151" i="1"/>
  <c r="H77" i="1"/>
  <c r="BB77" i="1"/>
  <c r="BD77" i="1" s="1"/>
  <c r="BB142" i="1"/>
  <c r="BD142" i="1" s="1"/>
  <c r="H100" i="1"/>
  <c r="AP100" i="1"/>
  <c r="J100" i="1" s="1"/>
  <c r="AQ100" i="1" s="1"/>
  <c r="H109" i="1"/>
  <c r="AR141" i="1"/>
  <c r="AS141" i="1" s="1"/>
  <c r="AV141" i="1" s="1"/>
  <c r="F141" i="1" s="1"/>
  <c r="AY141" i="1" s="1"/>
  <c r="G141" i="1" s="1"/>
  <c r="I141" i="1"/>
  <c r="H138" i="1"/>
  <c r="BB138" i="1"/>
  <c r="H158" i="1"/>
  <c r="BB158" i="1"/>
  <c r="BD158" i="1" s="1"/>
  <c r="AZ169" i="1"/>
  <c r="BA169" i="1"/>
  <c r="BC133" i="1"/>
  <c r="BA74" i="1"/>
  <c r="AZ74" i="1"/>
  <c r="H58" i="1"/>
  <c r="AP58" i="1"/>
  <c r="J58" i="1" s="1"/>
  <c r="AQ58" i="1" s="1"/>
  <c r="AP18" i="1"/>
  <c r="J18" i="1" s="1"/>
  <c r="AQ18" i="1" s="1"/>
  <c r="H18" i="1"/>
  <c r="I35" i="1"/>
  <c r="AR35" i="1"/>
  <c r="AS35" i="1" s="1"/>
  <c r="AV35" i="1" s="1"/>
  <c r="F35" i="1" s="1"/>
  <c r="H94" i="1"/>
  <c r="BB135" i="1"/>
  <c r="BD135" i="1" s="1"/>
  <c r="BC77" i="1"/>
  <c r="BB157" i="1"/>
  <c r="BD157" i="1" s="1"/>
  <c r="H157" i="1"/>
  <c r="BC109" i="1"/>
  <c r="BC138" i="1"/>
  <c r="BD138" i="1"/>
  <c r="AR166" i="1"/>
  <c r="AS166" i="1" s="1"/>
  <c r="AV166" i="1" s="1"/>
  <c r="F166" i="1" s="1"/>
  <c r="AY166" i="1" s="1"/>
  <c r="G166" i="1" s="1"/>
  <c r="I166" i="1"/>
  <c r="AR117" i="1"/>
  <c r="AS117" i="1" s="1"/>
  <c r="AV117" i="1" s="1"/>
  <c r="F117" i="1" s="1"/>
  <c r="I117" i="1"/>
  <c r="AP114" i="1"/>
  <c r="J114" i="1" s="1"/>
  <c r="AQ114" i="1" s="1"/>
  <c r="BB159" i="1"/>
  <c r="BD159" i="1" s="1"/>
  <c r="AZ172" i="1"/>
  <c r="BA172" i="1"/>
  <c r="BC89" i="1"/>
  <c r="AR71" i="1"/>
  <c r="AS71" i="1" s="1"/>
  <c r="AV71" i="1" s="1"/>
  <c r="F71" i="1" s="1"/>
  <c r="AY71" i="1" s="1"/>
  <c r="G71" i="1" s="1"/>
  <c r="BB71" i="1"/>
  <c r="BD71" i="1" s="1"/>
  <c r="I71" i="1"/>
  <c r="BA84" i="1"/>
  <c r="AZ84" i="1"/>
  <c r="BC37" i="1"/>
  <c r="BD37" i="1"/>
  <c r="I39" i="1"/>
  <c r="AR39" i="1"/>
  <c r="AS39" i="1" s="1"/>
  <c r="AV39" i="1" s="1"/>
  <c r="F39" i="1" s="1"/>
  <c r="AY39" i="1" s="1"/>
  <c r="G39" i="1" s="1"/>
  <c r="BB39" i="1"/>
  <c r="BD39" i="1" s="1"/>
  <c r="AR31" i="1"/>
  <c r="AS31" i="1" s="1"/>
  <c r="AV31" i="1" s="1"/>
  <c r="F31" i="1" s="1"/>
  <c r="AY31" i="1" s="1"/>
  <c r="G31" i="1" s="1"/>
  <c r="I31" i="1"/>
  <c r="BB74" i="1"/>
  <c r="BD74" i="1" s="1"/>
  <c r="BC99" i="1"/>
  <c r="H165" i="1"/>
  <c r="AP165" i="1"/>
  <c r="J165" i="1" s="1"/>
  <c r="AQ165" i="1" s="1"/>
  <c r="BC174" i="1"/>
  <c r="BB122" i="1"/>
  <c r="BD122" i="1" s="1"/>
  <c r="BA96" i="1"/>
  <c r="AZ96" i="1"/>
  <c r="I154" i="1"/>
  <c r="AR154" i="1"/>
  <c r="AS154" i="1" s="1"/>
  <c r="AV154" i="1" s="1"/>
  <c r="F154" i="1" s="1"/>
  <c r="BB93" i="1"/>
  <c r="BD93" i="1" s="1"/>
  <c r="AZ146" i="1"/>
  <c r="BA146" i="1"/>
  <c r="BB145" i="1"/>
  <c r="BD145" i="1" s="1"/>
  <c r="AZ79" i="1"/>
  <c r="BA79" i="1"/>
  <c r="I55" i="1"/>
  <c r="AR55" i="1"/>
  <c r="AS55" i="1" s="1"/>
  <c r="AV55" i="1" s="1"/>
  <c r="F55" i="1" s="1"/>
  <c r="AY55" i="1" s="1"/>
  <c r="G55" i="1" s="1"/>
  <c r="AR124" i="1"/>
  <c r="AS124" i="1" s="1"/>
  <c r="AV124" i="1" s="1"/>
  <c r="F124" i="1" s="1"/>
  <c r="AY124" i="1" s="1"/>
  <c r="G124" i="1" s="1"/>
  <c r="I124" i="1"/>
  <c r="BB27" i="1"/>
  <c r="BD27" i="1" s="1"/>
  <c r="BA69" i="1"/>
  <c r="AZ69" i="1"/>
  <c r="BC87" i="1"/>
  <c r="BB38" i="1"/>
  <c r="BD38" i="1" s="1"/>
  <c r="BA76" i="1"/>
  <c r="AZ76" i="1"/>
  <c r="AY56" i="1"/>
  <c r="G56" i="1" s="1"/>
  <c r="BB56" i="1"/>
  <c r="BD56" i="1" s="1"/>
  <c r="I44" i="1"/>
  <c r="AR44" i="1"/>
  <c r="AS44" i="1" s="1"/>
  <c r="AV44" i="1" s="1"/>
  <c r="F44" i="1" s="1"/>
  <c r="AY44" i="1" s="1"/>
  <c r="G44" i="1" s="1"/>
  <c r="AY24" i="1"/>
  <c r="G24" i="1" s="1"/>
  <c r="BB24" i="1"/>
  <c r="BD24" i="1" s="1"/>
  <c r="BB102" i="1"/>
  <c r="BD102" i="1" s="1"/>
  <c r="I40" i="1"/>
  <c r="AR40" i="1"/>
  <c r="AS40" i="1" s="1"/>
  <c r="AV40" i="1" s="1"/>
  <c r="F40" i="1" s="1"/>
  <c r="AY40" i="1" s="1"/>
  <c r="G40" i="1" s="1"/>
  <c r="AR136" i="1"/>
  <c r="AS136" i="1" s="1"/>
  <c r="AV136" i="1" s="1"/>
  <c r="F136" i="1" s="1"/>
  <c r="AY136" i="1" s="1"/>
  <c r="G136" i="1" s="1"/>
  <c r="I136" i="1"/>
  <c r="BB136" i="1"/>
  <c r="BD136" i="1" s="1"/>
  <c r="AP133" i="1"/>
  <c r="J133" i="1" s="1"/>
  <c r="AQ133" i="1" s="1"/>
  <c r="BB161" i="1"/>
  <c r="BD161" i="1" s="1"/>
  <c r="AP99" i="1"/>
  <c r="J99" i="1" s="1"/>
  <c r="AQ99" i="1" s="1"/>
  <c r="H99" i="1"/>
  <c r="BB40" i="1"/>
  <c r="BD40" i="1" s="1"/>
  <c r="AP105" i="1"/>
  <c r="J105" i="1" s="1"/>
  <c r="AQ105" i="1" s="1"/>
  <c r="BA14" i="1"/>
  <c r="AZ14" i="1"/>
  <c r="I57" i="1"/>
  <c r="AR57" i="1"/>
  <c r="AS57" i="1" s="1"/>
  <c r="AV57" i="1" s="1"/>
  <c r="F57" i="1" s="1"/>
  <c r="BB124" i="1"/>
  <c r="BD124" i="1" s="1"/>
  <c r="AR171" i="1"/>
  <c r="AS171" i="1" s="1"/>
  <c r="AV171" i="1" s="1"/>
  <c r="F171" i="1" s="1"/>
  <c r="I171" i="1"/>
  <c r="AZ159" i="1"/>
  <c r="BA159" i="1"/>
  <c r="AY154" i="1" l="1"/>
  <c r="G154" i="1" s="1"/>
  <c r="BB154" i="1"/>
  <c r="BD154" i="1" s="1"/>
  <c r="BB127" i="1"/>
  <c r="BD127" i="1" s="1"/>
  <c r="AY130" i="1"/>
  <c r="G130" i="1" s="1"/>
  <c r="BB130" i="1"/>
  <c r="BD130" i="1" s="1"/>
  <c r="BA64" i="1"/>
  <c r="AZ64" i="1"/>
  <c r="BA106" i="1"/>
  <c r="AZ106" i="1"/>
  <c r="I59" i="1"/>
  <c r="AR59" i="1"/>
  <c r="AS59" i="1" s="1"/>
  <c r="AV59" i="1" s="1"/>
  <c r="F59" i="1" s="1"/>
  <c r="BA34" i="1"/>
  <c r="AZ34" i="1"/>
  <c r="I119" i="1"/>
  <c r="AR119" i="1"/>
  <c r="AS119" i="1" s="1"/>
  <c r="AV119" i="1" s="1"/>
  <c r="F119" i="1" s="1"/>
  <c r="AY119" i="1" s="1"/>
  <c r="G119" i="1" s="1"/>
  <c r="AY171" i="1"/>
  <c r="G171" i="1" s="1"/>
  <c r="BB171" i="1"/>
  <c r="BD171" i="1" s="1"/>
  <c r="BA24" i="1"/>
  <c r="AZ24" i="1"/>
  <c r="AZ31" i="1"/>
  <c r="BA31" i="1"/>
  <c r="BA166" i="1"/>
  <c r="AZ166" i="1"/>
  <c r="BA21" i="1"/>
  <c r="AZ21" i="1"/>
  <c r="AY97" i="1"/>
  <c r="G97" i="1" s="1"/>
  <c r="BB97" i="1"/>
  <c r="BD97" i="1" s="1"/>
  <c r="BB47" i="1"/>
  <c r="BD47" i="1" s="1"/>
  <c r="BA44" i="1"/>
  <c r="AZ44" i="1"/>
  <c r="BA33" i="1"/>
  <c r="AZ33" i="1"/>
  <c r="BA138" i="1"/>
  <c r="AZ138" i="1"/>
  <c r="AZ112" i="1"/>
  <c r="BA112" i="1"/>
  <c r="I131" i="1"/>
  <c r="AR131" i="1"/>
  <c r="AS131" i="1" s="1"/>
  <c r="AV131" i="1" s="1"/>
  <c r="F131" i="1" s="1"/>
  <c r="AY131" i="1" s="1"/>
  <c r="G131" i="1" s="1"/>
  <c r="AY57" i="1"/>
  <c r="G57" i="1" s="1"/>
  <c r="BB57" i="1"/>
  <c r="BD57" i="1" s="1"/>
  <c r="BA39" i="1"/>
  <c r="AZ39" i="1"/>
  <c r="BB85" i="1"/>
  <c r="BD85" i="1" s="1"/>
  <c r="AY49" i="1"/>
  <c r="G49" i="1" s="1"/>
  <c r="BB49" i="1"/>
  <c r="BD49" i="1" s="1"/>
  <c r="BB139" i="1"/>
  <c r="BD139" i="1" s="1"/>
  <c r="AZ36" i="1"/>
  <c r="BA36" i="1"/>
  <c r="BB26" i="1"/>
  <c r="BD26" i="1" s="1"/>
  <c r="I137" i="1"/>
  <c r="AR137" i="1"/>
  <c r="AS137" i="1" s="1"/>
  <c r="AV137" i="1" s="1"/>
  <c r="F137" i="1" s="1"/>
  <c r="I89" i="1"/>
  <c r="AR89" i="1"/>
  <c r="AS89" i="1" s="1"/>
  <c r="AV89" i="1" s="1"/>
  <c r="F89" i="1" s="1"/>
  <c r="AY89" i="1" s="1"/>
  <c r="G89" i="1" s="1"/>
  <c r="AZ123" i="1"/>
  <c r="BA123" i="1"/>
  <c r="BB170" i="1"/>
  <c r="BD170" i="1" s="1"/>
  <c r="BB131" i="1"/>
  <c r="BD131" i="1" s="1"/>
  <c r="I70" i="1"/>
  <c r="AR70" i="1"/>
  <c r="AS70" i="1" s="1"/>
  <c r="AV70" i="1" s="1"/>
  <c r="F70" i="1" s="1"/>
  <c r="AZ56" i="1"/>
  <c r="BA56" i="1"/>
  <c r="AY65" i="1"/>
  <c r="G65" i="1" s="1"/>
  <c r="BB65" i="1"/>
  <c r="BD65" i="1" s="1"/>
  <c r="I82" i="1"/>
  <c r="AR82" i="1"/>
  <c r="AS82" i="1" s="1"/>
  <c r="AV82" i="1" s="1"/>
  <c r="F82" i="1" s="1"/>
  <c r="AY82" i="1" s="1"/>
  <c r="G82" i="1" s="1"/>
  <c r="BA13" i="1"/>
  <c r="AZ13" i="1"/>
  <c r="BA129" i="1"/>
  <c r="AZ129" i="1"/>
  <c r="BA135" i="1"/>
  <c r="AZ135" i="1"/>
  <c r="I165" i="1"/>
  <c r="AR165" i="1"/>
  <c r="AS165" i="1" s="1"/>
  <c r="AV165" i="1" s="1"/>
  <c r="F165" i="1" s="1"/>
  <c r="AY165" i="1" s="1"/>
  <c r="G165" i="1" s="1"/>
  <c r="BB141" i="1"/>
  <c r="BD141" i="1" s="1"/>
  <c r="BA53" i="1"/>
  <c r="AZ53" i="1"/>
  <c r="BA78" i="1"/>
  <c r="AZ78" i="1"/>
  <c r="AY148" i="1"/>
  <c r="G148" i="1" s="1"/>
  <c r="BB148" i="1"/>
  <c r="BD148" i="1" s="1"/>
  <c r="AY98" i="1"/>
  <c r="G98" i="1" s="1"/>
  <c r="BB98" i="1"/>
  <c r="BD98" i="1" s="1"/>
  <c r="BA43" i="1"/>
  <c r="AZ43" i="1"/>
  <c r="AR133" i="1"/>
  <c r="AS133" i="1" s="1"/>
  <c r="AV133" i="1" s="1"/>
  <c r="F133" i="1" s="1"/>
  <c r="AY133" i="1" s="1"/>
  <c r="G133" i="1" s="1"/>
  <c r="I133" i="1"/>
  <c r="BB165" i="1"/>
  <c r="BD165" i="1" s="1"/>
  <c r="BB36" i="1"/>
  <c r="BD36" i="1" s="1"/>
  <c r="I140" i="1"/>
  <c r="AR140" i="1"/>
  <c r="AS140" i="1" s="1"/>
  <c r="AV140" i="1" s="1"/>
  <c r="F140" i="1" s="1"/>
  <c r="BB54" i="1"/>
  <c r="BD54" i="1" s="1"/>
  <c r="BA104" i="1"/>
  <c r="AZ104" i="1"/>
  <c r="BB44" i="1"/>
  <c r="BD44" i="1" s="1"/>
  <c r="BA47" i="1"/>
  <c r="AZ47" i="1"/>
  <c r="AZ60" i="1"/>
  <c r="BA60" i="1"/>
  <c r="AR99" i="1"/>
  <c r="AS99" i="1" s="1"/>
  <c r="AV99" i="1" s="1"/>
  <c r="F99" i="1" s="1"/>
  <c r="I99" i="1"/>
  <c r="AY35" i="1"/>
  <c r="G35" i="1" s="1"/>
  <c r="BB35" i="1"/>
  <c r="BD35" i="1" s="1"/>
  <c r="AZ141" i="1"/>
  <c r="BA141" i="1"/>
  <c r="BB133" i="1"/>
  <c r="BD133" i="1" s="1"/>
  <c r="AZ83" i="1"/>
  <c r="BA83" i="1"/>
  <c r="BA116" i="1"/>
  <c r="AZ116" i="1"/>
  <c r="BA54" i="1"/>
  <c r="AZ54" i="1"/>
  <c r="I125" i="1"/>
  <c r="AR125" i="1"/>
  <c r="AS125" i="1" s="1"/>
  <c r="AV125" i="1" s="1"/>
  <c r="F125" i="1" s="1"/>
  <c r="AY125" i="1" s="1"/>
  <c r="G125" i="1" s="1"/>
  <c r="AZ52" i="1"/>
  <c r="BA52" i="1"/>
  <c r="BA157" i="1"/>
  <c r="AZ157" i="1"/>
  <c r="AZ127" i="1"/>
  <c r="BA127" i="1"/>
  <c r="I105" i="1"/>
  <c r="AR105" i="1"/>
  <c r="AS105" i="1" s="1"/>
  <c r="AV105" i="1" s="1"/>
  <c r="F105" i="1" s="1"/>
  <c r="AY105" i="1" s="1"/>
  <c r="G105" i="1" s="1"/>
  <c r="AZ113" i="1"/>
  <c r="BA113" i="1"/>
  <c r="BB94" i="1"/>
  <c r="BD94" i="1" s="1"/>
  <c r="AZ124" i="1"/>
  <c r="BA124" i="1"/>
  <c r="BB75" i="1"/>
  <c r="BD75" i="1" s="1"/>
  <c r="I67" i="1"/>
  <c r="AR67" i="1"/>
  <c r="AS67" i="1" s="1"/>
  <c r="AV67" i="1" s="1"/>
  <c r="F67" i="1" s="1"/>
  <c r="AY67" i="1" s="1"/>
  <c r="G67" i="1" s="1"/>
  <c r="AZ41" i="1"/>
  <c r="BA41" i="1"/>
  <c r="AZ170" i="1"/>
  <c r="BA170" i="1"/>
  <c r="BA94" i="1"/>
  <c r="AZ94" i="1"/>
  <c r="AZ75" i="1"/>
  <c r="BA75" i="1"/>
  <c r="AZ85" i="1"/>
  <c r="BA85" i="1"/>
  <c r="AZ136" i="1"/>
  <c r="BA136" i="1"/>
  <c r="BB55" i="1"/>
  <c r="BD55" i="1" s="1"/>
  <c r="BB109" i="1"/>
  <c r="BD109" i="1" s="1"/>
  <c r="BB174" i="1"/>
  <c r="BD174" i="1" s="1"/>
  <c r="BB29" i="1"/>
  <c r="BD29" i="1" s="1"/>
  <c r="BB23" i="1"/>
  <c r="BD23" i="1" s="1"/>
  <c r="BB125" i="1"/>
  <c r="BD125" i="1" s="1"/>
  <c r="BB162" i="1"/>
  <c r="BD162" i="1" s="1"/>
  <c r="AZ139" i="1"/>
  <c r="BA139" i="1"/>
  <c r="BB82" i="1"/>
  <c r="BD82" i="1" s="1"/>
  <c r="I48" i="1"/>
  <c r="AR48" i="1"/>
  <c r="AS48" i="1" s="1"/>
  <c r="AV48" i="1" s="1"/>
  <c r="F48" i="1" s="1"/>
  <c r="AY48" i="1" s="1"/>
  <c r="G48" i="1" s="1"/>
  <c r="AZ55" i="1"/>
  <c r="BA55" i="1"/>
  <c r="BB113" i="1"/>
  <c r="BD113" i="1" s="1"/>
  <c r="I114" i="1"/>
  <c r="AR114" i="1"/>
  <c r="AS114" i="1" s="1"/>
  <c r="AV114" i="1" s="1"/>
  <c r="F114" i="1" s="1"/>
  <c r="I100" i="1"/>
  <c r="AR100" i="1"/>
  <c r="AS100" i="1" s="1"/>
  <c r="AV100" i="1" s="1"/>
  <c r="F100" i="1" s="1"/>
  <c r="AY100" i="1" s="1"/>
  <c r="G100" i="1" s="1"/>
  <c r="BA174" i="1"/>
  <c r="AZ174" i="1"/>
  <c r="BB116" i="1"/>
  <c r="BD116" i="1" s="1"/>
  <c r="I80" i="1"/>
  <c r="AR80" i="1"/>
  <c r="AS80" i="1" s="1"/>
  <c r="AV80" i="1" s="1"/>
  <c r="F80" i="1" s="1"/>
  <c r="AY80" i="1" s="1"/>
  <c r="G80" i="1" s="1"/>
  <c r="BA29" i="1"/>
  <c r="AZ29" i="1"/>
  <c r="BA23" i="1"/>
  <c r="AZ23" i="1"/>
  <c r="AZ77" i="1"/>
  <c r="BA77" i="1"/>
  <c r="I153" i="1"/>
  <c r="AR153" i="1"/>
  <c r="AS153" i="1" s="1"/>
  <c r="AV153" i="1" s="1"/>
  <c r="F153" i="1" s="1"/>
  <c r="AY153" i="1" s="1"/>
  <c r="G153" i="1" s="1"/>
  <c r="BB110" i="1"/>
  <c r="BD110" i="1" s="1"/>
  <c r="BB64" i="1"/>
  <c r="BD64" i="1" s="1"/>
  <c r="AZ26" i="1"/>
  <c r="BA26" i="1"/>
  <c r="AZ61" i="1"/>
  <c r="BA61" i="1"/>
  <c r="BB105" i="1"/>
  <c r="BD105" i="1" s="1"/>
  <c r="I18" i="1"/>
  <c r="AR18" i="1"/>
  <c r="AS18" i="1" s="1"/>
  <c r="AV18" i="1" s="1"/>
  <c r="F18" i="1" s="1"/>
  <c r="AY18" i="1" s="1"/>
  <c r="G18" i="1" s="1"/>
  <c r="AZ46" i="1"/>
  <c r="BA46" i="1"/>
  <c r="AZ158" i="1"/>
  <c r="BA158" i="1"/>
  <c r="BB153" i="1"/>
  <c r="BD153" i="1" s="1"/>
  <c r="BB166" i="1"/>
  <c r="BD166" i="1" s="1"/>
  <c r="AZ71" i="1"/>
  <c r="BA71" i="1"/>
  <c r="AY117" i="1"/>
  <c r="G117" i="1" s="1"/>
  <c r="BB117" i="1"/>
  <c r="BD117" i="1" s="1"/>
  <c r="AR58" i="1"/>
  <c r="AS58" i="1" s="1"/>
  <c r="AV58" i="1" s="1"/>
  <c r="F58" i="1" s="1"/>
  <c r="AY58" i="1" s="1"/>
  <c r="G58" i="1" s="1"/>
  <c r="I58" i="1"/>
  <c r="BB100" i="1"/>
  <c r="BD100" i="1" s="1"/>
  <c r="BB21" i="1"/>
  <c r="BD21" i="1" s="1"/>
  <c r="BA147" i="1"/>
  <c r="AZ147" i="1"/>
  <c r="BA162" i="1"/>
  <c r="AZ162" i="1"/>
  <c r="AZ110" i="1"/>
  <c r="BA110" i="1"/>
  <c r="AZ87" i="1"/>
  <c r="BA87" i="1"/>
  <c r="AZ62" i="1"/>
  <c r="BA62" i="1"/>
  <c r="BB119" i="1"/>
  <c r="BD119" i="1" s="1"/>
  <c r="AZ109" i="1"/>
  <c r="BA109" i="1"/>
  <c r="AZ40" i="1"/>
  <c r="BA40" i="1"/>
  <c r="BB31" i="1"/>
  <c r="BD31" i="1" s="1"/>
  <c r="BB58" i="1"/>
  <c r="BD58" i="1" s="1"/>
  <c r="AZ150" i="1"/>
  <c r="BA150" i="1"/>
  <c r="BA151" i="1"/>
  <c r="AZ151" i="1"/>
  <c r="BB62" i="1"/>
  <c r="BD62" i="1" s="1"/>
  <c r="BB89" i="1" l="1"/>
  <c r="BD89" i="1" s="1"/>
  <c r="AZ171" i="1"/>
  <c r="BA171" i="1"/>
  <c r="AZ58" i="1"/>
  <c r="BA58" i="1"/>
  <c r="AZ153" i="1"/>
  <c r="BA153" i="1"/>
  <c r="BA48" i="1"/>
  <c r="AZ48" i="1"/>
  <c r="AZ119" i="1"/>
  <c r="BA119" i="1"/>
  <c r="AZ125" i="1"/>
  <c r="BA125" i="1"/>
  <c r="BA165" i="1"/>
  <c r="AZ165" i="1"/>
  <c r="BA89" i="1"/>
  <c r="AZ89" i="1"/>
  <c r="AY140" i="1"/>
  <c r="G140" i="1" s="1"/>
  <c r="BB140" i="1"/>
  <c r="BD140" i="1" s="1"/>
  <c r="BB67" i="1"/>
  <c r="BD67" i="1" s="1"/>
  <c r="BA133" i="1"/>
  <c r="AZ133" i="1"/>
  <c r="AZ82" i="1"/>
  <c r="BA82" i="1"/>
  <c r="AZ97" i="1"/>
  <c r="BA97" i="1"/>
  <c r="AZ117" i="1"/>
  <c r="BA117" i="1"/>
  <c r="AZ67" i="1"/>
  <c r="BA67" i="1"/>
  <c r="BA18" i="1"/>
  <c r="AZ18" i="1"/>
  <c r="BA49" i="1"/>
  <c r="AZ49" i="1"/>
  <c r="BA130" i="1"/>
  <c r="AZ130" i="1"/>
  <c r="AZ65" i="1"/>
  <c r="BA65" i="1"/>
  <c r="AY59" i="1"/>
  <c r="G59" i="1" s="1"/>
  <c r="BB59" i="1"/>
  <c r="BD59" i="1" s="1"/>
  <c r="AZ80" i="1"/>
  <c r="BA80" i="1"/>
  <c r="AZ100" i="1"/>
  <c r="BA100" i="1"/>
  <c r="AZ105" i="1"/>
  <c r="BA105" i="1"/>
  <c r="AZ35" i="1"/>
  <c r="BA35" i="1"/>
  <c r="AZ98" i="1"/>
  <c r="BA98" i="1"/>
  <c r="AZ154" i="1"/>
  <c r="BA154" i="1"/>
  <c r="AY114" i="1"/>
  <c r="G114" i="1" s="1"/>
  <c r="BB114" i="1"/>
  <c r="BD114" i="1" s="1"/>
  <c r="AY99" i="1"/>
  <c r="G99" i="1" s="1"/>
  <c r="BB99" i="1"/>
  <c r="BD99" i="1" s="1"/>
  <c r="AZ148" i="1"/>
  <c r="BA148" i="1"/>
  <c r="AY70" i="1"/>
  <c r="G70" i="1" s="1"/>
  <c r="BB70" i="1"/>
  <c r="BD70" i="1" s="1"/>
  <c r="BB80" i="1"/>
  <c r="BD80" i="1" s="1"/>
  <c r="AY137" i="1"/>
  <c r="G137" i="1" s="1"/>
  <c r="BB137" i="1"/>
  <c r="BD137" i="1" s="1"/>
  <c r="AZ57" i="1"/>
  <c r="BA57" i="1"/>
  <c r="BB18" i="1"/>
  <c r="BD18" i="1" s="1"/>
  <c r="BA131" i="1"/>
  <c r="AZ131" i="1"/>
  <c r="BB48" i="1"/>
  <c r="BD48" i="1" s="1"/>
  <c r="AZ70" i="1" l="1"/>
  <c r="BA70" i="1"/>
  <c r="AZ99" i="1"/>
  <c r="BA99" i="1"/>
  <c r="AZ114" i="1"/>
  <c r="BA114" i="1"/>
  <c r="BA59" i="1"/>
  <c r="AZ59" i="1"/>
  <c r="BA140" i="1"/>
  <c r="AZ140" i="1"/>
  <c r="BA137" i="1"/>
  <c r="AZ137" i="1"/>
</calcChain>
</file>

<file path=xl/sharedStrings.xml><?xml version="1.0" encoding="utf-8"?>
<sst xmlns="http://schemas.openxmlformats.org/spreadsheetml/2006/main" count="391" uniqueCount="155">
  <si>
    <t>OPEN 6.1.4</t>
  </si>
  <si>
    <t>Mon Jun 20 2016 14:05:40</t>
  </si>
  <si>
    <t>Unit=</t>
  </si>
  <si>
    <t>PSC-3209</t>
  </si>
  <si>
    <t>LightSource=</t>
  </si>
  <si>
    <t>6400-02 or -02B LED Source</t>
  </si>
  <si>
    <t>Config=</t>
  </si>
  <si>
    <t>/User/Configs/UserPrefs/LED2x3.xml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</si>
  <si>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</si>
  <si>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</si>
  <si>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</si>
  <si>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</si>
  <si>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</si>
  <si>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</si>
  <si>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</si>
  <si>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</si>
  <si>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</si>
  <si>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</si>
  <si>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</si>
  <si>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</si>
  <si>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</si>
  <si>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</si>
  <si>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</si>
  <si>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</si>
  <si>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</si>
  <si>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</si>
  <si>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</si>
  <si>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</si>
  <si>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</si>
  <si>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</si>
  <si>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</si>
  <si>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</si>
  <si>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</si>
  <si>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</si>
  <si>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</si>
  <si>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</si>
  <si>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</si>
  <si>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</si>
  <si>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</si>
  <si>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</si>
  <si>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</si>
  <si>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</si>
  <si>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</si>
  <si>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</si>
  <si>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</si>
  <si>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</si>
  <si>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</si>
  <si>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</si>
  <si>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</si>
  <si>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</si>
  <si>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</si>
  <si>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</si>
  <si>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</si>
  <si>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</si>
  <si>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</si>
  <si>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</si>
  <si>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</si>
  <si>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</si>
  <si>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</si>
  <si>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</si>
  <si>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</si>
  <si>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</si>
  <si>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</si>
  <si>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</si>
  <si>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</si>
  <si>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</si>
  <si>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</si>
  <si>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</si>
  <si>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14:05:59</t>
  </si>
  <si>
    <t>14:06:00</t>
  </si>
  <si>
    <t>14:06:01</t>
  </si>
  <si>
    <t>14:06:02</t>
  </si>
  <si>
    <t>14:06:03</t>
  </si>
  <si>
    <t>14:06:04</t>
  </si>
  <si>
    <t>14:06:05</t>
  </si>
  <si>
    <t>14:06:06</t>
  </si>
  <si>
    <t>14:11:18</t>
  </si>
  <si>
    <t>14:11:19</t>
  </si>
  <si>
    <t>14:11:20</t>
  </si>
  <si>
    <t>14:11:21</t>
  </si>
  <si>
    <t>14:11:22</t>
  </si>
  <si>
    <t>14:11:23</t>
  </si>
  <si>
    <t>14:11:24</t>
  </si>
  <si>
    <t>14:11:25</t>
  </si>
  <si>
    <t>14:19:27</t>
  </si>
  <si>
    <t>14:19:28</t>
  </si>
  <si>
    <t>14:19:29</t>
  </si>
  <si>
    <t>14:19:30</t>
  </si>
  <si>
    <t>14:19:31</t>
  </si>
  <si>
    <t>14:19:32</t>
  </si>
  <si>
    <t>14:19:33</t>
  </si>
  <si>
    <t>14:19:34</t>
  </si>
  <si>
    <t>14:26:10</t>
  </si>
  <si>
    <t>14:26:11</t>
  </si>
  <si>
    <t>14:26:12</t>
  </si>
  <si>
    <t>14:26:13</t>
  </si>
  <si>
    <t>14:26:14</t>
  </si>
  <si>
    <t>14:26:15</t>
  </si>
  <si>
    <t>14:26:16</t>
  </si>
  <si>
    <t>14:26:17</t>
  </si>
  <si>
    <t>14:33:27</t>
  </si>
  <si>
    <t>14:33:28</t>
  </si>
  <si>
    <t>14:33:29</t>
  </si>
  <si>
    <t>14:33:30</t>
  </si>
  <si>
    <t>14:33:31</t>
  </si>
  <si>
    <t>14:33:32</t>
  </si>
  <si>
    <t>14:33:33</t>
  </si>
  <si>
    <t>14:33:34</t>
  </si>
  <si>
    <t>14:39:44</t>
  </si>
  <si>
    <t>14:39:45</t>
  </si>
  <si>
    <t>14:39:46</t>
  </si>
  <si>
    <t>14:39:47</t>
  </si>
  <si>
    <t>14:39:48</t>
  </si>
  <si>
    <t>14:39:49</t>
  </si>
  <si>
    <t>14:39:50</t>
  </si>
  <si>
    <t>14:53:31</t>
  </si>
  <si>
    <t>14:53:32</t>
  </si>
  <si>
    <t>14:53:33</t>
  </si>
  <si>
    <t>14:53:34</t>
  </si>
  <si>
    <t>14:53:35</t>
  </si>
  <si>
    <t>14:53:36</t>
  </si>
  <si>
    <t>14:53:37</t>
  </si>
  <si>
    <t>14:53:38</t>
  </si>
  <si>
    <t>15:04:13</t>
  </si>
  <si>
    <t>15:04:14</t>
  </si>
  <si>
    <t>15:04:15</t>
  </si>
  <si>
    <t>15:04:16</t>
  </si>
  <si>
    <t>15:04:17</t>
  </si>
  <si>
    <t>15:04:18</t>
  </si>
  <si>
    <t>15:04:19</t>
  </si>
  <si>
    <t>15:04:20</t>
  </si>
  <si>
    <t>15:13:03</t>
  </si>
  <si>
    <t>15:13:04</t>
  </si>
  <si>
    <t>15:13:05</t>
  </si>
  <si>
    <t>15:13:06</t>
  </si>
  <si>
    <t>15:13:07</t>
  </si>
  <si>
    <t>15:13:08</t>
  </si>
  <si>
    <t>15:13:09</t>
  </si>
  <si>
    <t>15:13:10</t>
  </si>
  <si>
    <t>15:17:44</t>
  </si>
  <si>
    <t>15:17:45</t>
  </si>
  <si>
    <t>15:17:46</t>
  </si>
  <si>
    <t>15:17:47</t>
  </si>
  <si>
    <t>15:17:48</t>
  </si>
  <si>
    <t>15:17:49</t>
  </si>
  <si>
    <t>15:17:50</t>
  </si>
  <si>
    <t>15:17:51</t>
  </si>
  <si>
    <t>15:23:32</t>
  </si>
  <si>
    <t>15:23:33</t>
  </si>
  <si>
    <t>15:23:34</t>
  </si>
  <si>
    <t>15:23:35</t>
  </si>
  <si>
    <t>15:23:36</t>
  </si>
  <si>
    <t>15:23:37</t>
  </si>
  <si>
    <t>15:23:38</t>
  </si>
  <si>
    <t>15:23:39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</si>
</sst>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4"/>
  <sheetViews>
    <sheetView tabSelected="1" topLeftCell="AE124" workbookViewId="0">
      <selection activeCell="BE174" sqref="BE174:DD174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 t="s">
        <v>7</v>
      </c>
    </row>
    <row r="6" spans="1:108" x14ac:dyDescent="0.25">
      <c r="A6" s="1" t="s">
        <v>8</v>
      </c>
      <c r="B6" s="1" t="s">
        <v>9</v>
      </c>
    </row>
    <row r="8" spans="1:108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2" t="s">
        <v>14</v>
      </c>
      <c r="BF8" s="2" t="s">
        <v>15</v>
      </c>
      <c r="BG8" s="2" t="s">
        <v>16</v>
      </c>
      <c r="BH8" s="2" t="s">
        <v>17</v>
      </c>
      <c r="BI8" s="2" t="s">
        <v>18</v>
      </c>
      <c r="BJ8" s="2" t="s">
        <v>19</v>
      </c>
      <c r="BK8" s="2" t="s">
        <v>20</v>
      </c>
      <c r="BL8" s="2" t="s">
        <v>21</v>
      </c>
      <c r="BM8" s="2" t="s">
        <v>22</v>
      </c>
      <c r="BN8" s="2" t="s">
        <v>23</v>
      </c>
      <c r="BO8" s="2" t="s">
        <v>24</v>
      </c>
      <c r="BP8" s="2" t="s">
        <v>25</v>
      </c>
      <c r="BQ8" s="2" t="s">
        <v>26</v>
      </c>
      <c r="BR8" s="2" t="s">
        <v>27</v>
      </c>
      <c r="BS8" s="2" t="s">
        <v>28</v>
      </c>
      <c r="BT8" s="2" t="s">
        <v>29</v>
      </c>
      <c r="BU8" s="2" t="s">
        <v>30</v>
      </c>
      <c r="BV8" s="2" t="s">
        <v>31</v>
      </c>
      <c r="BW8" s="2" t="s">
        <v>32</v>
      </c>
      <c r="BX8" s="2" t="s">
        <v>33</v>
      </c>
      <c r="BY8" s="2" t="s">
        <v>34</v>
      </c>
      <c r="BZ8" s="2" t="s">
        <v>35</v>
      </c>
      <c r="CA8" s="2" t="s">
        <v>36</v>
      </c>
      <c r="CB8" s="2" t="s">
        <v>37</v>
      </c>
      <c r="CC8" s="2" t="s">
        <v>38</v>
      </c>
      <c r="CD8" s="2" t="s">
        <v>39</v>
      </c>
      <c r="CE8" s="2" t="s">
        <v>40</v>
      </c>
      <c r="CF8" s="2" t="s">
        <v>41</v>
      </c>
      <c r="CG8" s="2" t="s">
        <v>42</v>
      </c>
      <c r="CH8" s="2" t="s">
        <v>43</v>
      </c>
      <c r="CI8" s="2" t="s">
        <v>44</v>
      </c>
      <c r="CJ8" s="2" t="s">
        <v>45</v>
      </c>
      <c r="CK8" s="2" t="s">
        <v>46</v>
      </c>
      <c r="CL8" s="2" t="s">
        <v>47</v>
      </c>
      <c r="CM8" s="2" t="s">
        <v>48</v>
      </c>
      <c r="CN8" s="2" t="s">
        <v>49</v>
      </c>
      <c r="CO8" s="2" t="s">
        <v>50</v>
      </c>
      <c r="CP8" s="2" t="s">
        <v>51</v>
      </c>
      <c r="CQ8" s="2" t="s">
        <v>52</v>
      </c>
      <c r="CR8" s="2" t="s">
        <v>53</v>
      </c>
      <c r="CS8" s="2" t="s">
        <v>54</v>
      </c>
      <c r="CT8" s="2" t="s">
        <v>55</v>
      </c>
      <c r="CU8" s="2" t="s">
        <v>56</v>
      </c>
      <c r="CV8" s="2" t="s">
        <v>57</v>
      </c>
      <c r="CW8" s="2" t="s">
        <v>58</v>
      </c>
      <c r="CX8" s="2" t="s">
        <v>59</v>
      </c>
      <c r="CY8" s="2" t="s">
        <v>60</v>
      </c>
      <c r="CZ8" s="2" t="s">
        <v>61</v>
      </c>
      <c r="DA8" s="2" t="s">
        <v>62</v>
      </c>
      <c r="DB8" s="2" t="s">
        <v>63</v>
      </c>
      <c r="DC8" s="2" t="s">
        <v>64</v>
      </c>
      <c r="DD8" s="2" t="s">
        <v>65</v>
      </c>
    </row>
    <row r="9" spans="1:108" x14ac:dyDescent="0.25">
      <c r="A9" s="1" t="s">
        <v>66</v>
      </c>
      <c r="B9" s="1" t="s">
        <v>66</v>
      </c>
      <c r="C9" s="1" t="s">
        <v>66</v>
      </c>
      <c r="D9" s="1" t="s">
        <v>66</v>
      </c>
      <c r="E9" s="1" t="s">
        <v>67</v>
      </c>
      <c r="F9" s="1" t="s">
        <v>67</v>
      </c>
      <c r="G9" s="1" t="s">
        <v>67</v>
      </c>
      <c r="H9" s="1" t="s">
        <v>67</v>
      </c>
      <c r="I9" s="1" t="s">
        <v>67</v>
      </c>
      <c r="J9" s="1" t="s">
        <v>67</v>
      </c>
      <c r="K9" s="1" t="s">
        <v>66</v>
      </c>
      <c r="L9" s="1" t="s">
        <v>67</v>
      </c>
      <c r="M9" s="1" t="s">
        <v>66</v>
      </c>
      <c r="N9" s="1" t="s">
        <v>67</v>
      </c>
      <c r="O9" s="1" t="s">
        <v>66</v>
      </c>
      <c r="P9" s="1" t="s">
        <v>66</v>
      </c>
      <c r="Q9" s="1" t="s">
        <v>66</v>
      </c>
      <c r="R9" s="1" t="s">
        <v>66</v>
      </c>
      <c r="S9" s="1" t="s">
        <v>66</v>
      </c>
      <c r="T9" s="1" t="s">
        <v>66</v>
      </c>
      <c r="U9" s="1" t="s">
        <v>66</v>
      </c>
      <c r="V9" s="1" t="s">
        <v>66</v>
      </c>
      <c r="W9" s="1" t="s">
        <v>66</v>
      </c>
      <c r="X9" s="1" t="s">
        <v>66</v>
      </c>
      <c r="Y9" s="1" t="s">
        <v>66</v>
      </c>
      <c r="Z9" s="1" t="s">
        <v>66</v>
      </c>
      <c r="AA9" s="1" t="s">
        <v>66</v>
      </c>
      <c r="AB9" s="1" t="s">
        <v>66</v>
      </c>
      <c r="AC9" s="1" t="s">
        <v>66</v>
      </c>
      <c r="AD9" s="1" t="s">
        <v>66</v>
      </c>
      <c r="AE9" s="1" t="s">
        <v>66</v>
      </c>
      <c r="AF9" s="1" t="s">
        <v>66</v>
      </c>
      <c r="AG9" s="1" t="s">
        <v>66</v>
      </c>
      <c r="AH9" s="1" t="s">
        <v>66</v>
      </c>
      <c r="AI9" s="1" t="s">
        <v>66</v>
      </c>
      <c r="AJ9" s="1" t="s">
        <v>66</v>
      </c>
      <c r="AK9" s="1" t="s">
        <v>67</v>
      </c>
      <c r="AL9" s="1" t="s">
        <v>67</v>
      </c>
      <c r="AM9" s="1" t="s">
        <v>67</v>
      </c>
      <c r="AN9" s="1" t="s">
        <v>67</v>
      </c>
      <c r="AO9" s="1" t="s">
        <v>67</v>
      </c>
      <c r="AP9" s="1" t="s">
        <v>67</v>
      </c>
      <c r="AQ9" s="1" t="s">
        <v>67</v>
      </c>
      <c r="AR9" s="1" t="s">
        <v>67</v>
      </c>
      <c r="AS9" s="1" t="s">
        <v>67</v>
      </c>
      <c r="AT9" s="1" t="s">
        <v>67</v>
      </c>
      <c r="AU9" s="1" t="s">
        <v>67</v>
      </c>
      <c r="AV9" s="1" t="s">
        <v>67</v>
      </c>
      <c r="AW9" s="1" t="s">
        <v>67</v>
      </c>
      <c r="AX9" s="1" t="s">
        <v>67</v>
      </c>
      <c r="AY9" s="1" t="s">
        <v>67</v>
      </c>
      <c r="AZ9" s="1" t="s">
        <v>67</v>
      </c>
      <c r="BA9" s="1" t="s">
        <v>67</v>
      </c>
      <c r="BB9" s="1" t="s">
        <v>67</v>
      </c>
      <c r="BC9" s="1" t="s">
        <v>67</v>
      </c>
      <c r="BD9" s="1" t="s">
        <v>67</v>
      </c>
      <c r="BE9" s="2" t="s">
        <v>67</v>
      </c>
      <c r="BF9" s="2" t="s">
        <v>67</v>
      </c>
      <c r="BG9" s="2" t="s">
        <v>67</v>
      </c>
      <c r="BH9" s="2" t="s">
        <v>67</v>
      </c>
      <c r="BI9" s="2" t="s">
        <v>67</v>
      </c>
      <c r="BJ9" s="2" t="s">
        <v>67</v>
      </c>
      <c r="BK9" s="2" t="s">
        <v>66</v>
      </c>
      <c r="BL9" s="2" t="s">
        <v>67</v>
      </c>
      <c r="BM9" s="2" t="s">
        <v>66</v>
      </c>
      <c r="BN9" s="2" t="s">
        <v>67</v>
      </c>
      <c r="BO9" s="2" t="s">
        <v>66</v>
      </c>
      <c r="BP9" s="2" t="s">
        <v>66</v>
      </c>
      <c r="BQ9" s="2" t="s">
        <v>66</v>
      </c>
      <c r="BR9" s="2" t="s">
        <v>66</v>
      </c>
      <c r="BS9" s="2" t="s">
        <v>66</v>
      </c>
      <c r="BT9" s="2" t="s">
        <v>66</v>
      </c>
      <c r="BU9" s="2" t="s">
        <v>66</v>
      </c>
      <c r="BV9" s="2" t="s">
        <v>66</v>
      </c>
      <c r="BW9" s="2" t="s">
        <v>66</v>
      </c>
      <c r="BX9" s="2" t="s">
        <v>66</v>
      </c>
      <c r="BY9" s="2" t="s">
        <v>66</v>
      </c>
      <c r="BZ9" s="2" t="s">
        <v>66</v>
      </c>
      <c r="CA9" s="2" t="s">
        <v>66</v>
      </c>
      <c r="CB9" s="2" t="s">
        <v>66</v>
      </c>
      <c r="CC9" s="2" t="s">
        <v>66</v>
      </c>
      <c r="CD9" s="2" t="s">
        <v>66</v>
      </c>
      <c r="CE9" s="2" t="s">
        <v>66</v>
      </c>
      <c r="CF9" s="2" t="s">
        <v>66</v>
      </c>
      <c r="CG9" s="2" t="s">
        <v>66</v>
      </c>
      <c r="CH9" s="2" t="s">
        <v>66</v>
      </c>
      <c r="CI9" s="2" t="s">
        <v>66</v>
      </c>
      <c r="CJ9" s="2" t="s">
        <v>66</v>
      </c>
      <c r="CK9" s="2" t="s">
        <v>67</v>
      </c>
      <c r="CL9" s="2" t="s">
        <v>67</v>
      </c>
      <c r="CM9" s="2" t="s">
        <v>67</v>
      </c>
      <c r="CN9" s="2" t="s">
        <v>67</v>
      </c>
      <c r="CO9" s="2" t="s">
        <v>67</v>
      </c>
      <c r="CP9" s="2" t="s">
        <v>67</v>
      </c>
      <c r="CQ9" s="2" t="s">
        <v>67</v>
      </c>
      <c r="CR9" s="2" t="s">
        <v>67</v>
      </c>
      <c r="CS9" s="2" t="s">
        <v>67</v>
      </c>
      <c r="CT9" s="2" t="s">
        <v>67</v>
      </c>
      <c r="CU9" s="2" t="s">
        <v>67</v>
      </c>
      <c r="CV9" s="2" t="s">
        <v>67</v>
      </c>
      <c r="CW9" s="2" t="s">
        <v>67</v>
      </c>
      <c r="CX9" s="2" t="s">
        <v>67</v>
      </c>
      <c r="CY9" s="2" t="s">
        <v>67</v>
      </c>
      <c r="CZ9" s="2" t="s">
        <v>67</v>
      </c>
      <c r="DA9" s="2" t="s">
        <v>67</v>
      </c>
      <c r="DB9" s="2" t="s">
        <v>67</v>
      </c>
      <c r="DC9" s="2" t="s">
        <v>67</v>
      </c>
      <c r="DD9" s="2" t="s">
        <v>67</v>
      </c>
    </row>
    <row r="10" spans="1:108" s="4" customFormat="1" x14ac:dyDescent="0.25">
      <c r="A10" s="3">
        <v>1</v>
      </c>
      <c r="B10" s="3" t="s">
        <v>68</v>
      </c>
      <c r="C10" s="3">
        <v>25.5</v>
      </c>
      <c r="D10" s="3">
        <v>0</v>
      </c>
      <c r="E10" s="4">
        <f t="shared" ref="E10:E41" si="0">(R10-S10*(1000-T10)/(1000-U10))*AK10</f>
        <v>6.9671586768466476</v>
      </c>
      <c r="F10" s="4">
        <f t="shared" ref="F10:F41" si="1">IF(AV10&lt;&gt;0,1/(1/AV10-1/N10),0)</f>
        <v>0.20982612805626688</v>
      </c>
      <c r="G10" s="4">
        <f t="shared" ref="G10:G41" si="2">((AY10-AL10/2)*S10-E10)/(AY10+AL10/2)</f>
        <v>325.93577957584222</v>
      </c>
      <c r="H10" s="4">
        <f t="shared" ref="H10:H41" si="3">AL10*1000</f>
        <v>2.59948452704525</v>
      </c>
      <c r="I10" s="4">
        <f t="shared" ref="I10:I41" si="4">(AQ10-AW10)</f>
        <v>0.96500063922842494</v>
      </c>
      <c r="J10" s="4">
        <f t="shared" ref="J10:J41" si="5">(P10+AP10*D10)</f>
        <v>12.083658218383789</v>
      </c>
      <c r="K10" s="3">
        <v>6</v>
      </c>
      <c r="L10" s="4">
        <f t="shared" ref="L10:L41" si="6">(K10*AE10+AF10)</f>
        <v>1.4200000166893005</v>
      </c>
      <c r="M10" s="3">
        <v>1</v>
      </c>
      <c r="N10" s="4">
        <f t="shared" ref="N10:N41" si="7">L10*(M10+1)*(M10+1)/(M10*M10+1)</f>
        <v>2.8400000333786011</v>
      </c>
      <c r="O10" s="3">
        <v>5.3539562225341797</v>
      </c>
      <c r="P10" s="3">
        <v>12.083658218383789</v>
      </c>
      <c r="Q10" s="3">
        <v>2.7530550956726074</v>
      </c>
      <c r="R10" s="3">
        <v>400.61532592773437</v>
      </c>
      <c r="S10" s="3">
        <v>389.96798706054687</v>
      </c>
      <c r="T10" s="3">
        <v>2.6839253902435303</v>
      </c>
      <c r="U10" s="3">
        <v>6.1306543350219727</v>
      </c>
      <c r="V10" s="3">
        <v>21.965017318725586</v>
      </c>
      <c r="W10" s="3">
        <v>50.172752380371094</v>
      </c>
      <c r="X10" s="3">
        <v>449.73910522460937</v>
      </c>
      <c r="Y10" s="3">
        <v>1699.574462890625</v>
      </c>
      <c r="Z10" s="3">
        <v>2.8795623779296875</v>
      </c>
      <c r="AA10" s="3">
        <v>73.4671630859375</v>
      </c>
      <c r="AB10" s="3">
        <v>1.5476877689361572</v>
      </c>
      <c r="AC10" s="3">
        <v>0.50338995456695557</v>
      </c>
      <c r="AD10" s="3">
        <v>1</v>
      </c>
      <c r="AE10" s="3">
        <v>-0.21956524252891541</v>
      </c>
      <c r="AF10" s="3">
        <v>2.737391471862793</v>
      </c>
      <c r="AG10" s="3">
        <v>1</v>
      </c>
      <c r="AH10" s="3">
        <v>0</v>
      </c>
      <c r="AI10" s="3">
        <v>0.15999999642372131</v>
      </c>
      <c r="AJ10" s="3">
        <v>111115</v>
      </c>
      <c r="AK10" s="4">
        <f t="shared" ref="AK10:AK41" si="8">X10*0.000001/(K10*0.0001)</f>
        <v>0.74956517537434886</v>
      </c>
      <c r="AL10" s="4">
        <f t="shared" ref="AL10:AL41" si="9">(U10-T10)/(1000-U10)*AK10</f>
        <v>2.5994845270452499E-3</v>
      </c>
      <c r="AM10" s="4">
        <f t="shared" ref="AM10:AM41" si="10">(P10+273.15)</f>
        <v>285.23365821838377</v>
      </c>
      <c r="AN10" s="4">
        <f t="shared" ref="AN10:AN41" si="11">(O10+273.15)</f>
        <v>278.50395622253416</v>
      </c>
      <c r="AO10" s="4">
        <f t="shared" ref="AO10:AO41" si="12">(Y10*AG10+Z10*AH10)*AI10</f>
        <v>271.93190798434807</v>
      </c>
      <c r="AP10" s="4">
        <f t="shared" ref="AP10:AP41" si="13">((AO10+0.00000010773*(AN10^4-AM10^4))-AL10*44100)/(L10*51.4+0.00000043092*AM10^3)</f>
        <v>1.1127178977557795</v>
      </c>
      <c r="AQ10" s="4">
        <f t="shared" ref="AQ10:AQ41" si="14">0.61365*EXP(17.502*J10/(240.97+J10))</f>
        <v>1.4154024210829939</v>
      </c>
      <c r="AR10" s="4">
        <f t="shared" ref="AR10:AR41" si="15">AQ10*1000/AA10</f>
        <v>19.265782992428068</v>
      </c>
      <c r="AS10" s="4">
        <f t="shared" ref="AS10:AS41" si="16">(AR10-U10)</f>
        <v>13.135128657406096</v>
      </c>
      <c r="AT10" s="4">
        <f t="shared" ref="AT10:AT41" si="17">IF(D10,P10,(O10+P10)/2)</f>
        <v>8.7188072204589844</v>
      </c>
      <c r="AU10" s="4">
        <f t="shared" ref="AU10:AU41" si="18">0.61365*EXP(17.502*AT10/(240.97+AT10))</f>
        <v>1.1306768639882141</v>
      </c>
      <c r="AV10" s="4">
        <f t="shared" ref="AV10:AV41" si="19">IF(AS10&lt;&gt;0,(1000-(AR10+U10)/2)/AS10*AL10,0)</f>
        <v>0.19539022198010833</v>
      </c>
      <c r="AW10" s="4">
        <f t="shared" ref="AW10:AW41" si="20">U10*AA10/1000</f>
        <v>0.45040178185456897</v>
      </c>
      <c r="AX10" s="4">
        <f t="shared" ref="AX10:AX41" si="21">(AU10-AW10)</f>
        <v>0.68027508213364518</v>
      </c>
      <c r="AY10" s="4">
        <f t="shared" ref="AY10:AY41" si="22">1/(1.6/F10+1.37/N10)</f>
        <v>0.12333869733985837</v>
      </c>
      <c r="AZ10" s="4">
        <f t="shared" ref="AZ10:AZ41" si="23">G10*AA10*0.001</f>
        <v>23.945577073640575</v>
      </c>
      <c r="BA10" s="4">
        <f t="shared" ref="BA10:BA41" si="24">G10/S10</f>
        <v>0.83580137444778779</v>
      </c>
      <c r="BB10" s="4">
        <f t="shared" ref="BB10:BB41" si="25">(1-AL10*AA10/AQ10/F10)*100</f>
        <v>35.695553268166556</v>
      </c>
      <c r="BC10" s="4">
        <f t="shared" ref="BC10:BC41" si="26">(S10-E10/(N10/1.35))</f>
        <v>386.6561335030828</v>
      </c>
      <c r="BD10" s="4">
        <f t="shared" ref="BD10:BD41" si="27">E10*BB10/100/BC10</f>
        <v>6.4319834118230917E-3</v>
      </c>
    </row>
    <row r="11" spans="1:108" s="4" customFormat="1" x14ac:dyDescent="0.25">
      <c r="A11" s="3">
        <v>2</v>
      </c>
      <c r="B11" s="3" t="s">
        <v>68</v>
      </c>
      <c r="C11" s="3">
        <v>25.5</v>
      </c>
      <c r="D11" s="3">
        <v>0</v>
      </c>
      <c r="E11" s="4">
        <f t="shared" si="0"/>
        <v>6.9671586768466476</v>
      </c>
      <c r="F11" s="4">
        <f t="shared" si="1"/>
        <v>0.20982612805626688</v>
      </c>
      <c r="G11" s="4">
        <f t="shared" si="2"/>
        <v>325.93577957584222</v>
      </c>
      <c r="H11" s="4">
        <f t="shared" si="3"/>
        <v>2.59948452704525</v>
      </c>
      <c r="I11" s="4">
        <f t="shared" si="4"/>
        <v>0.96500063922842494</v>
      </c>
      <c r="J11" s="4">
        <f t="shared" si="5"/>
        <v>12.083658218383789</v>
      </c>
      <c r="K11" s="3">
        <v>6</v>
      </c>
      <c r="L11" s="4">
        <f t="shared" si="6"/>
        <v>1.4200000166893005</v>
      </c>
      <c r="M11" s="3">
        <v>1</v>
      </c>
      <c r="N11" s="4">
        <f t="shared" si="7"/>
        <v>2.8400000333786011</v>
      </c>
      <c r="O11" s="3">
        <v>5.3539562225341797</v>
      </c>
      <c r="P11" s="3">
        <v>12.083658218383789</v>
      </c>
      <c r="Q11" s="3">
        <v>2.7530550956726074</v>
      </c>
      <c r="R11" s="3">
        <v>400.61532592773437</v>
      </c>
      <c r="S11" s="3">
        <v>389.96798706054687</v>
      </c>
      <c r="T11" s="3">
        <v>2.6839253902435303</v>
      </c>
      <c r="U11" s="3">
        <v>6.1306543350219727</v>
      </c>
      <c r="V11" s="3">
        <v>21.965017318725586</v>
      </c>
      <c r="W11" s="3">
        <v>50.172752380371094</v>
      </c>
      <c r="X11" s="3">
        <v>449.73910522460937</v>
      </c>
      <c r="Y11" s="3">
        <v>1699.574462890625</v>
      </c>
      <c r="Z11" s="3">
        <v>2.8795623779296875</v>
      </c>
      <c r="AA11" s="3">
        <v>73.4671630859375</v>
      </c>
      <c r="AB11" s="3">
        <v>1.5476877689361572</v>
      </c>
      <c r="AC11" s="3">
        <v>0.50338995456695557</v>
      </c>
      <c r="AD11" s="3">
        <v>1</v>
      </c>
      <c r="AE11" s="3">
        <v>-0.21956524252891541</v>
      </c>
      <c r="AF11" s="3">
        <v>2.737391471862793</v>
      </c>
      <c r="AG11" s="3">
        <v>1</v>
      </c>
      <c r="AH11" s="3">
        <v>0</v>
      </c>
      <c r="AI11" s="3">
        <v>0.15999999642372131</v>
      </c>
      <c r="AJ11" s="3">
        <v>111115</v>
      </c>
      <c r="AK11" s="4">
        <f t="shared" si="8"/>
        <v>0.74956517537434886</v>
      </c>
      <c r="AL11" s="4">
        <f t="shared" si="9"/>
        <v>2.5994845270452499E-3</v>
      </c>
      <c r="AM11" s="4">
        <f t="shared" si="10"/>
        <v>285.23365821838377</v>
      </c>
      <c r="AN11" s="4">
        <f t="shared" si="11"/>
        <v>278.50395622253416</v>
      </c>
      <c r="AO11" s="4">
        <f t="shared" si="12"/>
        <v>271.93190798434807</v>
      </c>
      <c r="AP11" s="4">
        <f t="shared" si="13"/>
        <v>1.1127178977557795</v>
      </c>
      <c r="AQ11" s="4">
        <f t="shared" si="14"/>
        <v>1.4154024210829939</v>
      </c>
      <c r="AR11" s="4">
        <f t="shared" si="15"/>
        <v>19.265782992428068</v>
      </c>
      <c r="AS11" s="4">
        <f t="shared" si="16"/>
        <v>13.135128657406096</v>
      </c>
      <c r="AT11" s="4">
        <f t="shared" si="17"/>
        <v>8.7188072204589844</v>
      </c>
      <c r="AU11" s="4">
        <f t="shared" si="18"/>
        <v>1.1306768639882141</v>
      </c>
      <c r="AV11" s="4">
        <f t="shared" si="19"/>
        <v>0.19539022198010833</v>
      </c>
      <c r="AW11" s="4">
        <f t="shared" si="20"/>
        <v>0.45040178185456897</v>
      </c>
      <c r="AX11" s="4">
        <f t="shared" si="21"/>
        <v>0.68027508213364518</v>
      </c>
      <c r="AY11" s="4">
        <f t="shared" si="22"/>
        <v>0.12333869733985837</v>
      </c>
      <c r="AZ11" s="4">
        <f t="shared" si="23"/>
        <v>23.945577073640575</v>
      </c>
      <c r="BA11" s="4">
        <f t="shared" si="24"/>
        <v>0.83580137444778779</v>
      </c>
      <c r="BB11" s="4">
        <f t="shared" si="25"/>
        <v>35.695553268166556</v>
      </c>
      <c r="BC11" s="4">
        <f t="shared" si="26"/>
        <v>386.6561335030828</v>
      </c>
      <c r="BD11" s="4">
        <f t="shared" si="27"/>
        <v>6.4319834118230917E-3</v>
      </c>
    </row>
    <row r="12" spans="1:108" s="4" customFormat="1" x14ac:dyDescent="0.25">
      <c r="A12" s="3">
        <v>3</v>
      </c>
      <c r="B12" s="3" t="s">
        <v>69</v>
      </c>
      <c r="C12" s="3">
        <v>26</v>
      </c>
      <c r="D12" s="3">
        <v>0</v>
      </c>
      <c r="E12" s="4">
        <f t="shared" si="0"/>
        <v>6.9463682324286191</v>
      </c>
      <c r="F12" s="4">
        <f t="shared" si="1"/>
        <v>0.21038127129313794</v>
      </c>
      <c r="G12" s="4">
        <f t="shared" si="2"/>
        <v>326.27848082790405</v>
      </c>
      <c r="H12" s="4">
        <f t="shared" si="3"/>
        <v>2.5995015847161236</v>
      </c>
      <c r="I12" s="4">
        <f t="shared" si="4"/>
        <v>0.96265191841472664</v>
      </c>
      <c r="J12" s="4">
        <f t="shared" si="5"/>
        <v>12.058465957641602</v>
      </c>
      <c r="K12" s="3">
        <v>6</v>
      </c>
      <c r="L12" s="4">
        <f t="shared" si="6"/>
        <v>1.4200000166893005</v>
      </c>
      <c r="M12" s="3">
        <v>1</v>
      </c>
      <c r="N12" s="4">
        <f t="shared" si="7"/>
        <v>2.8400000333786011</v>
      </c>
      <c r="O12" s="3">
        <v>5.3538293838500977</v>
      </c>
      <c r="P12" s="3">
        <v>12.058465957641602</v>
      </c>
      <c r="Q12" s="3">
        <v>2.7528030872344971</v>
      </c>
      <c r="R12" s="3">
        <v>400.6072998046875</v>
      </c>
      <c r="S12" s="3">
        <v>389.98748779296875</v>
      </c>
      <c r="T12" s="3">
        <v>2.6838834285736084</v>
      </c>
      <c r="U12" s="3">
        <v>6.1306781768798828</v>
      </c>
      <c r="V12" s="3">
        <v>21.964878082275391</v>
      </c>
      <c r="W12" s="3">
        <v>50.173416137695313</v>
      </c>
      <c r="X12" s="3">
        <v>449.73345947265625</v>
      </c>
      <c r="Y12" s="3">
        <v>1699.568115234375</v>
      </c>
      <c r="Z12" s="3">
        <v>2.8093914985656738</v>
      </c>
      <c r="AA12" s="3">
        <v>73.467208862304688</v>
      </c>
      <c r="AB12" s="3">
        <v>1.5476877689361572</v>
      </c>
      <c r="AC12" s="3">
        <v>0.50338995456695557</v>
      </c>
      <c r="AD12" s="3">
        <v>1</v>
      </c>
      <c r="AE12" s="3">
        <v>-0.21956524252891541</v>
      </c>
      <c r="AF12" s="3">
        <v>2.737391471862793</v>
      </c>
      <c r="AG12" s="3">
        <v>1</v>
      </c>
      <c r="AH12" s="3">
        <v>0</v>
      </c>
      <c r="AI12" s="3">
        <v>0.15999999642372131</v>
      </c>
      <c r="AJ12" s="3">
        <v>111115</v>
      </c>
      <c r="AK12" s="4">
        <f t="shared" si="8"/>
        <v>0.74955576578776029</v>
      </c>
      <c r="AL12" s="4">
        <f t="shared" si="9"/>
        <v>2.5995015847161238E-3</v>
      </c>
      <c r="AM12" s="4">
        <f t="shared" si="10"/>
        <v>285.20846595764158</v>
      </c>
      <c r="AN12" s="4">
        <f t="shared" si="11"/>
        <v>278.50382938385007</v>
      </c>
      <c r="AO12" s="4">
        <f t="shared" si="12"/>
        <v>271.93089235937077</v>
      </c>
      <c r="AP12" s="4">
        <f t="shared" si="13"/>
        <v>1.1157532307022124</v>
      </c>
      <c r="AQ12" s="4">
        <f t="shared" si="14"/>
        <v>1.4130557325031343</v>
      </c>
      <c r="AR12" s="4">
        <f t="shared" si="15"/>
        <v>19.233829001882221</v>
      </c>
      <c r="AS12" s="4">
        <f t="shared" si="16"/>
        <v>13.103150825002338</v>
      </c>
      <c r="AT12" s="4">
        <f t="shared" si="17"/>
        <v>8.7061476707458496</v>
      </c>
      <c r="AU12" s="4">
        <f t="shared" si="18"/>
        <v>1.1297089309064297</v>
      </c>
      <c r="AV12" s="4">
        <f t="shared" si="19"/>
        <v>0.19587151828516772</v>
      </c>
      <c r="AW12" s="4">
        <f t="shared" si="20"/>
        <v>0.45040381408840768</v>
      </c>
      <c r="AX12" s="4">
        <f t="shared" si="21"/>
        <v>0.67930511681802197</v>
      </c>
      <c r="AY12" s="4">
        <f t="shared" si="22"/>
        <v>0.12364555449753445</v>
      </c>
      <c r="AZ12" s="4">
        <f t="shared" si="23"/>
        <v>23.970769298259103</v>
      </c>
      <c r="BA12" s="4">
        <f t="shared" si="24"/>
        <v>0.83663833082028094</v>
      </c>
      <c r="BB12" s="4">
        <f t="shared" si="25"/>
        <v>35.758265122740994</v>
      </c>
      <c r="BC12" s="4">
        <f t="shared" si="26"/>
        <v>386.6855170170661</v>
      </c>
      <c r="BD12" s="4">
        <f t="shared" si="27"/>
        <v>6.4235681442500418E-3</v>
      </c>
    </row>
    <row r="13" spans="1:108" s="4" customFormat="1" x14ac:dyDescent="0.25">
      <c r="A13" s="3">
        <v>4</v>
      </c>
      <c r="B13" s="3" t="s">
        <v>69</v>
      </c>
      <c r="C13" s="3">
        <v>26.5</v>
      </c>
      <c r="D13" s="3">
        <v>0</v>
      </c>
      <c r="E13" s="4">
        <f t="shared" si="0"/>
        <v>6.9600095698003859</v>
      </c>
      <c r="F13" s="4">
        <f t="shared" si="1"/>
        <v>0.20976576375670247</v>
      </c>
      <c r="G13" s="4">
        <f t="shared" si="2"/>
        <v>325.9735804117866</v>
      </c>
      <c r="H13" s="4">
        <f t="shared" si="3"/>
        <v>2.5991008991315465</v>
      </c>
      <c r="I13" s="4">
        <f t="shared" si="4"/>
        <v>0.96511247615232643</v>
      </c>
      <c r="J13" s="4">
        <f t="shared" si="5"/>
        <v>12.084945678710938</v>
      </c>
      <c r="K13" s="3">
        <v>6</v>
      </c>
      <c r="L13" s="4">
        <f t="shared" si="6"/>
        <v>1.4200000166893005</v>
      </c>
      <c r="M13" s="3">
        <v>1</v>
      </c>
      <c r="N13" s="4">
        <f t="shared" si="7"/>
        <v>2.8400000333786011</v>
      </c>
      <c r="O13" s="3">
        <v>5.3538990020751953</v>
      </c>
      <c r="P13" s="3">
        <v>12.084945678710938</v>
      </c>
      <c r="Q13" s="3">
        <v>2.7526614665985107</v>
      </c>
      <c r="R13" s="3">
        <v>400.60195922851562</v>
      </c>
      <c r="S13" s="3">
        <v>389.96438598632812</v>
      </c>
      <c r="T13" s="3">
        <v>2.684572696685791</v>
      </c>
      <c r="U13" s="3">
        <v>6.1307873725891113</v>
      </c>
      <c r="V13" s="3">
        <v>21.97032356262207</v>
      </c>
      <c r="W13" s="3">
        <v>50.173862457275391</v>
      </c>
      <c r="X13" s="3">
        <v>449.73977661132812</v>
      </c>
      <c r="Y13" s="3">
        <v>1699.544677734375</v>
      </c>
      <c r="Z13" s="3">
        <v>2.8217315673828125</v>
      </c>
      <c r="AA13" s="3">
        <v>73.466903686523438</v>
      </c>
      <c r="AB13" s="3">
        <v>1.5476877689361572</v>
      </c>
      <c r="AC13" s="3">
        <v>0.50338995456695557</v>
      </c>
      <c r="AD13" s="3">
        <v>1</v>
      </c>
      <c r="AE13" s="3">
        <v>-0.21956524252891541</v>
      </c>
      <c r="AF13" s="3">
        <v>2.737391471862793</v>
      </c>
      <c r="AG13" s="3">
        <v>1</v>
      </c>
      <c r="AH13" s="3">
        <v>0</v>
      </c>
      <c r="AI13" s="3">
        <v>0.15999999642372131</v>
      </c>
      <c r="AJ13" s="3">
        <v>111115</v>
      </c>
      <c r="AK13" s="4">
        <f t="shared" si="8"/>
        <v>0.74956629435221345</v>
      </c>
      <c r="AL13" s="4">
        <f t="shared" si="9"/>
        <v>2.5991008991315466E-3</v>
      </c>
      <c r="AM13" s="4">
        <f t="shared" si="10"/>
        <v>285.23494567871091</v>
      </c>
      <c r="AN13" s="4">
        <f t="shared" si="11"/>
        <v>278.50389900207517</v>
      </c>
      <c r="AO13" s="4">
        <f t="shared" si="12"/>
        <v>271.92714235945459</v>
      </c>
      <c r="AP13" s="4">
        <f t="shared" si="13"/>
        <v>1.1127009601678457</v>
      </c>
      <c r="AQ13" s="4">
        <f t="shared" si="14"/>
        <v>1.4155224415768848</v>
      </c>
      <c r="AR13" s="4">
        <f t="shared" si="15"/>
        <v>19.267484684216306</v>
      </c>
      <c r="AS13" s="4">
        <f t="shared" si="16"/>
        <v>13.136697311627195</v>
      </c>
      <c r="AT13" s="4">
        <f t="shared" si="17"/>
        <v>8.7194223403930664</v>
      </c>
      <c r="AU13" s="4">
        <f t="shared" si="18"/>
        <v>1.1307239138964464</v>
      </c>
      <c r="AV13" s="4">
        <f t="shared" si="19"/>
        <v>0.19533787697085017</v>
      </c>
      <c r="AW13" s="4">
        <f t="shared" si="20"/>
        <v>0.4504099654245583</v>
      </c>
      <c r="AX13" s="4">
        <f t="shared" si="21"/>
        <v>0.68031394847188809</v>
      </c>
      <c r="AY13" s="4">
        <f t="shared" si="22"/>
        <v>0.12330532496114441</v>
      </c>
      <c r="AZ13" s="4">
        <f t="shared" si="23"/>
        <v>23.94826963646393</v>
      </c>
      <c r="BA13" s="4">
        <f t="shared" si="24"/>
        <v>0.83590602661653057</v>
      </c>
      <c r="BB13" s="4">
        <f t="shared" si="25"/>
        <v>35.692221180786873</v>
      </c>
      <c r="BC13" s="4">
        <f t="shared" si="26"/>
        <v>386.65593077196229</v>
      </c>
      <c r="BD13" s="4">
        <f t="shared" si="27"/>
        <v>6.4247870319676555E-3</v>
      </c>
    </row>
    <row r="14" spans="1:108" s="4" customFormat="1" x14ac:dyDescent="0.25">
      <c r="A14" s="3">
        <v>5</v>
      </c>
      <c r="B14" s="3" t="s">
        <v>70</v>
      </c>
      <c r="C14" s="3">
        <v>27</v>
      </c>
      <c r="D14" s="3">
        <v>0</v>
      </c>
      <c r="E14" s="4">
        <f t="shared" si="0"/>
        <v>6.9389827503288863</v>
      </c>
      <c r="F14" s="4">
        <f t="shared" si="1"/>
        <v>0.20943943818071736</v>
      </c>
      <c r="G14" s="4">
        <f t="shared" si="2"/>
        <v>326.07899679078304</v>
      </c>
      <c r="H14" s="4">
        <f t="shared" si="3"/>
        <v>2.6002761911264667</v>
      </c>
      <c r="I14" s="4">
        <f t="shared" si="4"/>
        <v>0.96693350367531039</v>
      </c>
      <c r="J14" s="4">
        <f t="shared" si="5"/>
        <v>12.106117248535156</v>
      </c>
      <c r="K14" s="3">
        <v>6</v>
      </c>
      <c r="L14" s="4">
        <f t="shared" si="6"/>
        <v>1.4200000166893005</v>
      </c>
      <c r="M14" s="3">
        <v>1</v>
      </c>
      <c r="N14" s="4">
        <f t="shared" si="7"/>
        <v>2.8400000333786011</v>
      </c>
      <c r="O14" s="3">
        <v>5.3542656898498535</v>
      </c>
      <c r="P14" s="3">
        <v>12.106117248535156</v>
      </c>
      <c r="Q14" s="3">
        <v>2.7528753280639648</v>
      </c>
      <c r="R14" s="3">
        <v>400.60791015625</v>
      </c>
      <c r="S14" s="3">
        <v>389.9976806640625</v>
      </c>
      <c r="T14" s="3">
        <v>2.6851363182067871</v>
      </c>
      <c r="U14" s="3">
        <v>6.1328959465026855</v>
      </c>
      <c r="V14" s="3">
        <v>21.974327087402344</v>
      </c>
      <c r="W14" s="3">
        <v>50.189727783203125</v>
      </c>
      <c r="X14" s="3">
        <v>449.74057006835937</v>
      </c>
      <c r="Y14" s="3">
        <v>1699.5267333984375</v>
      </c>
      <c r="Z14" s="3">
        <v>2.816805362701416</v>
      </c>
      <c r="AA14" s="3">
        <v>73.466743469238281</v>
      </c>
      <c r="AB14" s="3">
        <v>1.5476877689361572</v>
      </c>
      <c r="AC14" s="3">
        <v>0.50338995456695557</v>
      </c>
      <c r="AD14" s="3">
        <v>1</v>
      </c>
      <c r="AE14" s="3">
        <v>-0.21956524252891541</v>
      </c>
      <c r="AF14" s="3">
        <v>2.737391471862793</v>
      </c>
      <c r="AG14" s="3">
        <v>1</v>
      </c>
      <c r="AH14" s="3">
        <v>0</v>
      </c>
      <c r="AI14" s="3">
        <v>0.15999999642372131</v>
      </c>
      <c r="AJ14" s="3">
        <v>111115</v>
      </c>
      <c r="AK14" s="4">
        <f t="shared" si="8"/>
        <v>0.7495676167805988</v>
      </c>
      <c r="AL14" s="4">
        <f t="shared" si="9"/>
        <v>2.6002761911264665E-3</v>
      </c>
      <c r="AM14" s="4">
        <f t="shared" si="10"/>
        <v>285.25611724853513</v>
      </c>
      <c r="AN14" s="4">
        <f t="shared" si="11"/>
        <v>278.50426568984983</v>
      </c>
      <c r="AO14" s="4">
        <f t="shared" si="12"/>
        <v>271.92427126576877</v>
      </c>
      <c r="AP14" s="4">
        <f t="shared" si="13"/>
        <v>1.1095017008103358</v>
      </c>
      <c r="AQ14" s="4">
        <f t="shared" si="14"/>
        <v>1.4174973969005544</v>
      </c>
      <c r="AR14" s="4">
        <f t="shared" si="15"/>
        <v>19.294409006900974</v>
      </c>
      <c r="AS14" s="4">
        <f t="shared" si="16"/>
        <v>13.161513060398288</v>
      </c>
      <c r="AT14" s="4">
        <f t="shared" si="17"/>
        <v>8.7301914691925049</v>
      </c>
      <c r="AU14" s="4">
        <f t="shared" si="18"/>
        <v>1.1315479134580924</v>
      </c>
      <c r="AV14" s="4">
        <f t="shared" si="19"/>
        <v>0.19505486728676732</v>
      </c>
      <c r="AW14" s="4">
        <f t="shared" si="20"/>
        <v>0.45056389322524409</v>
      </c>
      <c r="AX14" s="4">
        <f t="shared" si="21"/>
        <v>0.68098402023284832</v>
      </c>
      <c r="AY14" s="4">
        <f t="shared" si="22"/>
        <v>0.12312489621398852</v>
      </c>
      <c r="AZ14" s="4">
        <f t="shared" si="23"/>
        <v>23.955962007935032</v>
      </c>
      <c r="BA14" s="4">
        <f t="shared" si="24"/>
        <v>0.8361049641001892</v>
      </c>
      <c r="BB14" s="4">
        <f t="shared" si="25"/>
        <v>35.652817643729506</v>
      </c>
      <c r="BC14" s="4">
        <f t="shared" si="26"/>
        <v>386.69922059263786</v>
      </c>
      <c r="BD14" s="4">
        <f t="shared" si="27"/>
        <v>6.397589481854012E-3</v>
      </c>
    </row>
    <row r="15" spans="1:108" s="4" customFormat="1" x14ac:dyDescent="0.25">
      <c r="A15" s="3">
        <v>6</v>
      </c>
      <c r="B15" s="3" t="s">
        <v>70</v>
      </c>
      <c r="C15" s="3">
        <v>27.5</v>
      </c>
      <c r="D15" s="3">
        <v>0</v>
      </c>
      <c r="E15" s="4">
        <f t="shared" si="0"/>
        <v>6.9302323937229833</v>
      </c>
      <c r="F15" s="4">
        <f t="shared" si="1"/>
        <v>0.20884949030447203</v>
      </c>
      <c r="G15" s="4">
        <f t="shared" si="2"/>
        <v>325.98901292018832</v>
      </c>
      <c r="H15" s="4">
        <f t="shared" si="3"/>
        <v>2.600888344209467</v>
      </c>
      <c r="I15" s="4">
        <f t="shared" si="4"/>
        <v>0.9696830142737185</v>
      </c>
      <c r="J15" s="4">
        <f t="shared" si="5"/>
        <v>12.136623382568359</v>
      </c>
      <c r="K15" s="3">
        <v>6</v>
      </c>
      <c r="L15" s="4">
        <f t="shared" si="6"/>
        <v>1.4200000166893005</v>
      </c>
      <c r="M15" s="3">
        <v>1</v>
      </c>
      <c r="N15" s="4">
        <f t="shared" si="7"/>
        <v>2.8400000333786011</v>
      </c>
      <c r="O15" s="3">
        <v>5.3543334007263184</v>
      </c>
      <c r="P15" s="3">
        <v>12.136623382568359</v>
      </c>
      <c r="Q15" s="3">
        <v>2.7529330253601074</v>
      </c>
      <c r="R15" s="3">
        <v>400.6060791015625</v>
      </c>
      <c r="S15" s="3">
        <v>390.0072021484375</v>
      </c>
      <c r="T15" s="3">
        <v>2.6857240200042725</v>
      </c>
      <c r="U15" s="3">
        <v>6.1342806816101074</v>
      </c>
      <c r="V15" s="3">
        <v>21.978973388671875</v>
      </c>
      <c r="W15" s="3">
        <v>50.200687408447266</v>
      </c>
      <c r="X15" s="3">
        <v>449.74185180664062</v>
      </c>
      <c r="Y15" s="3">
        <v>1699.51806640625</v>
      </c>
      <c r="Z15" s="3">
        <v>2.8242030143737793</v>
      </c>
      <c r="AA15" s="3">
        <v>73.466537475585937</v>
      </c>
      <c r="AB15" s="3">
        <v>1.5476877689361572</v>
      </c>
      <c r="AC15" s="3">
        <v>0.50338995456695557</v>
      </c>
      <c r="AD15" s="3">
        <v>1</v>
      </c>
      <c r="AE15" s="3">
        <v>-0.21956524252891541</v>
      </c>
      <c r="AF15" s="3">
        <v>2.737391471862793</v>
      </c>
      <c r="AG15" s="3">
        <v>1</v>
      </c>
      <c r="AH15" s="3">
        <v>0</v>
      </c>
      <c r="AI15" s="3">
        <v>0.15999999642372131</v>
      </c>
      <c r="AJ15" s="3">
        <v>111115</v>
      </c>
      <c r="AK15" s="4">
        <f t="shared" si="8"/>
        <v>0.74956975301106765</v>
      </c>
      <c r="AL15" s="4">
        <f t="shared" si="9"/>
        <v>2.6008883442094669E-3</v>
      </c>
      <c r="AM15" s="4">
        <f t="shared" si="10"/>
        <v>285.28662338256834</v>
      </c>
      <c r="AN15" s="4">
        <f t="shared" si="11"/>
        <v>278.5043334007263</v>
      </c>
      <c r="AO15" s="4">
        <f t="shared" si="12"/>
        <v>271.92288454704976</v>
      </c>
      <c r="AP15" s="4">
        <f t="shared" si="13"/>
        <v>1.1054472313156967</v>
      </c>
      <c r="AQ15" s="4">
        <f t="shared" si="14"/>
        <v>1.4203473758549903</v>
      </c>
      <c r="AR15" s="4">
        <f t="shared" si="15"/>
        <v>19.333255991913237</v>
      </c>
      <c r="AS15" s="4">
        <f t="shared" si="16"/>
        <v>13.19897531030313</v>
      </c>
      <c r="AT15" s="4">
        <f t="shared" si="17"/>
        <v>8.7454783916473389</v>
      </c>
      <c r="AU15" s="4">
        <f t="shared" si="18"/>
        <v>1.132718500931108</v>
      </c>
      <c r="AV15" s="4">
        <f t="shared" si="19"/>
        <v>0.1945430743066939</v>
      </c>
      <c r="AW15" s="4">
        <f t="shared" si="20"/>
        <v>0.45066436158127182</v>
      </c>
      <c r="AX15" s="4">
        <f t="shared" si="21"/>
        <v>0.68205413934983627</v>
      </c>
      <c r="AY15" s="4">
        <f t="shared" si="22"/>
        <v>0.12279862322924093</v>
      </c>
      <c r="AZ15" s="4">
        <f t="shared" si="23"/>
        <v>23.949284034330287</v>
      </c>
      <c r="BA15" s="4">
        <f t="shared" si="24"/>
        <v>0.83585382814575881</v>
      </c>
      <c r="BB15" s="4">
        <f t="shared" si="25"/>
        <v>35.585552334248028</v>
      </c>
      <c r="BC15" s="4">
        <f t="shared" si="26"/>
        <v>386.71290157746324</v>
      </c>
      <c r="BD15" s="4">
        <f t="shared" si="27"/>
        <v>6.3772412694105586E-3</v>
      </c>
    </row>
    <row r="16" spans="1:108" s="4" customFormat="1" x14ac:dyDescent="0.25">
      <c r="A16" s="3">
        <v>7</v>
      </c>
      <c r="B16" s="3" t="s">
        <v>71</v>
      </c>
      <c r="C16" s="3">
        <v>28</v>
      </c>
      <c r="D16" s="3">
        <v>0</v>
      </c>
      <c r="E16" s="4">
        <f t="shared" si="0"/>
        <v>6.899542255170533</v>
      </c>
      <c r="F16" s="4">
        <f t="shared" si="1"/>
        <v>0.2083896592289291</v>
      </c>
      <c r="G16" s="4">
        <f t="shared" si="2"/>
        <v>326.12367931456839</v>
      </c>
      <c r="H16" s="4">
        <f t="shared" si="3"/>
        <v>2.601298491174044</v>
      </c>
      <c r="I16" s="4">
        <f t="shared" si="4"/>
        <v>0.97181164486660476</v>
      </c>
      <c r="J16" s="4">
        <f t="shared" si="5"/>
        <v>12.16033935546875</v>
      </c>
      <c r="K16" s="3">
        <v>6</v>
      </c>
      <c r="L16" s="4">
        <f t="shared" si="6"/>
        <v>1.4200000166893005</v>
      </c>
      <c r="M16" s="3">
        <v>1</v>
      </c>
      <c r="N16" s="4">
        <f t="shared" si="7"/>
        <v>2.8400000333786011</v>
      </c>
      <c r="O16" s="3">
        <v>5.3541998863220215</v>
      </c>
      <c r="P16" s="3">
        <v>12.16033935546875</v>
      </c>
      <c r="Q16" s="3">
        <v>2.7530472278594971</v>
      </c>
      <c r="R16" s="3">
        <v>400.58517456054687</v>
      </c>
      <c r="S16" s="3">
        <v>390.02716064453125</v>
      </c>
      <c r="T16" s="3">
        <v>2.6864960193634033</v>
      </c>
      <c r="U16" s="3">
        <v>6.135526180267334</v>
      </c>
      <c r="V16" s="3">
        <v>21.985443115234375</v>
      </c>
      <c r="W16" s="3">
        <v>50.211227416992188</v>
      </c>
      <c r="X16" s="3">
        <v>449.75045776367187</v>
      </c>
      <c r="Y16" s="3">
        <v>1699.5068359375</v>
      </c>
      <c r="Z16" s="3">
        <v>2.8180463314056396</v>
      </c>
      <c r="AA16" s="3">
        <v>73.46636962890625</v>
      </c>
      <c r="AB16" s="3">
        <v>1.5476877689361572</v>
      </c>
      <c r="AC16" s="3">
        <v>0.50338995456695557</v>
      </c>
      <c r="AD16" s="3">
        <v>1</v>
      </c>
      <c r="AE16" s="3">
        <v>-0.21956524252891541</v>
      </c>
      <c r="AF16" s="3">
        <v>2.737391471862793</v>
      </c>
      <c r="AG16" s="3">
        <v>1</v>
      </c>
      <c r="AH16" s="3">
        <v>0</v>
      </c>
      <c r="AI16" s="3">
        <v>0.15999999642372131</v>
      </c>
      <c r="AJ16" s="3">
        <v>111115</v>
      </c>
      <c r="AK16" s="4">
        <f t="shared" si="8"/>
        <v>0.74958409627278633</v>
      </c>
      <c r="AL16" s="4">
        <f t="shared" si="9"/>
        <v>2.6012984911740439E-3</v>
      </c>
      <c r="AM16" s="4">
        <f t="shared" si="10"/>
        <v>285.31033935546873</v>
      </c>
      <c r="AN16" s="4">
        <f t="shared" si="11"/>
        <v>278.504199886322</v>
      </c>
      <c r="AO16" s="4">
        <f t="shared" si="12"/>
        <v>271.92108767208993</v>
      </c>
      <c r="AP16" s="4">
        <f t="shared" si="13"/>
        <v>1.1023000120413573</v>
      </c>
      <c r="AQ16" s="4">
        <f t="shared" si="14"/>
        <v>1.4225664790939561</v>
      </c>
      <c r="AR16" s="4">
        <f t="shared" si="15"/>
        <v>19.363505863698343</v>
      </c>
      <c r="AS16" s="4">
        <f t="shared" si="16"/>
        <v>13.227979683431009</v>
      </c>
      <c r="AT16" s="4">
        <f t="shared" si="17"/>
        <v>8.7572696208953857</v>
      </c>
      <c r="AU16" s="4">
        <f t="shared" si="18"/>
        <v>1.1336221368310462</v>
      </c>
      <c r="AV16" s="4">
        <f t="shared" si="19"/>
        <v>0.19414402318742835</v>
      </c>
      <c r="AW16" s="4">
        <f t="shared" si="20"/>
        <v>0.45075483422735124</v>
      </c>
      <c r="AX16" s="4">
        <f t="shared" si="21"/>
        <v>0.68286730260369488</v>
      </c>
      <c r="AY16" s="4">
        <f t="shared" si="22"/>
        <v>0.12254423611844878</v>
      </c>
      <c r="AZ16" s="4">
        <f t="shared" si="23"/>
        <v>23.959122769262969</v>
      </c>
      <c r="BA16" s="4">
        <f t="shared" si="24"/>
        <v>0.83615633017874835</v>
      </c>
      <c r="BB16" s="4">
        <f t="shared" si="25"/>
        <v>35.534102520503176</v>
      </c>
      <c r="BC16" s="4">
        <f t="shared" si="26"/>
        <v>386.74744869558475</v>
      </c>
      <c r="BD16" s="4">
        <f t="shared" si="27"/>
        <v>6.3392542773501254E-3</v>
      </c>
    </row>
    <row r="17" spans="1:108" s="4" customFormat="1" x14ac:dyDescent="0.25">
      <c r="A17" s="3">
        <v>8</v>
      </c>
      <c r="B17" s="3" t="s">
        <v>71</v>
      </c>
      <c r="C17" s="3">
        <v>28.5</v>
      </c>
      <c r="D17" s="3">
        <v>0</v>
      </c>
      <c r="E17" s="4">
        <f t="shared" si="0"/>
        <v>6.8903687913818192</v>
      </c>
      <c r="F17" s="4">
        <f t="shared" si="1"/>
        <v>0.20786766726945288</v>
      </c>
      <c r="G17" s="4">
        <f t="shared" si="2"/>
        <v>326.06016719799976</v>
      </c>
      <c r="H17" s="4">
        <f t="shared" si="3"/>
        <v>2.6007561277239395</v>
      </c>
      <c r="I17" s="4">
        <f t="shared" si="4"/>
        <v>0.97387283849956285</v>
      </c>
      <c r="J17" s="4">
        <f t="shared" si="5"/>
        <v>12.182538032531738</v>
      </c>
      <c r="K17" s="3">
        <v>6</v>
      </c>
      <c r="L17" s="4">
        <f t="shared" si="6"/>
        <v>1.4200000166893005</v>
      </c>
      <c r="M17" s="3">
        <v>1</v>
      </c>
      <c r="N17" s="4">
        <f t="shared" si="7"/>
        <v>2.8400000333786011</v>
      </c>
      <c r="O17" s="3">
        <v>5.3543891906738281</v>
      </c>
      <c r="P17" s="3">
        <v>12.182538032531738</v>
      </c>
      <c r="Q17" s="3">
        <v>2.7539544105529785</v>
      </c>
      <c r="R17" s="3">
        <v>400.58245849609375</v>
      </c>
      <c r="S17" s="3">
        <v>390.03744506835937</v>
      </c>
      <c r="T17" s="3">
        <v>2.6876091957092285</v>
      </c>
      <c r="U17" s="3">
        <v>6.1357507705688477</v>
      </c>
      <c r="V17" s="3">
        <v>21.994369506835938</v>
      </c>
      <c r="W17" s="3">
        <v>50.212646484375</v>
      </c>
      <c r="X17" s="3">
        <v>449.7724609375</v>
      </c>
      <c r="Y17" s="3">
        <v>1699.4874267578125</v>
      </c>
      <c r="Z17" s="3">
        <v>2.8709745407104492</v>
      </c>
      <c r="AA17" s="3">
        <v>73.466728210449219</v>
      </c>
      <c r="AB17" s="3">
        <v>1.5476877689361572</v>
      </c>
      <c r="AC17" s="3">
        <v>0.50338995456695557</v>
      </c>
      <c r="AD17" s="3">
        <v>1</v>
      </c>
      <c r="AE17" s="3">
        <v>-0.21956524252891541</v>
      </c>
      <c r="AF17" s="3">
        <v>2.737391471862793</v>
      </c>
      <c r="AG17" s="3">
        <v>1</v>
      </c>
      <c r="AH17" s="3">
        <v>0</v>
      </c>
      <c r="AI17" s="3">
        <v>0.15999999642372131</v>
      </c>
      <c r="AJ17" s="3">
        <v>111115</v>
      </c>
      <c r="AK17" s="4">
        <f t="shared" si="8"/>
        <v>0.74962076822916657</v>
      </c>
      <c r="AL17" s="4">
        <f t="shared" si="9"/>
        <v>2.6007561277239396E-3</v>
      </c>
      <c r="AM17" s="4">
        <f t="shared" si="10"/>
        <v>285.33253803253172</v>
      </c>
      <c r="AN17" s="4">
        <f t="shared" si="11"/>
        <v>278.50438919067381</v>
      </c>
      <c r="AO17" s="4">
        <f t="shared" si="12"/>
        <v>271.91798220340934</v>
      </c>
      <c r="AP17" s="4">
        <f t="shared" si="13"/>
        <v>1.0998639221011368</v>
      </c>
      <c r="AQ17" s="4">
        <f t="shared" si="14"/>
        <v>1.4246463727279988</v>
      </c>
      <c r="AR17" s="4">
        <f t="shared" si="15"/>
        <v>19.391722041126236</v>
      </c>
      <c r="AS17" s="4">
        <f t="shared" si="16"/>
        <v>13.255971270557389</v>
      </c>
      <c r="AT17" s="4">
        <f t="shared" si="17"/>
        <v>8.7684636116027832</v>
      </c>
      <c r="AU17" s="4">
        <f t="shared" si="18"/>
        <v>1.134480590575218</v>
      </c>
      <c r="AV17" s="4">
        <f t="shared" si="19"/>
        <v>0.19369088161472889</v>
      </c>
      <c r="AW17" s="4">
        <f t="shared" si="20"/>
        <v>0.45077353422843591</v>
      </c>
      <c r="AX17" s="4">
        <f t="shared" si="21"/>
        <v>0.68370705634678208</v>
      </c>
      <c r="AY17" s="4">
        <f t="shared" si="22"/>
        <v>0.12225538000860504</v>
      </c>
      <c r="AZ17" s="4">
        <f t="shared" si="23"/>
        <v>23.954573683789079</v>
      </c>
      <c r="BA17" s="4">
        <f t="shared" si="24"/>
        <v>0.83597144664111234</v>
      </c>
      <c r="BB17" s="4">
        <f t="shared" si="25"/>
        <v>35.479710011611751</v>
      </c>
      <c r="BC17" s="4">
        <f t="shared" si="26"/>
        <v>386.76209374475417</v>
      </c>
      <c r="BD17" s="4">
        <f t="shared" si="27"/>
        <v>6.3208957275069705E-3</v>
      </c>
    </row>
    <row r="18" spans="1:108" s="4" customFormat="1" x14ac:dyDescent="0.25">
      <c r="A18" s="3">
        <v>9</v>
      </c>
      <c r="B18" s="3" t="s">
        <v>72</v>
      </c>
      <c r="C18" s="3">
        <v>29</v>
      </c>
      <c r="D18" s="3">
        <v>0</v>
      </c>
      <c r="E18" s="4">
        <f t="shared" si="0"/>
        <v>6.9010437045697177</v>
      </c>
      <c r="F18" s="4">
        <f t="shared" si="1"/>
        <v>0.20706502399164381</v>
      </c>
      <c r="G18" s="4">
        <f t="shared" si="2"/>
        <v>325.73380868885505</v>
      </c>
      <c r="H18" s="4">
        <f t="shared" si="3"/>
        <v>2.6004864250725559</v>
      </c>
      <c r="I18" s="4">
        <f t="shared" si="4"/>
        <v>0.97726517252403888</v>
      </c>
      <c r="J18" s="4">
        <f t="shared" si="5"/>
        <v>12.218989372253418</v>
      </c>
      <c r="K18" s="3">
        <v>6</v>
      </c>
      <c r="L18" s="4">
        <f t="shared" si="6"/>
        <v>1.4200000166893005</v>
      </c>
      <c r="M18" s="3">
        <v>1</v>
      </c>
      <c r="N18" s="4">
        <f t="shared" si="7"/>
        <v>2.8400000333786011</v>
      </c>
      <c r="O18" s="3">
        <v>5.3544573783874512</v>
      </c>
      <c r="P18" s="3">
        <v>12.218989372253418</v>
      </c>
      <c r="Q18" s="3">
        <v>2.7538077831268311</v>
      </c>
      <c r="R18" s="3">
        <v>400.58673095703125</v>
      </c>
      <c r="S18" s="3">
        <v>390.0277099609375</v>
      </c>
      <c r="T18" s="3">
        <v>2.688382625579834</v>
      </c>
      <c r="U18" s="3">
        <v>6.136146068572998</v>
      </c>
      <c r="V18" s="3">
        <v>22.000581741333008</v>
      </c>
      <c r="W18" s="3">
        <v>50.215618133544922</v>
      </c>
      <c r="X18" s="3">
        <v>449.77496337890625</v>
      </c>
      <c r="Y18" s="3">
        <v>1699.475341796875</v>
      </c>
      <c r="Z18" s="3">
        <v>2.8426582813262939</v>
      </c>
      <c r="AA18" s="3">
        <v>73.466682434082031</v>
      </c>
      <c r="AB18" s="3">
        <v>1.5476877689361572</v>
      </c>
      <c r="AC18" s="3">
        <v>0.50338995456695557</v>
      </c>
      <c r="AD18" s="3">
        <v>1</v>
      </c>
      <c r="AE18" s="3">
        <v>-0.21956524252891541</v>
      </c>
      <c r="AF18" s="3">
        <v>2.737391471862793</v>
      </c>
      <c r="AG18" s="3">
        <v>1</v>
      </c>
      <c r="AH18" s="3">
        <v>0</v>
      </c>
      <c r="AI18" s="3">
        <v>0.15999999642372131</v>
      </c>
      <c r="AJ18" s="3">
        <v>111115</v>
      </c>
      <c r="AK18" s="4">
        <f t="shared" si="8"/>
        <v>0.74962493896484361</v>
      </c>
      <c r="AL18" s="4">
        <f t="shared" si="9"/>
        <v>2.6004864250725561E-3</v>
      </c>
      <c r="AM18" s="4">
        <f t="shared" si="10"/>
        <v>285.3689893722534</v>
      </c>
      <c r="AN18" s="4">
        <f t="shared" si="11"/>
        <v>278.50445737838743</v>
      </c>
      <c r="AO18" s="4">
        <f t="shared" si="12"/>
        <v>271.91604860970256</v>
      </c>
      <c r="AP18" s="4">
        <f t="shared" si="13"/>
        <v>1.0955437146797302</v>
      </c>
      <c r="AQ18" s="4">
        <f t="shared" si="14"/>
        <v>1.4280674671130322</v>
      </c>
      <c r="AR18" s="4">
        <f t="shared" si="15"/>
        <v>19.43830073440931</v>
      </c>
      <c r="AS18" s="4">
        <f t="shared" si="16"/>
        <v>13.302154665836312</v>
      </c>
      <c r="AT18" s="4">
        <f t="shared" si="17"/>
        <v>8.7867233753204346</v>
      </c>
      <c r="AU18" s="4">
        <f t="shared" si="18"/>
        <v>1.1358821398950012</v>
      </c>
      <c r="AV18" s="4">
        <f t="shared" si="19"/>
        <v>0.19299380353740647</v>
      </c>
      <c r="AW18" s="4">
        <f t="shared" si="20"/>
        <v>0.4508022945889934</v>
      </c>
      <c r="AX18" s="4">
        <f t="shared" si="21"/>
        <v>0.68507984530600785</v>
      </c>
      <c r="AY18" s="4">
        <f t="shared" si="22"/>
        <v>0.12181105215323797</v>
      </c>
      <c r="AZ18" s="4">
        <f t="shared" si="23"/>
        <v>23.930582280988144</v>
      </c>
      <c r="BA18" s="4">
        <f t="shared" si="24"/>
        <v>0.83515555528472152</v>
      </c>
      <c r="BB18" s="4">
        <f t="shared" si="25"/>
        <v>35.391516536333178</v>
      </c>
      <c r="BC18" s="4">
        <f t="shared" si="26"/>
        <v>386.74728429485543</v>
      </c>
      <c r="BD18" s="4">
        <f t="shared" si="27"/>
        <v>6.3151937274375331E-3</v>
      </c>
    </row>
    <row r="19" spans="1:108" s="4" customFormat="1" x14ac:dyDescent="0.25">
      <c r="A19" s="3">
        <v>10</v>
      </c>
      <c r="B19" s="3" t="s">
        <v>72</v>
      </c>
      <c r="C19" s="3">
        <v>29.5</v>
      </c>
      <c r="D19" s="3">
        <v>0</v>
      </c>
      <c r="E19" s="4">
        <f t="shared" si="0"/>
        <v>6.8972699243543554</v>
      </c>
      <c r="F19" s="4">
        <f t="shared" si="1"/>
        <v>0.20650865723381079</v>
      </c>
      <c r="G19" s="4">
        <f t="shared" si="2"/>
        <v>325.60245687611985</v>
      </c>
      <c r="H19" s="4">
        <f t="shared" si="3"/>
        <v>2.6011706663515417</v>
      </c>
      <c r="I19" s="4">
        <f t="shared" si="4"/>
        <v>0.97995836005322501</v>
      </c>
      <c r="J19" s="4">
        <f t="shared" si="5"/>
        <v>12.248745918273926</v>
      </c>
      <c r="K19" s="3">
        <v>6</v>
      </c>
      <c r="L19" s="4">
        <f t="shared" si="6"/>
        <v>1.4200000166893005</v>
      </c>
      <c r="M19" s="3">
        <v>1</v>
      </c>
      <c r="N19" s="4">
        <f t="shared" si="7"/>
        <v>2.8400000333786011</v>
      </c>
      <c r="O19" s="3">
        <v>5.3549718856811523</v>
      </c>
      <c r="P19" s="3">
        <v>12.248745918273926</v>
      </c>
      <c r="Q19" s="3">
        <v>2.7541108131408691</v>
      </c>
      <c r="R19" s="3">
        <v>400.58343505859375</v>
      </c>
      <c r="S19" s="3">
        <v>390.02896118164062</v>
      </c>
      <c r="T19" s="3">
        <v>2.6888608932495117</v>
      </c>
      <c r="U19" s="3">
        <v>6.1375679969787598</v>
      </c>
      <c r="V19" s="3">
        <v>22.003732681274414</v>
      </c>
      <c r="W19" s="3">
        <v>50.225505828857422</v>
      </c>
      <c r="X19" s="3">
        <v>449.76956176757812</v>
      </c>
      <c r="Y19" s="3">
        <v>1699.4468994140625</v>
      </c>
      <c r="Z19" s="3">
        <v>2.8180305957794189</v>
      </c>
      <c r="AA19" s="3">
        <v>73.466758728027344</v>
      </c>
      <c r="AB19" s="3">
        <v>1.5476877689361572</v>
      </c>
      <c r="AC19" s="3">
        <v>0.50338995456695557</v>
      </c>
      <c r="AD19" s="3">
        <v>1</v>
      </c>
      <c r="AE19" s="3">
        <v>-0.21956524252891541</v>
      </c>
      <c r="AF19" s="3">
        <v>2.737391471862793</v>
      </c>
      <c r="AG19" s="3">
        <v>1</v>
      </c>
      <c r="AH19" s="3">
        <v>0</v>
      </c>
      <c r="AI19" s="3">
        <v>0.15999999642372131</v>
      </c>
      <c r="AJ19" s="3">
        <v>111115</v>
      </c>
      <c r="AK19" s="4">
        <f t="shared" si="8"/>
        <v>0.74961593627929679</v>
      </c>
      <c r="AL19" s="4">
        <f t="shared" si="9"/>
        <v>2.6011706663515415E-3</v>
      </c>
      <c r="AM19" s="4">
        <f t="shared" si="10"/>
        <v>285.3987459182739</v>
      </c>
      <c r="AN19" s="4">
        <f t="shared" si="11"/>
        <v>278.50497188568113</v>
      </c>
      <c r="AO19" s="4">
        <f t="shared" si="12"/>
        <v>271.91149782855427</v>
      </c>
      <c r="AP19" s="4">
        <f t="shared" si="13"/>
        <v>1.091551155075059</v>
      </c>
      <c r="AQ19" s="4">
        <f t="shared" si="14"/>
        <v>1.4308655872641256</v>
      </c>
      <c r="AR19" s="4">
        <f t="shared" si="15"/>
        <v>19.476367435252794</v>
      </c>
      <c r="AS19" s="4">
        <f t="shared" si="16"/>
        <v>13.338799438274034</v>
      </c>
      <c r="AT19" s="4">
        <f t="shared" si="17"/>
        <v>8.8018589019775391</v>
      </c>
      <c r="AU19" s="4">
        <f t="shared" si="18"/>
        <v>1.1370450415511835</v>
      </c>
      <c r="AV19" s="4">
        <f t="shared" si="19"/>
        <v>0.19251039566839281</v>
      </c>
      <c r="AW19" s="4">
        <f t="shared" si="20"/>
        <v>0.4509072272109006</v>
      </c>
      <c r="AX19" s="4">
        <f t="shared" si="21"/>
        <v>0.68613781434028287</v>
      </c>
      <c r="AY19" s="4">
        <f t="shared" si="22"/>
        <v>0.12150293943496274</v>
      </c>
      <c r="AZ19" s="4">
        <f t="shared" si="23"/>
        <v>23.920957140570824</v>
      </c>
      <c r="BA19" s="4">
        <f t="shared" si="24"/>
        <v>0.83481610157786035</v>
      </c>
      <c r="BB19" s="4">
        <f t="shared" si="25"/>
        <v>35.327056793255984</v>
      </c>
      <c r="BC19" s="4">
        <f t="shared" si="26"/>
        <v>386.75032938993559</v>
      </c>
      <c r="BD19" s="4">
        <f t="shared" si="27"/>
        <v>6.3001949273174557E-3</v>
      </c>
    </row>
    <row r="20" spans="1:108" s="4" customFormat="1" x14ac:dyDescent="0.25">
      <c r="A20" s="3">
        <v>11</v>
      </c>
      <c r="B20" s="3" t="s">
        <v>73</v>
      </c>
      <c r="C20" s="3">
        <v>30.5</v>
      </c>
      <c r="D20" s="3">
        <v>0</v>
      </c>
      <c r="E20" s="4">
        <f t="shared" si="0"/>
        <v>6.912066553278378</v>
      </c>
      <c r="F20" s="4">
        <f t="shared" si="1"/>
        <v>0.20683858429596247</v>
      </c>
      <c r="G20" s="4">
        <f t="shared" si="2"/>
        <v>325.557461381275</v>
      </c>
      <c r="H20" s="4">
        <f t="shared" si="3"/>
        <v>2.603840939782692</v>
      </c>
      <c r="I20" s="4">
        <f t="shared" si="4"/>
        <v>0.97950764395987555</v>
      </c>
      <c r="J20" s="4">
        <f t="shared" si="5"/>
        <v>12.248621940612793</v>
      </c>
      <c r="K20" s="3">
        <v>6</v>
      </c>
      <c r="L20" s="4">
        <f t="shared" si="6"/>
        <v>1.4200000166893005</v>
      </c>
      <c r="M20" s="3">
        <v>1</v>
      </c>
      <c r="N20" s="4">
        <f t="shared" si="7"/>
        <v>2.8400000333786011</v>
      </c>
      <c r="O20" s="3">
        <v>5.3556804656982422</v>
      </c>
      <c r="P20" s="3">
        <v>12.248621940612793</v>
      </c>
      <c r="Q20" s="3">
        <v>2.7549123764038086</v>
      </c>
      <c r="R20" s="3">
        <v>400.591796875</v>
      </c>
      <c r="S20" s="3">
        <v>390.01605224609375</v>
      </c>
      <c r="T20" s="3">
        <v>2.6912262439727783</v>
      </c>
      <c r="U20" s="3">
        <v>6.1435141563415527</v>
      </c>
      <c r="V20" s="3">
        <v>22.022111892700195</v>
      </c>
      <c r="W20" s="3">
        <v>50.271938323974609</v>
      </c>
      <c r="X20" s="3">
        <v>449.7615966796875</v>
      </c>
      <c r="Y20" s="3">
        <v>1699.4019775390625</v>
      </c>
      <c r="Z20" s="3">
        <v>2.8328039646148682</v>
      </c>
      <c r="AA20" s="3">
        <v>73.467117309570313</v>
      </c>
      <c r="AB20" s="3">
        <v>1.5476877689361572</v>
      </c>
      <c r="AC20" s="3">
        <v>0.50338995456695557</v>
      </c>
      <c r="AD20" s="3">
        <v>1</v>
      </c>
      <c r="AE20" s="3">
        <v>-0.21956524252891541</v>
      </c>
      <c r="AF20" s="3">
        <v>2.737391471862793</v>
      </c>
      <c r="AG20" s="3">
        <v>1</v>
      </c>
      <c r="AH20" s="3">
        <v>0</v>
      </c>
      <c r="AI20" s="3">
        <v>0.15999999642372131</v>
      </c>
      <c r="AJ20" s="3">
        <v>111115</v>
      </c>
      <c r="AK20" s="4">
        <f t="shared" si="8"/>
        <v>0.74960266113281249</v>
      </c>
      <c r="AL20" s="4">
        <f t="shared" si="9"/>
        <v>2.6038409397826918E-3</v>
      </c>
      <c r="AM20" s="4">
        <f t="shared" si="10"/>
        <v>285.39862194061277</v>
      </c>
      <c r="AN20" s="4">
        <f t="shared" si="11"/>
        <v>278.50568046569822</v>
      </c>
      <c r="AO20" s="4">
        <f t="shared" si="12"/>
        <v>271.90431032871493</v>
      </c>
      <c r="AP20" s="4">
        <f t="shared" si="13"/>
        <v>1.090140471101597</v>
      </c>
      <c r="AQ20" s="4">
        <f t="shared" si="14"/>
        <v>1.4308539191768264</v>
      </c>
      <c r="AR20" s="4">
        <f t="shared" si="15"/>
        <v>19.476113553599767</v>
      </c>
      <c r="AS20" s="4">
        <f t="shared" si="16"/>
        <v>13.332599397258214</v>
      </c>
      <c r="AT20" s="4">
        <f t="shared" si="17"/>
        <v>8.8021512031555176</v>
      </c>
      <c r="AU20" s="4">
        <f t="shared" si="18"/>
        <v>1.1370675101330359</v>
      </c>
      <c r="AV20" s="4">
        <f t="shared" si="19"/>
        <v>0.19279707920757985</v>
      </c>
      <c r="AW20" s="4">
        <f t="shared" si="20"/>
        <v>0.45134627521695075</v>
      </c>
      <c r="AX20" s="4">
        <f t="shared" si="21"/>
        <v>0.68572123491608505</v>
      </c>
      <c r="AY20" s="4">
        <f t="shared" si="22"/>
        <v>0.12168566289063849</v>
      </c>
      <c r="AZ20" s="4">
        <f t="shared" si="23"/>
        <v>23.917768206304039</v>
      </c>
      <c r="BA20" s="4">
        <f t="shared" si="24"/>
        <v>0.83472836440038001</v>
      </c>
      <c r="BB20" s="4">
        <f t="shared" si="25"/>
        <v>35.363088528827561</v>
      </c>
      <c r="BC20" s="4">
        <f t="shared" si="26"/>
        <v>386.73038684565188</v>
      </c>
      <c r="BD20" s="4">
        <f t="shared" si="27"/>
        <v>6.3204762220633731E-3</v>
      </c>
    </row>
    <row r="21" spans="1:108" s="4" customFormat="1" x14ac:dyDescent="0.25">
      <c r="A21" s="3">
        <v>12</v>
      </c>
      <c r="B21" s="3" t="s">
        <v>73</v>
      </c>
      <c r="C21" s="3">
        <v>31</v>
      </c>
      <c r="D21" s="3">
        <v>0</v>
      </c>
      <c r="E21" s="4">
        <f t="shared" si="0"/>
        <v>6.9042575352521798</v>
      </c>
      <c r="F21" s="4">
        <f t="shared" si="1"/>
        <v>0.20763164062139711</v>
      </c>
      <c r="G21" s="4">
        <f t="shared" si="2"/>
        <v>325.8544607644701</v>
      </c>
      <c r="H21" s="4">
        <f t="shared" si="3"/>
        <v>2.605405200734364</v>
      </c>
      <c r="I21" s="4">
        <f t="shared" si="4"/>
        <v>0.97662249316694094</v>
      </c>
      <c r="J21" s="4">
        <f t="shared" si="5"/>
        <v>12.220327377319336</v>
      </c>
      <c r="K21" s="3">
        <v>6</v>
      </c>
      <c r="L21" s="4">
        <f t="shared" si="6"/>
        <v>1.4200000166893005</v>
      </c>
      <c r="M21" s="3">
        <v>1</v>
      </c>
      <c r="N21" s="4">
        <f t="shared" si="7"/>
        <v>2.8400000333786011</v>
      </c>
      <c r="O21" s="3">
        <v>5.3559002876281738</v>
      </c>
      <c r="P21" s="3">
        <v>12.220327377319336</v>
      </c>
      <c r="Q21" s="3">
        <v>2.7553534507751465</v>
      </c>
      <c r="R21" s="3">
        <v>400.59109497070312</v>
      </c>
      <c r="S21" s="3">
        <v>390.02520751953125</v>
      </c>
      <c r="T21" s="3">
        <v>2.692314624786377</v>
      </c>
      <c r="U21" s="3">
        <v>6.1465725898742676</v>
      </c>
      <c r="V21" s="3">
        <v>22.030666351318359</v>
      </c>
      <c r="W21" s="3">
        <v>50.296161651611328</v>
      </c>
      <c r="X21" s="3">
        <v>449.77374267578125</v>
      </c>
      <c r="Y21" s="3">
        <v>1699.3492431640625</v>
      </c>
      <c r="Z21" s="3">
        <v>2.845109224319458</v>
      </c>
      <c r="AA21" s="3">
        <v>73.467071533203125</v>
      </c>
      <c r="AB21" s="3">
        <v>1.5476877689361572</v>
      </c>
      <c r="AC21" s="3">
        <v>0.50338995456695557</v>
      </c>
      <c r="AD21" s="3">
        <v>1</v>
      </c>
      <c r="AE21" s="3">
        <v>-0.21956524252891541</v>
      </c>
      <c r="AF21" s="3">
        <v>2.737391471862793</v>
      </c>
      <c r="AG21" s="3">
        <v>1</v>
      </c>
      <c r="AH21" s="3">
        <v>0</v>
      </c>
      <c r="AI21" s="3">
        <v>0.15999999642372131</v>
      </c>
      <c r="AJ21" s="3">
        <v>111115</v>
      </c>
      <c r="AK21" s="4">
        <f t="shared" si="8"/>
        <v>0.74962290445963531</v>
      </c>
      <c r="AL21" s="4">
        <f t="shared" si="9"/>
        <v>2.6054052007343639E-3</v>
      </c>
      <c r="AM21" s="4">
        <f t="shared" si="10"/>
        <v>285.37032737731931</v>
      </c>
      <c r="AN21" s="4">
        <f t="shared" si="11"/>
        <v>278.50590028762815</v>
      </c>
      <c r="AO21" s="4">
        <f t="shared" si="12"/>
        <v>271.89587282890352</v>
      </c>
      <c r="AP21" s="4">
        <f t="shared" si="13"/>
        <v>1.0926857786029422</v>
      </c>
      <c r="AQ21" s="4">
        <f t="shared" si="14"/>
        <v>1.4281931813112594</v>
      </c>
      <c r="AR21" s="4">
        <f t="shared" si="15"/>
        <v>19.439908948402739</v>
      </c>
      <c r="AS21" s="4">
        <f t="shared" si="16"/>
        <v>13.293336358528471</v>
      </c>
      <c r="AT21" s="4">
        <f t="shared" si="17"/>
        <v>8.7881138324737549</v>
      </c>
      <c r="AU21" s="4">
        <f t="shared" si="18"/>
        <v>1.1359889285603677</v>
      </c>
      <c r="AV21" s="4">
        <f t="shared" si="19"/>
        <v>0.19348593575984138</v>
      </c>
      <c r="AW21" s="4">
        <f t="shared" si="20"/>
        <v>0.45157068814431839</v>
      </c>
      <c r="AX21" s="4">
        <f t="shared" si="21"/>
        <v>0.68441824041604926</v>
      </c>
      <c r="AY21" s="4">
        <f t="shared" si="22"/>
        <v>0.12212474120939926</v>
      </c>
      <c r="AZ21" s="4">
        <f t="shared" si="23"/>
        <v>23.939572978396658</v>
      </c>
      <c r="BA21" s="4">
        <f t="shared" si="24"/>
        <v>0.83547025802980268</v>
      </c>
      <c r="BB21" s="4">
        <f t="shared" si="25"/>
        <v>35.451297981137145</v>
      </c>
      <c r="BC21" s="4">
        <f t="shared" si="26"/>
        <v>386.74325415226241</v>
      </c>
      <c r="BD21" s="4">
        <f t="shared" si="27"/>
        <v>6.3288729303697588E-3</v>
      </c>
    </row>
    <row r="22" spans="1:108" s="4" customFormat="1" x14ac:dyDescent="0.25">
      <c r="A22" s="3">
        <v>13</v>
      </c>
      <c r="B22" s="3" t="s">
        <v>74</v>
      </c>
      <c r="C22" s="3">
        <v>31</v>
      </c>
      <c r="D22" s="3">
        <v>0</v>
      </c>
      <c r="E22" s="4">
        <f t="shared" si="0"/>
        <v>6.9042575352521798</v>
      </c>
      <c r="F22" s="4">
        <f t="shared" si="1"/>
        <v>0.20763164062139711</v>
      </c>
      <c r="G22" s="4">
        <f t="shared" si="2"/>
        <v>325.8544607644701</v>
      </c>
      <c r="H22" s="4">
        <f t="shared" si="3"/>
        <v>2.605405200734364</v>
      </c>
      <c r="I22" s="4">
        <f t="shared" si="4"/>
        <v>0.97662249316694094</v>
      </c>
      <c r="J22" s="4">
        <f t="shared" si="5"/>
        <v>12.220327377319336</v>
      </c>
      <c r="K22" s="3">
        <v>6</v>
      </c>
      <c r="L22" s="4">
        <f t="shared" si="6"/>
        <v>1.4200000166893005</v>
      </c>
      <c r="M22" s="3">
        <v>1</v>
      </c>
      <c r="N22" s="4">
        <f t="shared" si="7"/>
        <v>2.8400000333786011</v>
      </c>
      <c r="O22" s="3">
        <v>5.3559002876281738</v>
      </c>
      <c r="P22" s="3">
        <v>12.220327377319336</v>
      </c>
      <c r="Q22" s="3">
        <v>2.7553534507751465</v>
      </c>
      <c r="R22" s="3">
        <v>400.59109497070312</v>
      </c>
      <c r="S22" s="3">
        <v>390.02520751953125</v>
      </c>
      <c r="T22" s="3">
        <v>2.692314624786377</v>
      </c>
      <c r="U22" s="3">
        <v>6.1465725898742676</v>
      </c>
      <c r="V22" s="3">
        <v>22.030666351318359</v>
      </c>
      <c r="W22" s="3">
        <v>50.296161651611328</v>
      </c>
      <c r="X22" s="3">
        <v>449.77374267578125</v>
      </c>
      <c r="Y22" s="3">
        <v>1699.3492431640625</v>
      </c>
      <c r="Z22" s="3">
        <v>2.845109224319458</v>
      </c>
      <c r="AA22" s="3">
        <v>73.467071533203125</v>
      </c>
      <c r="AB22" s="3">
        <v>1.5476877689361572</v>
      </c>
      <c r="AC22" s="3">
        <v>0.50338995456695557</v>
      </c>
      <c r="AD22" s="3">
        <v>1</v>
      </c>
      <c r="AE22" s="3">
        <v>-0.21956524252891541</v>
      </c>
      <c r="AF22" s="3">
        <v>2.737391471862793</v>
      </c>
      <c r="AG22" s="3">
        <v>1</v>
      </c>
      <c r="AH22" s="3">
        <v>0</v>
      </c>
      <c r="AI22" s="3">
        <v>0.15999999642372131</v>
      </c>
      <c r="AJ22" s="3">
        <v>111115</v>
      </c>
      <c r="AK22" s="4">
        <f t="shared" si="8"/>
        <v>0.74962290445963531</v>
      </c>
      <c r="AL22" s="4">
        <f t="shared" si="9"/>
        <v>2.6054052007343639E-3</v>
      </c>
      <c r="AM22" s="4">
        <f t="shared" si="10"/>
        <v>285.37032737731931</v>
      </c>
      <c r="AN22" s="4">
        <f t="shared" si="11"/>
        <v>278.50590028762815</v>
      </c>
      <c r="AO22" s="4">
        <f t="shared" si="12"/>
        <v>271.89587282890352</v>
      </c>
      <c r="AP22" s="4">
        <f t="shared" si="13"/>
        <v>1.0926857786029422</v>
      </c>
      <c r="AQ22" s="4">
        <f t="shared" si="14"/>
        <v>1.4281931813112594</v>
      </c>
      <c r="AR22" s="4">
        <f t="shared" si="15"/>
        <v>19.439908948402739</v>
      </c>
      <c r="AS22" s="4">
        <f t="shared" si="16"/>
        <v>13.293336358528471</v>
      </c>
      <c r="AT22" s="4">
        <f t="shared" si="17"/>
        <v>8.7881138324737549</v>
      </c>
      <c r="AU22" s="4">
        <f t="shared" si="18"/>
        <v>1.1359889285603677</v>
      </c>
      <c r="AV22" s="4">
        <f t="shared" si="19"/>
        <v>0.19348593575984138</v>
      </c>
      <c r="AW22" s="4">
        <f t="shared" si="20"/>
        <v>0.45157068814431839</v>
      </c>
      <c r="AX22" s="4">
        <f t="shared" si="21"/>
        <v>0.68441824041604926</v>
      </c>
      <c r="AY22" s="4">
        <f t="shared" si="22"/>
        <v>0.12212474120939926</v>
      </c>
      <c r="AZ22" s="4">
        <f t="shared" si="23"/>
        <v>23.939572978396658</v>
      </c>
      <c r="BA22" s="4">
        <f t="shared" si="24"/>
        <v>0.83547025802980268</v>
      </c>
      <c r="BB22" s="4">
        <f t="shared" si="25"/>
        <v>35.451297981137145</v>
      </c>
      <c r="BC22" s="4">
        <f t="shared" si="26"/>
        <v>386.74325415226241</v>
      </c>
      <c r="BD22" s="4">
        <f t="shared" si="27"/>
        <v>6.3288729303697588E-3</v>
      </c>
    </row>
    <row r="23" spans="1:108" s="4" customFormat="1" x14ac:dyDescent="0.25">
      <c r="A23" s="3">
        <v>14</v>
      </c>
      <c r="B23" s="3" t="s">
        <v>74</v>
      </c>
      <c r="C23" s="3">
        <v>31.5</v>
      </c>
      <c r="D23" s="3">
        <v>0</v>
      </c>
      <c r="E23" s="4">
        <f t="shared" si="0"/>
        <v>6.914002325597254</v>
      </c>
      <c r="F23" s="4">
        <f t="shared" si="1"/>
        <v>0.20804879396340217</v>
      </c>
      <c r="G23" s="4">
        <f t="shared" si="2"/>
        <v>325.89121775280813</v>
      </c>
      <c r="H23" s="4">
        <f t="shared" si="3"/>
        <v>2.6060891420625381</v>
      </c>
      <c r="I23" s="4">
        <f t="shared" si="4"/>
        <v>0.97506602796403707</v>
      </c>
      <c r="J23" s="4">
        <f t="shared" si="5"/>
        <v>12.204874992370605</v>
      </c>
      <c r="K23" s="3">
        <v>6</v>
      </c>
      <c r="L23" s="4">
        <f t="shared" si="6"/>
        <v>1.4200000166893005</v>
      </c>
      <c r="M23" s="3">
        <v>1</v>
      </c>
      <c r="N23" s="4">
        <f t="shared" si="7"/>
        <v>2.8400000333786011</v>
      </c>
      <c r="O23" s="3">
        <v>5.3559765815734863</v>
      </c>
      <c r="P23" s="3">
        <v>12.204874992370605</v>
      </c>
      <c r="Q23" s="3">
        <v>2.7554721832275391</v>
      </c>
      <c r="R23" s="3">
        <v>400.60232543945313</v>
      </c>
      <c r="S23" s="3">
        <v>390.02288818359375</v>
      </c>
      <c r="T23" s="3">
        <v>2.6927576065063477</v>
      </c>
      <c r="U23" s="3">
        <v>6.1479835510253906</v>
      </c>
      <c r="V23" s="3">
        <v>22.034250259399414</v>
      </c>
      <c r="W23" s="3">
        <v>50.307613372802734</v>
      </c>
      <c r="X23" s="3">
        <v>449.76513671875</v>
      </c>
      <c r="Y23" s="3">
        <v>1699.3353271484375</v>
      </c>
      <c r="Z23" s="3">
        <v>2.8561766147613525</v>
      </c>
      <c r="AA23" s="3">
        <v>73.467323303222656</v>
      </c>
      <c r="AB23" s="3">
        <v>1.5476877689361572</v>
      </c>
      <c r="AC23" s="3">
        <v>0.50338995456695557</v>
      </c>
      <c r="AD23" s="3">
        <v>1</v>
      </c>
      <c r="AE23" s="3">
        <v>-0.21956524252891541</v>
      </c>
      <c r="AF23" s="3">
        <v>2.737391471862793</v>
      </c>
      <c r="AG23" s="3">
        <v>1</v>
      </c>
      <c r="AH23" s="3">
        <v>0</v>
      </c>
      <c r="AI23" s="3">
        <v>0.15999999642372131</v>
      </c>
      <c r="AJ23" s="3">
        <v>111115</v>
      </c>
      <c r="AK23" s="4">
        <f t="shared" si="8"/>
        <v>0.74960856119791652</v>
      </c>
      <c r="AL23" s="4">
        <f t="shared" si="9"/>
        <v>2.6060891420625382E-3</v>
      </c>
      <c r="AM23" s="4">
        <f t="shared" si="10"/>
        <v>285.35487499237058</v>
      </c>
      <c r="AN23" s="4">
        <f t="shared" si="11"/>
        <v>278.50597658157346</v>
      </c>
      <c r="AO23" s="4">
        <f t="shared" si="12"/>
        <v>271.89364626645329</v>
      </c>
      <c r="AP23" s="4">
        <f t="shared" si="13"/>
        <v>1.0941897707844377</v>
      </c>
      <c r="AQ23" s="4">
        <f t="shared" si="14"/>
        <v>1.4267419231701144</v>
      </c>
      <c r="AR23" s="4">
        <f t="shared" si="15"/>
        <v>19.420088537614248</v>
      </c>
      <c r="AS23" s="4">
        <f t="shared" si="16"/>
        <v>13.272104986588857</v>
      </c>
      <c r="AT23" s="4">
        <f t="shared" si="17"/>
        <v>8.7804257869720459</v>
      </c>
      <c r="AU23" s="4">
        <f t="shared" si="18"/>
        <v>1.1353985888630744</v>
      </c>
      <c r="AV23" s="4">
        <f t="shared" si="19"/>
        <v>0.19384813540394874</v>
      </c>
      <c r="AW23" s="4">
        <f t="shared" si="20"/>
        <v>0.45167589520607726</v>
      </c>
      <c r="AX23" s="4">
        <f t="shared" si="21"/>
        <v>0.68372269365699712</v>
      </c>
      <c r="AY23" s="4">
        <f t="shared" si="22"/>
        <v>0.1223556202723762</v>
      </c>
      <c r="AZ23" s="4">
        <f t="shared" si="23"/>
        <v>23.942355456326492</v>
      </c>
      <c r="BA23" s="4">
        <f t="shared" si="24"/>
        <v>0.83556946944970778</v>
      </c>
      <c r="BB23" s="4">
        <f t="shared" si="25"/>
        <v>35.498047861395655</v>
      </c>
      <c r="BC23" s="4">
        <f t="shared" si="26"/>
        <v>386.73630260970128</v>
      </c>
      <c r="BD23" s="4">
        <f t="shared" si="27"/>
        <v>6.3462773939675018E-3</v>
      </c>
    </row>
    <row r="24" spans="1:108" s="4" customFormat="1" x14ac:dyDescent="0.25">
      <c r="A24" s="3">
        <v>15</v>
      </c>
      <c r="B24" s="3" t="s">
        <v>75</v>
      </c>
      <c r="C24" s="3">
        <v>32</v>
      </c>
      <c r="D24" s="3">
        <v>0</v>
      </c>
      <c r="E24" s="4">
        <f t="shared" si="0"/>
        <v>6.9565496043529276</v>
      </c>
      <c r="F24" s="4">
        <f t="shared" si="1"/>
        <v>0.20839981617815054</v>
      </c>
      <c r="G24" s="4">
        <f t="shared" si="2"/>
        <v>325.63039703146273</v>
      </c>
      <c r="H24" s="4">
        <f t="shared" si="3"/>
        <v>2.6069580016319129</v>
      </c>
      <c r="I24" s="4">
        <f t="shared" si="4"/>
        <v>0.97387196270509246</v>
      </c>
      <c r="J24" s="4">
        <f t="shared" si="5"/>
        <v>12.193347930908203</v>
      </c>
      <c r="K24" s="3">
        <v>6</v>
      </c>
      <c r="L24" s="4">
        <f t="shared" si="6"/>
        <v>1.4200000166893005</v>
      </c>
      <c r="M24" s="3">
        <v>1</v>
      </c>
      <c r="N24" s="4">
        <f t="shared" si="7"/>
        <v>2.8400000333786011</v>
      </c>
      <c r="O24" s="3">
        <v>5.3566150665283203</v>
      </c>
      <c r="P24" s="3">
        <v>12.193347930908203</v>
      </c>
      <c r="Q24" s="3">
        <v>2.7556674480438232</v>
      </c>
      <c r="R24" s="3">
        <v>400.64352416992187</v>
      </c>
      <c r="S24" s="3">
        <v>390.0072021484375</v>
      </c>
      <c r="T24" s="3">
        <v>2.6931960582733154</v>
      </c>
      <c r="U24" s="3">
        <v>6.1494803428649902</v>
      </c>
      <c r="V24" s="3">
        <v>22.03697395324707</v>
      </c>
      <c r="W24" s="3">
        <v>50.317890167236328</v>
      </c>
      <c r="X24" s="3">
        <v>449.77664184570312</v>
      </c>
      <c r="Y24" s="3">
        <v>1699.2918701171875</v>
      </c>
      <c r="Z24" s="3">
        <v>2.9053993225097656</v>
      </c>
      <c r="AA24" s="3">
        <v>73.467704772949219</v>
      </c>
      <c r="AB24" s="3">
        <v>1.5476877689361572</v>
      </c>
      <c r="AC24" s="3">
        <v>0.50338995456695557</v>
      </c>
      <c r="AD24" s="3">
        <v>1</v>
      </c>
      <c r="AE24" s="3">
        <v>-0.21956524252891541</v>
      </c>
      <c r="AF24" s="3">
        <v>2.737391471862793</v>
      </c>
      <c r="AG24" s="3">
        <v>1</v>
      </c>
      <c r="AH24" s="3">
        <v>0</v>
      </c>
      <c r="AI24" s="3">
        <v>0.15999999642372131</v>
      </c>
      <c r="AJ24" s="3">
        <v>111115</v>
      </c>
      <c r="AK24" s="4">
        <f t="shared" si="8"/>
        <v>0.74962773640950509</v>
      </c>
      <c r="AL24" s="4">
        <f t="shared" si="9"/>
        <v>2.6069580016319129E-3</v>
      </c>
      <c r="AM24" s="4">
        <f t="shared" si="10"/>
        <v>285.34334793090818</v>
      </c>
      <c r="AN24" s="4">
        <f t="shared" si="11"/>
        <v>278.5066150665283</v>
      </c>
      <c r="AO24" s="4">
        <f t="shared" si="12"/>
        <v>271.8866931416087</v>
      </c>
      <c r="AP24" s="4">
        <f t="shared" si="13"/>
        <v>1.0951224487552311</v>
      </c>
      <c r="AQ24" s="4">
        <f t="shared" si="14"/>
        <v>1.4256601690417521</v>
      </c>
      <c r="AR24" s="4">
        <f t="shared" si="15"/>
        <v>19.405263488872183</v>
      </c>
      <c r="AS24" s="4">
        <f t="shared" si="16"/>
        <v>13.255783146007193</v>
      </c>
      <c r="AT24" s="4">
        <f t="shared" si="17"/>
        <v>8.7749814987182617</v>
      </c>
      <c r="AU24" s="4">
        <f t="shared" si="18"/>
        <v>1.134980703482819</v>
      </c>
      <c r="AV24" s="4">
        <f t="shared" si="19"/>
        <v>0.19415283890271146</v>
      </c>
      <c r="AW24" s="4">
        <f t="shared" si="20"/>
        <v>0.45178820633665961</v>
      </c>
      <c r="AX24" s="4">
        <f t="shared" si="21"/>
        <v>0.68319249714615937</v>
      </c>
      <c r="AY24" s="4">
        <f t="shared" si="22"/>
        <v>0.12254985584859386</v>
      </c>
      <c r="AZ24" s="4">
        <f t="shared" si="23"/>
        <v>23.923317874205743</v>
      </c>
      <c r="BA24" s="4">
        <f t="shared" si="24"/>
        <v>0.83493431720660172</v>
      </c>
      <c r="BB24" s="4">
        <f t="shared" si="25"/>
        <v>35.536013501914141</v>
      </c>
      <c r="BC24" s="4">
        <f t="shared" si="26"/>
        <v>386.70039163593759</v>
      </c>
      <c r="BD24" s="4">
        <f t="shared" si="27"/>
        <v>6.392753822182763E-3</v>
      </c>
      <c r="BE24" s="4">
        <f>AVERAGE(E10:E24)</f>
        <v>6.9259512352789008</v>
      </c>
      <c r="BF24" s="4">
        <f t="shared" ref="BF24:DD24" si="28">AVERAGE(F10:F24)</f>
        <v>0.20843131353678063</v>
      </c>
      <c r="BG24" s="4">
        <f t="shared" si="28"/>
        <v>325.89998265829166</v>
      </c>
      <c r="BH24" s="4">
        <f t="shared" si="28"/>
        <v>2.6020097512361371</v>
      </c>
      <c r="BI24" s="4">
        <f t="shared" si="28"/>
        <v>0.97193205519194992</v>
      </c>
      <c r="BJ24" s="4">
        <f t="shared" si="28"/>
        <v>12.163438733418783</v>
      </c>
      <c r="BK24" s="4">
        <f t="shared" si="28"/>
        <v>6</v>
      </c>
      <c r="BL24" s="4">
        <f t="shared" si="28"/>
        <v>1.4200000166893005</v>
      </c>
      <c r="BM24" s="4">
        <f t="shared" si="28"/>
        <v>1</v>
      </c>
      <c r="BN24" s="4">
        <f t="shared" si="28"/>
        <v>2.8400000333786011</v>
      </c>
      <c r="BO24" s="4">
        <f t="shared" si="28"/>
        <v>5.3548220634460453</v>
      </c>
      <c r="BP24" s="4">
        <f t="shared" si="28"/>
        <v>12.163438733418783</v>
      </c>
      <c r="BQ24" s="4">
        <f t="shared" si="28"/>
        <v>2.7539374828338623</v>
      </c>
      <c r="BR24" s="4">
        <f t="shared" si="28"/>
        <v>400.60076904296875</v>
      </c>
      <c r="BS24" s="4">
        <f t="shared" si="28"/>
        <v>390.00737101236979</v>
      </c>
      <c r="BT24" s="4">
        <f t="shared" si="28"/>
        <v>2.6880216757456461</v>
      </c>
      <c r="BU24" s="4">
        <f t="shared" si="28"/>
        <v>6.1379376729329431</v>
      </c>
      <c r="BV24" s="4">
        <f t="shared" si="28"/>
        <v>21.997155507405598</v>
      </c>
      <c r="BW24" s="4">
        <f t="shared" si="28"/>
        <v>50.229197438557939</v>
      </c>
      <c r="BX24" s="4">
        <f t="shared" si="28"/>
        <v>449.75681152343748</v>
      </c>
      <c r="BY24" s="4">
        <f t="shared" si="28"/>
        <v>1699.46337890625</v>
      </c>
      <c r="BZ24" s="4">
        <f t="shared" si="28"/>
        <v>2.8443709532419841</v>
      </c>
      <c r="CA24" s="4">
        <f t="shared" si="28"/>
        <v>73.466969807942704</v>
      </c>
      <c r="CB24" s="4">
        <f t="shared" si="28"/>
        <v>1.5476877689361572</v>
      </c>
      <c r="CC24" s="4">
        <f t="shared" si="28"/>
        <v>0.50338995456695557</v>
      </c>
      <c r="CD24" s="4">
        <f t="shared" si="28"/>
        <v>1</v>
      </c>
      <c r="CE24" s="4">
        <f t="shared" si="28"/>
        <v>-0.21956524252891541</v>
      </c>
      <c r="CF24" s="4">
        <f t="shared" si="28"/>
        <v>2.737391471862793</v>
      </c>
      <c r="CG24" s="4">
        <f t="shared" si="28"/>
        <v>1</v>
      </c>
      <c r="CH24" s="4">
        <f t="shared" si="28"/>
        <v>0</v>
      </c>
      <c r="CI24" s="4">
        <f t="shared" si="28"/>
        <v>0.15999999642372131</v>
      </c>
      <c r="CJ24" s="4">
        <f t="shared" si="28"/>
        <v>111115</v>
      </c>
      <c r="CK24" s="4">
        <f t="shared" si="28"/>
        <v>0.74959468587239564</v>
      </c>
      <c r="CL24" s="4">
        <f t="shared" si="28"/>
        <v>2.6020097512361377E-3</v>
      </c>
      <c r="CM24" s="4">
        <f t="shared" si="28"/>
        <v>285.31343873341882</v>
      </c>
      <c r="CN24" s="4">
        <f t="shared" si="28"/>
        <v>278.50482206344611</v>
      </c>
      <c r="CO24" s="4">
        <f t="shared" si="28"/>
        <v>271.91413454724534</v>
      </c>
      <c r="CP24" s="4">
        <f t="shared" si="28"/>
        <v>1.1015281313501388</v>
      </c>
      <c r="CQ24" s="4">
        <f t="shared" si="28"/>
        <v>1.4228677379474584</v>
      </c>
      <c r="CR24" s="4">
        <f t="shared" si="28"/>
        <v>19.367448281409814</v>
      </c>
      <c r="CS24" s="4">
        <f t="shared" si="28"/>
        <v>13.22951060847687</v>
      </c>
      <c r="CT24" s="4">
        <f t="shared" si="28"/>
        <v>8.7591303984324131</v>
      </c>
      <c r="CU24" s="4">
        <f t="shared" si="28"/>
        <v>1.1337671703747079</v>
      </c>
      <c r="CV24" s="4">
        <f t="shared" si="28"/>
        <v>0.19417978732343838</v>
      </c>
      <c r="CW24" s="4">
        <f t="shared" si="28"/>
        <v>0.45093568275550838</v>
      </c>
      <c r="CX24" s="4">
        <f t="shared" si="28"/>
        <v>0.68283148761919965</v>
      </c>
      <c r="CY24" s="4">
        <f t="shared" si="28"/>
        <v>0.1225670681818191</v>
      </c>
      <c r="CZ24" s="4">
        <f t="shared" si="28"/>
        <v>23.942884166167339</v>
      </c>
      <c r="DA24" s="4">
        <f t="shared" si="28"/>
        <v>0.8356251999584714</v>
      </c>
      <c r="DB24" s="4">
        <f t="shared" si="28"/>
        <v>35.540806302263618</v>
      </c>
      <c r="DC24" s="4">
        <f t="shared" si="28"/>
        <v>386.71510549908265</v>
      </c>
      <c r="DD24" s="4">
        <f t="shared" si="28"/>
        <v>6.3653296473129119E-3</v>
      </c>
    </row>
    <row r="25" spans="1:108" x14ac:dyDescent="0.25">
      <c r="A25" s="1">
        <v>16</v>
      </c>
      <c r="B25" s="1" t="s">
        <v>76</v>
      </c>
      <c r="C25" s="1">
        <v>344.5</v>
      </c>
      <c r="D25" s="1">
        <v>0</v>
      </c>
      <c r="E25">
        <f t="shared" si="0"/>
        <v>7.3430536954193482</v>
      </c>
      <c r="F25">
        <f t="shared" si="1"/>
        <v>0.20024289871478668</v>
      </c>
      <c r="G25">
        <f t="shared" si="2"/>
        <v>319.3803407450302</v>
      </c>
      <c r="H25">
        <f t="shared" si="3"/>
        <v>2.6986251355049853</v>
      </c>
      <c r="I25">
        <f t="shared" si="4"/>
        <v>1.0452254156752681</v>
      </c>
      <c r="J25">
        <f t="shared" si="5"/>
        <v>13.338326454162598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7.3137378692626953</v>
      </c>
      <c r="P25" s="1">
        <v>13.338326454162598</v>
      </c>
      <c r="Q25" s="1">
        <v>5.087913990020752</v>
      </c>
      <c r="R25" s="1">
        <v>400.9017333984375</v>
      </c>
      <c r="S25" s="1">
        <v>389.70220947265625</v>
      </c>
      <c r="T25" s="1">
        <v>3.1139059066772461</v>
      </c>
      <c r="U25" s="1">
        <v>6.6900992393493652</v>
      </c>
      <c r="V25" s="1">
        <v>22.261348724365234</v>
      </c>
      <c r="W25" s="1">
        <v>47.827594757080078</v>
      </c>
      <c r="X25" s="1">
        <v>449.73593139648437</v>
      </c>
      <c r="Y25" s="1">
        <v>1700.7249755859375</v>
      </c>
      <c r="Z25" s="1">
        <v>3.8410482406616211</v>
      </c>
      <c r="AA25" s="1">
        <v>73.463455200195312</v>
      </c>
      <c r="AB25" s="1">
        <v>1.1282846927642822</v>
      </c>
      <c r="AC25" s="1">
        <v>0.50209105014801025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0.74955988566080711</v>
      </c>
      <c r="AL25">
        <f t="shared" si="9"/>
        <v>2.6986251355049853E-3</v>
      </c>
      <c r="AM25">
        <f t="shared" si="10"/>
        <v>286.48832645416257</v>
      </c>
      <c r="AN25">
        <f t="shared" si="11"/>
        <v>280.46373786926267</v>
      </c>
      <c r="AO25">
        <f t="shared" si="12"/>
        <v>272.11599001148352</v>
      </c>
      <c r="AP25">
        <f t="shared" si="13"/>
        <v>1.1304196043811847</v>
      </c>
      <c r="AQ25">
        <f t="shared" si="14"/>
        <v>1.5367032214300709</v>
      </c>
      <c r="AR25">
        <f t="shared" si="15"/>
        <v>20.917927386377347</v>
      </c>
      <c r="AS25">
        <f t="shared" si="16"/>
        <v>14.227828147027981</v>
      </c>
      <c r="AT25">
        <f t="shared" si="17"/>
        <v>10.326032161712646</v>
      </c>
      <c r="AU25">
        <f t="shared" si="18"/>
        <v>1.2596652484771542</v>
      </c>
      <c r="AV25">
        <f t="shared" si="19"/>
        <v>0.18705407815626274</v>
      </c>
      <c r="AW25">
        <f t="shared" si="20"/>
        <v>0.49147780575480282</v>
      </c>
      <c r="AX25">
        <f t="shared" si="21"/>
        <v>0.7681874427223514</v>
      </c>
      <c r="AY25">
        <f t="shared" si="22"/>
        <v>0.11802626753491628</v>
      </c>
      <c r="AZ25">
        <f t="shared" si="23"/>
        <v>23.462783354145639</v>
      </c>
      <c r="BA25">
        <f t="shared" si="24"/>
        <v>0.81954973049091673</v>
      </c>
      <c r="BB25">
        <f t="shared" si="25"/>
        <v>35.573166536469927</v>
      </c>
      <c r="BC25">
        <f t="shared" si="26"/>
        <v>386.2116734260693</v>
      </c>
      <c r="BD25">
        <f t="shared" si="27"/>
        <v>6.7635364222981388E-3</v>
      </c>
    </row>
    <row r="26" spans="1:108" x14ac:dyDescent="0.25">
      <c r="A26" s="1">
        <v>17</v>
      </c>
      <c r="B26" s="1" t="s">
        <v>76</v>
      </c>
      <c r="C26" s="1">
        <v>344.5</v>
      </c>
      <c r="D26" s="1">
        <v>0</v>
      </c>
      <c r="E26">
        <f t="shared" si="0"/>
        <v>7.3430536954193482</v>
      </c>
      <c r="F26">
        <f t="shared" si="1"/>
        <v>0.20024289871478668</v>
      </c>
      <c r="G26">
        <f t="shared" si="2"/>
        <v>319.3803407450302</v>
      </c>
      <c r="H26">
        <f t="shared" si="3"/>
        <v>2.6986251355049853</v>
      </c>
      <c r="I26">
        <f t="shared" si="4"/>
        <v>1.0452254156752681</v>
      </c>
      <c r="J26">
        <f t="shared" si="5"/>
        <v>13.338326454162598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7.3137378692626953</v>
      </c>
      <c r="P26" s="1">
        <v>13.338326454162598</v>
      </c>
      <c r="Q26" s="1">
        <v>5.087913990020752</v>
      </c>
      <c r="R26" s="1">
        <v>400.9017333984375</v>
      </c>
      <c r="S26" s="1">
        <v>389.70220947265625</v>
      </c>
      <c r="T26" s="1">
        <v>3.1139059066772461</v>
      </c>
      <c r="U26" s="1">
        <v>6.6900992393493652</v>
      </c>
      <c r="V26" s="1">
        <v>22.261348724365234</v>
      </c>
      <c r="W26" s="1">
        <v>47.827594757080078</v>
      </c>
      <c r="X26" s="1">
        <v>449.73593139648437</v>
      </c>
      <c r="Y26" s="1">
        <v>1700.7249755859375</v>
      </c>
      <c r="Z26" s="1">
        <v>3.8410482406616211</v>
      </c>
      <c r="AA26" s="1">
        <v>73.463455200195312</v>
      </c>
      <c r="AB26" s="1">
        <v>1.1282846927642822</v>
      </c>
      <c r="AC26" s="1">
        <v>0.50209105014801025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0.74955988566080711</v>
      </c>
      <c r="AL26">
        <f t="shared" si="9"/>
        <v>2.6986251355049853E-3</v>
      </c>
      <c r="AM26">
        <f t="shared" si="10"/>
        <v>286.48832645416257</v>
      </c>
      <c r="AN26">
        <f t="shared" si="11"/>
        <v>280.46373786926267</v>
      </c>
      <c r="AO26">
        <f t="shared" si="12"/>
        <v>272.11599001148352</v>
      </c>
      <c r="AP26">
        <f t="shared" si="13"/>
        <v>1.1304196043811847</v>
      </c>
      <c r="AQ26">
        <f t="shared" si="14"/>
        <v>1.5367032214300709</v>
      </c>
      <c r="AR26">
        <f t="shared" si="15"/>
        <v>20.917927386377347</v>
      </c>
      <c r="AS26">
        <f t="shared" si="16"/>
        <v>14.227828147027981</v>
      </c>
      <c r="AT26">
        <f t="shared" si="17"/>
        <v>10.326032161712646</v>
      </c>
      <c r="AU26">
        <f t="shared" si="18"/>
        <v>1.2596652484771542</v>
      </c>
      <c r="AV26">
        <f t="shared" si="19"/>
        <v>0.18705407815626274</v>
      </c>
      <c r="AW26">
        <f t="shared" si="20"/>
        <v>0.49147780575480282</v>
      </c>
      <c r="AX26">
        <f t="shared" si="21"/>
        <v>0.7681874427223514</v>
      </c>
      <c r="AY26">
        <f t="shared" si="22"/>
        <v>0.11802626753491628</v>
      </c>
      <c r="AZ26">
        <f t="shared" si="23"/>
        <v>23.462783354145639</v>
      </c>
      <c r="BA26">
        <f t="shared" si="24"/>
        <v>0.81954973049091673</v>
      </c>
      <c r="BB26">
        <f t="shared" si="25"/>
        <v>35.573166536469927</v>
      </c>
      <c r="BC26">
        <f t="shared" si="26"/>
        <v>386.2116734260693</v>
      </c>
      <c r="BD26">
        <f t="shared" si="27"/>
        <v>6.7635364222981388E-3</v>
      </c>
    </row>
    <row r="27" spans="1:108" x14ac:dyDescent="0.25">
      <c r="A27" s="1">
        <v>18</v>
      </c>
      <c r="B27" s="1" t="s">
        <v>77</v>
      </c>
      <c r="C27" s="1">
        <v>345</v>
      </c>
      <c r="D27" s="1">
        <v>0</v>
      </c>
      <c r="E27">
        <f t="shared" si="0"/>
        <v>7.3599258286547578</v>
      </c>
      <c r="F27">
        <f t="shared" si="1"/>
        <v>0.20009176118903704</v>
      </c>
      <c r="G27">
        <f t="shared" si="2"/>
        <v>319.18754748732613</v>
      </c>
      <c r="H27">
        <f t="shared" si="3"/>
        <v>2.6973541041409259</v>
      </c>
      <c r="I27">
        <f t="shared" si="4"/>
        <v>1.0454677071625866</v>
      </c>
      <c r="J27">
        <f t="shared" si="5"/>
        <v>13.339561462402344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7.313601016998291</v>
      </c>
      <c r="P27" s="1">
        <v>13.339561462402344</v>
      </c>
      <c r="Q27" s="1">
        <v>5.0878338813781738</v>
      </c>
      <c r="R27" s="1">
        <v>400.91793823242187</v>
      </c>
      <c r="S27" s="1">
        <v>389.69647216796875</v>
      </c>
      <c r="T27" s="1">
        <v>3.1139507293701172</v>
      </c>
      <c r="U27" s="1">
        <v>6.6885018348693848</v>
      </c>
      <c r="V27" s="1">
        <v>22.261823654174805</v>
      </c>
      <c r="W27" s="1">
        <v>47.816509246826172</v>
      </c>
      <c r="X27" s="1">
        <v>449.73135375976562</v>
      </c>
      <c r="Y27" s="1">
        <v>1700.71240234375</v>
      </c>
      <c r="Z27" s="1">
        <v>3.8755290508270264</v>
      </c>
      <c r="AA27" s="1">
        <v>73.463279724121094</v>
      </c>
      <c r="AB27" s="1">
        <v>1.1282846927642822</v>
      </c>
      <c r="AC27" s="1">
        <v>0.50209105014801025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0.74955225626627597</v>
      </c>
      <c r="AL27">
        <f t="shared" si="9"/>
        <v>2.6973541041409258E-3</v>
      </c>
      <c r="AM27">
        <f t="shared" si="10"/>
        <v>286.48956146240232</v>
      </c>
      <c r="AN27">
        <f t="shared" si="11"/>
        <v>280.46360101699827</v>
      </c>
      <c r="AO27">
        <f t="shared" si="12"/>
        <v>272.11397829277848</v>
      </c>
      <c r="AP27">
        <f t="shared" si="13"/>
        <v>1.1309017686139415</v>
      </c>
      <c r="AQ27">
        <f t="shared" si="14"/>
        <v>1.5368269883928936</v>
      </c>
      <c r="AR27">
        <f t="shared" si="15"/>
        <v>20.919662097366018</v>
      </c>
      <c r="AS27">
        <f t="shared" si="16"/>
        <v>14.231160262496633</v>
      </c>
      <c r="AT27">
        <f t="shared" si="17"/>
        <v>10.326581239700317</v>
      </c>
      <c r="AU27">
        <f t="shared" si="18"/>
        <v>1.2597114414156334</v>
      </c>
      <c r="AV27">
        <f t="shared" si="19"/>
        <v>0.18692218750469219</v>
      </c>
      <c r="AW27">
        <f t="shared" si="20"/>
        <v>0.49135928123030681</v>
      </c>
      <c r="AX27">
        <f t="shared" si="21"/>
        <v>0.76835216018532659</v>
      </c>
      <c r="AY27">
        <f t="shared" si="22"/>
        <v>0.11794225307234585</v>
      </c>
      <c r="AZ27">
        <f t="shared" si="23"/>
        <v>23.448564085517624</v>
      </c>
      <c r="BA27">
        <f t="shared" si="24"/>
        <v>0.81906706958781106</v>
      </c>
      <c r="BB27">
        <f t="shared" si="25"/>
        <v>35.560213711061792</v>
      </c>
      <c r="BC27">
        <f t="shared" si="26"/>
        <v>386.19791591729728</v>
      </c>
      <c r="BD27">
        <f t="shared" si="27"/>
        <v>6.7768500185426458E-3</v>
      </c>
    </row>
    <row r="28" spans="1:108" x14ac:dyDescent="0.25">
      <c r="A28" s="1">
        <v>19</v>
      </c>
      <c r="B28" s="1" t="s">
        <v>77</v>
      </c>
      <c r="C28" s="1">
        <v>345</v>
      </c>
      <c r="D28" s="1">
        <v>0</v>
      </c>
      <c r="E28">
        <f t="shared" si="0"/>
        <v>7.3599258286547578</v>
      </c>
      <c r="F28">
        <f t="shared" si="1"/>
        <v>0.20009176118903704</v>
      </c>
      <c r="G28">
        <f t="shared" si="2"/>
        <v>319.18754748732613</v>
      </c>
      <c r="H28">
        <f t="shared" si="3"/>
        <v>2.6973541041409259</v>
      </c>
      <c r="I28">
        <f t="shared" si="4"/>
        <v>1.0454677071625866</v>
      </c>
      <c r="J28">
        <f t="shared" si="5"/>
        <v>13.339561462402344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7.313601016998291</v>
      </c>
      <c r="P28" s="1">
        <v>13.339561462402344</v>
      </c>
      <c r="Q28" s="1">
        <v>5.0878338813781738</v>
      </c>
      <c r="R28" s="1">
        <v>400.91793823242187</v>
      </c>
      <c r="S28" s="1">
        <v>389.69647216796875</v>
      </c>
      <c r="T28" s="1">
        <v>3.1139507293701172</v>
      </c>
      <c r="U28" s="1">
        <v>6.6885018348693848</v>
      </c>
      <c r="V28" s="1">
        <v>22.261823654174805</v>
      </c>
      <c r="W28" s="1">
        <v>47.816509246826172</v>
      </c>
      <c r="X28" s="1">
        <v>449.73135375976562</v>
      </c>
      <c r="Y28" s="1">
        <v>1700.71240234375</v>
      </c>
      <c r="Z28" s="1">
        <v>3.8755290508270264</v>
      </c>
      <c r="AA28" s="1">
        <v>73.463279724121094</v>
      </c>
      <c r="AB28" s="1">
        <v>1.1282846927642822</v>
      </c>
      <c r="AC28" s="1">
        <v>0.50209105014801025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0.74955225626627597</v>
      </c>
      <c r="AL28">
        <f t="shared" si="9"/>
        <v>2.6973541041409258E-3</v>
      </c>
      <c r="AM28">
        <f t="shared" si="10"/>
        <v>286.48956146240232</v>
      </c>
      <c r="AN28">
        <f t="shared" si="11"/>
        <v>280.46360101699827</v>
      </c>
      <c r="AO28">
        <f t="shared" si="12"/>
        <v>272.11397829277848</v>
      </c>
      <c r="AP28">
        <f t="shared" si="13"/>
        <v>1.1309017686139415</v>
      </c>
      <c r="AQ28">
        <f t="shared" si="14"/>
        <v>1.5368269883928936</v>
      </c>
      <c r="AR28">
        <f t="shared" si="15"/>
        <v>20.919662097366018</v>
      </c>
      <c r="AS28">
        <f t="shared" si="16"/>
        <v>14.231160262496633</v>
      </c>
      <c r="AT28">
        <f t="shared" si="17"/>
        <v>10.326581239700317</v>
      </c>
      <c r="AU28">
        <f t="shared" si="18"/>
        <v>1.2597114414156334</v>
      </c>
      <c r="AV28">
        <f t="shared" si="19"/>
        <v>0.18692218750469219</v>
      </c>
      <c r="AW28">
        <f t="shared" si="20"/>
        <v>0.49135928123030681</v>
      </c>
      <c r="AX28">
        <f t="shared" si="21"/>
        <v>0.76835216018532659</v>
      </c>
      <c r="AY28">
        <f t="shared" si="22"/>
        <v>0.11794225307234585</v>
      </c>
      <c r="AZ28">
        <f t="shared" si="23"/>
        <v>23.448564085517624</v>
      </c>
      <c r="BA28">
        <f t="shared" si="24"/>
        <v>0.81906706958781106</v>
      </c>
      <c r="BB28">
        <f t="shared" si="25"/>
        <v>35.560213711061792</v>
      </c>
      <c r="BC28">
        <f t="shared" si="26"/>
        <v>386.19791591729728</v>
      </c>
      <c r="BD28">
        <f t="shared" si="27"/>
        <v>6.7768500185426458E-3</v>
      </c>
    </row>
    <row r="29" spans="1:108" x14ac:dyDescent="0.25">
      <c r="A29" s="1">
        <v>20</v>
      </c>
      <c r="B29" s="1" t="s">
        <v>78</v>
      </c>
      <c r="C29" s="1">
        <v>345.5</v>
      </c>
      <c r="D29" s="1">
        <v>0</v>
      </c>
      <c r="E29">
        <f t="shared" si="0"/>
        <v>7.3734509285940968</v>
      </c>
      <c r="F29">
        <f t="shared" si="1"/>
        <v>0.19968576978068817</v>
      </c>
      <c r="G29">
        <f t="shared" si="2"/>
        <v>318.95446889999079</v>
      </c>
      <c r="H29">
        <f t="shared" si="3"/>
        <v>2.6965570400069927</v>
      </c>
      <c r="I29">
        <f t="shared" si="4"/>
        <v>1.0471309089859202</v>
      </c>
      <c r="J29">
        <f t="shared" si="5"/>
        <v>13.355511665344238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7.3140120506286621</v>
      </c>
      <c r="P29" s="1">
        <v>13.355511665344238</v>
      </c>
      <c r="Q29" s="1">
        <v>5.088109016418457</v>
      </c>
      <c r="R29" s="1">
        <v>400.947265625</v>
      </c>
      <c r="S29" s="1">
        <v>389.70855712890625</v>
      </c>
      <c r="T29" s="1">
        <v>3.1142821311950684</v>
      </c>
      <c r="U29" s="1">
        <v>6.6876430511474609</v>
      </c>
      <c r="V29" s="1">
        <v>22.263526916503906</v>
      </c>
      <c r="W29" s="1">
        <v>47.808937072753906</v>
      </c>
      <c r="X29" s="1">
        <v>449.74859619140625</v>
      </c>
      <c r="Y29" s="1">
        <v>1700.727294921875</v>
      </c>
      <c r="Z29" s="1">
        <v>3.8164567947387695</v>
      </c>
      <c r="AA29" s="1">
        <v>73.463150024414063</v>
      </c>
      <c r="AB29" s="1">
        <v>1.1282846927642822</v>
      </c>
      <c r="AC29" s="1">
        <v>0.50209105014801025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0.74958099365234365</v>
      </c>
      <c r="AL29">
        <f t="shared" si="9"/>
        <v>2.6965570400069925E-3</v>
      </c>
      <c r="AM29">
        <f t="shared" si="10"/>
        <v>286.50551166534422</v>
      </c>
      <c r="AN29">
        <f t="shared" si="11"/>
        <v>280.46401205062864</v>
      </c>
      <c r="AO29">
        <f t="shared" si="12"/>
        <v>272.11636110522522</v>
      </c>
      <c r="AP29">
        <f t="shared" si="13"/>
        <v>1.1294327956376715</v>
      </c>
      <c r="AQ29">
        <f t="shared" si="14"/>
        <v>1.5384262337620964</v>
      </c>
      <c r="AR29">
        <f t="shared" si="15"/>
        <v>20.941468385861892</v>
      </c>
      <c r="AS29">
        <f t="shared" si="16"/>
        <v>14.253825334714431</v>
      </c>
      <c r="AT29">
        <f t="shared" si="17"/>
        <v>10.33476185798645</v>
      </c>
      <c r="AU29">
        <f t="shared" si="18"/>
        <v>1.2603998387808089</v>
      </c>
      <c r="AV29">
        <f t="shared" si="19"/>
        <v>0.18656783285067299</v>
      </c>
      <c r="AW29">
        <f t="shared" si="20"/>
        <v>0.49129532477617616</v>
      </c>
      <c r="AX29">
        <f t="shared" si="21"/>
        <v>0.76910451400463264</v>
      </c>
      <c r="AY29">
        <f t="shared" si="22"/>
        <v>0.1177165344504532</v>
      </c>
      <c r="AZ29">
        <f t="shared" si="23"/>
        <v>23.431399999757335</v>
      </c>
      <c r="BA29">
        <f t="shared" si="24"/>
        <v>0.81844358576526788</v>
      </c>
      <c r="BB29">
        <f t="shared" si="25"/>
        <v>35.515495958509312</v>
      </c>
      <c r="BC29">
        <f t="shared" si="26"/>
        <v>386.20357169348</v>
      </c>
      <c r="BD29">
        <f t="shared" si="27"/>
        <v>6.7806666185519227E-3</v>
      </c>
    </row>
    <row r="30" spans="1:108" x14ac:dyDescent="0.25">
      <c r="A30" s="1">
        <v>21</v>
      </c>
      <c r="B30" s="1" t="s">
        <v>78</v>
      </c>
      <c r="C30" s="1">
        <v>346</v>
      </c>
      <c r="D30" s="1">
        <v>0</v>
      </c>
      <c r="E30">
        <f t="shared" si="0"/>
        <v>7.3727997953366176</v>
      </c>
      <c r="F30">
        <f t="shared" si="1"/>
        <v>0.19876699797949471</v>
      </c>
      <c r="G30">
        <f t="shared" si="2"/>
        <v>318.66932086370673</v>
      </c>
      <c r="H30">
        <f t="shared" si="3"/>
        <v>2.6954639738736268</v>
      </c>
      <c r="I30">
        <f t="shared" si="4"/>
        <v>1.0511999910883123</v>
      </c>
      <c r="J30">
        <f t="shared" si="5"/>
        <v>13.395576477050781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7.3137550354003906</v>
      </c>
      <c r="P30" s="1">
        <v>13.395576477050781</v>
      </c>
      <c r="Q30" s="1">
        <v>5.0880546569824219</v>
      </c>
      <c r="R30" s="1">
        <v>400.95709228515625</v>
      </c>
      <c r="S30" s="1">
        <v>389.71987915039062</v>
      </c>
      <c r="T30" s="1">
        <v>3.1151275634765625</v>
      </c>
      <c r="U30" s="1">
        <v>6.6870107650756836</v>
      </c>
      <c r="V30" s="1">
        <v>22.27000617980957</v>
      </c>
      <c r="W30" s="1">
        <v>47.805355072021484</v>
      </c>
      <c r="X30" s="1">
        <v>449.7525634765625</v>
      </c>
      <c r="Y30" s="1">
        <v>1700.7158203125</v>
      </c>
      <c r="Z30" s="1">
        <v>3.8435115814208984</v>
      </c>
      <c r="AA30" s="1">
        <v>73.463287353515625</v>
      </c>
      <c r="AB30" s="1">
        <v>1.1282846927642822</v>
      </c>
      <c r="AC30" s="1">
        <v>0.50209105014801025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0.74958760579427075</v>
      </c>
      <c r="AL30">
        <f t="shared" si="9"/>
        <v>2.6954639738736266E-3</v>
      </c>
      <c r="AM30">
        <f t="shared" si="10"/>
        <v>286.54557647705076</v>
      </c>
      <c r="AN30">
        <f t="shared" si="11"/>
        <v>280.46375503540037</v>
      </c>
      <c r="AO30">
        <f t="shared" si="12"/>
        <v>272.11452516776626</v>
      </c>
      <c r="AP30">
        <f t="shared" si="13"/>
        <v>1.1250179234140329</v>
      </c>
      <c r="AQ30">
        <f t="shared" si="14"/>
        <v>1.5424497844591196</v>
      </c>
      <c r="AR30">
        <f t="shared" si="15"/>
        <v>20.996198782075126</v>
      </c>
      <c r="AS30">
        <f t="shared" si="16"/>
        <v>14.309188016999443</v>
      </c>
      <c r="AT30">
        <f t="shared" si="17"/>
        <v>10.354665756225586</v>
      </c>
      <c r="AU30">
        <f t="shared" si="18"/>
        <v>1.2620761318386244</v>
      </c>
      <c r="AV30">
        <f t="shared" si="19"/>
        <v>0.18576556711030323</v>
      </c>
      <c r="AW30">
        <f t="shared" si="20"/>
        <v>0.49124979337080732</v>
      </c>
      <c r="AX30">
        <f t="shared" si="21"/>
        <v>0.77082633846781712</v>
      </c>
      <c r="AY30">
        <f t="shared" si="22"/>
        <v>0.11720553335830604</v>
      </c>
      <c r="AZ30">
        <f t="shared" si="23"/>
        <v>23.41049588936016</v>
      </c>
      <c r="BA30">
        <f t="shared" si="24"/>
        <v>0.81768813425279263</v>
      </c>
      <c r="BB30">
        <f t="shared" si="25"/>
        <v>35.412484716807072</v>
      </c>
      <c r="BC30">
        <f t="shared" si="26"/>
        <v>386.21520323253031</v>
      </c>
      <c r="BD30">
        <f t="shared" si="27"/>
        <v>6.7601989224448317E-3</v>
      </c>
    </row>
    <row r="31" spans="1:108" x14ac:dyDescent="0.25">
      <c r="A31" s="1">
        <v>22</v>
      </c>
      <c r="B31" s="1" t="s">
        <v>79</v>
      </c>
      <c r="C31" s="1">
        <v>346.5</v>
      </c>
      <c r="D31" s="1">
        <v>0</v>
      </c>
      <c r="E31">
        <f t="shared" si="0"/>
        <v>7.3571486996093798</v>
      </c>
      <c r="F31">
        <f t="shared" si="1"/>
        <v>0.19789495504620352</v>
      </c>
      <c r="G31">
        <f t="shared" si="2"/>
        <v>318.5117696643461</v>
      </c>
      <c r="H31">
        <f t="shared" si="3"/>
        <v>2.6955045706299567</v>
      </c>
      <c r="I31">
        <f t="shared" si="4"/>
        <v>1.0555126639580397</v>
      </c>
      <c r="J31">
        <f t="shared" si="5"/>
        <v>13.438813209533691</v>
      </c>
      <c r="K31" s="1">
        <v>6</v>
      </c>
      <c r="L31">
        <f t="shared" si="6"/>
        <v>1.4200000166893005</v>
      </c>
      <c r="M31" s="1">
        <v>1</v>
      </c>
      <c r="N31">
        <f t="shared" si="7"/>
        <v>2.8400000333786011</v>
      </c>
      <c r="O31" s="1">
        <v>7.3139824867248535</v>
      </c>
      <c r="P31" s="1">
        <v>13.438813209533691</v>
      </c>
      <c r="Q31" s="1">
        <v>5.0882716178894043</v>
      </c>
      <c r="R31" s="1">
        <v>400.937744140625</v>
      </c>
      <c r="S31" s="1">
        <v>389.72195434570312</v>
      </c>
      <c r="T31" s="1">
        <v>3.115802526473999</v>
      </c>
      <c r="U31" s="1">
        <v>6.6875553131103516</v>
      </c>
      <c r="V31" s="1">
        <v>22.274473190307617</v>
      </c>
      <c r="W31" s="1">
        <v>47.808479309082031</v>
      </c>
      <c r="X31" s="1">
        <v>449.7755126953125</v>
      </c>
      <c r="Y31" s="1">
        <v>1700.7120361328125</v>
      </c>
      <c r="Z31" s="1">
        <v>3.8250634670257568</v>
      </c>
      <c r="AA31" s="1">
        <v>73.4632568359375</v>
      </c>
      <c r="AB31" s="1">
        <v>1.1282846927642822</v>
      </c>
      <c r="AC31" s="1">
        <v>0.50209105014801025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0.74962585449218744</v>
      </c>
      <c r="AL31">
        <f t="shared" si="9"/>
        <v>2.695504570629957E-3</v>
      </c>
      <c r="AM31">
        <f t="shared" si="10"/>
        <v>286.58881320953367</v>
      </c>
      <c r="AN31">
        <f t="shared" si="11"/>
        <v>280.46398248672483</v>
      </c>
      <c r="AO31">
        <f t="shared" si="12"/>
        <v>272.11391969902979</v>
      </c>
      <c r="AP31">
        <f t="shared" si="13"/>
        <v>1.1196786949246691</v>
      </c>
      <c r="AQ31">
        <f t="shared" si="14"/>
        <v>1.5468022575296039</v>
      </c>
      <c r="AR31">
        <f t="shared" si="15"/>
        <v>21.055454442810973</v>
      </c>
      <c r="AS31">
        <f t="shared" si="16"/>
        <v>14.367899129700621</v>
      </c>
      <c r="AT31">
        <f t="shared" si="17"/>
        <v>10.376397848129272</v>
      </c>
      <c r="AU31">
        <f t="shared" si="18"/>
        <v>1.2639086364091323</v>
      </c>
      <c r="AV31">
        <f t="shared" si="19"/>
        <v>0.18500365584660702</v>
      </c>
      <c r="AW31">
        <f t="shared" si="20"/>
        <v>0.49128959357156421</v>
      </c>
      <c r="AX31">
        <f t="shared" si="21"/>
        <v>0.7726190428375681</v>
      </c>
      <c r="AY31">
        <f t="shared" si="22"/>
        <v>0.11672027473139071</v>
      </c>
      <c r="AZ31">
        <f t="shared" si="23"/>
        <v>23.398911940120822</v>
      </c>
      <c r="BA31">
        <f t="shared" si="24"/>
        <v>0.817279514568507</v>
      </c>
      <c r="BB31">
        <f t="shared" si="25"/>
        <v>35.309466845842152</v>
      </c>
      <c r="BC31">
        <f t="shared" si="26"/>
        <v>386.22471820917502</v>
      </c>
      <c r="BD31">
        <f t="shared" si="27"/>
        <v>6.7260583241100531E-3</v>
      </c>
    </row>
    <row r="32" spans="1:108" x14ac:dyDescent="0.25">
      <c r="A32" s="1">
        <v>23</v>
      </c>
      <c r="B32" s="1" t="s">
        <v>79</v>
      </c>
      <c r="C32" s="1">
        <v>347</v>
      </c>
      <c r="D32" s="1">
        <v>0</v>
      </c>
      <c r="E32">
        <f t="shared" si="0"/>
        <v>7.356771832708568</v>
      </c>
      <c r="F32">
        <f t="shared" si="1"/>
        <v>0.19747582091744231</v>
      </c>
      <c r="G32">
        <f t="shared" si="2"/>
        <v>318.3804070866143</v>
      </c>
      <c r="H32">
        <f t="shared" si="3"/>
        <v>2.6958031640615179</v>
      </c>
      <c r="I32">
        <f t="shared" si="4"/>
        <v>1.0577112452125719</v>
      </c>
      <c r="J32">
        <f t="shared" si="5"/>
        <v>13.461965560913086</v>
      </c>
      <c r="K32" s="1">
        <v>6</v>
      </c>
      <c r="L32">
        <f t="shared" si="6"/>
        <v>1.4200000166893005</v>
      </c>
      <c r="M32" s="1">
        <v>1</v>
      </c>
      <c r="N32">
        <f t="shared" si="7"/>
        <v>2.8400000333786011</v>
      </c>
      <c r="O32" s="1">
        <v>7.3145837783813477</v>
      </c>
      <c r="P32" s="1">
        <v>13.461965560913086</v>
      </c>
      <c r="Q32" s="1">
        <v>5.0884432792663574</v>
      </c>
      <c r="R32" s="1">
        <v>400.94461059570312</v>
      </c>
      <c r="S32" s="1">
        <v>389.72946166992187</v>
      </c>
      <c r="T32" s="1">
        <v>3.1173417568206787</v>
      </c>
      <c r="U32" s="1">
        <v>6.6893815994262695</v>
      </c>
      <c r="V32" s="1">
        <v>22.28466796875</v>
      </c>
      <c r="W32" s="1">
        <v>47.819797515869141</v>
      </c>
      <c r="X32" s="1">
        <v>449.78836059570312</v>
      </c>
      <c r="Y32" s="1">
        <v>1700.67431640625</v>
      </c>
      <c r="Z32" s="1">
        <v>3.8090548515319824</v>
      </c>
      <c r="AA32" s="1">
        <v>73.463607788085938</v>
      </c>
      <c r="AB32" s="1">
        <v>1.1282846927642822</v>
      </c>
      <c r="AC32" s="1">
        <v>0.50209105014801025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8"/>
        <v>0.74964726765950507</v>
      </c>
      <c r="AL32">
        <f t="shared" si="9"/>
        <v>2.6958031640615179E-3</v>
      </c>
      <c r="AM32">
        <f t="shared" si="10"/>
        <v>286.61196556091306</v>
      </c>
      <c r="AN32">
        <f t="shared" si="11"/>
        <v>280.46458377838132</v>
      </c>
      <c r="AO32">
        <f t="shared" si="12"/>
        <v>272.10788454291469</v>
      </c>
      <c r="AP32">
        <f t="shared" si="13"/>
        <v>1.1166581779328681</v>
      </c>
      <c r="AQ32">
        <f t="shared" si="14"/>
        <v>1.5491373513776623</v>
      </c>
      <c r="AR32">
        <f t="shared" si="15"/>
        <v>21.087139578637679</v>
      </c>
      <c r="AS32">
        <f t="shared" si="16"/>
        <v>14.397757979211409</v>
      </c>
      <c r="AT32">
        <f t="shared" si="17"/>
        <v>10.388274669647217</v>
      </c>
      <c r="AU32">
        <f t="shared" si="18"/>
        <v>1.2649111098849986</v>
      </c>
      <c r="AV32">
        <f t="shared" si="19"/>
        <v>0.18463729915870539</v>
      </c>
      <c r="AW32">
        <f t="shared" si="20"/>
        <v>0.49142610616509047</v>
      </c>
      <c r="AX32">
        <f t="shared" si="21"/>
        <v>0.77348500371990814</v>
      </c>
      <c r="AY32">
        <f t="shared" si="22"/>
        <v>0.11648695688536205</v>
      </c>
      <c r="AZ32">
        <f t="shared" si="23"/>
        <v>23.389373353622169</v>
      </c>
      <c r="BA32">
        <f t="shared" si="24"/>
        <v>0.81692671044783349</v>
      </c>
      <c r="BB32">
        <f t="shared" si="25"/>
        <v>35.262402498102063</v>
      </c>
      <c r="BC32">
        <f t="shared" si="26"/>
        <v>386.23240467786917</v>
      </c>
      <c r="BD32">
        <f t="shared" si="27"/>
        <v>6.7166153411708784E-3</v>
      </c>
    </row>
    <row r="33" spans="1:108" x14ac:dyDescent="0.25">
      <c r="A33" s="1">
        <v>24</v>
      </c>
      <c r="B33" s="1" t="s">
        <v>80</v>
      </c>
      <c r="C33" s="1">
        <v>347.5</v>
      </c>
      <c r="D33" s="1">
        <v>0</v>
      </c>
      <c r="E33">
        <f t="shared" si="0"/>
        <v>7.3469487784119973</v>
      </c>
      <c r="F33">
        <f t="shared" si="1"/>
        <v>0.19717646346275697</v>
      </c>
      <c r="G33">
        <f t="shared" si="2"/>
        <v>318.36521027021701</v>
      </c>
      <c r="H33">
        <f t="shared" si="3"/>
        <v>2.6972492909841694</v>
      </c>
      <c r="I33">
        <f t="shared" si="4"/>
        <v>1.0597649734042924</v>
      </c>
      <c r="J33">
        <f t="shared" si="5"/>
        <v>13.48396110534668</v>
      </c>
      <c r="K33" s="1">
        <v>6</v>
      </c>
      <c r="L33">
        <f t="shared" si="6"/>
        <v>1.4200000166893005</v>
      </c>
      <c r="M33" s="1">
        <v>1</v>
      </c>
      <c r="N33">
        <f t="shared" si="7"/>
        <v>2.8400000333786011</v>
      </c>
      <c r="O33" s="1">
        <v>7.3143620491027832</v>
      </c>
      <c r="P33" s="1">
        <v>13.48396110534668</v>
      </c>
      <c r="Q33" s="1">
        <v>5.0884933471679687</v>
      </c>
      <c r="R33" s="1">
        <v>400.93914794921875</v>
      </c>
      <c r="S33" s="1">
        <v>389.73635864257812</v>
      </c>
      <c r="T33" s="1">
        <v>3.1177153587341309</v>
      </c>
      <c r="U33" s="1">
        <v>6.691652774810791</v>
      </c>
      <c r="V33" s="1">
        <v>22.287710189819336</v>
      </c>
      <c r="W33" s="1">
        <v>47.836830139160156</v>
      </c>
      <c r="X33" s="1">
        <v>449.7896728515625</v>
      </c>
      <c r="Y33" s="1">
        <v>1700.680419921875</v>
      </c>
      <c r="Z33" s="1">
        <v>3.7708990573883057</v>
      </c>
      <c r="AA33" s="1">
        <v>73.463714599609375</v>
      </c>
      <c r="AB33" s="1">
        <v>1.1282846927642822</v>
      </c>
      <c r="AC33" s="1">
        <v>0.50209105014801025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8"/>
        <v>0.74964945475260403</v>
      </c>
      <c r="AL33">
        <f t="shared" si="9"/>
        <v>2.6972492909841696E-3</v>
      </c>
      <c r="AM33">
        <f t="shared" si="10"/>
        <v>286.63396110534666</v>
      </c>
      <c r="AN33">
        <f t="shared" si="11"/>
        <v>280.46436204910276</v>
      </c>
      <c r="AO33">
        <f t="shared" si="12"/>
        <v>272.10886110539286</v>
      </c>
      <c r="AP33">
        <f t="shared" si="13"/>
        <v>1.1131615123678289</v>
      </c>
      <c r="AQ33">
        <f t="shared" si="14"/>
        <v>1.5513586430526765</v>
      </c>
      <c r="AR33">
        <f t="shared" si="15"/>
        <v>21.117345501896597</v>
      </c>
      <c r="AS33">
        <f t="shared" si="16"/>
        <v>14.425692727085806</v>
      </c>
      <c r="AT33">
        <f t="shared" si="17"/>
        <v>10.399161577224731</v>
      </c>
      <c r="AU33">
        <f t="shared" si="18"/>
        <v>1.2658306439560834</v>
      </c>
      <c r="AV33">
        <f t="shared" si="19"/>
        <v>0.18437557494537465</v>
      </c>
      <c r="AW33">
        <f t="shared" si="20"/>
        <v>0.49159366964838408</v>
      </c>
      <c r="AX33">
        <f t="shared" si="21"/>
        <v>0.77423697430769933</v>
      </c>
      <c r="AY33">
        <f t="shared" si="22"/>
        <v>0.11632028060479366</v>
      </c>
      <c r="AZ33">
        <f t="shared" si="23"/>
        <v>23.38829094573585</v>
      </c>
      <c r="BA33">
        <f t="shared" si="24"/>
        <v>0.81687326114263148</v>
      </c>
      <c r="BB33">
        <f t="shared" si="25"/>
        <v>35.222126179040039</v>
      </c>
      <c r="BC33">
        <f t="shared" si="26"/>
        <v>386.24397106008337</v>
      </c>
      <c r="BD33">
        <f t="shared" si="27"/>
        <v>6.6997850139625063E-3</v>
      </c>
    </row>
    <row r="34" spans="1:108" x14ac:dyDescent="0.25">
      <c r="A34" s="1">
        <v>25</v>
      </c>
      <c r="B34" s="1" t="s">
        <v>80</v>
      </c>
      <c r="C34" s="1">
        <v>348</v>
      </c>
      <c r="D34" s="1">
        <v>0</v>
      </c>
      <c r="E34">
        <f t="shared" si="0"/>
        <v>7.3684129025809799</v>
      </c>
      <c r="F34">
        <f t="shared" si="1"/>
        <v>0.19763832982423574</v>
      </c>
      <c r="G34">
        <f t="shared" si="2"/>
        <v>318.30599876699688</v>
      </c>
      <c r="H34">
        <f t="shared" si="3"/>
        <v>2.6998904358654556</v>
      </c>
      <c r="I34">
        <f t="shared" si="4"/>
        <v>1.0584845221789632</v>
      </c>
      <c r="J34">
        <f t="shared" si="5"/>
        <v>13.474213600158691</v>
      </c>
      <c r="K34" s="1">
        <v>6</v>
      </c>
      <c r="L34">
        <f t="shared" si="6"/>
        <v>1.4200000166893005</v>
      </c>
      <c r="M34" s="1">
        <v>1</v>
      </c>
      <c r="N34">
        <f t="shared" si="7"/>
        <v>2.8400000333786011</v>
      </c>
      <c r="O34" s="1">
        <v>7.3146529197692871</v>
      </c>
      <c r="P34" s="1">
        <v>13.474213600158691</v>
      </c>
      <c r="Q34" s="1">
        <v>5.0885028839111328</v>
      </c>
      <c r="R34" s="1">
        <v>400.94378662109375</v>
      </c>
      <c r="S34" s="1">
        <v>389.71087646484375</v>
      </c>
      <c r="T34" s="1">
        <v>3.1182217597961426</v>
      </c>
      <c r="U34" s="1">
        <v>6.6957101821899414</v>
      </c>
      <c r="V34" s="1">
        <v>22.290777206420898</v>
      </c>
      <c r="W34" s="1">
        <v>47.864650726318359</v>
      </c>
      <c r="X34" s="1">
        <v>449.7813720703125</v>
      </c>
      <c r="Y34" s="1">
        <v>1700.6358642578125</v>
      </c>
      <c r="Z34" s="1">
        <v>3.7216615676879883</v>
      </c>
      <c r="AA34" s="1">
        <v>73.463363647460937</v>
      </c>
      <c r="AB34" s="1">
        <v>1.1282846927642822</v>
      </c>
      <c r="AC34" s="1">
        <v>0.50209105014801025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8"/>
        <v>0.74963562011718743</v>
      </c>
      <c r="AL34">
        <f t="shared" si="9"/>
        <v>2.6998904358654556E-3</v>
      </c>
      <c r="AM34">
        <f t="shared" si="10"/>
        <v>286.62421360015867</v>
      </c>
      <c r="AN34">
        <f t="shared" si="11"/>
        <v>280.46465291976926</v>
      </c>
      <c r="AO34">
        <f t="shared" si="12"/>
        <v>272.10173219930221</v>
      </c>
      <c r="AP34">
        <f t="shared" si="13"/>
        <v>1.1129116377249002</v>
      </c>
      <c r="AQ34">
        <f t="shared" si="14"/>
        <v>1.5503739141711899</v>
      </c>
      <c r="AR34">
        <f t="shared" si="15"/>
        <v>21.104042031225102</v>
      </c>
      <c r="AS34">
        <f t="shared" si="16"/>
        <v>14.408331849035161</v>
      </c>
      <c r="AT34">
        <f t="shared" si="17"/>
        <v>10.394433259963989</v>
      </c>
      <c r="AU34">
        <f t="shared" si="18"/>
        <v>1.2654312067485041</v>
      </c>
      <c r="AV34">
        <f t="shared" si="19"/>
        <v>0.18477935691656933</v>
      </c>
      <c r="AW34">
        <f t="shared" si="20"/>
        <v>0.49188939199222659</v>
      </c>
      <c r="AX34">
        <f t="shared" si="21"/>
        <v>0.77354181475627748</v>
      </c>
      <c r="AY34">
        <f t="shared" si="22"/>
        <v>0.11657742672342518</v>
      </c>
      <c r="AZ34">
        <f t="shared" si="23"/>
        <v>23.383829338588146</v>
      </c>
      <c r="BA34">
        <f t="shared" si="24"/>
        <v>0.81677473734996364</v>
      </c>
      <c r="BB34">
        <f t="shared" si="25"/>
        <v>35.269446274682771</v>
      </c>
      <c r="BC34">
        <f t="shared" si="26"/>
        <v>386.20828586569843</v>
      </c>
      <c r="BD34">
        <f t="shared" si="27"/>
        <v>6.7290074425702725E-3</v>
      </c>
    </row>
    <row r="35" spans="1:108" x14ac:dyDescent="0.25">
      <c r="A35" s="1">
        <v>26</v>
      </c>
      <c r="B35" s="1" t="s">
        <v>81</v>
      </c>
      <c r="C35" s="1">
        <v>348.5</v>
      </c>
      <c r="D35" s="1">
        <v>0</v>
      </c>
      <c r="E35">
        <f t="shared" si="0"/>
        <v>7.3467227426079038</v>
      </c>
      <c r="F35">
        <f t="shared" si="1"/>
        <v>0.19777893668132165</v>
      </c>
      <c r="G35">
        <f t="shared" si="2"/>
        <v>318.54226210686329</v>
      </c>
      <c r="H35">
        <f t="shared" si="3"/>
        <v>2.7013620111638512</v>
      </c>
      <c r="I35">
        <f t="shared" si="4"/>
        <v>1.0583554225899408</v>
      </c>
      <c r="J35">
        <f t="shared" si="5"/>
        <v>13.474541664123535</v>
      </c>
      <c r="K35" s="1">
        <v>6</v>
      </c>
      <c r="L35">
        <f t="shared" si="6"/>
        <v>1.4200000166893005</v>
      </c>
      <c r="M35" s="1">
        <v>1</v>
      </c>
      <c r="N35">
        <f t="shared" si="7"/>
        <v>2.8400000333786011</v>
      </c>
      <c r="O35" s="1">
        <v>7.3148369789123535</v>
      </c>
      <c r="P35" s="1">
        <v>13.474541664123535</v>
      </c>
      <c r="Q35" s="1">
        <v>5.0885472297668457</v>
      </c>
      <c r="R35" s="1">
        <v>400.92538452148437</v>
      </c>
      <c r="S35" s="1">
        <v>389.72061157226562</v>
      </c>
      <c r="T35" s="1">
        <v>3.1184933185577393</v>
      </c>
      <c r="U35" s="1">
        <v>6.6979227066040039</v>
      </c>
      <c r="V35" s="1">
        <v>22.292427062988281</v>
      </c>
      <c r="W35" s="1">
        <v>47.879837036132813</v>
      </c>
      <c r="X35" s="1">
        <v>449.781494140625</v>
      </c>
      <c r="Y35" s="1">
        <v>1700.6334228515625</v>
      </c>
      <c r="Z35" s="1">
        <v>3.7032217979431152</v>
      </c>
      <c r="AA35" s="1">
        <v>73.46331787109375</v>
      </c>
      <c r="AB35" s="1">
        <v>1.1282846927642822</v>
      </c>
      <c r="AC35" s="1">
        <v>0.50209105014801025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8"/>
        <v>0.74963582356770819</v>
      </c>
      <c r="AL35">
        <f t="shared" si="9"/>
        <v>2.7013620111638512E-3</v>
      </c>
      <c r="AM35">
        <f t="shared" si="10"/>
        <v>286.62454166412351</v>
      </c>
      <c r="AN35">
        <f t="shared" si="11"/>
        <v>280.46483697891233</v>
      </c>
      <c r="AO35">
        <f t="shared" si="12"/>
        <v>272.10134157431094</v>
      </c>
      <c r="AP35">
        <f t="shared" si="13"/>
        <v>1.1121068631010265</v>
      </c>
      <c r="AQ35">
        <f t="shared" si="14"/>
        <v>1.5504070474612073</v>
      </c>
      <c r="AR35">
        <f t="shared" si="15"/>
        <v>21.104506199702413</v>
      </c>
      <c r="AS35">
        <f t="shared" si="16"/>
        <v>14.40658349309841</v>
      </c>
      <c r="AT35">
        <f t="shared" si="17"/>
        <v>10.394689321517944</v>
      </c>
      <c r="AU35">
        <f t="shared" si="18"/>
        <v>1.2654528353873404</v>
      </c>
      <c r="AV35">
        <f t="shared" si="19"/>
        <v>0.18490225665281299</v>
      </c>
      <c r="AW35">
        <f t="shared" si="20"/>
        <v>0.49205162487126652</v>
      </c>
      <c r="AX35">
        <f t="shared" si="21"/>
        <v>0.77340121051607391</v>
      </c>
      <c r="AY35">
        <f t="shared" si="22"/>
        <v>0.11665569678714161</v>
      </c>
      <c r="AZ35">
        <f t="shared" si="23"/>
        <v>23.40117145653376</v>
      </c>
      <c r="BA35">
        <f t="shared" si="24"/>
        <v>0.8173605722872993</v>
      </c>
      <c r="BB35">
        <f t="shared" si="25"/>
        <v>35.281632255791692</v>
      </c>
      <c r="BC35">
        <f t="shared" si="26"/>
        <v>386.2283314363666</v>
      </c>
      <c r="BD35">
        <f t="shared" si="27"/>
        <v>6.711169248666546E-3</v>
      </c>
    </row>
    <row r="36" spans="1:108" x14ac:dyDescent="0.25">
      <c r="A36" s="1">
        <v>27</v>
      </c>
      <c r="B36" s="1" t="s">
        <v>81</v>
      </c>
      <c r="C36" s="1">
        <v>349</v>
      </c>
      <c r="D36" s="1">
        <v>0</v>
      </c>
      <c r="E36">
        <f t="shared" si="0"/>
        <v>7.3349473875112796</v>
      </c>
      <c r="F36">
        <f t="shared" si="1"/>
        <v>0.19763169380342865</v>
      </c>
      <c r="G36">
        <f t="shared" si="2"/>
        <v>318.61300267018885</v>
      </c>
      <c r="H36">
        <f t="shared" si="3"/>
        <v>2.7023573363668554</v>
      </c>
      <c r="I36">
        <f t="shared" si="4"/>
        <v>1.0594731623525511</v>
      </c>
      <c r="J36">
        <f t="shared" si="5"/>
        <v>13.486989974975586</v>
      </c>
      <c r="K36" s="1">
        <v>6</v>
      </c>
      <c r="L36">
        <f t="shared" si="6"/>
        <v>1.4200000166893005</v>
      </c>
      <c r="M36" s="1">
        <v>1</v>
      </c>
      <c r="N36">
        <f t="shared" si="7"/>
        <v>2.8400000333786011</v>
      </c>
      <c r="O36" s="1">
        <v>7.3149123191833496</v>
      </c>
      <c r="P36" s="1">
        <v>13.486989974975586</v>
      </c>
      <c r="Q36" s="1">
        <v>5.0884947776794434</v>
      </c>
      <c r="R36" s="1">
        <v>400.93389892578125</v>
      </c>
      <c r="S36" s="1">
        <v>389.7445068359375</v>
      </c>
      <c r="T36" s="1">
        <v>3.1191713809967041</v>
      </c>
      <c r="U36" s="1">
        <v>6.699824333190918</v>
      </c>
      <c r="V36" s="1">
        <v>22.297168731689453</v>
      </c>
      <c r="W36" s="1">
        <v>47.893203735351563</v>
      </c>
      <c r="X36" s="1">
        <v>449.7926025390625</v>
      </c>
      <c r="Y36" s="1">
        <v>1700.6141357421875</v>
      </c>
      <c r="Z36" s="1">
        <v>3.6293606758117676</v>
      </c>
      <c r="AA36" s="1">
        <v>73.463356018066406</v>
      </c>
      <c r="AB36" s="1">
        <v>1.1282846927642822</v>
      </c>
      <c r="AC36" s="1">
        <v>0.50209105014801025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8"/>
        <v>0.74965433756510413</v>
      </c>
      <c r="AL36">
        <f t="shared" si="9"/>
        <v>2.7023573363668552E-3</v>
      </c>
      <c r="AM36">
        <f t="shared" si="10"/>
        <v>286.63698997497556</v>
      </c>
      <c r="AN36">
        <f t="shared" si="11"/>
        <v>280.46491231918333</v>
      </c>
      <c r="AO36">
        <f t="shared" si="12"/>
        <v>272.09825563687991</v>
      </c>
      <c r="AP36">
        <f t="shared" si="13"/>
        <v>1.110013254619812</v>
      </c>
      <c r="AQ36">
        <f t="shared" si="14"/>
        <v>1.5516647426002599</v>
      </c>
      <c r="AR36">
        <f t="shared" si="15"/>
        <v>21.121615274677463</v>
      </c>
      <c r="AS36">
        <f t="shared" si="16"/>
        <v>14.421790941486545</v>
      </c>
      <c r="AT36">
        <f t="shared" si="17"/>
        <v>10.400951147079468</v>
      </c>
      <c r="AU36">
        <f t="shared" si="18"/>
        <v>1.2659818516083603</v>
      </c>
      <c r="AV36">
        <f t="shared" si="19"/>
        <v>0.18477355631227002</v>
      </c>
      <c r="AW36">
        <f t="shared" si="20"/>
        <v>0.49219158024770876</v>
      </c>
      <c r="AX36">
        <f t="shared" si="21"/>
        <v>0.77379027136065148</v>
      </c>
      <c r="AY36">
        <f t="shared" si="22"/>
        <v>0.11657373256836459</v>
      </c>
      <c r="AZ36">
        <f t="shared" si="23"/>
        <v>23.406380447145228</v>
      </c>
      <c r="BA36">
        <f t="shared" si="24"/>
        <v>0.8174919648176302</v>
      </c>
      <c r="BB36">
        <f t="shared" si="25"/>
        <v>35.262033244937015</v>
      </c>
      <c r="BC36">
        <f t="shared" si="26"/>
        <v>386.25782413989538</v>
      </c>
      <c r="BD36">
        <f t="shared" si="27"/>
        <v>6.6961791441824672E-3</v>
      </c>
    </row>
    <row r="37" spans="1:108" x14ac:dyDescent="0.25">
      <c r="A37" s="1">
        <v>28</v>
      </c>
      <c r="B37" s="1" t="s">
        <v>82</v>
      </c>
      <c r="C37" s="1">
        <v>349.5</v>
      </c>
      <c r="D37" s="1">
        <v>0</v>
      </c>
      <c r="E37">
        <f t="shared" si="0"/>
        <v>7.3379974663082939</v>
      </c>
      <c r="F37">
        <f t="shared" si="1"/>
        <v>0.19788854874657311</v>
      </c>
      <c r="G37">
        <f t="shared" si="2"/>
        <v>318.67875549682947</v>
      </c>
      <c r="H37">
        <f t="shared" si="3"/>
        <v>2.7038610964756882</v>
      </c>
      <c r="I37">
        <f t="shared" si="4"/>
        <v>1.0587765223334564</v>
      </c>
      <c r="J37">
        <f t="shared" si="5"/>
        <v>13.482487678527832</v>
      </c>
      <c r="K37" s="1">
        <v>6</v>
      </c>
      <c r="L37">
        <f t="shared" si="6"/>
        <v>1.4200000166893005</v>
      </c>
      <c r="M37" s="1">
        <v>1</v>
      </c>
      <c r="N37">
        <f t="shared" si="7"/>
        <v>2.8400000333786011</v>
      </c>
      <c r="O37" s="1">
        <v>7.3148503303527832</v>
      </c>
      <c r="P37" s="1">
        <v>13.482487678527832</v>
      </c>
      <c r="Q37" s="1">
        <v>5.0887680053710938</v>
      </c>
      <c r="R37" s="1">
        <v>400.94927978515625</v>
      </c>
      <c r="S37" s="1">
        <v>389.75469970703125</v>
      </c>
      <c r="T37" s="1">
        <v>3.1203923225402832</v>
      </c>
      <c r="U37" s="1">
        <v>6.7031221389770508</v>
      </c>
      <c r="V37" s="1">
        <v>22.305961608886719</v>
      </c>
      <c r="W37" s="1">
        <v>47.916923522949219</v>
      </c>
      <c r="X37" s="1">
        <v>449.780517578125</v>
      </c>
      <c r="Y37" s="1">
        <v>1700.5771484375</v>
      </c>
      <c r="Z37" s="1">
        <v>3.7155478000640869</v>
      </c>
      <c r="AA37" s="1">
        <v>73.463264465332031</v>
      </c>
      <c r="AB37" s="1">
        <v>1.1282846927642822</v>
      </c>
      <c r="AC37" s="1">
        <v>0.50209105014801025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8"/>
        <v>0.74963419596354164</v>
      </c>
      <c r="AL37">
        <f t="shared" si="9"/>
        <v>2.7038610964756882E-3</v>
      </c>
      <c r="AM37">
        <f t="shared" si="10"/>
        <v>286.63248767852781</v>
      </c>
      <c r="AN37">
        <f t="shared" si="11"/>
        <v>280.46485033035276</v>
      </c>
      <c r="AO37">
        <f t="shared" si="12"/>
        <v>272.09233766826219</v>
      </c>
      <c r="AP37">
        <f t="shared" si="13"/>
        <v>1.1096932637004224</v>
      </c>
      <c r="AQ37">
        <f t="shared" si="14"/>
        <v>1.5512097567725496</v>
      </c>
      <c r="AR37">
        <f t="shared" si="15"/>
        <v>21.115448218402808</v>
      </c>
      <c r="AS37">
        <f t="shared" si="16"/>
        <v>14.412326079425757</v>
      </c>
      <c r="AT37">
        <f t="shared" si="17"/>
        <v>10.398669004440308</v>
      </c>
      <c r="AU37">
        <f t="shared" si="18"/>
        <v>1.2657890273755148</v>
      </c>
      <c r="AV37">
        <f t="shared" si="19"/>
        <v>0.1849980569900814</v>
      </c>
      <c r="AW37">
        <f t="shared" si="20"/>
        <v>0.4924332344390932</v>
      </c>
      <c r="AX37">
        <f t="shared" si="21"/>
        <v>0.77335579293642165</v>
      </c>
      <c r="AY37">
        <f t="shared" si="22"/>
        <v>0.11671670897903264</v>
      </c>
      <c r="AZ37">
        <f t="shared" si="23"/>
        <v>23.411181694546467</v>
      </c>
      <c r="BA37">
        <f t="shared" si="24"/>
        <v>0.81763928885622739</v>
      </c>
      <c r="BB37">
        <f t="shared" si="25"/>
        <v>35.291190629070272</v>
      </c>
      <c r="BC37">
        <f t="shared" si="26"/>
        <v>386.2665671496062</v>
      </c>
      <c r="BD37">
        <f t="shared" si="27"/>
        <v>6.7043510736672016E-3</v>
      </c>
    </row>
    <row r="38" spans="1:108" x14ac:dyDescent="0.25">
      <c r="A38" s="1">
        <v>29</v>
      </c>
      <c r="B38" s="1" t="s">
        <v>82</v>
      </c>
      <c r="C38" s="1">
        <v>350</v>
      </c>
      <c r="D38" s="1">
        <v>0</v>
      </c>
      <c r="E38">
        <f t="shared" si="0"/>
        <v>7.3275419078554123</v>
      </c>
      <c r="F38">
        <f t="shared" si="1"/>
        <v>0.19840578580711582</v>
      </c>
      <c r="G38">
        <f t="shared" si="2"/>
        <v>318.95693144481817</v>
      </c>
      <c r="H38">
        <f t="shared" si="3"/>
        <v>2.7048451153696722</v>
      </c>
      <c r="I38">
        <f t="shared" si="4"/>
        <v>1.0565903567436552</v>
      </c>
      <c r="J38">
        <f t="shared" si="5"/>
        <v>13.462182998657227</v>
      </c>
      <c r="K38" s="1">
        <v>6</v>
      </c>
      <c r="L38">
        <f t="shared" si="6"/>
        <v>1.4200000166893005</v>
      </c>
      <c r="M38" s="1">
        <v>1</v>
      </c>
      <c r="N38">
        <f t="shared" si="7"/>
        <v>2.8400000333786011</v>
      </c>
      <c r="O38" s="1">
        <v>7.3152437210083008</v>
      </c>
      <c r="P38" s="1">
        <v>13.462182998657227</v>
      </c>
      <c r="Q38" s="1">
        <v>5.0888762474060059</v>
      </c>
      <c r="R38" s="1">
        <v>400.9566650390625</v>
      </c>
      <c r="S38" s="1">
        <v>389.77508544921875</v>
      </c>
      <c r="T38" s="1">
        <v>3.1208522319793701</v>
      </c>
      <c r="U38" s="1">
        <v>6.7049951553344727</v>
      </c>
      <c r="V38" s="1">
        <v>22.308567047119141</v>
      </c>
      <c r="W38" s="1">
        <v>47.928840637207031</v>
      </c>
      <c r="X38" s="1">
        <v>449.76596069335938</v>
      </c>
      <c r="Y38" s="1">
        <v>1700.5234375</v>
      </c>
      <c r="Z38" s="1">
        <v>3.5481250286102295</v>
      </c>
      <c r="AA38" s="1">
        <v>73.462982177734375</v>
      </c>
      <c r="AB38" s="1">
        <v>1.1282846927642822</v>
      </c>
      <c r="AC38" s="1">
        <v>0.50209105014801025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8"/>
        <v>0.74960993448893221</v>
      </c>
      <c r="AL38">
        <f t="shared" si="9"/>
        <v>2.7048451153696721E-3</v>
      </c>
      <c r="AM38">
        <f t="shared" si="10"/>
        <v>286.6121829986572</v>
      </c>
      <c r="AN38">
        <f t="shared" si="11"/>
        <v>280.46524372100828</v>
      </c>
      <c r="AO38">
        <f t="shared" si="12"/>
        <v>272.08374391845427</v>
      </c>
      <c r="AP38">
        <f t="shared" si="13"/>
        <v>1.1116199231555379</v>
      </c>
      <c r="AQ38">
        <f t="shared" si="14"/>
        <v>1.5491592963417868</v>
      </c>
      <c r="AR38">
        <f t="shared" si="15"/>
        <v>21.087617877991832</v>
      </c>
      <c r="AS38">
        <f t="shared" si="16"/>
        <v>14.382622722657359</v>
      </c>
      <c r="AT38">
        <f t="shared" si="17"/>
        <v>10.388713359832764</v>
      </c>
      <c r="AU38">
        <f t="shared" si="18"/>
        <v>1.2649481513205967</v>
      </c>
      <c r="AV38">
        <f t="shared" si="19"/>
        <v>0.18545002604876704</v>
      </c>
      <c r="AW38">
        <f t="shared" si="20"/>
        <v>0.49256893959813169</v>
      </c>
      <c r="AX38">
        <f t="shared" si="21"/>
        <v>0.77237921172246504</v>
      </c>
      <c r="AY38">
        <f t="shared" si="22"/>
        <v>0.11700456177298117</v>
      </c>
      <c r="AZ38">
        <f t="shared" si="23"/>
        <v>23.431527370195525</v>
      </c>
      <c r="BA38">
        <f t="shared" si="24"/>
        <v>0.8183102085070878</v>
      </c>
      <c r="BB38">
        <f t="shared" si="25"/>
        <v>35.351188436737502</v>
      </c>
      <c r="BC38">
        <f t="shared" si="26"/>
        <v>386.29192296353506</v>
      </c>
      <c r="BD38">
        <f t="shared" si="27"/>
        <v>6.7057398657320655E-3</v>
      </c>
    </row>
    <row r="39" spans="1:108" x14ac:dyDescent="0.25">
      <c r="A39" s="1">
        <v>30</v>
      </c>
      <c r="B39" s="1" t="s">
        <v>83</v>
      </c>
      <c r="C39" s="1">
        <v>350.5</v>
      </c>
      <c r="D39" s="1">
        <v>0</v>
      </c>
      <c r="E39">
        <f t="shared" si="0"/>
        <v>7.3390880969913548</v>
      </c>
      <c r="F39">
        <f t="shared" si="1"/>
        <v>0.19909940490977182</v>
      </c>
      <c r="G39">
        <f t="shared" si="2"/>
        <v>319.0912130530611</v>
      </c>
      <c r="H39">
        <f t="shared" si="3"/>
        <v>2.7058115216202334</v>
      </c>
      <c r="I39">
        <f t="shared" si="4"/>
        <v>1.053550331734352</v>
      </c>
      <c r="J39">
        <f t="shared" si="5"/>
        <v>13.433362007141113</v>
      </c>
      <c r="K39" s="1">
        <v>6</v>
      </c>
      <c r="L39">
        <f t="shared" si="6"/>
        <v>1.4200000166893005</v>
      </c>
      <c r="M39" s="1">
        <v>1</v>
      </c>
      <c r="N39">
        <f t="shared" si="7"/>
        <v>2.8400000333786011</v>
      </c>
      <c r="O39" s="1">
        <v>7.3156986236572266</v>
      </c>
      <c r="P39" s="1">
        <v>13.433362007141113</v>
      </c>
      <c r="Q39" s="1">
        <v>5.0890231132507324</v>
      </c>
      <c r="R39" s="1">
        <v>400.97698974609375</v>
      </c>
      <c r="S39" s="1">
        <v>389.77944946289062</v>
      </c>
      <c r="T39" s="1">
        <v>3.1213588714599609</v>
      </c>
      <c r="U39" s="1">
        <v>6.7067885398864746</v>
      </c>
      <c r="V39" s="1">
        <v>22.311576843261719</v>
      </c>
      <c r="W39" s="1">
        <v>47.940341949462891</v>
      </c>
      <c r="X39" s="1">
        <v>449.76437377929687</v>
      </c>
      <c r="Y39" s="1">
        <v>1700.469482421875</v>
      </c>
      <c r="Z39" s="1">
        <v>3.5185298919677734</v>
      </c>
      <c r="AA39" s="1">
        <v>73.463264465332031</v>
      </c>
      <c r="AB39" s="1">
        <v>1.1282846927642822</v>
      </c>
      <c r="AC39" s="1">
        <v>0.50209105014801025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8"/>
        <v>0.74960728963216139</v>
      </c>
      <c r="AL39">
        <f t="shared" si="9"/>
        <v>2.7058115216202334E-3</v>
      </c>
      <c r="AM39">
        <f t="shared" si="10"/>
        <v>286.58336200714109</v>
      </c>
      <c r="AN39">
        <f t="shared" si="11"/>
        <v>280.4656986236572</v>
      </c>
      <c r="AO39">
        <f t="shared" si="12"/>
        <v>272.07511110614723</v>
      </c>
      <c r="AP39">
        <f t="shared" si="13"/>
        <v>1.114613277616048</v>
      </c>
      <c r="AQ39">
        <f t="shared" si="14"/>
        <v>1.5462529119530901</v>
      </c>
      <c r="AR39">
        <f t="shared" si="15"/>
        <v>21.047974429216666</v>
      </c>
      <c r="AS39">
        <f t="shared" si="16"/>
        <v>14.341185889330191</v>
      </c>
      <c r="AT39">
        <f t="shared" si="17"/>
        <v>10.37453031539917</v>
      </c>
      <c r="AU39">
        <f t="shared" si="18"/>
        <v>1.2637510693664746</v>
      </c>
      <c r="AV39">
        <f t="shared" si="19"/>
        <v>0.18605587874672172</v>
      </c>
      <c r="AW39">
        <f t="shared" si="20"/>
        <v>0.49270258021873814</v>
      </c>
      <c r="AX39">
        <f t="shared" si="21"/>
        <v>0.77104848914773649</v>
      </c>
      <c r="AY39">
        <f t="shared" si="22"/>
        <v>0.11739044176839258</v>
      </c>
      <c r="AZ39">
        <f t="shared" si="23"/>
        <v>23.441482173080637</v>
      </c>
      <c r="BA39">
        <f t="shared" si="24"/>
        <v>0.81864555325521471</v>
      </c>
      <c r="BB39">
        <f t="shared" si="25"/>
        <v>35.432009218783598</v>
      </c>
      <c r="BC39">
        <f t="shared" si="26"/>
        <v>386.29079847187228</v>
      </c>
      <c r="BD39">
        <f t="shared" si="27"/>
        <v>6.7316808512848216E-3</v>
      </c>
      <c r="BE39" s="4">
        <f>AVERAGE(E25:E39)</f>
        <v>7.3511859724442745</v>
      </c>
      <c r="BF39" s="4">
        <f t="shared" ref="BF39:DD39" si="29">AVERAGE(F25:F39)</f>
        <v>0.19867413511777868</v>
      </c>
      <c r="BG39" s="4">
        <f t="shared" si="29"/>
        <v>318.81367445255637</v>
      </c>
      <c r="BH39" s="4">
        <f t="shared" si="29"/>
        <v>2.6993776023806566</v>
      </c>
      <c r="BI39" s="4">
        <f t="shared" si="29"/>
        <v>1.0531957564171843</v>
      </c>
      <c r="BJ39" s="4">
        <f t="shared" si="29"/>
        <v>13.420358784993489</v>
      </c>
      <c r="BK39" s="4">
        <f t="shared" si="29"/>
        <v>6</v>
      </c>
      <c r="BL39" s="4">
        <f t="shared" si="29"/>
        <v>1.4200000166893005</v>
      </c>
      <c r="BM39" s="4">
        <f t="shared" si="29"/>
        <v>1</v>
      </c>
      <c r="BN39" s="4">
        <f t="shared" si="29"/>
        <v>2.8400000333786011</v>
      </c>
      <c r="BO39" s="4">
        <f t="shared" si="29"/>
        <v>7.3143712043762203</v>
      </c>
      <c r="BP39" s="4">
        <f t="shared" si="29"/>
        <v>13.420358784993489</v>
      </c>
      <c r="BQ39" s="4">
        <f t="shared" si="29"/>
        <v>5.0883386611938475</v>
      </c>
      <c r="BR39" s="4">
        <f t="shared" si="29"/>
        <v>400.93674723307294</v>
      </c>
      <c r="BS39" s="4">
        <f t="shared" si="29"/>
        <v>389.72658691406252</v>
      </c>
      <c r="BT39" s="4">
        <f t="shared" si="29"/>
        <v>3.116964832941691</v>
      </c>
      <c r="BU39" s="4">
        <f t="shared" si="29"/>
        <v>6.6939205805460613</v>
      </c>
      <c r="BV39" s="4">
        <f t="shared" si="29"/>
        <v>22.282213846842449</v>
      </c>
      <c r="BW39" s="4">
        <f t="shared" si="29"/>
        <v>47.852760314941406</v>
      </c>
      <c r="BX39" s="4">
        <f t="shared" si="29"/>
        <v>449.76370646158853</v>
      </c>
      <c r="BY39" s="4">
        <f t="shared" si="29"/>
        <v>1700.6558756510417</v>
      </c>
      <c r="BZ39" s="4">
        <f t="shared" si="29"/>
        <v>3.7556391398111981</v>
      </c>
      <c r="CA39" s="4">
        <f t="shared" si="29"/>
        <v>73.463335673014328</v>
      </c>
      <c r="CB39" s="4">
        <f t="shared" si="29"/>
        <v>1.1282846927642822</v>
      </c>
      <c r="CC39" s="4">
        <f t="shared" si="29"/>
        <v>0.50209105014801025</v>
      </c>
      <c r="CD39" s="4">
        <f t="shared" si="29"/>
        <v>1</v>
      </c>
      <c r="CE39" s="4">
        <f t="shared" si="29"/>
        <v>-0.21956524252891541</v>
      </c>
      <c r="CF39" s="4">
        <f t="shared" si="29"/>
        <v>2.737391471862793</v>
      </c>
      <c r="CG39" s="4">
        <f t="shared" si="29"/>
        <v>1</v>
      </c>
      <c r="CH39" s="4">
        <f t="shared" si="29"/>
        <v>0</v>
      </c>
      <c r="CI39" s="4">
        <f t="shared" si="29"/>
        <v>0.15999999642372131</v>
      </c>
      <c r="CJ39" s="4">
        <f t="shared" si="29"/>
        <v>111115</v>
      </c>
      <c r="CK39" s="4">
        <f t="shared" si="29"/>
        <v>0.74960617743598068</v>
      </c>
      <c r="CL39" s="4">
        <f t="shared" si="29"/>
        <v>2.699377602380656E-3</v>
      </c>
      <c r="CM39" s="4">
        <f t="shared" si="29"/>
        <v>286.57035878499357</v>
      </c>
      <c r="CN39" s="4">
        <f t="shared" si="29"/>
        <v>280.46437120437628</v>
      </c>
      <c r="CO39" s="4">
        <f t="shared" si="29"/>
        <v>272.10493402214729</v>
      </c>
      <c r="CP39" s="4">
        <f t="shared" si="29"/>
        <v>1.1198366713456713</v>
      </c>
      <c r="CQ39" s="4">
        <f t="shared" si="29"/>
        <v>1.5449534906084781</v>
      </c>
      <c r="CR39" s="4">
        <f t="shared" si="29"/>
        <v>21.030265979332349</v>
      </c>
      <c r="CS39" s="4">
        <f t="shared" si="29"/>
        <v>14.336345398786287</v>
      </c>
      <c r="CT39" s="4">
        <f t="shared" si="29"/>
        <v>10.367364994684856</v>
      </c>
      <c r="CU39" s="4">
        <f t="shared" si="29"/>
        <v>1.2631489254974675</v>
      </c>
      <c r="CV39" s="4">
        <f t="shared" si="29"/>
        <v>0.18568410619338635</v>
      </c>
      <c r="CW39" s="4">
        <f t="shared" si="29"/>
        <v>0.49175773419129382</v>
      </c>
      <c r="CX39" s="4">
        <f t="shared" si="29"/>
        <v>0.77139119130617373</v>
      </c>
      <c r="CY39" s="4">
        <f t="shared" si="29"/>
        <v>0.1171536793229445</v>
      </c>
      <c r="CZ39" s="4">
        <f t="shared" si="29"/>
        <v>23.421115965867511</v>
      </c>
      <c r="DA39" s="4">
        <f t="shared" si="29"/>
        <v>0.81804447542719394</v>
      </c>
      <c r="DB39" s="4">
        <f t="shared" si="29"/>
        <v>35.391749116891127</v>
      </c>
      <c r="DC39" s="4">
        <f t="shared" si="29"/>
        <v>386.2321851724563</v>
      </c>
      <c r="DD39" s="4">
        <f t="shared" si="29"/>
        <v>6.7361483152016772E-3</v>
      </c>
    </row>
    <row r="40" spans="1:108" s="4" customFormat="1" x14ac:dyDescent="0.25">
      <c r="A40" s="3">
        <v>31</v>
      </c>
      <c r="B40" s="3" t="s">
        <v>84</v>
      </c>
      <c r="C40" s="3">
        <v>833.5</v>
      </c>
      <c r="D40" s="3">
        <v>0</v>
      </c>
      <c r="E40" s="4">
        <f t="shared" si="0"/>
        <v>7.6738677747715434</v>
      </c>
      <c r="F40" s="4">
        <f t="shared" si="1"/>
        <v>0.1453837730509816</v>
      </c>
      <c r="G40" s="4">
        <f t="shared" si="2"/>
        <v>291.22059478550347</v>
      </c>
      <c r="H40" s="4">
        <f t="shared" si="3"/>
        <v>2.5990164639095363</v>
      </c>
      <c r="I40" s="4">
        <f t="shared" si="4"/>
        <v>1.3576627419828247</v>
      </c>
      <c r="J40" s="4">
        <f t="shared" si="5"/>
        <v>16.521781921386719</v>
      </c>
      <c r="K40" s="3">
        <v>6</v>
      </c>
      <c r="L40" s="4">
        <f t="shared" si="6"/>
        <v>1.4200000166893005</v>
      </c>
      <c r="M40" s="3">
        <v>1</v>
      </c>
      <c r="N40" s="4">
        <f t="shared" si="7"/>
        <v>2.8400000333786011</v>
      </c>
      <c r="O40" s="3">
        <v>11.578622817993164</v>
      </c>
      <c r="P40" s="3">
        <v>16.521781921386719</v>
      </c>
      <c r="Q40" s="3">
        <v>9.9565496444702148</v>
      </c>
      <c r="R40" s="3">
        <v>401.12612915039063</v>
      </c>
      <c r="S40" s="3">
        <v>389.53872680664062</v>
      </c>
      <c r="T40" s="3">
        <v>3.7561736106872559</v>
      </c>
      <c r="U40" s="3">
        <v>7.1982741355895996</v>
      </c>
      <c r="V40" s="3">
        <v>20.15376091003418</v>
      </c>
      <c r="W40" s="3">
        <v>38.622364044189453</v>
      </c>
      <c r="X40" s="3">
        <v>449.77908325195312</v>
      </c>
      <c r="Y40" s="3">
        <v>1699.51513671875</v>
      </c>
      <c r="Z40" s="3">
        <v>4.9232664108276367</v>
      </c>
      <c r="AA40" s="3">
        <v>73.4541015625</v>
      </c>
      <c r="AB40" s="3">
        <v>0.81224465370178223</v>
      </c>
      <c r="AC40" s="3">
        <v>0.50704586505889893</v>
      </c>
      <c r="AD40" s="3">
        <v>1</v>
      </c>
      <c r="AE40" s="3">
        <v>-0.21956524252891541</v>
      </c>
      <c r="AF40" s="3">
        <v>2.737391471862793</v>
      </c>
      <c r="AG40" s="3">
        <v>1</v>
      </c>
      <c r="AH40" s="3">
        <v>0</v>
      </c>
      <c r="AI40" s="3">
        <v>0.15999999642372131</v>
      </c>
      <c r="AJ40" s="3">
        <v>111115</v>
      </c>
      <c r="AK40" s="4">
        <f t="shared" si="8"/>
        <v>0.7496318054199218</v>
      </c>
      <c r="AL40" s="4">
        <f t="shared" si="9"/>
        <v>2.5990164639095362E-3</v>
      </c>
      <c r="AM40" s="4">
        <f t="shared" si="10"/>
        <v>289.6717819213867</v>
      </c>
      <c r="AN40" s="4">
        <f t="shared" si="11"/>
        <v>284.72862281799314</v>
      </c>
      <c r="AO40" s="4">
        <f t="shared" si="12"/>
        <v>271.92241579706024</v>
      </c>
      <c r="AP40" s="4">
        <f t="shared" si="13"/>
        <v>1.2801156770674145</v>
      </c>
      <c r="AQ40" s="4">
        <f t="shared" si="14"/>
        <v>1.88640550141314</v>
      </c>
      <c r="AR40" s="4">
        <f t="shared" si="15"/>
        <v>25.681418209275236</v>
      </c>
      <c r="AS40" s="4">
        <f t="shared" si="16"/>
        <v>18.483144073685636</v>
      </c>
      <c r="AT40" s="4">
        <f t="shared" si="17"/>
        <v>14.050202369689941</v>
      </c>
      <c r="AU40" s="4">
        <f t="shared" si="18"/>
        <v>1.6095149050284039</v>
      </c>
      <c r="AV40" s="4">
        <f t="shared" si="19"/>
        <v>0.13830379846914792</v>
      </c>
      <c r="AW40" s="4">
        <f t="shared" si="20"/>
        <v>0.52874275943031535</v>
      </c>
      <c r="AX40" s="4">
        <f t="shared" si="21"/>
        <v>1.0807721455980885</v>
      </c>
      <c r="AY40" s="4">
        <f t="shared" si="22"/>
        <v>8.7049254712452243E-2</v>
      </c>
      <c r="AZ40" s="4">
        <f t="shared" si="23"/>
        <v>21.391347146466028</v>
      </c>
      <c r="BA40" s="4">
        <f t="shared" si="24"/>
        <v>0.74760370341832438</v>
      </c>
      <c r="BB40" s="4">
        <f t="shared" si="25"/>
        <v>30.389606014819538</v>
      </c>
      <c r="BC40" s="4">
        <f t="shared" si="26"/>
        <v>385.89093759037883</v>
      </c>
      <c r="BD40" s="4">
        <f t="shared" si="27"/>
        <v>6.043309017344011E-3</v>
      </c>
    </row>
    <row r="41" spans="1:108" s="4" customFormat="1" x14ac:dyDescent="0.25">
      <c r="A41" s="3">
        <v>32</v>
      </c>
      <c r="B41" s="3" t="s">
        <v>85</v>
      </c>
      <c r="C41" s="3">
        <v>834</v>
      </c>
      <c r="D41" s="3">
        <v>0</v>
      </c>
      <c r="E41" s="4">
        <f t="shared" si="0"/>
        <v>7.6697725362044329</v>
      </c>
      <c r="F41" s="4">
        <f t="shared" si="1"/>
        <v>0.14542711920509194</v>
      </c>
      <c r="G41" s="4">
        <f t="shared" si="2"/>
        <v>291.30366686635057</v>
      </c>
      <c r="H41" s="4">
        <f t="shared" si="3"/>
        <v>2.5980765804294856</v>
      </c>
      <c r="I41" s="4">
        <f t="shared" si="4"/>
        <v>1.3567968946105895</v>
      </c>
      <c r="J41" s="4">
        <f t="shared" si="5"/>
        <v>16.513822555541992</v>
      </c>
      <c r="K41" s="3">
        <v>6</v>
      </c>
      <c r="L41" s="4">
        <f t="shared" si="6"/>
        <v>1.4200000166893005</v>
      </c>
      <c r="M41" s="3">
        <v>1</v>
      </c>
      <c r="N41" s="4">
        <f t="shared" si="7"/>
        <v>2.8400000333786011</v>
      </c>
      <c r="O41" s="3">
        <v>11.578583717346191</v>
      </c>
      <c r="P41" s="3">
        <v>16.513822555541992</v>
      </c>
      <c r="Q41" s="3">
        <v>9.9570064544677734</v>
      </c>
      <c r="R41" s="3">
        <v>401.12576293945312</v>
      </c>
      <c r="S41" s="3">
        <v>389.54434204101562</v>
      </c>
      <c r="T41" s="3">
        <v>3.756216287612915</v>
      </c>
      <c r="U41" s="3">
        <v>7.1970615386962891</v>
      </c>
      <c r="V41" s="3">
        <v>20.154047012329102</v>
      </c>
      <c r="W41" s="3">
        <v>38.615962982177734</v>
      </c>
      <c r="X41" s="3">
        <v>449.781005859375</v>
      </c>
      <c r="Y41" s="3">
        <v>1699.4615478515625</v>
      </c>
      <c r="Z41" s="3">
        <v>4.8998680114746094</v>
      </c>
      <c r="AA41" s="3">
        <v>73.454109191894531</v>
      </c>
      <c r="AB41" s="3">
        <v>0.81224465370178223</v>
      </c>
      <c r="AC41" s="3">
        <v>0.50704586505889893</v>
      </c>
      <c r="AD41" s="3">
        <v>1</v>
      </c>
      <c r="AE41" s="3">
        <v>-0.21956524252891541</v>
      </c>
      <c r="AF41" s="3">
        <v>2.737391471862793</v>
      </c>
      <c r="AG41" s="3">
        <v>1</v>
      </c>
      <c r="AH41" s="3">
        <v>0</v>
      </c>
      <c r="AI41" s="3">
        <v>0.15999999642372131</v>
      </c>
      <c r="AJ41" s="3">
        <v>111115</v>
      </c>
      <c r="AK41" s="4">
        <f t="shared" si="8"/>
        <v>0.74963500976562492</v>
      </c>
      <c r="AL41" s="4">
        <f t="shared" si="9"/>
        <v>2.5980765804294857E-3</v>
      </c>
      <c r="AM41" s="4">
        <f t="shared" si="10"/>
        <v>289.66382255554197</v>
      </c>
      <c r="AN41" s="4">
        <f t="shared" si="11"/>
        <v>284.72858371734617</v>
      </c>
      <c r="AO41" s="4">
        <f t="shared" si="12"/>
        <v>271.91384157850189</v>
      </c>
      <c r="AP41" s="4">
        <f t="shared" si="13"/>
        <v>1.2815169796267498</v>
      </c>
      <c r="AQ41" s="4">
        <f t="shared" si="14"/>
        <v>1.8854506387347711</v>
      </c>
      <c r="AR41" s="4">
        <f t="shared" si="15"/>
        <v>25.66841609649288</v>
      </c>
      <c r="AS41" s="4">
        <f t="shared" si="16"/>
        <v>18.471354557796591</v>
      </c>
      <c r="AT41" s="4">
        <f t="shared" si="17"/>
        <v>14.046203136444092</v>
      </c>
      <c r="AU41" s="4">
        <f t="shared" si="18"/>
        <v>1.6090975326377646</v>
      </c>
      <c r="AV41" s="4">
        <f t="shared" si="19"/>
        <v>0.13834302506399426</v>
      </c>
      <c r="AW41" s="4">
        <f t="shared" si="20"/>
        <v>0.52865374412418165</v>
      </c>
      <c r="AX41" s="4">
        <f t="shared" si="21"/>
        <v>1.0804437885135829</v>
      </c>
      <c r="AY41" s="4">
        <f t="shared" si="22"/>
        <v>8.7074118275172377E-2</v>
      </c>
      <c r="AZ41" s="4">
        <f t="shared" si="23"/>
        <v>21.397451354000182</v>
      </c>
      <c r="BA41" s="4">
        <f t="shared" si="24"/>
        <v>0.7478061812939355</v>
      </c>
      <c r="BB41" s="4">
        <f t="shared" si="25"/>
        <v>30.400282611797625</v>
      </c>
      <c r="BC41" s="4">
        <f t="shared" si="26"/>
        <v>385.89849950503577</v>
      </c>
      <c r="BD41" s="4">
        <f t="shared" si="27"/>
        <v>6.0420875688265256E-3</v>
      </c>
    </row>
    <row r="42" spans="1:108" s="4" customFormat="1" x14ac:dyDescent="0.25">
      <c r="A42" s="3">
        <v>33</v>
      </c>
      <c r="B42" s="3" t="s">
        <v>85</v>
      </c>
      <c r="C42" s="3">
        <v>834.5</v>
      </c>
      <c r="D42" s="3">
        <v>0</v>
      </c>
      <c r="E42" s="4">
        <f t="shared" ref="E42:E73" si="30">(R42-S42*(1000-T42)/(1000-U42))*AK42</f>
        <v>7.670395823071928</v>
      </c>
      <c r="F42" s="4">
        <f t="shared" ref="F42:F73" si="31">IF(AV42&lt;&gt;0,1/(1/AV42-1/N42),0)</f>
        <v>0.14548848134995299</v>
      </c>
      <c r="G42" s="4">
        <f t="shared" ref="G42:G73" si="32">((AY42-AL42/2)*S42-E42)/(AY42+AL42/2)</f>
        <v>291.35196257819996</v>
      </c>
      <c r="H42" s="4">
        <f t="shared" ref="H42:H73" si="33">AL42*1000</f>
        <v>2.5964682807727923</v>
      </c>
      <c r="I42" s="4">
        <f t="shared" ref="I42:I73" si="34">(AQ42-AW42)</f>
        <v>1.3554207181566336</v>
      </c>
      <c r="J42" s="4">
        <f t="shared" ref="J42:J73" si="35">(P42+AP42*D42)</f>
        <v>16.501640319824219</v>
      </c>
      <c r="K42" s="3">
        <v>6</v>
      </c>
      <c r="L42" s="4">
        <f t="shared" ref="L42:L73" si="36">(K42*AE42+AF42)</f>
        <v>1.4200000166893005</v>
      </c>
      <c r="M42" s="3">
        <v>1</v>
      </c>
      <c r="N42" s="4">
        <f t="shared" ref="N42:N73" si="37">L42*(M42+1)*(M42+1)/(M42*M42+1)</f>
        <v>2.8400000333786011</v>
      </c>
      <c r="O42" s="3">
        <v>11.578535079956055</v>
      </c>
      <c r="P42" s="3">
        <v>16.501640319824219</v>
      </c>
      <c r="Q42" s="3">
        <v>9.957819938659668</v>
      </c>
      <c r="R42" s="3">
        <v>401.13589477539062</v>
      </c>
      <c r="S42" s="3">
        <v>389.5546875</v>
      </c>
      <c r="T42" s="3">
        <v>3.7573003768920898</v>
      </c>
      <c r="U42" s="3">
        <v>7.1959466934204102</v>
      </c>
      <c r="V42" s="3">
        <v>20.159828186035156</v>
      </c>
      <c r="W42" s="3">
        <v>38.609916687011719</v>
      </c>
      <c r="X42" s="3">
        <v>449.79052734375</v>
      </c>
      <c r="Y42" s="3">
        <v>1699.445556640625</v>
      </c>
      <c r="Z42" s="3">
        <v>4.9023289680480957</v>
      </c>
      <c r="AA42" s="3">
        <v>73.453750610351563</v>
      </c>
      <c r="AB42" s="3">
        <v>0.81224465370178223</v>
      </c>
      <c r="AC42" s="3">
        <v>0.50704586505889893</v>
      </c>
      <c r="AD42" s="3">
        <v>1</v>
      </c>
      <c r="AE42" s="3">
        <v>-0.21956524252891541</v>
      </c>
      <c r="AF42" s="3">
        <v>2.737391471862793</v>
      </c>
      <c r="AG42" s="3">
        <v>1</v>
      </c>
      <c r="AH42" s="3">
        <v>0</v>
      </c>
      <c r="AI42" s="3">
        <v>0.15999999642372131</v>
      </c>
      <c r="AJ42" s="3">
        <v>111115</v>
      </c>
      <c r="AK42" s="4">
        <f t="shared" ref="AK42:AK73" si="38">X42*0.000001/(K42*0.0001)</f>
        <v>0.74965087890624993</v>
      </c>
      <c r="AL42" s="4">
        <f t="shared" ref="AL42:AL73" si="39">(U42-T42)/(1000-U42)*AK42</f>
        <v>2.5964682807727924E-3</v>
      </c>
      <c r="AM42" s="4">
        <f t="shared" ref="AM42:AM73" si="40">(P42+273.15)</f>
        <v>289.6516403198242</v>
      </c>
      <c r="AN42" s="4">
        <f t="shared" ref="AN42:AN73" si="41">(O42+273.15)</f>
        <v>284.72853507995603</v>
      </c>
      <c r="AO42" s="4">
        <f t="shared" ref="AO42:AO73" si="42">(Y42*AG42+Z42*AH42)*AI42</f>
        <v>271.91128298480908</v>
      </c>
      <c r="AP42" s="4">
        <f t="shared" ref="AP42:AP73" si="43">((AO42+0.00000010773*(AN42^4-AM42^4))-AL42*44100)/(L42*51.4+0.00000043092*AM42^3)</f>
        <v>1.2838792631528799</v>
      </c>
      <c r="AQ42" s="4">
        <f t="shared" ref="AQ42:AQ73" si="44">0.61365*EXP(17.502*J42/(240.97+J42))</f>
        <v>1.8839899919805203</v>
      </c>
      <c r="AR42" s="4">
        <f t="shared" ref="AR42:AR73" si="45">AQ42*1000/AA42</f>
        <v>25.648656145204608</v>
      </c>
      <c r="AS42" s="4">
        <f t="shared" ref="AS42:AS73" si="46">(AR42-U42)</f>
        <v>18.452709451784198</v>
      </c>
      <c r="AT42" s="4">
        <f t="shared" ref="AT42:AT73" si="47">IF(D42,P42,(O42+P42)/2)</f>
        <v>14.040087699890137</v>
      </c>
      <c r="AU42" s="4">
        <f t="shared" ref="AU42:AU73" si="48">0.61365*EXP(17.502*AT42/(240.97+AT42))</f>
        <v>1.6084594906827032</v>
      </c>
      <c r="AV42" s="4">
        <f t="shared" ref="AV42:AV73" si="49">IF(AS42&lt;&gt;0,(1000-(AR42+U42)/2)/AS42*AL42,0)</f>
        <v>0.13839855348686081</v>
      </c>
      <c r="AW42" s="4">
        <f t="shared" ref="AW42:AW73" si="50">U42*AA42/1000</f>
        <v>0.52856927382388674</v>
      </c>
      <c r="AX42" s="4">
        <f t="shared" ref="AX42:AX73" si="51">(AU42-AW42)</f>
        <v>1.0798902168588165</v>
      </c>
      <c r="AY42" s="4">
        <f t="shared" ref="AY42:AY73" si="52">1/(1.6/F42+1.37/N42)</f>
        <v>8.7109314832470516E-2</v>
      </c>
      <c r="AZ42" s="4">
        <f t="shared" ref="AZ42:AZ73" si="53">G42*AA42*0.001</f>
        <v>21.400894399055581</v>
      </c>
      <c r="BA42" s="4">
        <f t="shared" ref="BA42:BA73" si="54">G42/S42</f>
        <v>0.74791029841785683</v>
      </c>
      <c r="BB42" s="4">
        <f t="shared" ref="BB42:BB73" si="55">(1-AL42*AA42/AQ42/F42)*100</f>
        <v>30.419139458186351</v>
      </c>
      <c r="BC42" s="4">
        <f t="shared" ref="BC42:BC73" si="56">(S42-E42/(N42/1.35))</f>
        <v>385.90854868329433</v>
      </c>
      <c r="BD42" s="4">
        <f t="shared" ref="BD42:BD73" si="57">E42*BB42/100/BC42</f>
        <v>6.0461692553227331E-3</v>
      </c>
    </row>
    <row r="43" spans="1:108" s="4" customFormat="1" x14ac:dyDescent="0.25">
      <c r="A43" s="3">
        <v>34</v>
      </c>
      <c r="B43" s="3" t="s">
        <v>86</v>
      </c>
      <c r="C43" s="3">
        <v>834.5</v>
      </c>
      <c r="D43" s="3">
        <v>0</v>
      </c>
      <c r="E43" s="4">
        <f t="shared" si="30"/>
        <v>7.670395823071928</v>
      </c>
      <c r="F43" s="4">
        <f t="shared" si="31"/>
        <v>0.14548848134995299</v>
      </c>
      <c r="G43" s="4">
        <f t="shared" si="32"/>
        <v>291.35196257819996</v>
      </c>
      <c r="H43" s="4">
        <f t="shared" si="33"/>
        <v>2.5964682807727923</v>
      </c>
      <c r="I43" s="4">
        <f t="shared" si="34"/>
        <v>1.3554207181566336</v>
      </c>
      <c r="J43" s="4">
        <f t="shared" si="35"/>
        <v>16.501640319824219</v>
      </c>
      <c r="K43" s="3">
        <v>6</v>
      </c>
      <c r="L43" s="4">
        <f t="shared" si="36"/>
        <v>1.4200000166893005</v>
      </c>
      <c r="M43" s="3">
        <v>1</v>
      </c>
      <c r="N43" s="4">
        <f t="shared" si="37"/>
        <v>2.8400000333786011</v>
      </c>
      <c r="O43" s="3">
        <v>11.578535079956055</v>
      </c>
      <c r="P43" s="3">
        <v>16.501640319824219</v>
      </c>
      <c r="Q43" s="3">
        <v>9.957819938659668</v>
      </c>
      <c r="R43" s="3">
        <v>401.13589477539062</v>
      </c>
      <c r="S43" s="3">
        <v>389.5546875</v>
      </c>
      <c r="T43" s="3">
        <v>3.7573003768920898</v>
      </c>
      <c r="U43" s="3">
        <v>7.1959466934204102</v>
      </c>
      <c r="V43" s="3">
        <v>20.159828186035156</v>
      </c>
      <c r="W43" s="3">
        <v>38.609916687011719</v>
      </c>
      <c r="X43" s="3">
        <v>449.79052734375</v>
      </c>
      <c r="Y43" s="3">
        <v>1699.445556640625</v>
      </c>
      <c r="Z43" s="3">
        <v>4.9023289680480957</v>
      </c>
      <c r="AA43" s="3">
        <v>73.453750610351563</v>
      </c>
      <c r="AB43" s="3">
        <v>0.81224465370178223</v>
      </c>
      <c r="AC43" s="3">
        <v>0.50704586505889893</v>
      </c>
      <c r="AD43" s="3">
        <v>1</v>
      </c>
      <c r="AE43" s="3">
        <v>-0.21956524252891541</v>
      </c>
      <c r="AF43" s="3">
        <v>2.737391471862793</v>
      </c>
      <c r="AG43" s="3">
        <v>1</v>
      </c>
      <c r="AH43" s="3">
        <v>0</v>
      </c>
      <c r="AI43" s="3">
        <v>0.15999999642372131</v>
      </c>
      <c r="AJ43" s="3">
        <v>111115</v>
      </c>
      <c r="AK43" s="4">
        <f t="shared" si="38"/>
        <v>0.74965087890624993</v>
      </c>
      <c r="AL43" s="4">
        <f t="shared" si="39"/>
        <v>2.5964682807727924E-3</v>
      </c>
      <c r="AM43" s="4">
        <f t="shared" si="40"/>
        <v>289.6516403198242</v>
      </c>
      <c r="AN43" s="4">
        <f t="shared" si="41"/>
        <v>284.72853507995603</v>
      </c>
      <c r="AO43" s="4">
        <f t="shared" si="42"/>
        <v>271.91128298480908</v>
      </c>
      <c r="AP43" s="4">
        <f t="shared" si="43"/>
        <v>1.2838792631528799</v>
      </c>
      <c r="AQ43" s="4">
        <f t="shared" si="44"/>
        <v>1.8839899919805203</v>
      </c>
      <c r="AR43" s="4">
        <f t="shared" si="45"/>
        <v>25.648656145204608</v>
      </c>
      <c r="AS43" s="4">
        <f t="shared" si="46"/>
        <v>18.452709451784198</v>
      </c>
      <c r="AT43" s="4">
        <f t="shared" si="47"/>
        <v>14.040087699890137</v>
      </c>
      <c r="AU43" s="4">
        <f t="shared" si="48"/>
        <v>1.6084594906827032</v>
      </c>
      <c r="AV43" s="4">
        <f t="shared" si="49"/>
        <v>0.13839855348686081</v>
      </c>
      <c r="AW43" s="4">
        <f t="shared" si="50"/>
        <v>0.52856927382388674</v>
      </c>
      <c r="AX43" s="4">
        <f t="shared" si="51"/>
        <v>1.0798902168588165</v>
      </c>
      <c r="AY43" s="4">
        <f t="shared" si="52"/>
        <v>8.7109314832470516E-2</v>
      </c>
      <c r="AZ43" s="4">
        <f t="shared" si="53"/>
        <v>21.400894399055581</v>
      </c>
      <c r="BA43" s="4">
        <f t="shared" si="54"/>
        <v>0.74791029841785683</v>
      </c>
      <c r="BB43" s="4">
        <f t="shared" si="55"/>
        <v>30.419139458186351</v>
      </c>
      <c r="BC43" s="4">
        <f t="shared" si="56"/>
        <v>385.90854868329433</v>
      </c>
      <c r="BD43" s="4">
        <f t="shared" si="57"/>
        <v>6.0461692553227331E-3</v>
      </c>
    </row>
    <row r="44" spans="1:108" s="4" customFormat="1" x14ac:dyDescent="0.25">
      <c r="A44" s="3">
        <v>35</v>
      </c>
      <c r="B44" s="3" t="s">
        <v>86</v>
      </c>
      <c r="C44" s="3">
        <v>835</v>
      </c>
      <c r="D44" s="3">
        <v>0</v>
      </c>
      <c r="E44" s="4">
        <f t="shared" si="30"/>
        <v>7.6431297002602889</v>
      </c>
      <c r="F44" s="4">
        <f t="shared" si="31"/>
        <v>0.14557639409004119</v>
      </c>
      <c r="G44" s="4">
        <f t="shared" si="32"/>
        <v>291.73382533966389</v>
      </c>
      <c r="H44" s="4">
        <f t="shared" si="33"/>
        <v>2.5943935732820202</v>
      </c>
      <c r="I44" s="4">
        <f t="shared" si="34"/>
        <v>1.3535806708989169</v>
      </c>
      <c r="J44" s="4">
        <f t="shared" si="35"/>
        <v>16.48548698425293</v>
      </c>
      <c r="K44" s="3">
        <v>6</v>
      </c>
      <c r="L44" s="4">
        <f t="shared" si="36"/>
        <v>1.4200000166893005</v>
      </c>
      <c r="M44" s="3">
        <v>1</v>
      </c>
      <c r="N44" s="4">
        <f t="shared" si="37"/>
        <v>2.8400000333786011</v>
      </c>
      <c r="O44" s="3">
        <v>11.578408241271973</v>
      </c>
      <c r="P44" s="3">
        <v>16.48548698425293</v>
      </c>
      <c r="Q44" s="3">
        <v>9.9585046768188477</v>
      </c>
      <c r="R44" s="3">
        <v>401.10855102539062</v>
      </c>
      <c r="S44" s="3">
        <v>389.56463623046875</v>
      </c>
      <c r="T44" s="3">
        <v>3.7587003707885742</v>
      </c>
      <c r="U44" s="3">
        <v>7.1946401596069336</v>
      </c>
      <c r="V44" s="3">
        <v>20.167537689208984</v>
      </c>
      <c r="W44" s="3">
        <v>38.603286743164063</v>
      </c>
      <c r="X44" s="3">
        <v>449.78573608398437</v>
      </c>
      <c r="Y44" s="3">
        <v>1699.4024658203125</v>
      </c>
      <c r="Z44" s="3">
        <v>4.8579816818237305</v>
      </c>
      <c r="AA44" s="3">
        <v>73.453857421875</v>
      </c>
      <c r="AB44" s="3">
        <v>0.81224465370178223</v>
      </c>
      <c r="AC44" s="3">
        <v>0.50704586505889893</v>
      </c>
      <c r="AD44" s="3">
        <v>1</v>
      </c>
      <c r="AE44" s="3">
        <v>-0.21956524252891541</v>
      </c>
      <c r="AF44" s="3">
        <v>2.737391471862793</v>
      </c>
      <c r="AG44" s="3">
        <v>1</v>
      </c>
      <c r="AH44" s="3">
        <v>0</v>
      </c>
      <c r="AI44" s="3">
        <v>0.15999999642372131</v>
      </c>
      <c r="AJ44" s="3">
        <v>111115</v>
      </c>
      <c r="AK44" s="4">
        <f t="shared" si="38"/>
        <v>0.74964289347330726</v>
      </c>
      <c r="AL44" s="4">
        <f t="shared" si="39"/>
        <v>2.5943935732820203E-3</v>
      </c>
      <c r="AM44" s="4">
        <f t="shared" si="40"/>
        <v>289.63548698425291</v>
      </c>
      <c r="AN44" s="4">
        <f t="shared" si="41"/>
        <v>284.72840824127195</v>
      </c>
      <c r="AO44" s="4">
        <f t="shared" si="42"/>
        <v>271.90438845371318</v>
      </c>
      <c r="AP44" s="4">
        <f t="shared" si="43"/>
        <v>1.2869314435651826</v>
      </c>
      <c r="AQ44" s="4">
        <f t="shared" si="44"/>
        <v>1.8820547433843806</v>
      </c>
      <c r="AR44" s="4">
        <f t="shared" si="45"/>
        <v>25.622272395784261</v>
      </c>
      <c r="AS44" s="4">
        <f t="shared" si="46"/>
        <v>18.427632236177327</v>
      </c>
      <c r="AT44" s="4">
        <f t="shared" si="47"/>
        <v>14.031947612762451</v>
      </c>
      <c r="AU44" s="4">
        <f t="shared" si="48"/>
        <v>1.6076105558647829</v>
      </c>
      <c r="AV44" s="4">
        <f t="shared" si="49"/>
        <v>0.13847810435232805</v>
      </c>
      <c r="AW44" s="4">
        <f t="shared" si="50"/>
        <v>0.52847407248546374</v>
      </c>
      <c r="AX44" s="4">
        <f t="shared" si="51"/>
        <v>1.0791364833793191</v>
      </c>
      <c r="AY44" s="4">
        <f t="shared" si="52"/>
        <v>8.7159738304427914E-2</v>
      </c>
      <c r="AZ44" s="4">
        <f t="shared" si="53"/>
        <v>21.428974811637854</v>
      </c>
      <c r="BA44" s="4">
        <f t="shared" si="54"/>
        <v>0.74887142776243276</v>
      </c>
      <c r="BB44" s="4">
        <f t="shared" si="55"/>
        <v>30.445175661003255</v>
      </c>
      <c r="BC44" s="4">
        <f t="shared" si="56"/>
        <v>385.93145842269377</v>
      </c>
      <c r="BD44" s="4">
        <f t="shared" si="57"/>
        <v>6.029475474098136E-3</v>
      </c>
    </row>
    <row r="45" spans="1:108" s="4" customFormat="1" x14ac:dyDescent="0.25">
      <c r="A45" s="3">
        <v>36</v>
      </c>
      <c r="B45" s="3" t="s">
        <v>87</v>
      </c>
      <c r="C45" s="3">
        <v>836</v>
      </c>
      <c r="D45" s="3">
        <v>0</v>
      </c>
      <c r="E45" s="4">
        <f t="shared" si="30"/>
        <v>7.6122581423686579</v>
      </c>
      <c r="F45" s="4">
        <f t="shared" si="31"/>
        <v>0.14569867191056804</v>
      </c>
      <c r="G45" s="4">
        <f t="shared" si="32"/>
        <v>292.19205662181815</v>
      </c>
      <c r="H45" s="4">
        <f t="shared" si="33"/>
        <v>2.5930668435030104</v>
      </c>
      <c r="I45" s="4">
        <f t="shared" si="34"/>
        <v>1.3518301876891246</v>
      </c>
      <c r="J45" s="4">
        <f t="shared" si="35"/>
        <v>16.470432281494141</v>
      </c>
      <c r="K45" s="3">
        <v>6</v>
      </c>
      <c r="L45" s="4">
        <f t="shared" si="36"/>
        <v>1.4200000166893005</v>
      </c>
      <c r="M45" s="3">
        <v>1</v>
      </c>
      <c r="N45" s="4">
        <f t="shared" si="37"/>
        <v>2.8400000333786011</v>
      </c>
      <c r="O45" s="3">
        <v>11.578897476196289</v>
      </c>
      <c r="P45" s="3">
        <v>16.470432281494141</v>
      </c>
      <c r="Q45" s="3">
        <v>9.9597253799438477</v>
      </c>
      <c r="R45" s="3">
        <v>401.09396362304688</v>
      </c>
      <c r="S45" s="3">
        <v>389.59234619140625</v>
      </c>
      <c r="T45" s="3">
        <v>3.7598855495452881</v>
      </c>
      <c r="U45" s="3">
        <v>7.1939148902893066</v>
      </c>
      <c r="V45" s="3">
        <v>20.173311233520508</v>
      </c>
      <c r="W45" s="3">
        <v>38.598274230957031</v>
      </c>
      <c r="X45" s="3">
        <v>449.80615234375</v>
      </c>
      <c r="Y45" s="3">
        <v>1699.3238525390625</v>
      </c>
      <c r="Z45" s="3">
        <v>4.8235344886779785</v>
      </c>
      <c r="AA45" s="3">
        <v>73.454093933105469</v>
      </c>
      <c r="AB45" s="3">
        <v>0.81224465370178223</v>
      </c>
      <c r="AC45" s="3">
        <v>0.50704586505889893</v>
      </c>
      <c r="AD45" s="3">
        <v>1</v>
      </c>
      <c r="AE45" s="3">
        <v>-0.21956524252891541</v>
      </c>
      <c r="AF45" s="3">
        <v>2.737391471862793</v>
      </c>
      <c r="AG45" s="3">
        <v>1</v>
      </c>
      <c r="AH45" s="3">
        <v>0</v>
      </c>
      <c r="AI45" s="3">
        <v>0.15999999642372131</v>
      </c>
      <c r="AJ45" s="3">
        <v>111115</v>
      </c>
      <c r="AK45" s="4">
        <f t="shared" si="38"/>
        <v>0.74967692057291657</v>
      </c>
      <c r="AL45" s="4">
        <f t="shared" si="39"/>
        <v>2.5930668435030103E-3</v>
      </c>
      <c r="AM45" s="4">
        <f t="shared" si="40"/>
        <v>289.62043228149412</v>
      </c>
      <c r="AN45" s="4">
        <f t="shared" si="41"/>
        <v>284.72889747619627</v>
      </c>
      <c r="AO45" s="4">
        <f t="shared" si="42"/>
        <v>271.89181032899432</v>
      </c>
      <c r="AP45" s="4">
        <f t="shared" si="43"/>
        <v>1.2894538406975693</v>
      </c>
      <c r="AQ45" s="4">
        <f t="shared" si="44"/>
        <v>1.8802526877872014</v>
      </c>
      <c r="AR45" s="4">
        <f t="shared" si="45"/>
        <v>25.59765680997365</v>
      </c>
      <c r="AS45" s="4">
        <f t="shared" si="46"/>
        <v>18.403741919684343</v>
      </c>
      <c r="AT45" s="4">
        <f t="shared" si="47"/>
        <v>14.024664878845215</v>
      </c>
      <c r="AU45" s="4">
        <f t="shared" si="48"/>
        <v>1.6068513688160193</v>
      </c>
      <c r="AV45" s="4">
        <f t="shared" si="49"/>
        <v>0.13858874385289169</v>
      </c>
      <c r="AW45" s="4">
        <f t="shared" si="50"/>
        <v>0.5284225000980769</v>
      </c>
      <c r="AX45" s="4">
        <f t="shared" si="51"/>
        <v>1.0784288687179424</v>
      </c>
      <c r="AY45" s="4">
        <f t="shared" si="52"/>
        <v>8.7229868048541478E-2</v>
      </c>
      <c r="AZ45" s="4">
        <f t="shared" si="53"/>
        <v>21.462702773606303</v>
      </c>
      <c r="BA45" s="4">
        <f t="shared" si="54"/>
        <v>0.74999434531566633</v>
      </c>
      <c r="BB45" s="4">
        <f t="shared" si="55"/>
        <v>30.47229298065297</v>
      </c>
      <c r="BC45" s="4">
        <f t="shared" si="56"/>
        <v>385.97384324372416</v>
      </c>
      <c r="BD45" s="4">
        <f t="shared" si="57"/>
        <v>6.0098103645884948E-3</v>
      </c>
    </row>
    <row r="46" spans="1:108" s="4" customFormat="1" x14ac:dyDescent="0.25">
      <c r="A46" s="3">
        <v>37</v>
      </c>
      <c r="B46" s="3" t="s">
        <v>87</v>
      </c>
      <c r="C46" s="3">
        <v>836.5</v>
      </c>
      <c r="D46" s="3">
        <v>0</v>
      </c>
      <c r="E46" s="4">
        <f t="shared" si="30"/>
        <v>7.5970136443230691</v>
      </c>
      <c r="F46" s="4">
        <f t="shared" si="31"/>
        <v>0.14560968001946584</v>
      </c>
      <c r="G46" s="4">
        <f t="shared" si="32"/>
        <v>292.3205916779068</v>
      </c>
      <c r="H46" s="4">
        <f t="shared" si="33"/>
        <v>2.5918809522726436</v>
      </c>
      <c r="I46" s="4">
        <f t="shared" si="34"/>
        <v>1.3519956974638352</v>
      </c>
      <c r="J46" s="4">
        <f t="shared" si="35"/>
        <v>16.470895767211914</v>
      </c>
      <c r="K46" s="3">
        <v>6</v>
      </c>
      <c r="L46" s="4">
        <f t="shared" si="36"/>
        <v>1.4200000166893005</v>
      </c>
      <c r="M46" s="3">
        <v>1</v>
      </c>
      <c r="N46" s="4">
        <f t="shared" si="37"/>
        <v>2.8400000333786011</v>
      </c>
      <c r="O46" s="3">
        <v>11.579412460327148</v>
      </c>
      <c r="P46" s="3">
        <v>16.470895767211914</v>
      </c>
      <c r="Q46" s="3">
        <v>9.96075439453125</v>
      </c>
      <c r="R46" s="3">
        <v>401.08084106445312</v>
      </c>
      <c r="S46" s="3">
        <v>389.60043334960937</v>
      </c>
      <c r="T46" s="3">
        <v>3.7600502967834473</v>
      </c>
      <c r="U46" s="3">
        <v>7.1924285888671875</v>
      </c>
      <c r="V46" s="3">
        <v>20.173473358154297</v>
      </c>
      <c r="W46" s="3">
        <v>38.588916778564453</v>
      </c>
      <c r="X46" s="3">
        <v>449.8173828125</v>
      </c>
      <c r="Y46" s="3">
        <v>1699.3232421875</v>
      </c>
      <c r="Z46" s="3">
        <v>4.8050994873046875</v>
      </c>
      <c r="AA46" s="3">
        <v>73.453971862792969</v>
      </c>
      <c r="AB46" s="3">
        <v>0.81224465370178223</v>
      </c>
      <c r="AC46" s="3">
        <v>0.50704586505889893</v>
      </c>
      <c r="AD46" s="3">
        <v>1</v>
      </c>
      <c r="AE46" s="3">
        <v>-0.21956524252891541</v>
      </c>
      <c r="AF46" s="3">
        <v>2.737391471862793</v>
      </c>
      <c r="AG46" s="3">
        <v>1</v>
      </c>
      <c r="AH46" s="3">
        <v>0</v>
      </c>
      <c r="AI46" s="3">
        <v>0.15999999642372131</v>
      </c>
      <c r="AJ46" s="3">
        <v>111115</v>
      </c>
      <c r="AK46" s="4">
        <f t="shared" si="38"/>
        <v>0.74969563802083328</v>
      </c>
      <c r="AL46" s="4">
        <f t="shared" si="39"/>
        <v>2.5918809522726435E-3</v>
      </c>
      <c r="AM46" s="4">
        <f t="shared" si="40"/>
        <v>289.62089576721189</v>
      </c>
      <c r="AN46" s="4">
        <f t="shared" si="41"/>
        <v>284.72941246032713</v>
      </c>
      <c r="AO46" s="4">
        <f t="shared" si="42"/>
        <v>271.89171267274651</v>
      </c>
      <c r="AP46" s="4">
        <f t="shared" si="43"/>
        <v>1.2900817828393842</v>
      </c>
      <c r="AQ46" s="4">
        <f t="shared" si="44"/>
        <v>1.8803081446556333</v>
      </c>
      <c r="AR46" s="4">
        <f t="shared" si="45"/>
        <v>25.598454337743931</v>
      </c>
      <c r="AS46" s="4">
        <f t="shared" si="46"/>
        <v>18.406025748876743</v>
      </c>
      <c r="AT46" s="4">
        <f t="shared" si="47"/>
        <v>14.025154113769531</v>
      </c>
      <c r="AU46" s="4">
        <f t="shared" si="48"/>
        <v>1.6069023591299123</v>
      </c>
      <c r="AV46" s="4">
        <f t="shared" si="49"/>
        <v>0.13850822304730184</v>
      </c>
      <c r="AW46" s="4">
        <f t="shared" si="50"/>
        <v>0.52831244719179815</v>
      </c>
      <c r="AX46" s="4">
        <f t="shared" si="51"/>
        <v>1.0785899119381142</v>
      </c>
      <c r="AY46" s="4">
        <f t="shared" si="52"/>
        <v>8.7178829204977354E-2</v>
      </c>
      <c r="AZ46" s="4">
        <f t="shared" si="53"/>
        <v>21.472108516023962</v>
      </c>
      <c r="BA46" s="4">
        <f t="shared" si="54"/>
        <v>0.75030869233041086</v>
      </c>
      <c r="BB46" s="4">
        <f t="shared" si="55"/>
        <v>30.463783047992266</v>
      </c>
      <c r="BC46" s="4">
        <f t="shared" si="56"/>
        <v>385.98917690619476</v>
      </c>
      <c r="BD46" s="4">
        <f t="shared" si="57"/>
        <v>5.9958617836981315E-3</v>
      </c>
    </row>
    <row r="47" spans="1:108" s="4" customFormat="1" x14ac:dyDescent="0.25">
      <c r="A47" s="3">
        <v>38</v>
      </c>
      <c r="B47" s="3" t="s">
        <v>88</v>
      </c>
      <c r="C47" s="3">
        <v>837</v>
      </c>
      <c r="D47" s="3">
        <v>0</v>
      </c>
      <c r="E47" s="4">
        <f t="shared" si="30"/>
        <v>7.5888784856137566</v>
      </c>
      <c r="F47" s="4">
        <f t="shared" si="31"/>
        <v>0.14563890581286409</v>
      </c>
      <c r="G47" s="4">
        <f t="shared" si="32"/>
        <v>292.44517713426751</v>
      </c>
      <c r="H47" s="4">
        <f t="shared" si="33"/>
        <v>2.5914945415781658</v>
      </c>
      <c r="I47" s="4">
        <f t="shared" si="34"/>
        <v>1.3515365185497878</v>
      </c>
      <c r="J47" s="4">
        <f t="shared" si="35"/>
        <v>16.466875076293945</v>
      </c>
      <c r="K47" s="3">
        <v>6</v>
      </c>
      <c r="L47" s="4">
        <f t="shared" si="36"/>
        <v>1.4200000166893005</v>
      </c>
      <c r="M47" s="3">
        <v>1</v>
      </c>
      <c r="N47" s="4">
        <f t="shared" si="37"/>
        <v>2.8400000333786011</v>
      </c>
      <c r="O47" s="3">
        <v>11.579887390136719</v>
      </c>
      <c r="P47" s="3">
        <v>16.466875076293945</v>
      </c>
      <c r="Q47" s="3">
        <v>9.9611425399780273</v>
      </c>
      <c r="R47" s="3">
        <v>401.08294677734375</v>
      </c>
      <c r="S47" s="3">
        <v>389.61355590820312</v>
      </c>
      <c r="T47" s="3">
        <v>3.7602889537811279</v>
      </c>
      <c r="U47" s="3">
        <v>7.1921534538269043</v>
      </c>
      <c r="V47" s="3">
        <v>20.174057006835938</v>
      </c>
      <c r="W47" s="3">
        <v>38.586105346679688</v>
      </c>
      <c r="X47" s="3">
        <v>449.81777954101562</v>
      </c>
      <c r="Y47" s="3">
        <v>1699.278564453125</v>
      </c>
      <c r="Z47" s="3">
        <v>4.7398324012756348</v>
      </c>
      <c r="AA47" s="3">
        <v>73.453742980957031</v>
      </c>
      <c r="AB47" s="3">
        <v>0.81224465370178223</v>
      </c>
      <c r="AC47" s="3">
        <v>0.50704586505889893</v>
      </c>
      <c r="AD47" s="3">
        <v>1</v>
      </c>
      <c r="AE47" s="3">
        <v>-0.21956524252891541</v>
      </c>
      <c r="AF47" s="3">
        <v>2.737391471862793</v>
      </c>
      <c r="AG47" s="3">
        <v>1</v>
      </c>
      <c r="AH47" s="3">
        <v>0</v>
      </c>
      <c r="AI47" s="3">
        <v>0.15999999642372131</v>
      </c>
      <c r="AJ47" s="3">
        <v>111115</v>
      </c>
      <c r="AK47" s="4">
        <f t="shared" si="38"/>
        <v>0.7496962992350259</v>
      </c>
      <c r="AL47" s="4">
        <f t="shared" si="39"/>
        <v>2.5914945415781657E-3</v>
      </c>
      <c r="AM47" s="4">
        <f t="shared" si="40"/>
        <v>289.61687507629392</v>
      </c>
      <c r="AN47" s="4">
        <f t="shared" si="41"/>
        <v>284.7298873901367</v>
      </c>
      <c r="AO47" s="4">
        <f t="shared" si="42"/>
        <v>271.88456423540629</v>
      </c>
      <c r="AP47" s="4">
        <f t="shared" si="43"/>
        <v>1.2907679973615827</v>
      </c>
      <c r="AQ47" s="4">
        <f t="shared" si="44"/>
        <v>1.8798271098267916</v>
      </c>
      <c r="AR47" s="4">
        <f t="shared" si="45"/>
        <v>25.591985289492179</v>
      </c>
      <c r="AS47" s="4">
        <f t="shared" si="46"/>
        <v>18.399831835665275</v>
      </c>
      <c r="AT47" s="4">
        <f t="shared" si="47"/>
        <v>14.023381233215332</v>
      </c>
      <c r="AU47" s="4">
        <f t="shared" si="48"/>
        <v>1.6067175881266469</v>
      </c>
      <c r="AV47" s="4">
        <f t="shared" si="49"/>
        <v>0.13853466738404982</v>
      </c>
      <c r="AW47" s="4">
        <f t="shared" si="50"/>
        <v>0.52829059127700384</v>
      </c>
      <c r="AX47" s="4">
        <f t="shared" si="51"/>
        <v>1.0784269968496432</v>
      </c>
      <c r="AY47" s="4">
        <f t="shared" si="52"/>
        <v>8.7195591141673939E-2</v>
      </c>
      <c r="AZ47" s="4">
        <f t="shared" si="53"/>
        <v>21.48119287724094</v>
      </c>
      <c r="BA47" s="4">
        <f t="shared" si="54"/>
        <v>0.75060318795265568</v>
      </c>
      <c r="BB47" s="4">
        <f t="shared" si="55"/>
        <v>30.470530854927603</v>
      </c>
      <c r="BC47" s="4">
        <f t="shared" si="56"/>
        <v>386.00616652962253</v>
      </c>
      <c r="BD47" s="4">
        <f t="shared" si="57"/>
        <v>5.9905041965811409E-3</v>
      </c>
    </row>
    <row r="48" spans="1:108" s="4" customFormat="1" x14ac:dyDescent="0.25">
      <c r="A48" s="3">
        <v>39</v>
      </c>
      <c r="B48" s="3" t="s">
        <v>88</v>
      </c>
      <c r="C48" s="3">
        <v>837</v>
      </c>
      <c r="D48" s="3">
        <v>0</v>
      </c>
      <c r="E48" s="4">
        <f t="shared" si="30"/>
        <v>7.5888784856137566</v>
      </c>
      <c r="F48" s="4">
        <f t="shared" si="31"/>
        <v>0.14563890581286409</v>
      </c>
      <c r="G48" s="4">
        <f t="shared" si="32"/>
        <v>292.44517713426751</v>
      </c>
      <c r="H48" s="4">
        <f t="shared" si="33"/>
        <v>2.5914945415781658</v>
      </c>
      <c r="I48" s="4">
        <f t="shared" si="34"/>
        <v>1.3515365185497878</v>
      </c>
      <c r="J48" s="4">
        <f t="shared" si="35"/>
        <v>16.466875076293945</v>
      </c>
      <c r="K48" s="3">
        <v>6</v>
      </c>
      <c r="L48" s="4">
        <f t="shared" si="36"/>
        <v>1.4200000166893005</v>
      </c>
      <c r="M48" s="3">
        <v>1</v>
      </c>
      <c r="N48" s="4">
        <f t="shared" si="37"/>
        <v>2.8400000333786011</v>
      </c>
      <c r="O48" s="3">
        <v>11.579887390136719</v>
      </c>
      <c r="P48" s="3">
        <v>16.466875076293945</v>
      </c>
      <c r="Q48" s="3">
        <v>9.9611425399780273</v>
      </c>
      <c r="R48" s="3">
        <v>401.08294677734375</v>
      </c>
      <c r="S48" s="3">
        <v>389.61355590820312</v>
      </c>
      <c r="T48" s="3">
        <v>3.7602889537811279</v>
      </c>
      <c r="U48" s="3">
        <v>7.1921534538269043</v>
      </c>
      <c r="V48" s="3">
        <v>20.174057006835938</v>
      </c>
      <c r="W48" s="3">
        <v>38.586105346679688</v>
      </c>
      <c r="X48" s="3">
        <v>449.81777954101562</v>
      </c>
      <c r="Y48" s="3">
        <v>1699.278564453125</v>
      </c>
      <c r="Z48" s="3">
        <v>4.7398324012756348</v>
      </c>
      <c r="AA48" s="3">
        <v>73.453742980957031</v>
      </c>
      <c r="AB48" s="3">
        <v>0.81224465370178223</v>
      </c>
      <c r="AC48" s="3">
        <v>0.50704586505889893</v>
      </c>
      <c r="AD48" s="3">
        <v>1</v>
      </c>
      <c r="AE48" s="3">
        <v>-0.21956524252891541</v>
      </c>
      <c r="AF48" s="3">
        <v>2.737391471862793</v>
      </c>
      <c r="AG48" s="3">
        <v>1</v>
      </c>
      <c r="AH48" s="3">
        <v>0</v>
      </c>
      <c r="AI48" s="3">
        <v>0.15999999642372131</v>
      </c>
      <c r="AJ48" s="3">
        <v>111115</v>
      </c>
      <c r="AK48" s="4">
        <f t="shared" si="38"/>
        <v>0.7496962992350259</v>
      </c>
      <c r="AL48" s="4">
        <f t="shared" si="39"/>
        <v>2.5914945415781657E-3</v>
      </c>
      <c r="AM48" s="4">
        <f t="shared" si="40"/>
        <v>289.61687507629392</v>
      </c>
      <c r="AN48" s="4">
        <f t="shared" si="41"/>
        <v>284.7298873901367</v>
      </c>
      <c r="AO48" s="4">
        <f t="shared" si="42"/>
        <v>271.88456423540629</v>
      </c>
      <c r="AP48" s="4">
        <f t="shared" si="43"/>
        <v>1.2907679973615827</v>
      </c>
      <c r="AQ48" s="4">
        <f t="shared" si="44"/>
        <v>1.8798271098267916</v>
      </c>
      <c r="AR48" s="4">
        <f t="shared" si="45"/>
        <v>25.591985289492179</v>
      </c>
      <c r="AS48" s="4">
        <f t="shared" si="46"/>
        <v>18.399831835665275</v>
      </c>
      <c r="AT48" s="4">
        <f t="shared" si="47"/>
        <v>14.023381233215332</v>
      </c>
      <c r="AU48" s="4">
        <f t="shared" si="48"/>
        <v>1.6067175881266469</v>
      </c>
      <c r="AV48" s="4">
        <f t="shared" si="49"/>
        <v>0.13853466738404982</v>
      </c>
      <c r="AW48" s="4">
        <f t="shared" si="50"/>
        <v>0.52829059127700384</v>
      </c>
      <c r="AX48" s="4">
        <f t="shared" si="51"/>
        <v>1.0784269968496432</v>
      </c>
      <c r="AY48" s="4">
        <f t="shared" si="52"/>
        <v>8.7195591141673939E-2</v>
      </c>
      <c r="AZ48" s="4">
        <f t="shared" si="53"/>
        <v>21.48119287724094</v>
      </c>
      <c r="BA48" s="4">
        <f t="shared" si="54"/>
        <v>0.75060318795265568</v>
      </c>
      <c r="BB48" s="4">
        <f t="shared" si="55"/>
        <v>30.470530854927603</v>
      </c>
      <c r="BC48" s="4">
        <f t="shared" si="56"/>
        <v>386.00616652962253</v>
      </c>
      <c r="BD48" s="4">
        <f t="shared" si="57"/>
        <v>5.9905041965811409E-3</v>
      </c>
    </row>
    <row r="49" spans="1:108" s="4" customFormat="1" x14ac:dyDescent="0.25">
      <c r="A49" s="3">
        <v>40</v>
      </c>
      <c r="B49" s="3" t="s">
        <v>89</v>
      </c>
      <c r="C49" s="3">
        <v>837.5</v>
      </c>
      <c r="D49" s="3">
        <v>0</v>
      </c>
      <c r="E49" s="4">
        <f t="shared" si="30"/>
        <v>7.572808839441131</v>
      </c>
      <c r="F49" s="4">
        <f t="shared" si="31"/>
        <v>0.14576811648200841</v>
      </c>
      <c r="G49" s="4">
        <f t="shared" si="32"/>
        <v>292.7252903419224</v>
      </c>
      <c r="H49" s="4">
        <f t="shared" si="33"/>
        <v>2.5911694219332992</v>
      </c>
      <c r="I49" s="4">
        <f t="shared" si="34"/>
        <v>1.3502434735191731</v>
      </c>
      <c r="J49" s="4">
        <f t="shared" si="35"/>
        <v>16.455926895141602</v>
      </c>
      <c r="K49" s="3">
        <v>6</v>
      </c>
      <c r="L49" s="4">
        <f t="shared" si="36"/>
        <v>1.4200000166893005</v>
      </c>
      <c r="M49" s="3">
        <v>1</v>
      </c>
      <c r="N49" s="4">
        <f t="shared" si="37"/>
        <v>2.8400000333786011</v>
      </c>
      <c r="O49" s="3">
        <v>11.580671310424805</v>
      </c>
      <c r="P49" s="3">
        <v>16.455926895141602</v>
      </c>
      <c r="Q49" s="3">
        <v>9.9616174697875977</v>
      </c>
      <c r="R49" s="3">
        <v>401.0777587890625</v>
      </c>
      <c r="S49" s="3">
        <v>389.63015747070312</v>
      </c>
      <c r="T49" s="3">
        <v>3.7605516910552979</v>
      </c>
      <c r="U49" s="3">
        <v>7.1919136047363281</v>
      </c>
      <c r="V49" s="3">
        <v>20.174474716186523</v>
      </c>
      <c r="W49" s="3">
        <v>38.582923889160156</v>
      </c>
      <c r="X49" s="3">
        <v>449.82733154296875</v>
      </c>
      <c r="Y49" s="3">
        <v>1699.245849609375</v>
      </c>
      <c r="Z49" s="3">
        <v>4.6930484771728516</v>
      </c>
      <c r="AA49" s="3">
        <v>73.453933715820313</v>
      </c>
      <c r="AB49" s="3">
        <v>0.81224465370178223</v>
      </c>
      <c r="AC49" s="3">
        <v>0.50704586505889893</v>
      </c>
      <c r="AD49" s="3">
        <v>1</v>
      </c>
      <c r="AE49" s="3">
        <v>-0.21956524252891541</v>
      </c>
      <c r="AF49" s="3">
        <v>2.737391471862793</v>
      </c>
      <c r="AG49" s="3">
        <v>1</v>
      </c>
      <c r="AH49" s="3">
        <v>0</v>
      </c>
      <c r="AI49" s="3">
        <v>0.15999999642372131</v>
      </c>
      <c r="AJ49" s="3">
        <v>111115</v>
      </c>
      <c r="AK49" s="4">
        <f t="shared" si="38"/>
        <v>0.74971221923828113</v>
      </c>
      <c r="AL49" s="4">
        <f t="shared" si="39"/>
        <v>2.5911694219332994E-3</v>
      </c>
      <c r="AM49" s="4">
        <f t="shared" si="40"/>
        <v>289.60592689514158</v>
      </c>
      <c r="AN49" s="4">
        <f t="shared" si="41"/>
        <v>284.73067131042478</v>
      </c>
      <c r="AO49" s="4">
        <f t="shared" si="42"/>
        <v>271.87932986052328</v>
      </c>
      <c r="AP49" s="4">
        <f t="shared" si="43"/>
        <v>1.2923620758360808</v>
      </c>
      <c r="AQ49" s="4">
        <f t="shared" si="44"/>
        <v>1.8785178187313818</v>
      </c>
      <c r="AR49" s="4">
        <f t="shared" si="45"/>
        <v>25.574094179884497</v>
      </c>
      <c r="AS49" s="4">
        <f t="shared" si="46"/>
        <v>18.382180575148169</v>
      </c>
      <c r="AT49" s="4">
        <f t="shared" si="47"/>
        <v>14.018299102783203</v>
      </c>
      <c r="AU49" s="4">
        <f t="shared" si="48"/>
        <v>1.6061880280059708</v>
      </c>
      <c r="AV49" s="4">
        <f t="shared" si="49"/>
        <v>0.13865157470239825</v>
      </c>
      <c r="AW49" s="4">
        <f t="shared" si="50"/>
        <v>0.52827434521220862</v>
      </c>
      <c r="AX49" s="4">
        <f t="shared" si="51"/>
        <v>1.0779136827937621</v>
      </c>
      <c r="AY49" s="4">
        <f t="shared" si="52"/>
        <v>8.7269694243874429E-2</v>
      </c>
      <c r="AZ49" s="4">
        <f t="shared" si="53"/>
        <v>21.501824073719824</v>
      </c>
      <c r="BA49" s="4">
        <f t="shared" si="54"/>
        <v>0.75129012662202066</v>
      </c>
      <c r="BB49" s="4">
        <f t="shared" si="55"/>
        <v>30.492285655287034</v>
      </c>
      <c r="BC49" s="4">
        <f t="shared" si="56"/>
        <v>386.03040683229085</v>
      </c>
      <c r="BD49" s="4">
        <f t="shared" si="57"/>
        <v>5.981711447032214E-3</v>
      </c>
    </row>
    <row r="50" spans="1:108" s="4" customFormat="1" x14ac:dyDescent="0.25">
      <c r="A50" s="3">
        <v>41</v>
      </c>
      <c r="B50" s="3" t="s">
        <v>89</v>
      </c>
      <c r="C50" s="3">
        <v>838.5</v>
      </c>
      <c r="D50" s="3">
        <v>0</v>
      </c>
      <c r="E50" s="4">
        <f t="shared" si="30"/>
        <v>7.5747143854057803</v>
      </c>
      <c r="F50" s="4">
        <f t="shared" si="31"/>
        <v>0.14533884253821747</v>
      </c>
      <c r="G50" s="4">
        <f t="shared" si="32"/>
        <v>292.44080609737779</v>
      </c>
      <c r="H50" s="4">
        <f t="shared" si="33"/>
        <v>2.5883203895092657</v>
      </c>
      <c r="I50" s="4">
        <f t="shared" si="34"/>
        <v>1.3525332657452762</v>
      </c>
      <c r="J50" s="4">
        <f t="shared" si="35"/>
        <v>16.472814559936523</v>
      </c>
      <c r="K50" s="3">
        <v>6</v>
      </c>
      <c r="L50" s="4">
        <f t="shared" si="36"/>
        <v>1.4200000166893005</v>
      </c>
      <c r="M50" s="3">
        <v>1</v>
      </c>
      <c r="N50" s="4">
        <f t="shared" si="37"/>
        <v>2.8400000333786011</v>
      </c>
      <c r="O50" s="3">
        <v>11.581827163696289</v>
      </c>
      <c r="P50" s="3">
        <v>16.472814559936523</v>
      </c>
      <c r="Q50" s="3">
        <v>9.9630966186523437</v>
      </c>
      <c r="R50" s="3">
        <v>401.07470703125</v>
      </c>
      <c r="S50" s="3">
        <v>389.62628173828125</v>
      </c>
      <c r="T50" s="3">
        <v>3.7606966495513916</v>
      </c>
      <c r="U50" s="3">
        <v>7.1882314682006836</v>
      </c>
      <c r="V50" s="3">
        <v>20.173732757568359</v>
      </c>
      <c r="W50" s="3">
        <v>38.560264587402344</v>
      </c>
      <c r="X50" s="3">
        <v>449.83612060546875</v>
      </c>
      <c r="Y50" s="3">
        <v>1699.288818359375</v>
      </c>
      <c r="Z50" s="3">
        <v>4.6770901679992676</v>
      </c>
      <c r="AA50" s="3">
        <v>73.454017639160156</v>
      </c>
      <c r="AB50" s="3">
        <v>0.81224465370178223</v>
      </c>
      <c r="AC50" s="3">
        <v>0.50704586505889893</v>
      </c>
      <c r="AD50" s="3">
        <v>1</v>
      </c>
      <c r="AE50" s="3">
        <v>-0.21956524252891541</v>
      </c>
      <c r="AF50" s="3">
        <v>2.737391471862793</v>
      </c>
      <c r="AG50" s="3">
        <v>1</v>
      </c>
      <c r="AH50" s="3">
        <v>0</v>
      </c>
      <c r="AI50" s="3">
        <v>0.15999999642372131</v>
      </c>
      <c r="AJ50" s="3">
        <v>111115</v>
      </c>
      <c r="AK50" s="4">
        <f t="shared" si="38"/>
        <v>0.74972686767578112</v>
      </c>
      <c r="AL50" s="4">
        <f t="shared" si="39"/>
        <v>2.5883203895092658E-3</v>
      </c>
      <c r="AM50" s="4">
        <f t="shared" si="40"/>
        <v>289.6228145599365</v>
      </c>
      <c r="AN50" s="4">
        <f t="shared" si="41"/>
        <v>284.73182716369627</v>
      </c>
      <c r="AO50" s="4">
        <f t="shared" si="42"/>
        <v>271.88620486036962</v>
      </c>
      <c r="AP50" s="4">
        <f t="shared" si="43"/>
        <v>1.2919411512898293</v>
      </c>
      <c r="AQ50" s="4">
        <f t="shared" si="44"/>
        <v>1.8805377468048554</v>
      </c>
      <c r="AR50" s="4">
        <f t="shared" si="45"/>
        <v>25.60156417914293</v>
      </c>
      <c r="AS50" s="4">
        <f t="shared" si="46"/>
        <v>18.413332710942246</v>
      </c>
      <c r="AT50" s="4">
        <f t="shared" si="47"/>
        <v>14.027320861816406</v>
      </c>
      <c r="AU50" s="4">
        <f t="shared" si="48"/>
        <v>1.607128204676985</v>
      </c>
      <c r="AV50" s="4">
        <f t="shared" si="49"/>
        <v>0.13826313688859951</v>
      </c>
      <c r="AW50" s="4">
        <f t="shared" si="50"/>
        <v>0.52800448105957909</v>
      </c>
      <c r="AX50" s="4">
        <f t="shared" si="51"/>
        <v>1.079123723617406</v>
      </c>
      <c r="AY50" s="4">
        <f t="shared" si="52"/>
        <v>8.7023481696840474E-2</v>
      </c>
      <c r="AZ50" s="4">
        <f t="shared" si="53"/>
        <v>21.480952129487004</v>
      </c>
      <c r="BA50" s="4">
        <f t="shared" si="54"/>
        <v>0.7505674534907667</v>
      </c>
      <c r="BB50" s="4">
        <f t="shared" si="55"/>
        <v>30.438356217368977</v>
      </c>
      <c r="BC50" s="4">
        <f t="shared" si="56"/>
        <v>386.02562529457953</v>
      </c>
      <c r="BD50" s="4">
        <f t="shared" si="57"/>
        <v>5.9727085353949369E-3</v>
      </c>
    </row>
    <row r="51" spans="1:108" s="4" customFormat="1" x14ac:dyDescent="0.25">
      <c r="A51" s="3">
        <v>42</v>
      </c>
      <c r="B51" s="3" t="s">
        <v>90</v>
      </c>
      <c r="C51" s="3">
        <v>838.5</v>
      </c>
      <c r="D51" s="3">
        <v>0</v>
      </c>
      <c r="E51" s="4">
        <f t="shared" si="30"/>
        <v>7.5747143854057803</v>
      </c>
      <c r="F51" s="4">
        <f t="shared" si="31"/>
        <v>0.14533884253821747</v>
      </c>
      <c r="G51" s="4">
        <f t="shared" si="32"/>
        <v>292.44080609737779</v>
      </c>
      <c r="H51" s="4">
        <f t="shared" si="33"/>
        <v>2.5883203895092657</v>
      </c>
      <c r="I51" s="4">
        <f t="shared" si="34"/>
        <v>1.3525332657452762</v>
      </c>
      <c r="J51" s="4">
        <f t="shared" si="35"/>
        <v>16.472814559936523</v>
      </c>
      <c r="K51" s="3">
        <v>6</v>
      </c>
      <c r="L51" s="4">
        <f t="shared" si="36"/>
        <v>1.4200000166893005</v>
      </c>
      <c r="M51" s="3">
        <v>1</v>
      </c>
      <c r="N51" s="4">
        <f t="shared" si="37"/>
        <v>2.8400000333786011</v>
      </c>
      <c r="O51" s="3">
        <v>11.581827163696289</v>
      </c>
      <c r="P51" s="3">
        <v>16.472814559936523</v>
      </c>
      <c r="Q51" s="3">
        <v>9.9630966186523437</v>
      </c>
      <c r="R51" s="3">
        <v>401.07470703125</v>
      </c>
      <c r="S51" s="3">
        <v>389.62628173828125</v>
      </c>
      <c r="T51" s="3">
        <v>3.7606966495513916</v>
      </c>
      <c r="U51" s="3">
        <v>7.1882314682006836</v>
      </c>
      <c r="V51" s="3">
        <v>20.173732757568359</v>
      </c>
      <c r="W51" s="3">
        <v>38.560264587402344</v>
      </c>
      <c r="X51" s="3">
        <v>449.83612060546875</v>
      </c>
      <c r="Y51" s="3">
        <v>1699.288818359375</v>
      </c>
      <c r="Z51" s="3">
        <v>4.6770901679992676</v>
      </c>
      <c r="AA51" s="3">
        <v>73.454017639160156</v>
      </c>
      <c r="AB51" s="3">
        <v>0.81224465370178223</v>
      </c>
      <c r="AC51" s="3">
        <v>0.50704586505889893</v>
      </c>
      <c r="AD51" s="3">
        <v>1</v>
      </c>
      <c r="AE51" s="3">
        <v>-0.21956524252891541</v>
      </c>
      <c r="AF51" s="3">
        <v>2.737391471862793</v>
      </c>
      <c r="AG51" s="3">
        <v>1</v>
      </c>
      <c r="AH51" s="3">
        <v>0</v>
      </c>
      <c r="AI51" s="3">
        <v>0.15999999642372131</v>
      </c>
      <c r="AJ51" s="3">
        <v>111115</v>
      </c>
      <c r="AK51" s="4">
        <f t="shared" si="38"/>
        <v>0.74972686767578112</v>
      </c>
      <c r="AL51" s="4">
        <f t="shared" si="39"/>
        <v>2.5883203895092658E-3</v>
      </c>
      <c r="AM51" s="4">
        <f t="shared" si="40"/>
        <v>289.6228145599365</v>
      </c>
      <c r="AN51" s="4">
        <f t="shared" si="41"/>
        <v>284.73182716369627</v>
      </c>
      <c r="AO51" s="4">
        <f t="shared" si="42"/>
        <v>271.88620486036962</v>
      </c>
      <c r="AP51" s="4">
        <f t="shared" si="43"/>
        <v>1.2919411512898293</v>
      </c>
      <c r="AQ51" s="4">
        <f t="shared" si="44"/>
        <v>1.8805377468048554</v>
      </c>
      <c r="AR51" s="4">
        <f t="shared" si="45"/>
        <v>25.60156417914293</v>
      </c>
      <c r="AS51" s="4">
        <f t="shared" si="46"/>
        <v>18.413332710942246</v>
      </c>
      <c r="AT51" s="4">
        <f t="shared" si="47"/>
        <v>14.027320861816406</v>
      </c>
      <c r="AU51" s="4">
        <f t="shared" si="48"/>
        <v>1.607128204676985</v>
      </c>
      <c r="AV51" s="4">
        <f t="shared" si="49"/>
        <v>0.13826313688859951</v>
      </c>
      <c r="AW51" s="4">
        <f t="shared" si="50"/>
        <v>0.52800448105957909</v>
      </c>
      <c r="AX51" s="4">
        <f t="shared" si="51"/>
        <v>1.079123723617406</v>
      </c>
      <c r="AY51" s="4">
        <f t="shared" si="52"/>
        <v>8.7023481696840474E-2</v>
      </c>
      <c r="AZ51" s="4">
        <f t="shared" si="53"/>
        <v>21.480952129487004</v>
      </c>
      <c r="BA51" s="4">
        <f t="shared" si="54"/>
        <v>0.7505674534907667</v>
      </c>
      <c r="BB51" s="4">
        <f t="shared" si="55"/>
        <v>30.438356217368977</v>
      </c>
      <c r="BC51" s="4">
        <f t="shared" si="56"/>
        <v>386.02562529457953</v>
      </c>
      <c r="BD51" s="4">
        <f t="shared" si="57"/>
        <v>5.9727085353949369E-3</v>
      </c>
    </row>
    <row r="52" spans="1:108" s="4" customFormat="1" x14ac:dyDescent="0.25">
      <c r="A52" s="3">
        <v>43</v>
      </c>
      <c r="B52" s="3" t="s">
        <v>90</v>
      </c>
      <c r="C52" s="3">
        <v>839</v>
      </c>
      <c r="D52" s="3">
        <v>0</v>
      </c>
      <c r="E52" s="4">
        <f t="shared" si="30"/>
        <v>7.5791404065649015</v>
      </c>
      <c r="F52" s="4">
        <f t="shared" si="31"/>
        <v>0.14489206358038445</v>
      </c>
      <c r="G52" s="4">
        <f t="shared" si="32"/>
        <v>292.13926899570743</v>
      </c>
      <c r="H52" s="4">
        <f t="shared" si="33"/>
        <v>2.5873886211542372</v>
      </c>
      <c r="I52" s="4">
        <f t="shared" si="34"/>
        <v>1.3559817688727069</v>
      </c>
      <c r="J52" s="4">
        <f t="shared" si="35"/>
        <v>16.501255035400391</v>
      </c>
      <c r="K52" s="3">
        <v>6</v>
      </c>
      <c r="L52" s="4">
        <f t="shared" si="36"/>
        <v>1.4200000166893005</v>
      </c>
      <c r="M52" s="3">
        <v>1</v>
      </c>
      <c r="N52" s="4">
        <f t="shared" si="37"/>
        <v>2.8400000333786011</v>
      </c>
      <c r="O52" s="3">
        <v>11.582501411437988</v>
      </c>
      <c r="P52" s="3">
        <v>16.501255035400391</v>
      </c>
      <c r="Q52" s="3">
        <v>9.9636459350585938</v>
      </c>
      <c r="R52" s="3">
        <v>401.10903930664062</v>
      </c>
      <c r="S52" s="3">
        <v>389.65512084960937</v>
      </c>
      <c r="T52" s="3">
        <v>3.7613539695739746</v>
      </c>
      <c r="U52" s="3">
        <v>7.1876492500305176</v>
      </c>
      <c r="V52" s="3">
        <v>20.176374435424805</v>
      </c>
      <c r="W52" s="3">
        <v>38.555450439453125</v>
      </c>
      <c r="X52" s="3">
        <v>449.83712768554687</v>
      </c>
      <c r="Y52" s="3">
        <v>1699.2777099609375</v>
      </c>
      <c r="Z52" s="3">
        <v>4.7485008239746094</v>
      </c>
      <c r="AA52" s="3">
        <v>73.454063415527344</v>
      </c>
      <c r="AB52" s="3">
        <v>0.81224465370178223</v>
      </c>
      <c r="AC52" s="3">
        <v>0.50704586505889893</v>
      </c>
      <c r="AD52" s="3">
        <v>1</v>
      </c>
      <c r="AE52" s="3">
        <v>-0.21956524252891541</v>
      </c>
      <c r="AF52" s="3">
        <v>2.737391471862793</v>
      </c>
      <c r="AG52" s="3">
        <v>1</v>
      </c>
      <c r="AH52" s="3">
        <v>0</v>
      </c>
      <c r="AI52" s="3">
        <v>0.15999999642372131</v>
      </c>
      <c r="AJ52" s="3">
        <v>111115</v>
      </c>
      <c r="AK52" s="4">
        <f t="shared" si="38"/>
        <v>0.749728546142578</v>
      </c>
      <c r="AL52" s="4">
        <f t="shared" si="39"/>
        <v>2.5873886211542373E-3</v>
      </c>
      <c r="AM52" s="4">
        <f t="shared" si="40"/>
        <v>289.65125503540037</v>
      </c>
      <c r="AN52" s="4">
        <f t="shared" si="41"/>
        <v>284.73250141143797</v>
      </c>
      <c r="AO52" s="4">
        <f t="shared" si="42"/>
        <v>271.88442751665934</v>
      </c>
      <c r="AP52" s="4">
        <f t="shared" si="43"/>
        <v>1.2888768706436315</v>
      </c>
      <c r="AQ52" s="4">
        <f t="shared" si="44"/>
        <v>1.8839438126930161</v>
      </c>
      <c r="AR52" s="4">
        <f t="shared" si="45"/>
        <v>25.647918237492252</v>
      </c>
      <c r="AS52" s="4">
        <f t="shared" si="46"/>
        <v>18.460268987461735</v>
      </c>
      <c r="AT52" s="4">
        <f t="shared" si="47"/>
        <v>14.041878223419189</v>
      </c>
      <c r="AU52" s="4">
        <f t="shared" si="48"/>
        <v>1.6086462783774738</v>
      </c>
      <c r="AV52" s="4">
        <f t="shared" si="49"/>
        <v>0.13785874063046252</v>
      </c>
      <c r="AW52" s="4">
        <f t="shared" si="50"/>
        <v>0.5279620438203092</v>
      </c>
      <c r="AX52" s="4">
        <f t="shared" si="51"/>
        <v>1.0806842345571646</v>
      </c>
      <c r="AY52" s="4">
        <f t="shared" si="52"/>
        <v>8.6767164197752225E-2</v>
      </c>
      <c r="AZ52" s="4">
        <f t="shared" si="53"/>
        <v>21.458816390976494</v>
      </c>
      <c r="BA52" s="4">
        <f t="shared" si="54"/>
        <v>0.74973804619511464</v>
      </c>
      <c r="BB52" s="4">
        <f t="shared" si="55"/>
        <v>30.37504210172315</v>
      </c>
      <c r="BC52" s="4">
        <f t="shared" si="56"/>
        <v>386.05236048742364</v>
      </c>
      <c r="BD52" s="4">
        <f t="shared" si="57"/>
        <v>5.9633545214854266E-3</v>
      </c>
    </row>
    <row r="53" spans="1:108" s="4" customFormat="1" x14ac:dyDescent="0.25">
      <c r="A53" s="3">
        <v>44</v>
      </c>
      <c r="B53" s="3" t="s">
        <v>91</v>
      </c>
      <c r="C53" s="3">
        <v>839.5</v>
      </c>
      <c r="D53" s="3">
        <v>0</v>
      </c>
      <c r="E53" s="4">
        <f t="shared" si="30"/>
        <v>7.5980836114071604</v>
      </c>
      <c r="F53" s="4">
        <f t="shared" si="31"/>
        <v>0.14472029393069502</v>
      </c>
      <c r="G53" s="4">
        <f t="shared" si="32"/>
        <v>291.79912766909933</v>
      </c>
      <c r="H53" s="4">
        <f t="shared" si="33"/>
        <v>2.5865162873418366</v>
      </c>
      <c r="I53" s="4">
        <f t="shared" si="34"/>
        <v>1.3570415650463583</v>
      </c>
      <c r="J53" s="4">
        <f t="shared" si="35"/>
        <v>16.509649276733398</v>
      </c>
      <c r="K53" s="3">
        <v>6</v>
      </c>
      <c r="L53" s="4">
        <f t="shared" si="36"/>
        <v>1.4200000166893005</v>
      </c>
      <c r="M53" s="3">
        <v>1</v>
      </c>
      <c r="N53" s="4">
        <f t="shared" si="37"/>
        <v>2.8400000333786011</v>
      </c>
      <c r="O53" s="3">
        <v>11.58232307434082</v>
      </c>
      <c r="P53" s="3">
        <v>16.509649276733398</v>
      </c>
      <c r="Q53" s="3">
        <v>9.9640531539916992</v>
      </c>
      <c r="R53" s="3">
        <v>401.11471557617187</v>
      </c>
      <c r="S53" s="3">
        <v>389.63565063476562</v>
      </c>
      <c r="T53" s="3">
        <v>3.7616848945617676</v>
      </c>
      <c r="U53" s="3">
        <v>7.1869468688964844</v>
      </c>
      <c r="V53" s="3">
        <v>20.178314208984375</v>
      </c>
      <c r="W53" s="3">
        <v>38.551998138427734</v>
      </c>
      <c r="X53" s="3">
        <v>449.82144165039062</v>
      </c>
      <c r="Y53" s="3">
        <v>1699.295654296875</v>
      </c>
      <c r="Z53" s="3">
        <v>4.7829756736755371</v>
      </c>
      <c r="AA53" s="3">
        <v>73.453804016113281</v>
      </c>
      <c r="AB53" s="3">
        <v>0.81224465370178223</v>
      </c>
      <c r="AC53" s="3">
        <v>0.50704586505889893</v>
      </c>
      <c r="AD53" s="3">
        <v>1</v>
      </c>
      <c r="AE53" s="3">
        <v>-0.21956524252891541</v>
      </c>
      <c r="AF53" s="3">
        <v>2.737391471862793</v>
      </c>
      <c r="AG53" s="3">
        <v>1</v>
      </c>
      <c r="AH53" s="3">
        <v>0</v>
      </c>
      <c r="AI53" s="3">
        <v>0.15999999642372131</v>
      </c>
      <c r="AJ53" s="3">
        <v>111115</v>
      </c>
      <c r="AK53" s="4">
        <f t="shared" si="38"/>
        <v>0.74970240275065092</v>
      </c>
      <c r="AL53" s="4">
        <f t="shared" si="39"/>
        <v>2.5865162873418366E-3</v>
      </c>
      <c r="AM53" s="4">
        <f t="shared" si="40"/>
        <v>289.65964927673338</v>
      </c>
      <c r="AN53" s="4">
        <f t="shared" si="41"/>
        <v>284.7323230743408</v>
      </c>
      <c r="AO53" s="4">
        <f t="shared" si="42"/>
        <v>271.88729861034517</v>
      </c>
      <c r="AP53" s="4">
        <f t="shared" si="43"/>
        <v>1.2882836169779943</v>
      </c>
      <c r="AQ53" s="4">
        <f t="shared" si="44"/>
        <v>1.8849501518284997</v>
      </c>
      <c r="AR53" s="4">
        <f t="shared" si="45"/>
        <v>25.661709111961109</v>
      </c>
      <c r="AS53" s="4">
        <f t="shared" si="46"/>
        <v>18.474762243064625</v>
      </c>
      <c r="AT53" s="4">
        <f t="shared" si="47"/>
        <v>14.045986175537109</v>
      </c>
      <c r="AU53" s="4">
        <f t="shared" si="48"/>
        <v>1.6090748926453382</v>
      </c>
      <c r="AV53" s="4">
        <f t="shared" si="49"/>
        <v>0.13770323330904957</v>
      </c>
      <c r="AW53" s="4">
        <f t="shared" si="50"/>
        <v>0.52790858678214136</v>
      </c>
      <c r="AX53" s="4">
        <f t="shared" si="51"/>
        <v>1.0811663058631968</v>
      </c>
      <c r="AY53" s="4">
        <f t="shared" si="52"/>
        <v>8.6668602182488411E-2</v>
      </c>
      <c r="AZ53" s="4">
        <f t="shared" si="53"/>
        <v>21.433755935878843</v>
      </c>
      <c r="BA53" s="4">
        <f t="shared" si="54"/>
        <v>0.74890253803449902</v>
      </c>
      <c r="BB53" s="4">
        <f t="shared" si="55"/>
        <v>30.353354466462299</v>
      </c>
      <c r="BC53" s="4">
        <f t="shared" si="56"/>
        <v>386.02388558024307</v>
      </c>
      <c r="BD53" s="4">
        <f t="shared" si="57"/>
        <v>5.974431472710485E-3</v>
      </c>
    </row>
    <row r="54" spans="1:108" s="4" customFormat="1" x14ac:dyDescent="0.25">
      <c r="A54" s="3">
        <v>45</v>
      </c>
      <c r="B54" s="3" t="s">
        <v>91</v>
      </c>
      <c r="C54" s="3">
        <v>840</v>
      </c>
      <c r="D54" s="3">
        <v>0</v>
      </c>
      <c r="E54" s="4">
        <f t="shared" si="30"/>
        <v>7.5840958472842308</v>
      </c>
      <c r="F54" s="4">
        <f t="shared" si="31"/>
        <v>0.14472656499227976</v>
      </c>
      <c r="G54" s="4">
        <f t="shared" si="32"/>
        <v>291.99074661808839</v>
      </c>
      <c r="H54" s="4">
        <f t="shared" si="33"/>
        <v>2.5867560700594612</v>
      </c>
      <c r="I54" s="4">
        <f t="shared" si="34"/>
        <v>1.3571078366155414</v>
      </c>
      <c r="J54" s="4">
        <f t="shared" si="35"/>
        <v>16.51087760925293</v>
      </c>
      <c r="K54" s="3">
        <v>6</v>
      </c>
      <c r="L54" s="4">
        <f t="shared" si="36"/>
        <v>1.4200000166893005</v>
      </c>
      <c r="M54" s="3">
        <v>1</v>
      </c>
      <c r="N54" s="4">
        <f t="shared" si="37"/>
        <v>2.8400000333786011</v>
      </c>
      <c r="O54" s="3">
        <v>11.582352638244629</v>
      </c>
      <c r="P54" s="3">
        <v>16.51087760925293</v>
      </c>
      <c r="Q54" s="3">
        <v>9.9648056030273437</v>
      </c>
      <c r="R54" s="3">
        <v>401.12692260742188</v>
      </c>
      <c r="S54" s="3">
        <v>389.66607666015625</v>
      </c>
      <c r="T54" s="3">
        <v>3.7624192237854004</v>
      </c>
      <c r="U54" s="3">
        <v>7.1880574226379395</v>
      </c>
      <c r="V54" s="3">
        <v>20.182191848754883</v>
      </c>
      <c r="W54" s="3">
        <v>38.557838439941406</v>
      </c>
      <c r="X54" s="3">
        <v>449.813232421875</v>
      </c>
      <c r="Y54" s="3">
        <v>1699.24072265625</v>
      </c>
      <c r="Z54" s="3">
        <v>4.7546181678771973</v>
      </c>
      <c r="AA54" s="3">
        <v>73.453727722167969</v>
      </c>
      <c r="AB54" s="3">
        <v>0.81224465370178223</v>
      </c>
      <c r="AC54" s="3">
        <v>0.50704586505889893</v>
      </c>
      <c r="AD54" s="3">
        <v>1</v>
      </c>
      <c r="AE54" s="3">
        <v>-0.21956524252891541</v>
      </c>
      <c r="AF54" s="3">
        <v>2.737391471862793</v>
      </c>
      <c r="AG54" s="3">
        <v>1</v>
      </c>
      <c r="AH54" s="3">
        <v>0</v>
      </c>
      <c r="AI54" s="3">
        <v>0.15999999642372131</v>
      </c>
      <c r="AJ54" s="3">
        <v>111115</v>
      </c>
      <c r="AK54" s="4">
        <f t="shared" si="38"/>
        <v>0.74968872070312487</v>
      </c>
      <c r="AL54" s="4">
        <f t="shared" si="39"/>
        <v>2.5867560700594612E-3</v>
      </c>
      <c r="AM54" s="4">
        <f t="shared" si="40"/>
        <v>289.66087760925291</v>
      </c>
      <c r="AN54" s="4">
        <f t="shared" si="41"/>
        <v>284.73235263824461</v>
      </c>
      <c r="AO54" s="4">
        <f t="shared" si="42"/>
        <v>271.87850954804162</v>
      </c>
      <c r="AP54" s="4">
        <f t="shared" si="43"/>
        <v>1.2878989440906301</v>
      </c>
      <c r="AQ54" s="4">
        <f t="shared" si="44"/>
        <v>1.8850974493892969</v>
      </c>
      <c r="AR54" s="4">
        <f t="shared" si="45"/>
        <v>25.663741076824667</v>
      </c>
      <c r="AS54" s="4">
        <f t="shared" si="46"/>
        <v>18.475683654186728</v>
      </c>
      <c r="AT54" s="4">
        <f t="shared" si="47"/>
        <v>14.046615123748779</v>
      </c>
      <c r="AU54" s="4">
        <f t="shared" si="48"/>
        <v>1.6091405245149961</v>
      </c>
      <c r="AV54" s="4">
        <f t="shared" si="49"/>
        <v>0.13770891097133955</v>
      </c>
      <c r="AW54" s="4">
        <f t="shared" si="50"/>
        <v>0.52798961277375567</v>
      </c>
      <c r="AX54" s="4">
        <f t="shared" si="51"/>
        <v>1.0811509117412403</v>
      </c>
      <c r="AY54" s="4">
        <f t="shared" si="52"/>
        <v>8.6672200711216854E-2</v>
      </c>
      <c r="AZ54" s="4">
        <f t="shared" si="53"/>
        <v>21.447808799477603</v>
      </c>
      <c r="BA54" s="4">
        <f t="shared" si="54"/>
        <v>0.74933581368117264</v>
      </c>
      <c r="BB54" s="4">
        <f t="shared" si="55"/>
        <v>30.355430628126335</v>
      </c>
      <c r="BC54" s="4">
        <f t="shared" si="56"/>
        <v>386.06096071878301</v>
      </c>
      <c r="BD54" s="4">
        <f t="shared" si="57"/>
        <v>5.9632679497214095E-3</v>
      </c>
      <c r="BE54" s="4">
        <f>AVERAGE(E40:E54)</f>
        <v>7.6132098593872248</v>
      </c>
      <c r="BF54" s="4">
        <f t="shared" ref="BF54:DD54" si="58">AVERAGE(F40:F54)</f>
        <v>0.14538234244423903</v>
      </c>
      <c r="BG54" s="4">
        <f t="shared" si="58"/>
        <v>291.99340403571676</v>
      </c>
      <c r="BH54" s="4">
        <f t="shared" si="58"/>
        <v>2.5920554158403983</v>
      </c>
      <c r="BI54" s="4">
        <f t="shared" si="58"/>
        <v>1.3540814561068308</v>
      </c>
      <c r="BJ54" s="4">
        <f t="shared" si="58"/>
        <v>16.488185882568359</v>
      </c>
      <c r="BK54" s="4">
        <f t="shared" si="58"/>
        <v>6</v>
      </c>
      <c r="BL54" s="4">
        <f t="shared" si="58"/>
        <v>1.4200000166893005</v>
      </c>
      <c r="BM54" s="4">
        <f t="shared" si="58"/>
        <v>1</v>
      </c>
      <c r="BN54" s="4">
        <f t="shared" si="58"/>
        <v>2.8400000333786011</v>
      </c>
      <c r="BO54" s="4">
        <f t="shared" si="58"/>
        <v>11.580151494344076</v>
      </c>
      <c r="BP54" s="4">
        <f t="shared" si="58"/>
        <v>16.488185882568359</v>
      </c>
      <c r="BQ54" s="4">
        <f t="shared" si="58"/>
        <v>9.9607187271118161</v>
      </c>
      <c r="BR54" s="4">
        <f t="shared" si="58"/>
        <v>401.10338541666664</v>
      </c>
      <c r="BS54" s="4">
        <f t="shared" si="58"/>
        <v>389.60110270182292</v>
      </c>
      <c r="BT54" s="4">
        <f t="shared" si="58"/>
        <v>3.7595738569895425</v>
      </c>
      <c r="BU54" s="4">
        <f t="shared" si="58"/>
        <v>7.1922366460164389</v>
      </c>
      <c r="BV54" s="4">
        <f t="shared" si="58"/>
        <v>20.169914754231772</v>
      </c>
      <c r="BW54" s="4">
        <f t="shared" si="58"/>
        <v>38.585972595214841</v>
      </c>
      <c r="BX54" s="4">
        <f t="shared" si="58"/>
        <v>449.81048990885415</v>
      </c>
      <c r="BY54" s="4">
        <f t="shared" si="58"/>
        <v>1699.3408040364584</v>
      </c>
      <c r="BZ54" s="4">
        <f t="shared" si="58"/>
        <v>4.7951597531636558</v>
      </c>
      <c r="CA54" s="4">
        <f t="shared" si="58"/>
        <v>73.453912353515619</v>
      </c>
      <c r="CB54" s="4">
        <f t="shared" si="58"/>
        <v>0.81224465370178223</v>
      </c>
      <c r="CC54" s="4">
        <f t="shared" si="58"/>
        <v>0.50704586505889893</v>
      </c>
      <c r="CD54" s="4">
        <f t="shared" si="58"/>
        <v>1</v>
      </c>
      <c r="CE54" s="4">
        <f t="shared" si="58"/>
        <v>-0.21956524252891541</v>
      </c>
      <c r="CF54" s="4">
        <f t="shared" si="58"/>
        <v>2.737391471862793</v>
      </c>
      <c r="CG54" s="4">
        <f t="shared" si="58"/>
        <v>1</v>
      </c>
      <c r="CH54" s="4">
        <f t="shared" si="58"/>
        <v>0</v>
      </c>
      <c r="CI54" s="4">
        <f t="shared" si="58"/>
        <v>0.15999999642372131</v>
      </c>
      <c r="CJ54" s="4">
        <f t="shared" si="58"/>
        <v>111115</v>
      </c>
      <c r="CK54" s="4">
        <f t="shared" si="58"/>
        <v>0.74968414984809018</v>
      </c>
      <c r="CL54" s="4">
        <f t="shared" si="58"/>
        <v>2.5920554158403984E-3</v>
      </c>
      <c r="CM54" s="4">
        <f t="shared" si="58"/>
        <v>289.63818588256839</v>
      </c>
      <c r="CN54" s="4">
        <f t="shared" si="58"/>
        <v>284.73015149434411</v>
      </c>
      <c r="CO54" s="4">
        <f t="shared" si="58"/>
        <v>271.89452256851706</v>
      </c>
      <c r="CP54" s="4">
        <f t="shared" si="58"/>
        <v>1.2879132036635483</v>
      </c>
      <c r="CQ54" s="4">
        <f t="shared" si="58"/>
        <v>1.8823793763894434</v>
      </c>
      <c r="CR54" s="4">
        <f t="shared" si="58"/>
        <v>25.626672778874134</v>
      </c>
      <c r="CS54" s="4">
        <f t="shared" si="58"/>
        <v>18.434436132857694</v>
      </c>
      <c r="CT54" s="4">
        <f t="shared" si="58"/>
        <v>14.034168688456218</v>
      </c>
      <c r="CU54" s="4">
        <f t="shared" si="58"/>
        <v>1.6078424674662224</v>
      </c>
      <c r="CV54" s="4">
        <f t="shared" si="58"/>
        <v>0.13830247132786228</v>
      </c>
      <c r="CW54" s="4">
        <f t="shared" si="58"/>
        <v>0.52829792028261258</v>
      </c>
      <c r="CX54" s="4">
        <f t="shared" si="58"/>
        <v>1.0795445471836096</v>
      </c>
      <c r="CY54" s="4">
        <f t="shared" si="58"/>
        <v>8.7048416348191548E-2</v>
      </c>
      <c r="CZ54" s="4">
        <f t="shared" si="58"/>
        <v>21.44805790755694</v>
      </c>
      <c r="DA54" s="4">
        <f t="shared" si="58"/>
        <v>0.74946751695840907</v>
      </c>
      <c r="DB54" s="4">
        <f t="shared" si="58"/>
        <v>30.426887081922025</v>
      </c>
      <c r="DC54" s="4">
        <f t="shared" si="58"/>
        <v>385.98214735345061</v>
      </c>
      <c r="DD54" s="4">
        <f t="shared" si="58"/>
        <v>6.00147157160683E-3</v>
      </c>
    </row>
    <row r="55" spans="1:108" x14ac:dyDescent="0.25">
      <c r="A55" s="1">
        <v>46</v>
      </c>
      <c r="B55" s="1" t="s">
        <v>92</v>
      </c>
      <c r="C55" s="1">
        <v>1236.5</v>
      </c>
      <c r="D55" s="1">
        <v>0</v>
      </c>
      <c r="E55">
        <f t="shared" si="30"/>
        <v>7.8740265598460635</v>
      </c>
      <c r="F55">
        <f t="shared" si="31"/>
        <v>0.12719999349881517</v>
      </c>
      <c r="G55">
        <f t="shared" si="32"/>
        <v>272.88697233164368</v>
      </c>
      <c r="H55">
        <f t="shared" si="33"/>
        <v>2.7260337770069731</v>
      </c>
      <c r="I55">
        <f t="shared" si="34"/>
        <v>1.6110365884996152</v>
      </c>
      <c r="J55">
        <f t="shared" si="35"/>
        <v>19.680505752563477</v>
      </c>
      <c r="K55" s="1">
        <v>6</v>
      </c>
      <c r="L55">
        <f t="shared" si="36"/>
        <v>1.4200000166893005</v>
      </c>
      <c r="M55" s="1">
        <v>1</v>
      </c>
      <c r="N55">
        <f t="shared" si="37"/>
        <v>2.8400000333786011</v>
      </c>
      <c r="O55" s="1">
        <v>16.228504180908203</v>
      </c>
      <c r="P55" s="1">
        <v>19.680505752563477</v>
      </c>
      <c r="Q55" s="1">
        <v>15.035930633544922</v>
      </c>
      <c r="R55" s="1">
        <v>399.39877319335937</v>
      </c>
      <c r="S55" s="1">
        <v>387.48593139648437</v>
      </c>
      <c r="T55" s="1">
        <v>5.7862796783447266</v>
      </c>
      <c r="U55" s="1">
        <v>9.3886022567749023</v>
      </c>
      <c r="V55" s="1">
        <v>22.953033447265625</v>
      </c>
      <c r="W55" s="1">
        <v>37.24273681640625</v>
      </c>
      <c r="X55" s="1">
        <v>449.78317260742187</v>
      </c>
      <c r="Y55" s="1">
        <v>1699.1427001953125</v>
      </c>
      <c r="Z55" s="1">
        <v>3.3867855072021484</v>
      </c>
      <c r="AA55" s="1">
        <v>73.445396423339844</v>
      </c>
      <c r="AB55" s="1">
        <v>0.17793679237365723</v>
      </c>
      <c r="AC55" s="1">
        <v>0.51886665821075439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38"/>
        <v>0.74963862101236967</v>
      </c>
      <c r="AL55">
        <f t="shared" si="39"/>
        <v>2.7260337770069732E-3</v>
      </c>
      <c r="AM55">
        <f t="shared" si="40"/>
        <v>292.83050575256345</v>
      </c>
      <c r="AN55">
        <f t="shared" si="41"/>
        <v>289.37850418090818</v>
      </c>
      <c r="AO55">
        <f t="shared" si="42"/>
        <v>271.86282595464218</v>
      </c>
      <c r="AP55">
        <f t="shared" si="43"/>
        <v>1.3715538220518113</v>
      </c>
      <c r="AQ55">
        <f t="shared" si="44"/>
        <v>2.300586203109511</v>
      </c>
      <c r="AR55">
        <f t="shared" si="45"/>
        <v>31.323763164799523</v>
      </c>
      <c r="AS55">
        <f t="shared" si="46"/>
        <v>21.935160908024621</v>
      </c>
      <c r="AT55">
        <f t="shared" si="47"/>
        <v>17.95450496673584</v>
      </c>
      <c r="AU55">
        <f t="shared" si="48"/>
        <v>2.0653590484077777</v>
      </c>
      <c r="AV55">
        <f t="shared" si="49"/>
        <v>0.12174709575025125</v>
      </c>
      <c r="AW55">
        <f t="shared" si="50"/>
        <v>0.68954961460989583</v>
      </c>
      <c r="AX55">
        <f t="shared" si="51"/>
        <v>1.3758094337978819</v>
      </c>
      <c r="AY55">
        <f t="shared" si="52"/>
        <v>7.6563749373789167E-2</v>
      </c>
      <c r="AZ55">
        <f t="shared" si="53"/>
        <v>20.042291861662545</v>
      </c>
      <c r="BA55">
        <f t="shared" si="54"/>
        <v>0.70425001327962933</v>
      </c>
      <c r="BB55">
        <f t="shared" si="55"/>
        <v>31.582025648835497</v>
      </c>
      <c r="BC55">
        <f t="shared" si="56"/>
        <v>383.74299627998499</v>
      </c>
      <c r="BD55">
        <f t="shared" si="57"/>
        <v>6.480319150664866E-3</v>
      </c>
    </row>
    <row r="56" spans="1:108" x14ac:dyDescent="0.25">
      <c r="A56" s="1">
        <v>47</v>
      </c>
      <c r="B56" s="1" t="s">
        <v>93</v>
      </c>
      <c r="C56" s="1">
        <v>1237</v>
      </c>
      <c r="D56" s="1">
        <v>0</v>
      </c>
      <c r="E56">
        <f t="shared" si="30"/>
        <v>7.8757712039811514</v>
      </c>
      <c r="F56">
        <f t="shared" si="31"/>
        <v>0.12729043228085832</v>
      </c>
      <c r="G56">
        <f t="shared" si="32"/>
        <v>272.93039612624597</v>
      </c>
      <c r="H56">
        <f t="shared" si="33"/>
        <v>2.7266797778253968</v>
      </c>
      <c r="I56">
        <f t="shared" si="34"/>
        <v>1.6103291971323312</v>
      </c>
      <c r="J56">
        <f t="shared" si="35"/>
        <v>19.675893783569336</v>
      </c>
      <c r="K56" s="1">
        <v>6</v>
      </c>
      <c r="L56">
        <f t="shared" si="36"/>
        <v>1.4200000166893005</v>
      </c>
      <c r="M56" s="1">
        <v>1</v>
      </c>
      <c r="N56">
        <f t="shared" si="37"/>
        <v>2.8400000333786011</v>
      </c>
      <c r="O56" s="1">
        <v>16.229333877563477</v>
      </c>
      <c r="P56" s="1">
        <v>19.675893783569336</v>
      </c>
      <c r="Q56" s="1">
        <v>15.035962104797363</v>
      </c>
      <c r="R56" s="1">
        <v>399.39273071289062</v>
      </c>
      <c r="S56" s="1">
        <v>387.47711181640625</v>
      </c>
      <c r="T56" s="1">
        <v>5.7860493659973145</v>
      </c>
      <c r="U56" s="1">
        <v>9.3892679214477539</v>
      </c>
      <c r="V56" s="1">
        <v>22.950902938842773</v>
      </c>
      <c r="W56" s="1">
        <v>37.243404388427734</v>
      </c>
      <c r="X56" s="1">
        <v>449.777587890625</v>
      </c>
      <c r="Y56" s="1">
        <v>1699.142578125</v>
      </c>
      <c r="Z56" s="1">
        <v>3.3843200206756592</v>
      </c>
      <c r="AA56" s="1">
        <v>73.445388793945313</v>
      </c>
      <c r="AB56" s="1">
        <v>0.17793679237365723</v>
      </c>
      <c r="AC56" s="1">
        <v>0.51886665821075439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38"/>
        <v>0.74962931315104153</v>
      </c>
      <c r="AL56">
        <f t="shared" si="39"/>
        <v>2.7266797778253971E-3</v>
      </c>
      <c r="AM56">
        <f t="shared" si="40"/>
        <v>292.82589378356931</v>
      </c>
      <c r="AN56">
        <f t="shared" si="41"/>
        <v>289.37933387756345</v>
      </c>
      <c r="AO56">
        <f t="shared" si="42"/>
        <v>271.86280642339261</v>
      </c>
      <c r="AP56">
        <f t="shared" si="43"/>
        <v>1.3719208449092257</v>
      </c>
      <c r="AQ56">
        <f t="shared" si="44"/>
        <v>2.2999276301135803</v>
      </c>
      <c r="AR56">
        <f t="shared" si="45"/>
        <v>31.314799579400979</v>
      </c>
      <c r="AS56">
        <f t="shared" si="46"/>
        <v>21.925531657953226</v>
      </c>
      <c r="AT56">
        <f t="shared" si="47"/>
        <v>17.952613830566406</v>
      </c>
      <c r="AU56">
        <f t="shared" si="48"/>
        <v>2.0651133512971618</v>
      </c>
      <c r="AV56">
        <f t="shared" si="49"/>
        <v>0.12182994422356705</v>
      </c>
      <c r="AW56">
        <f t="shared" si="50"/>
        <v>0.68959843298124901</v>
      </c>
      <c r="AX56">
        <f t="shared" si="51"/>
        <v>1.3755149183159128</v>
      </c>
      <c r="AY56">
        <f t="shared" si="52"/>
        <v>7.6616174017904923E-2</v>
      </c>
      <c r="AZ56">
        <f t="shared" si="53"/>
        <v>20.045479057177641</v>
      </c>
      <c r="BA56">
        <f t="shared" si="54"/>
        <v>0.70437811112715576</v>
      </c>
      <c r="BB56">
        <f t="shared" si="55"/>
        <v>31.594859474890846</v>
      </c>
      <c r="BC56">
        <f t="shared" si="56"/>
        <v>383.73334737964115</v>
      </c>
      <c r="BD56">
        <f t="shared" si="57"/>
        <v>6.4845519980309685E-3</v>
      </c>
    </row>
    <row r="57" spans="1:108" x14ac:dyDescent="0.25">
      <c r="A57" s="1">
        <v>48</v>
      </c>
      <c r="B57" s="1" t="s">
        <v>93</v>
      </c>
      <c r="C57" s="1">
        <v>1237.5</v>
      </c>
      <c r="D57" s="1">
        <v>0</v>
      </c>
      <c r="E57">
        <f t="shared" si="30"/>
        <v>7.8537559773634529</v>
      </c>
      <c r="F57">
        <f t="shared" si="31"/>
        <v>0.12732797890068545</v>
      </c>
      <c r="G57">
        <f t="shared" si="32"/>
        <v>273.25676088833848</v>
      </c>
      <c r="H57">
        <f t="shared" si="33"/>
        <v>2.7271876041891661</v>
      </c>
      <c r="I57">
        <f t="shared" si="34"/>
        <v>1.6101791648468637</v>
      </c>
      <c r="J57">
        <f t="shared" si="35"/>
        <v>19.674882888793945</v>
      </c>
      <c r="K57" s="1">
        <v>6</v>
      </c>
      <c r="L57">
        <f t="shared" si="36"/>
        <v>1.4200000166893005</v>
      </c>
      <c r="M57" s="1">
        <v>1</v>
      </c>
      <c r="N57">
        <f t="shared" si="37"/>
        <v>2.8400000333786011</v>
      </c>
      <c r="O57" s="1">
        <v>16.230409622192383</v>
      </c>
      <c r="P57" s="1">
        <v>19.674882888793945</v>
      </c>
      <c r="Q57" s="1">
        <v>15.036125183105469</v>
      </c>
      <c r="R57" s="1">
        <v>399.37826538085937</v>
      </c>
      <c r="S57" s="1">
        <v>387.491943359375</v>
      </c>
      <c r="T57" s="1">
        <v>5.7855129241943359</v>
      </c>
      <c r="U57" s="1">
        <v>9.3893280029296875</v>
      </c>
      <c r="V57" s="1">
        <v>22.947246551513672</v>
      </c>
      <c r="W57" s="1">
        <v>37.241161346435547</v>
      </c>
      <c r="X57" s="1">
        <v>449.786865234375</v>
      </c>
      <c r="Y57" s="1">
        <v>1699.1673583984375</v>
      </c>
      <c r="Z57" s="1">
        <v>3.2760250568389893</v>
      </c>
      <c r="AA57" s="1">
        <v>73.445526123046875</v>
      </c>
      <c r="AB57" s="1">
        <v>0.17793679237365723</v>
      </c>
      <c r="AC57" s="1">
        <v>0.51886665821075439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38"/>
        <v>0.74964477539062491</v>
      </c>
      <c r="AL57">
        <f t="shared" si="39"/>
        <v>2.727187604189166E-3</v>
      </c>
      <c r="AM57">
        <f t="shared" si="40"/>
        <v>292.82488288879392</v>
      </c>
      <c r="AN57">
        <f t="shared" si="41"/>
        <v>289.38040962219236</v>
      </c>
      <c r="AO57">
        <f t="shared" si="42"/>
        <v>271.86677126705399</v>
      </c>
      <c r="AP57">
        <f t="shared" si="43"/>
        <v>1.3719673154351177</v>
      </c>
      <c r="AQ57">
        <f t="shared" si="44"/>
        <v>2.2997832999638916</v>
      </c>
      <c r="AR57">
        <f t="shared" si="45"/>
        <v>31.312775894762503</v>
      </c>
      <c r="AS57">
        <f t="shared" si="46"/>
        <v>21.923447891832815</v>
      </c>
      <c r="AT57">
        <f t="shared" si="47"/>
        <v>17.952646255493164</v>
      </c>
      <c r="AU57">
        <f t="shared" si="48"/>
        <v>2.0651175637395944</v>
      </c>
      <c r="AV57">
        <f t="shared" si="49"/>
        <v>0.12186433816267339</v>
      </c>
      <c r="AW57">
        <f t="shared" si="50"/>
        <v>0.68960413511702789</v>
      </c>
      <c r="AX57">
        <f t="shared" si="51"/>
        <v>1.3755134286225665</v>
      </c>
      <c r="AY57">
        <f t="shared" si="52"/>
        <v>7.6637937856293636E-2</v>
      </c>
      <c r="AZ57">
        <f t="shared" si="53"/>
        <v>20.069486570123637</v>
      </c>
      <c r="BA57">
        <f t="shared" si="54"/>
        <v>0.70519339968549899</v>
      </c>
      <c r="BB57">
        <f t="shared" si="55"/>
        <v>31.597874192893716</v>
      </c>
      <c r="BC57">
        <f t="shared" si="56"/>
        <v>383.75864390697063</v>
      </c>
      <c r="BD57">
        <f t="shared" si="57"/>
        <v>6.4666163812736408E-3</v>
      </c>
    </row>
    <row r="58" spans="1:108" x14ac:dyDescent="0.25">
      <c r="A58" s="1">
        <v>49</v>
      </c>
      <c r="B58" s="1" t="s">
        <v>94</v>
      </c>
      <c r="C58" s="1">
        <v>1237.5</v>
      </c>
      <c r="D58" s="1">
        <v>0</v>
      </c>
      <c r="E58">
        <f t="shared" si="30"/>
        <v>7.8537559773634529</v>
      </c>
      <c r="F58">
        <f t="shared" si="31"/>
        <v>0.12732797890068545</v>
      </c>
      <c r="G58">
        <f t="shared" si="32"/>
        <v>273.25676088833848</v>
      </c>
      <c r="H58">
        <f t="shared" si="33"/>
        <v>2.7271876041891661</v>
      </c>
      <c r="I58">
        <f t="shared" si="34"/>
        <v>1.6101791648468637</v>
      </c>
      <c r="J58">
        <f t="shared" si="35"/>
        <v>19.674882888793945</v>
      </c>
      <c r="K58" s="1">
        <v>6</v>
      </c>
      <c r="L58">
        <f t="shared" si="36"/>
        <v>1.4200000166893005</v>
      </c>
      <c r="M58" s="1">
        <v>1</v>
      </c>
      <c r="N58">
        <f t="shared" si="37"/>
        <v>2.8400000333786011</v>
      </c>
      <c r="O58" s="1">
        <v>16.230409622192383</v>
      </c>
      <c r="P58" s="1">
        <v>19.674882888793945</v>
      </c>
      <c r="Q58" s="1">
        <v>15.036125183105469</v>
      </c>
      <c r="R58" s="1">
        <v>399.37826538085937</v>
      </c>
      <c r="S58" s="1">
        <v>387.491943359375</v>
      </c>
      <c r="T58" s="1">
        <v>5.7855129241943359</v>
      </c>
      <c r="U58" s="1">
        <v>9.3893280029296875</v>
      </c>
      <c r="V58" s="1">
        <v>22.947246551513672</v>
      </c>
      <c r="W58" s="1">
        <v>37.241161346435547</v>
      </c>
      <c r="X58" s="1">
        <v>449.786865234375</v>
      </c>
      <c r="Y58" s="1">
        <v>1699.1673583984375</v>
      </c>
      <c r="Z58" s="1">
        <v>3.2760250568389893</v>
      </c>
      <c r="AA58" s="1">
        <v>73.445526123046875</v>
      </c>
      <c r="AB58" s="1">
        <v>0.17793679237365723</v>
      </c>
      <c r="AC58" s="1">
        <v>0.51886665821075439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38"/>
        <v>0.74964477539062491</v>
      </c>
      <c r="AL58">
        <f t="shared" si="39"/>
        <v>2.727187604189166E-3</v>
      </c>
      <c r="AM58">
        <f t="shared" si="40"/>
        <v>292.82488288879392</v>
      </c>
      <c r="AN58">
        <f t="shared" si="41"/>
        <v>289.38040962219236</v>
      </c>
      <c r="AO58">
        <f t="shared" si="42"/>
        <v>271.86677126705399</v>
      </c>
      <c r="AP58">
        <f t="shared" si="43"/>
        <v>1.3719673154351177</v>
      </c>
      <c r="AQ58">
        <f t="shared" si="44"/>
        <v>2.2997832999638916</v>
      </c>
      <c r="AR58">
        <f t="shared" si="45"/>
        <v>31.312775894762503</v>
      </c>
      <c r="AS58">
        <f t="shared" si="46"/>
        <v>21.923447891832815</v>
      </c>
      <c r="AT58">
        <f t="shared" si="47"/>
        <v>17.952646255493164</v>
      </c>
      <c r="AU58">
        <f t="shared" si="48"/>
        <v>2.0651175637395944</v>
      </c>
      <c r="AV58">
        <f t="shared" si="49"/>
        <v>0.12186433816267339</v>
      </c>
      <c r="AW58">
        <f t="shared" si="50"/>
        <v>0.68960413511702789</v>
      </c>
      <c r="AX58">
        <f t="shared" si="51"/>
        <v>1.3755134286225665</v>
      </c>
      <c r="AY58">
        <f t="shared" si="52"/>
        <v>7.6637937856293636E-2</v>
      </c>
      <c r="AZ58">
        <f t="shared" si="53"/>
        <v>20.069486570123637</v>
      </c>
      <c r="BA58">
        <f t="shared" si="54"/>
        <v>0.70519339968549899</v>
      </c>
      <c r="BB58">
        <f t="shared" si="55"/>
        <v>31.597874192893716</v>
      </c>
      <c r="BC58">
        <f t="shared" si="56"/>
        <v>383.75864390697063</v>
      </c>
      <c r="BD58">
        <f t="shared" si="57"/>
        <v>6.4666163812736408E-3</v>
      </c>
    </row>
    <row r="59" spans="1:108" x14ac:dyDescent="0.25">
      <c r="A59" s="1">
        <v>50</v>
      </c>
      <c r="B59" s="1" t="s">
        <v>94</v>
      </c>
      <c r="C59" s="1">
        <v>1238</v>
      </c>
      <c r="D59" s="1">
        <v>0</v>
      </c>
      <c r="E59">
        <f t="shared" si="30"/>
        <v>7.8565699358100751</v>
      </c>
      <c r="F59">
        <f t="shared" si="31"/>
        <v>0.12743232421213649</v>
      </c>
      <c r="G59">
        <f t="shared" si="32"/>
        <v>273.31375475736451</v>
      </c>
      <c r="H59">
        <f t="shared" si="33"/>
        <v>2.7270835536677747</v>
      </c>
      <c r="I59">
        <f t="shared" si="34"/>
        <v>1.6088715606074424</v>
      </c>
      <c r="J59">
        <f t="shared" si="35"/>
        <v>19.665821075439453</v>
      </c>
      <c r="K59" s="1">
        <v>6</v>
      </c>
      <c r="L59">
        <f t="shared" si="36"/>
        <v>1.4200000166893005</v>
      </c>
      <c r="M59" s="1">
        <v>1</v>
      </c>
      <c r="N59">
        <f t="shared" si="37"/>
        <v>2.8400000333786011</v>
      </c>
      <c r="O59" s="1">
        <v>16.231288909912109</v>
      </c>
      <c r="P59" s="1">
        <v>19.665821075439453</v>
      </c>
      <c r="Q59" s="1">
        <v>15.03632926940918</v>
      </c>
      <c r="R59" s="1">
        <v>399.385986328125</v>
      </c>
      <c r="S59" s="1">
        <v>387.49618530273437</v>
      </c>
      <c r="T59" s="1">
        <v>5.7859077453613281</v>
      </c>
      <c r="U59" s="1">
        <v>9.3895130157470703</v>
      </c>
      <c r="V59" s="1">
        <v>22.947544097900391</v>
      </c>
      <c r="W59" s="1">
        <v>37.239837646484375</v>
      </c>
      <c r="X59" s="1">
        <v>449.79580688476562</v>
      </c>
      <c r="Y59" s="1">
        <v>1699.183837890625</v>
      </c>
      <c r="Z59" s="1">
        <v>3.2698616981506348</v>
      </c>
      <c r="AA59" s="1">
        <v>73.445587158203125</v>
      </c>
      <c r="AB59" s="1">
        <v>0.17793679237365723</v>
      </c>
      <c r="AC59" s="1">
        <v>0.51886665821075439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38"/>
        <v>0.74965967814127599</v>
      </c>
      <c r="AL59">
        <f t="shared" si="39"/>
        <v>2.7270835536677748E-3</v>
      </c>
      <c r="AM59">
        <f t="shared" si="40"/>
        <v>292.81582107543943</v>
      </c>
      <c r="AN59">
        <f t="shared" si="41"/>
        <v>289.38128890991209</v>
      </c>
      <c r="AO59">
        <f t="shared" si="42"/>
        <v>271.86940798574506</v>
      </c>
      <c r="AP59">
        <f t="shared" si="43"/>
        <v>1.3733494008653506</v>
      </c>
      <c r="AQ59">
        <f t="shared" si="44"/>
        <v>2.2984898571785766</v>
      </c>
      <c r="AR59">
        <f t="shared" si="45"/>
        <v>31.295138974484441</v>
      </c>
      <c r="AS59">
        <f t="shared" si="46"/>
        <v>21.905625958737371</v>
      </c>
      <c r="AT59">
        <f t="shared" si="47"/>
        <v>17.948554992675781</v>
      </c>
      <c r="AU59">
        <f t="shared" si="48"/>
        <v>2.0645861121422504</v>
      </c>
      <c r="AV59">
        <f t="shared" si="49"/>
        <v>0.12195991733062242</v>
      </c>
      <c r="AW59">
        <f t="shared" si="50"/>
        <v>0.68961829657113416</v>
      </c>
      <c r="AX59">
        <f t="shared" si="51"/>
        <v>1.3749678155711162</v>
      </c>
      <c r="AY59">
        <f t="shared" si="52"/>
        <v>7.6698418958154171E-2</v>
      </c>
      <c r="AZ59">
        <f t="shared" si="53"/>
        <v>20.07368919656777</v>
      </c>
      <c r="BA59">
        <f t="shared" si="54"/>
        <v>0.70533276229244946</v>
      </c>
      <c r="BB59">
        <f t="shared" si="55"/>
        <v>31.617975291556309</v>
      </c>
      <c r="BC59">
        <f t="shared" si="56"/>
        <v>383.76154822925315</v>
      </c>
      <c r="BD59">
        <f t="shared" si="57"/>
        <v>6.4729995814596705E-3</v>
      </c>
    </row>
    <row r="60" spans="1:108" x14ac:dyDescent="0.25">
      <c r="A60" s="1">
        <v>51</v>
      </c>
      <c r="B60" s="1" t="s">
        <v>95</v>
      </c>
      <c r="C60" s="1">
        <v>1238.5</v>
      </c>
      <c r="D60" s="1">
        <v>0</v>
      </c>
      <c r="E60">
        <f t="shared" si="30"/>
        <v>7.8441715374320475</v>
      </c>
      <c r="F60">
        <f t="shared" si="31"/>
        <v>0.12751173868873886</v>
      </c>
      <c r="G60">
        <f t="shared" si="32"/>
        <v>273.53724917632258</v>
      </c>
      <c r="H60">
        <f t="shared" si="33"/>
        <v>2.7267826430669491</v>
      </c>
      <c r="I60">
        <f t="shared" si="34"/>
        <v>1.6077388774460144</v>
      </c>
      <c r="J60">
        <f t="shared" si="35"/>
        <v>19.657798767089844</v>
      </c>
      <c r="K60" s="1">
        <v>6</v>
      </c>
      <c r="L60">
        <f t="shared" si="36"/>
        <v>1.4200000166893005</v>
      </c>
      <c r="M60" s="1">
        <v>1</v>
      </c>
      <c r="N60">
        <f t="shared" si="37"/>
        <v>2.8400000333786011</v>
      </c>
      <c r="O60" s="1">
        <v>16.231884002685547</v>
      </c>
      <c r="P60" s="1">
        <v>19.657798767089844</v>
      </c>
      <c r="Q60" s="1">
        <v>15.036154747009277</v>
      </c>
      <c r="R60" s="1">
        <v>399.36566162109375</v>
      </c>
      <c r="S60" s="1">
        <v>387.49224853515625</v>
      </c>
      <c r="T60" s="1">
        <v>5.7860989570617676</v>
      </c>
      <c r="U60" s="1">
        <v>9.389404296875</v>
      </c>
      <c r="V60" s="1">
        <v>22.947301864624023</v>
      </c>
      <c r="W60" s="1">
        <v>37.237785339355469</v>
      </c>
      <c r="X60" s="1">
        <v>449.78366088867187</v>
      </c>
      <c r="Y60" s="1">
        <v>1699.2266845703125</v>
      </c>
      <c r="Z60" s="1">
        <v>3.1442863941192627</v>
      </c>
      <c r="AA60" s="1">
        <v>73.445175170898437</v>
      </c>
      <c r="AB60" s="1">
        <v>0.17793679237365723</v>
      </c>
      <c r="AC60" s="1">
        <v>0.51886665821075439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38"/>
        <v>0.74963943481445305</v>
      </c>
      <c r="AL60">
        <f t="shared" si="39"/>
        <v>2.7267826430669492E-3</v>
      </c>
      <c r="AM60">
        <f t="shared" si="40"/>
        <v>292.80779876708982</v>
      </c>
      <c r="AN60">
        <f t="shared" si="41"/>
        <v>289.38188400268552</v>
      </c>
      <c r="AO60">
        <f t="shared" si="42"/>
        <v>271.87626345434182</v>
      </c>
      <c r="AP60">
        <f t="shared" si="43"/>
        <v>1.3747138570852404</v>
      </c>
      <c r="AQ60">
        <f t="shared" si="44"/>
        <v>2.2973453207803853</v>
      </c>
      <c r="AR60">
        <f t="shared" si="45"/>
        <v>31.279730975312241</v>
      </c>
      <c r="AS60">
        <f t="shared" si="46"/>
        <v>21.890326678437241</v>
      </c>
      <c r="AT60">
        <f t="shared" si="47"/>
        <v>17.944841384887695</v>
      </c>
      <c r="AU60">
        <f t="shared" si="48"/>
        <v>2.0641038214931409</v>
      </c>
      <c r="AV60">
        <f t="shared" si="49"/>
        <v>0.12203265562107572</v>
      </c>
      <c r="AW60">
        <f t="shared" si="50"/>
        <v>0.68960644333437082</v>
      </c>
      <c r="AX60">
        <f t="shared" si="51"/>
        <v>1.3744973781587699</v>
      </c>
      <c r="AY60">
        <f t="shared" si="52"/>
        <v>7.6744447080825437E-2</v>
      </c>
      <c r="AZ60">
        <f t="shared" si="53"/>
        <v>20.089991181520706</v>
      </c>
      <c r="BA60">
        <f t="shared" si="54"/>
        <v>0.70591669952206848</v>
      </c>
      <c r="BB60">
        <f t="shared" si="55"/>
        <v>31.634444958087649</v>
      </c>
      <c r="BC60">
        <f t="shared" si="56"/>
        <v>383.76350506646855</v>
      </c>
      <c r="BD60">
        <f t="shared" si="57"/>
        <v>6.4661180510041608E-3</v>
      </c>
    </row>
    <row r="61" spans="1:108" x14ac:dyDescent="0.25">
      <c r="A61" s="1">
        <v>52</v>
      </c>
      <c r="B61" s="1" t="s">
        <v>95</v>
      </c>
      <c r="C61" s="1">
        <v>1239</v>
      </c>
      <c r="D61" s="1">
        <v>0</v>
      </c>
      <c r="E61">
        <f t="shared" si="30"/>
        <v>7.8407984001708986</v>
      </c>
      <c r="F61">
        <f t="shared" si="31"/>
        <v>0.12753137100487366</v>
      </c>
      <c r="G61">
        <f t="shared" si="32"/>
        <v>273.57651334223021</v>
      </c>
      <c r="H61">
        <f t="shared" si="33"/>
        <v>2.7272524459128866</v>
      </c>
      <c r="I61">
        <f t="shared" si="34"/>
        <v>1.607775921731013</v>
      </c>
      <c r="J61">
        <f t="shared" si="35"/>
        <v>19.658512115478516</v>
      </c>
      <c r="K61" s="1">
        <v>6</v>
      </c>
      <c r="L61">
        <f t="shared" si="36"/>
        <v>1.4200000166893005</v>
      </c>
      <c r="M61" s="1">
        <v>1</v>
      </c>
      <c r="N61">
        <f t="shared" si="37"/>
        <v>2.8400000333786011</v>
      </c>
      <c r="O61" s="1">
        <v>16.232934951782227</v>
      </c>
      <c r="P61" s="1">
        <v>19.658512115478516</v>
      </c>
      <c r="Q61" s="1">
        <v>15.036149024963379</v>
      </c>
      <c r="R61" s="1">
        <v>399.34228515625</v>
      </c>
      <c r="S61" s="1">
        <v>387.47305297851562</v>
      </c>
      <c r="T61" s="1">
        <v>5.7863249778747559</v>
      </c>
      <c r="U61" s="1">
        <v>9.3902921676635742</v>
      </c>
      <c r="V61" s="1">
        <v>22.946645736694336</v>
      </c>
      <c r="W61" s="1">
        <v>37.238780975341797</v>
      </c>
      <c r="X61" s="1">
        <v>449.77813720703125</v>
      </c>
      <c r="Y61" s="1">
        <v>1699.3226318359375</v>
      </c>
      <c r="Z61" s="1">
        <v>3.1061439514160156</v>
      </c>
      <c r="AA61" s="1">
        <v>73.445121765136719</v>
      </c>
      <c r="AB61" s="1">
        <v>0.17793679237365723</v>
      </c>
      <c r="AC61" s="1">
        <v>0.51886665821075439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38"/>
        <v>0.74963022867838536</v>
      </c>
      <c r="AL61">
        <f t="shared" si="39"/>
        <v>2.7272524459128868E-3</v>
      </c>
      <c r="AM61">
        <f t="shared" si="40"/>
        <v>292.80851211547849</v>
      </c>
      <c r="AN61">
        <f t="shared" si="41"/>
        <v>289.3829349517822</v>
      </c>
      <c r="AO61">
        <f t="shared" si="42"/>
        <v>271.89161501649869</v>
      </c>
      <c r="AP61">
        <f t="shared" si="43"/>
        <v>1.3746873951227589</v>
      </c>
      <c r="AQ61">
        <f t="shared" si="44"/>
        <v>2.2974470733952739</v>
      </c>
      <c r="AR61">
        <f t="shared" si="45"/>
        <v>31.281139144163514</v>
      </c>
      <c r="AS61">
        <f t="shared" si="46"/>
        <v>21.89084697649994</v>
      </c>
      <c r="AT61">
        <f t="shared" si="47"/>
        <v>17.945723533630371</v>
      </c>
      <c r="AU61">
        <f t="shared" si="48"/>
        <v>2.0642183782460171</v>
      </c>
      <c r="AV61">
        <f t="shared" si="49"/>
        <v>0.12205063689491343</v>
      </c>
      <c r="AW61">
        <f t="shared" si="50"/>
        <v>0.68967115166426085</v>
      </c>
      <c r="AX61">
        <f t="shared" si="51"/>
        <v>1.3745472265817562</v>
      </c>
      <c r="AY61">
        <f t="shared" si="52"/>
        <v>7.6755825518466714E-2</v>
      </c>
      <c r="AZ61">
        <f t="shared" si="53"/>
        <v>20.092860334501651</v>
      </c>
      <c r="BA61">
        <f t="shared" si="54"/>
        <v>0.70605300481992306</v>
      </c>
      <c r="BB61">
        <f t="shared" si="55"/>
        <v>31.636269837350682</v>
      </c>
      <c r="BC61">
        <f t="shared" si="56"/>
        <v>383.74591293773256</v>
      </c>
      <c r="BD61">
        <f t="shared" si="57"/>
        <v>6.4640066660025582E-3</v>
      </c>
    </row>
    <row r="62" spans="1:108" x14ac:dyDescent="0.25">
      <c r="A62" s="1">
        <v>53</v>
      </c>
      <c r="B62" s="1" t="s">
        <v>96</v>
      </c>
      <c r="C62" s="1">
        <v>1239.5</v>
      </c>
      <c r="D62" s="1">
        <v>0</v>
      </c>
      <c r="E62">
        <f t="shared" si="30"/>
        <v>7.8520723251675646</v>
      </c>
      <c r="F62">
        <f t="shared" si="31"/>
        <v>0.12750195348415747</v>
      </c>
      <c r="G62">
        <f t="shared" si="32"/>
        <v>273.40517702153744</v>
      </c>
      <c r="H62">
        <f t="shared" si="33"/>
        <v>2.7274274601178465</v>
      </c>
      <c r="I62">
        <f t="shared" si="34"/>
        <v>1.608226189599733</v>
      </c>
      <c r="J62">
        <f t="shared" si="35"/>
        <v>19.661884307861328</v>
      </c>
      <c r="K62" s="1">
        <v>6</v>
      </c>
      <c r="L62">
        <f t="shared" si="36"/>
        <v>1.4200000166893005</v>
      </c>
      <c r="M62" s="1">
        <v>1</v>
      </c>
      <c r="N62">
        <f t="shared" si="37"/>
        <v>2.8400000333786011</v>
      </c>
      <c r="O62" s="1">
        <v>16.234462738037109</v>
      </c>
      <c r="P62" s="1">
        <v>19.661884307861328</v>
      </c>
      <c r="Q62" s="1">
        <v>15.036590576171875</v>
      </c>
      <c r="R62" s="1">
        <v>399.35580444335937</v>
      </c>
      <c r="S62" s="1">
        <v>387.47161865234375</v>
      </c>
      <c r="T62" s="1">
        <v>5.7865791320800781</v>
      </c>
      <c r="U62" s="1">
        <v>9.3907241821289062</v>
      </c>
      <c r="V62" s="1">
        <v>22.945384979248047</v>
      </c>
      <c r="W62" s="1">
        <v>37.236820220947266</v>
      </c>
      <c r="X62" s="1">
        <v>449.78460693359375</v>
      </c>
      <c r="Y62" s="1">
        <v>1699.3172607421875</v>
      </c>
      <c r="Z62" s="1">
        <v>3.1307876110076904</v>
      </c>
      <c r="AA62" s="1">
        <v>73.445022583007813</v>
      </c>
      <c r="AB62" s="1">
        <v>0.17793679237365723</v>
      </c>
      <c r="AC62" s="1">
        <v>0.51886665821075439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38"/>
        <v>0.7496410115559895</v>
      </c>
      <c r="AL62">
        <f t="shared" si="39"/>
        <v>2.7274274601178468E-3</v>
      </c>
      <c r="AM62">
        <f t="shared" si="40"/>
        <v>292.81188430786131</v>
      </c>
      <c r="AN62">
        <f t="shared" si="41"/>
        <v>289.38446273803709</v>
      </c>
      <c r="AO62">
        <f t="shared" si="42"/>
        <v>271.8907556415179</v>
      </c>
      <c r="AP62">
        <f t="shared" si="43"/>
        <v>1.3743339858977002</v>
      </c>
      <c r="AQ62">
        <f t="shared" si="44"/>
        <v>2.2979281392269879</v>
      </c>
      <c r="AR62">
        <f t="shared" si="45"/>
        <v>31.287731399767242</v>
      </c>
      <c r="AS62">
        <f t="shared" si="46"/>
        <v>21.897007217638336</v>
      </c>
      <c r="AT62">
        <f t="shared" si="47"/>
        <v>17.948173522949219</v>
      </c>
      <c r="AU62">
        <f t="shared" si="48"/>
        <v>2.0645365656610402</v>
      </c>
      <c r="AV62">
        <f t="shared" si="49"/>
        <v>0.12202369324566548</v>
      </c>
      <c r="AW62">
        <f t="shared" si="50"/>
        <v>0.68970194962725506</v>
      </c>
      <c r="AX62">
        <f t="shared" si="51"/>
        <v>1.3748346160337852</v>
      </c>
      <c r="AY62">
        <f t="shared" si="52"/>
        <v>7.6738775753493305E-2</v>
      </c>
      <c r="AZ62">
        <f t="shared" si="53"/>
        <v>20.080249400658069</v>
      </c>
      <c r="BA62">
        <f t="shared" si="54"/>
        <v>0.7056134278233378</v>
      </c>
      <c r="BB62">
        <f t="shared" si="55"/>
        <v>31.630517073381714</v>
      </c>
      <c r="BC62">
        <f t="shared" si="56"/>
        <v>383.73911952755833</v>
      </c>
      <c r="BD62">
        <f t="shared" si="57"/>
        <v>6.4722384324125259E-3</v>
      </c>
    </row>
    <row r="63" spans="1:108" x14ac:dyDescent="0.25">
      <c r="A63" s="1">
        <v>54</v>
      </c>
      <c r="B63" s="1" t="s">
        <v>96</v>
      </c>
      <c r="C63" s="1">
        <v>1240</v>
      </c>
      <c r="D63" s="1">
        <v>0</v>
      </c>
      <c r="E63">
        <f t="shared" si="30"/>
        <v>7.8501981486765597</v>
      </c>
      <c r="F63">
        <f t="shared" si="31"/>
        <v>0.1274624143601131</v>
      </c>
      <c r="G63">
        <f t="shared" si="32"/>
        <v>273.39326807253809</v>
      </c>
      <c r="H63">
        <f t="shared" si="33"/>
        <v>2.727397068658838</v>
      </c>
      <c r="I63">
        <f t="shared" si="34"/>
        <v>1.6086790585355768</v>
      </c>
      <c r="J63">
        <f t="shared" si="35"/>
        <v>19.665073394775391</v>
      </c>
      <c r="K63" s="1">
        <v>6</v>
      </c>
      <c r="L63">
        <f t="shared" si="36"/>
        <v>1.4200000166893005</v>
      </c>
      <c r="M63" s="1">
        <v>1</v>
      </c>
      <c r="N63">
        <f t="shared" si="37"/>
        <v>2.8400000333786011</v>
      </c>
      <c r="O63" s="1">
        <v>16.235589981079102</v>
      </c>
      <c r="P63" s="1">
        <v>19.665073394775391</v>
      </c>
      <c r="Q63" s="1">
        <v>15.036503791809082</v>
      </c>
      <c r="R63" s="1">
        <v>399.350341796875</v>
      </c>
      <c r="S63" s="1">
        <v>387.46896362304687</v>
      </c>
      <c r="T63" s="1">
        <v>5.7867431640625</v>
      </c>
      <c r="U63" s="1">
        <v>9.3907623291015625</v>
      </c>
      <c r="V63" s="1">
        <v>22.944368362426758</v>
      </c>
      <c r="W63" s="1">
        <v>37.234260559082031</v>
      </c>
      <c r="X63" s="1">
        <v>449.7952880859375</v>
      </c>
      <c r="Y63" s="1">
        <v>1699.312255859375</v>
      </c>
      <c r="Z63" s="1">
        <v>3.1948349475860596</v>
      </c>
      <c r="AA63" s="1">
        <v>73.444953918457031</v>
      </c>
      <c r="AB63" s="1">
        <v>0.17793679237365723</v>
      </c>
      <c r="AC63" s="1">
        <v>0.51886665821075439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38"/>
        <v>0.74965881347656238</v>
      </c>
      <c r="AL63">
        <f t="shared" si="39"/>
        <v>2.7273970686588381E-3</v>
      </c>
      <c r="AM63">
        <f t="shared" si="40"/>
        <v>292.81507339477537</v>
      </c>
      <c r="AN63">
        <f t="shared" si="41"/>
        <v>289.38558998107908</v>
      </c>
      <c r="AO63">
        <f t="shared" si="42"/>
        <v>271.8899548602858</v>
      </c>
      <c r="AP63">
        <f t="shared" si="43"/>
        <v>1.3740634123205759</v>
      </c>
      <c r="AQ63">
        <f t="shared" si="44"/>
        <v>2.2983831650556232</v>
      </c>
      <c r="AR63">
        <f t="shared" si="45"/>
        <v>31.293956118584063</v>
      </c>
      <c r="AS63">
        <f t="shared" si="46"/>
        <v>21.903193789482501</v>
      </c>
      <c r="AT63">
        <f t="shared" si="47"/>
        <v>17.950331687927246</v>
      </c>
      <c r="AU63">
        <f t="shared" si="48"/>
        <v>2.0648168886209661</v>
      </c>
      <c r="AV63">
        <f t="shared" si="49"/>
        <v>0.12198747832953601</v>
      </c>
      <c r="AW63">
        <f t="shared" si="50"/>
        <v>0.68970410652004643</v>
      </c>
      <c r="AX63">
        <f t="shared" si="51"/>
        <v>1.3751127821009197</v>
      </c>
      <c r="AY63">
        <f t="shared" si="52"/>
        <v>7.6715859265207603E-2</v>
      </c>
      <c r="AZ63">
        <f t="shared" si="53"/>
        <v>20.079355975203928</v>
      </c>
      <c r="BA63">
        <f t="shared" si="54"/>
        <v>0.70558752762069354</v>
      </c>
      <c r="BB63">
        <f t="shared" si="55"/>
        <v>31.623674302622685</v>
      </c>
      <c r="BC63">
        <f t="shared" si="56"/>
        <v>383.7373553920055</v>
      </c>
      <c r="BD63">
        <f t="shared" si="57"/>
        <v>6.4693235093361721E-3</v>
      </c>
    </row>
    <row r="64" spans="1:108" x14ac:dyDescent="0.25">
      <c r="A64" s="1">
        <v>55</v>
      </c>
      <c r="B64" s="1" t="s">
        <v>97</v>
      </c>
      <c r="C64" s="1">
        <v>1240.5</v>
      </c>
      <c r="D64" s="1">
        <v>0</v>
      </c>
      <c r="E64">
        <f t="shared" si="30"/>
        <v>7.8357823984577779</v>
      </c>
      <c r="F64">
        <f t="shared" si="31"/>
        <v>0.12741616147835652</v>
      </c>
      <c r="G64">
        <f t="shared" si="32"/>
        <v>273.55099174742992</v>
      </c>
      <c r="H64">
        <f t="shared" si="33"/>
        <v>2.7268152011513478</v>
      </c>
      <c r="I64">
        <f t="shared" si="34"/>
        <v>1.608888988075996</v>
      </c>
      <c r="J64">
        <f t="shared" si="35"/>
        <v>19.666183471679688</v>
      </c>
      <c r="K64" s="1">
        <v>6</v>
      </c>
      <c r="L64">
        <f t="shared" si="36"/>
        <v>1.4200000166893005</v>
      </c>
      <c r="M64" s="1">
        <v>1</v>
      </c>
      <c r="N64">
        <f t="shared" si="37"/>
        <v>2.8400000333786011</v>
      </c>
      <c r="O64" s="1">
        <v>16.236190795898437</v>
      </c>
      <c r="P64" s="1">
        <v>19.666183471679688</v>
      </c>
      <c r="Q64" s="1">
        <v>15.036577224731445</v>
      </c>
      <c r="R64" s="1">
        <v>399.341064453125</v>
      </c>
      <c r="S64" s="1">
        <v>387.47906494140625</v>
      </c>
      <c r="T64" s="1">
        <v>5.7867984771728516</v>
      </c>
      <c r="U64" s="1">
        <v>9.3900861740112305</v>
      </c>
      <c r="V64" s="1">
        <v>22.943643569946289</v>
      </c>
      <c r="W64" s="1">
        <v>37.230049133300781</v>
      </c>
      <c r="X64" s="1">
        <v>449.79092407226562</v>
      </c>
      <c r="Y64" s="1">
        <v>1699.279052734375</v>
      </c>
      <c r="Z64" s="1">
        <v>3.2354700565338135</v>
      </c>
      <c r="AA64" s="1">
        <v>73.444755554199219</v>
      </c>
      <c r="AB64" s="1">
        <v>0.17793679237365723</v>
      </c>
      <c r="AC64" s="1">
        <v>0.51886665821075439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38"/>
        <v>0.74965154012044255</v>
      </c>
      <c r="AL64">
        <f t="shared" si="39"/>
        <v>2.7268152011513478E-3</v>
      </c>
      <c r="AM64">
        <f t="shared" si="40"/>
        <v>292.81618347167966</v>
      </c>
      <c r="AN64">
        <f t="shared" si="41"/>
        <v>289.38619079589841</v>
      </c>
      <c r="AO64">
        <f t="shared" si="42"/>
        <v>271.88464236040454</v>
      </c>
      <c r="AP64">
        <f t="shared" si="43"/>
        <v>1.3742357542445671</v>
      </c>
      <c r="AQ64">
        <f t="shared" si="44"/>
        <v>2.2985415717591167</v>
      </c>
      <c r="AR64">
        <f t="shared" si="45"/>
        <v>31.296197453647828</v>
      </c>
      <c r="AS64">
        <f t="shared" si="46"/>
        <v>21.906111279636598</v>
      </c>
      <c r="AT64">
        <f t="shared" si="47"/>
        <v>17.951187133789063</v>
      </c>
      <c r="AU64">
        <f t="shared" si="48"/>
        <v>2.06492801129213</v>
      </c>
      <c r="AV64">
        <f t="shared" si="49"/>
        <v>0.12194511288260629</v>
      </c>
      <c r="AW64">
        <f t="shared" si="50"/>
        <v>0.68965258368312066</v>
      </c>
      <c r="AX64">
        <f t="shared" si="51"/>
        <v>1.3752754276090093</v>
      </c>
      <c r="AY64">
        <f t="shared" si="52"/>
        <v>7.6689050881080384E-2</v>
      </c>
      <c r="AZ64">
        <f t="shared" si="53"/>
        <v>20.090885720498758</v>
      </c>
      <c r="BA64">
        <f t="shared" si="54"/>
        <v>0.70597618425861464</v>
      </c>
      <c r="BB64">
        <f t="shared" si="55"/>
        <v>31.618343704934947</v>
      </c>
      <c r="BC64">
        <f t="shared" si="56"/>
        <v>383.75430926760663</v>
      </c>
      <c r="BD64">
        <f t="shared" si="57"/>
        <v>6.4560698105085986E-3</v>
      </c>
    </row>
    <row r="65" spans="1:108" x14ac:dyDescent="0.25">
      <c r="A65" s="1">
        <v>56</v>
      </c>
      <c r="B65" s="1" t="s">
        <v>97</v>
      </c>
      <c r="C65" s="1">
        <v>1241</v>
      </c>
      <c r="D65" s="1">
        <v>0</v>
      </c>
      <c r="E65">
        <f t="shared" si="30"/>
        <v>7.8308909547376153</v>
      </c>
      <c r="F65">
        <f t="shared" si="31"/>
        <v>0.12742720250214937</v>
      </c>
      <c r="G65">
        <f t="shared" si="32"/>
        <v>273.62839145478046</v>
      </c>
      <c r="H65">
        <f t="shared" si="33"/>
        <v>2.726500725592329</v>
      </c>
      <c r="I65">
        <f t="shared" si="34"/>
        <v>1.6085778281375296</v>
      </c>
      <c r="J65">
        <f t="shared" si="35"/>
        <v>19.664308547973633</v>
      </c>
      <c r="K65" s="1">
        <v>6</v>
      </c>
      <c r="L65">
        <f t="shared" si="36"/>
        <v>1.4200000166893005</v>
      </c>
      <c r="M65" s="1">
        <v>1</v>
      </c>
      <c r="N65">
        <f t="shared" si="37"/>
        <v>2.8400000333786011</v>
      </c>
      <c r="O65" s="1">
        <v>16.23686408996582</v>
      </c>
      <c r="P65" s="1">
        <v>19.664308547973633</v>
      </c>
      <c r="Q65" s="1">
        <v>15.036731719970703</v>
      </c>
      <c r="R65" s="1">
        <v>399.33865356445312</v>
      </c>
      <c r="S65" s="1">
        <v>387.4832763671875</v>
      </c>
      <c r="T65" s="1">
        <v>5.7877645492553711</v>
      </c>
      <c r="U65" s="1">
        <v>9.3906497955322266</v>
      </c>
      <c r="V65" s="1">
        <v>22.946563720703125</v>
      </c>
      <c r="W65" s="1">
        <v>37.230808258056641</v>
      </c>
      <c r="X65" s="1">
        <v>449.78903198242187</v>
      </c>
      <c r="Y65" s="1">
        <v>1699.26806640625</v>
      </c>
      <c r="Z65" s="1">
        <v>3.288398265838623</v>
      </c>
      <c r="AA65" s="1">
        <v>73.444992065429688</v>
      </c>
      <c r="AB65" s="1">
        <v>0.17793679237365723</v>
      </c>
      <c r="AC65" s="1">
        <v>0.51886665821075439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38"/>
        <v>0.74964838663736966</v>
      </c>
      <c r="AL65">
        <f t="shared" si="39"/>
        <v>2.726500725592329E-3</v>
      </c>
      <c r="AM65">
        <f t="shared" si="40"/>
        <v>292.81430854797361</v>
      </c>
      <c r="AN65">
        <f t="shared" si="41"/>
        <v>289.3868640899658</v>
      </c>
      <c r="AO65">
        <f t="shared" si="42"/>
        <v>271.88288454794383</v>
      </c>
      <c r="AP65">
        <f t="shared" si="43"/>
        <v>1.3747096047122669</v>
      </c>
      <c r="AQ65">
        <f t="shared" si="44"/>
        <v>2.2982740278596228</v>
      </c>
      <c r="AR65">
        <f t="shared" si="45"/>
        <v>31.29245389273332</v>
      </c>
      <c r="AS65">
        <f t="shared" si="46"/>
        <v>21.901804097201094</v>
      </c>
      <c r="AT65">
        <f t="shared" si="47"/>
        <v>17.950586318969727</v>
      </c>
      <c r="AU65">
        <f t="shared" si="48"/>
        <v>2.06484996472056</v>
      </c>
      <c r="AV65">
        <f t="shared" si="49"/>
        <v>0.1219552260569698</v>
      </c>
      <c r="AW65">
        <f t="shared" si="50"/>
        <v>0.68969619972209328</v>
      </c>
      <c r="AX65">
        <f t="shared" si="51"/>
        <v>1.3751537649984669</v>
      </c>
      <c r="AY65">
        <f t="shared" si="52"/>
        <v>7.6695450374945892E-2</v>
      </c>
      <c r="AZ65">
        <f t="shared" si="53"/>
        <v>20.096635039272638</v>
      </c>
      <c r="BA65">
        <f t="shared" si="54"/>
        <v>0.70616826104124375</v>
      </c>
      <c r="BB65">
        <f t="shared" si="55"/>
        <v>31.623975312482631</v>
      </c>
      <c r="BC65">
        <f t="shared" si="56"/>
        <v>383.76084585146697</v>
      </c>
      <c r="BD65">
        <f t="shared" si="57"/>
        <v>6.4530789137153257E-3</v>
      </c>
    </row>
    <row r="66" spans="1:108" x14ac:dyDescent="0.25">
      <c r="A66" s="1">
        <v>57</v>
      </c>
      <c r="B66" s="1" t="s">
        <v>98</v>
      </c>
      <c r="C66" s="1">
        <v>1241.5</v>
      </c>
      <c r="D66" s="1">
        <v>0</v>
      </c>
      <c r="E66">
        <f t="shared" si="30"/>
        <v>7.8590404259804574</v>
      </c>
      <c r="F66">
        <f t="shared" si="31"/>
        <v>0.12750546773534283</v>
      </c>
      <c r="G66">
        <f t="shared" si="32"/>
        <v>273.32692821804943</v>
      </c>
      <c r="H66">
        <f t="shared" si="33"/>
        <v>2.7266731320205593</v>
      </c>
      <c r="I66">
        <f t="shared" si="34"/>
        <v>1.6077382088585401</v>
      </c>
      <c r="J66">
        <f t="shared" si="35"/>
        <v>19.659029006958008</v>
      </c>
      <c r="K66" s="1">
        <v>6</v>
      </c>
      <c r="L66">
        <f t="shared" si="36"/>
        <v>1.4200000166893005</v>
      </c>
      <c r="M66" s="1">
        <v>1</v>
      </c>
      <c r="N66">
        <f t="shared" si="37"/>
        <v>2.8400000333786011</v>
      </c>
      <c r="O66" s="1">
        <v>16.237489700317383</v>
      </c>
      <c r="P66" s="1">
        <v>19.659029006958008</v>
      </c>
      <c r="Q66" s="1">
        <v>15.036934852600098</v>
      </c>
      <c r="R66" s="1">
        <v>399.37014770507812</v>
      </c>
      <c r="S66" s="1">
        <v>387.47659301757812</v>
      </c>
      <c r="T66" s="1">
        <v>5.7885684967041016</v>
      </c>
      <c r="U66" s="1">
        <v>9.3918476104736328</v>
      </c>
      <c r="V66" s="1">
        <v>22.948783874511719</v>
      </c>
      <c r="W66" s="1">
        <v>37.233985900878906</v>
      </c>
      <c r="X66" s="1">
        <v>449.76776123046875</v>
      </c>
      <c r="Y66" s="1">
        <v>1699.2236328125</v>
      </c>
      <c r="Z66" s="1">
        <v>3.4422657489776611</v>
      </c>
      <c r="AA66" s="1">
        <v>73.44482421875</v>
      </c>
      <c r="AB66" s="1">
        <v>0.17793679237365723</v>
      </c>
      <c r="AC66" s="1">
        <v>0.51886665821075439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38"/>
        <v>0.74961293538411455</v>
      </c>
      <c r="AL66">
        <f t="shared" si="39"/>
        <v>2.7266731320205592E-3</v>
      </c>
      <c r="AM66">
        <f t="shared" si="40"/>
        <v>292.80902900695799</v>
      </c>
      <c r="AN66">
        <f t="shared" si="41"/>
        <v>289.38748970031736</v>
      </c>
      <c r="AO66">
        <f t="shared" si="42"/>
        <v>271.87577517310274</v>
      </c>
      <c r="AP66">
        <f t="shared" si="43"/>
        <v>1.375303134070162</v>
      </c>
      <c r="AQ66">
        <f t="shared" si="44"/>
        <v>2.2975208056990635</v>
      </c>
      <c r="AR66">
        <f t="shared" si="45"/>
        <v>31.282269787399411</v>
      </c>
      <c r="AS66">
        <f t="shared" si="46"/>
        <v>21.890422176925778</v>
      </c>
      <c r="AT66">
        <f t="shared" si="47"/>
        <v>17.948259353637695</v>
      </c>
      <c r="AU66">
        <f t="shared" si="48"/>
        <v>2.0645477135283716</v>
      </c>
      <c r="AV66">
        <f t="shared" si="49"/>
        <v>0.1220269119933886</v>
      </c>
      <c r="AW66">
        <f t="shared" si="50"/>
        <v>0.68978259684052323</v>
      </c>
      <c r="AX66">
        <f t="shared" si="51"/>
        <v>1.3747651166878483</v>
      </c>
      <c r="AY66">
        <f t="shared" si="52"/>
        <v>7.6740812553533683E-2</v>
      </c>
      <c r="AZ66">
        <f t="shared" si="53"/>
        <v>20.074448197225539</v>
      </c>
      <c r="BA66">
        <f t="shared" si="54"/>
        <v>0.70540242467149439</v>
      </c>
      <c r="BB66">
        <f t="shared" si="55"/>
        <v>31.639376870793591</v>
      </c>
      <c r="BC66">
        <f t="shared" si="56"/>
        <v>383.7407815913889</v>
      </c>
      <c r="BD66">
        <f t="shared" si="57"/>
        <v>6.4797684741562962E-3</v>
      </c>
    </row>
    <row r="67" spans="1:108" x14ac:dyDescent="0.25">
      <c r="A67" s="1">
        <v>58</v>
      </c>
      <c r="B67" s="1" t="s">
        <v>98</v>
      </c>
      <c r="C67" s="1">
        <v>1242</v>
      </c>
      <c r="D67" s="1">
        <v>0</v>
      </c>
      <c r="E67">
        <f t="shared" si="30"/>
        <v>7.8732970195506695</v>
      </c>
      <c r="F67">
        <f t="shared" si="31"/>
        <v>0.12747479128258596</v>
      </c>
      <c r="G67">
        <f t="shared" si="32"/>
        <v>273.11519295984925</v>
      </c>
      <c r="H67">
        <f t="shared" si="33"/>
        <v>2.726586915027561</v>
      </c>
      <c r="I67">
        <f t="shared" si="34"/>
        <v>1.6080551471785363</v>
      </c>
      <c r="J67">
        <f t="shared" si="35"/>
        <v>19.661722183227539</v>
      </c>
      <c r="K67" s="1">
        <v>6</v>
      </c>
      <c r="L67">
        <f t="shared" si="36"/>
        <v>1.4200000166893005</v>
      </c>
      <c r="M67" s="1">
        <v>1</v>
      </c>
      <c r="N67">
        <f t="shared" si="37"/>
        <v>2.8400000333786011</v>
      </c>
      <c r="O67" s="1">
        <v>16.238275527954102</v>
      </c>
      <c r="P67" s="1">
        <v>19.661722183227539</v>
      </c>
      <c r="Q67" s="1">
        <v>15.036978721618652</v>
      </c>
      <c r="R67" s="1">
        <v>399.385498046875</v>
      </c>
      <c r="S67" s="1">
        <v>387.47293090820312</v>
      </c>
      <c r="T67" s="1">
        <v>5.7895712852478027</v>
      </c>
      <c r="U67" s="1">
        <v>9.3927488327026367</v>
      </c>
      <c r="V67" s="1">
        <v>22.951644897460938</v>
      </c>
      <c r="W67" s="1">
        <v>37.235752105712891</v>
      </c>
      <c r="X67" s="1">
        <v>449.76580810546875</v>
      </c>
      <c r="Y67" s="1">
        <v>1699.19580078125</v>
      </c>
      <c r="Z67" s="1">
        <v>3.4656624794006348</v>
      </c>
      <c r="AA67" s="1">
        <v>73.444938659667969</v>
      </c>
      <c r="AB67" s="1">
        <v>0.17793679237365723</v>
      </c>
      <c r="AC67" s="1">
        <v>0.51886665821075439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38"/>
        <v>0.74960968017578122</v>
      </c>
      <c r="AL67">
        <f t="shared" si="39"/>
        <v>2.7265869150275611E-3</v>
      </c>
      <c r="AM67">
        <f t="shared" si="40"/>
        <v>292.81172218322752</v>
      </c>
      <c r="AN67">
        <f t="shared" si="41"/>
        <v>289.38827552795408</v>
      </c>
      <c r="AO67">
        <f t="shared" si="42"/>
        <v>271.87132204820227</v>
      </c>
      <c r="AP67">
        <f t="shared" si="43"/>
        <v>1.3750407405439684</v>
      </c>
      <c r="AQ67">
        <f t="shared" si="44"/>
        <v>2.2979050090420494</v>
      </c>
      <c r="AR67">
        <f t="shared" si="45"/>
        <v>31.287452219004113</v>
      </c>
      <c r="AS67">
        <f t="shared" si="46"/>
        <v>21.894703386301476</v>
      </c>
      <c r="AT67">
        <f t="shared" si="47"/>
        <v>17.94999885559082</v>
      </c>
      <c r="AU67">
        <f t="shared" si="48"/>
        <v>2.064773655019311</v>
      </c>
      <c r="AV67">
        <f t="shared" si="49"/>
        <v>0.12199881477977126</v>
      </c>
      <c r="AW67">
        <f t="shared" si="50"/>
        <v>0.68984986186351305</v>
      </c>
      <c r="AX67">
        <f t="shared" si="51"/>
        <v>1.3749237931557978</v>
      </c>
      <c r="AY67">
        <f t="shared" si="52"/>
        <v>7.6723032864586177E-2</v>
      </c>
      <c r="AZ67">
        <f t="shared" si="53"/>
        <v>20.058928593959511</v>
      </c>
      <c r="BA67">
        <f t="shared" si="54"/>
        <v>0.7048626398744573</v>
      </c>
      <c r="BB67">
        <f t="shared" si="55"/>
        <v>31.636413722745093</v>
      </c>
      <c r="BC67">
        <f t="shared" si="56"/>
        <v>383.73034258022034</v>
      </c>
      <c r="BD67">
        <f t="shared" si="57"/>
        <v>6.4910916399708246E-3</v>
      </c>
    </row>
    <row r="68" spans="1:108" x14ac:dyDescent="0.25">
      <c r="A68" s="1">
        <v>59</v>
      </c>
      <c r="B68" s="1" t="s">
        <v>99</v>
      </c>
      <c r="C68" s="1">
        <v>1242.5</v>
      </c>
      <c r="D68" s="1">
        <v>0</v>
      </c>
      <c r="E68">
        <f t="shared" si="30"/>
        <v>7.8680204260388553</v>
      </c>
      <c r="F68">
        <f t="shared" si="31"/>
        <v>0.12736907992021157</v>
      </c>
      <c r="G68">
        <f t="shared" si="32"/>
        <v>273.11751285846429</v>
      </c>
      <c r="H68">
        <f t="shared" si="33"/>
        <v>2.7253573411862604</v>
      </c>
      <c r="I68">
        <f t="shared" si="34"/>
        <v>1.6086063373790149</v>
      </c>
      <c r="J68">
        <f t="shared" si="35"/>
        <v>19.665317535400391</v>
      </c>
      <c r="K68" s="1">
        <v>6</v>
      </c>
      <c r="L68">
        <f t="shared" si="36"/>
        <v>1.4200000166893005</v>
      </c>
      <c r="M68" s="1">
        <v>1</v>
      </c>
      <c r="N68">
        <f t="shared" si="37"/>
        <v>2.8400000333786011</v>
      </c>
      <c r="O68" s="1">
        <v>16.23895263671875</v>
      </c>
      <c r="P68" s="1">
        <v>19.665317535400391</v>
      </c>
      <c r="Q68" s="1">
        <v>15.037038803100586</v>
      </c>
      <c r="R68" s="1">
        <v>399.39801025390625</v>
      </c>
      <c r="S68" s="1">
        <v>387.492919921875</v>
      </c>
      <c r="T68" s="1">
        <v>5.7906079292297363</v>
      </c>
      <c r="U68" s="1">
        <v>9.3922004699707031</v>
      </c>
      <c r="V68" s="1">
        <v>22.954832077026367</v>
      </c>
      <c r="W68" s="1">
        <v>37.232082366943359</v>
      </c>
      <c r="X68" s="1">
        <v>449.76107788085937</v>
      </c>
      <c r="Y68" s="1">
        <v>1699.1568603515625</v>
      </c>
      <c r="Z68" s="1">
        <v>3.5764679908752441</v>
      </c>
      <c r="AA68" s="1">
        <v>73.445159912109375</v>
      </c>
      <c r="AB68" s="1">
        <v>0.17793679237365723</v>
      </c>
      <c r="AC68" s="1">
        <v>0.51886665821075439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38"/>
        <v>0.74960179646809877</v>
      </c>
      <c r="AL68">
        <f t="shared" si="39"/>
        <v>2.7253573411862605E-3</v>
      </c>
      <c r="AM68">
        <f t="shared" si="40"/>
        <v>292.81531753540037</v>
      </c>
      <c r="AN68">
        <f t="shared" si="41"/>
        <v>289.38895263671873</v>
      </c>
      <c r="AO68">
        <f t="shared" si="42"/>
        <v>271.86509157959154</v>
      </c>
      <c r="AP68">
        <f t="shared" si="43"/>
        <v>1.3752271274517875</v>
      </c>
      <c r="AQ68">
        <f t="shared" si="44"/>
        <v>2.298418002822602</v>
      </c>
      <c r="AR68">
        <f t="shared" si="45"/>
        <v>31.294342684706265</v>
      </c>
      <c r="AS68">
        <f t="shared" si="46"/>
        <v>21.902142214735562</v>
      </c>
      <c r="AT68">
        <f t="shared" si="47"/>
        <v>17.95213508605957</v>
      </c>
      <c r="AU68">
        <f t="shared" si="48"/>
        <v>2.0650511567008194</v>
      </c>
      <c r="AV68">
        <f t="shared" si="49"/>
        <v>0.1219019870509708</v>
      </c>
      <c r="AW68">
        <f t="shared" si="50"/>
        <v>0.68981166544358707</v>
      </c>
      <c r="AX68">
        <f t="shared" si="51"/>
        <v>1.3752394912572323</v>
      </c>
      <c r="AY68">
        <f t="shared" si="52"/>
        <v>7.6661761452781044E-2</v>
      </c>
      <c r="AZ68">
        <f t="shared" si="53"/>
        <v>20.059159406687499</v>
      </c>
      <c r="BA68">
        <f t="shared" si="54"/>
        <v>0.70483226613154459</v>
      </c>
      <c r="BB68">
        <f t="shared" si="55"/>
        <v>31.625587412859002</v>
      </c>
      <c r="BC68">
        <f t="shared" si="56"/>
        <v>383.75283983373635</v>
      </c>
      <c r="BD68">
        <f t="shared" si="57"/>
        <v>6.4841414035570304E-3</v>
      </c>
    </row>
    <row r="69" spans="1:108" x14ac:dyDescent="0.25">
      <c r="A69" s="1">
        <v>60</v>
      </c>
      <c r="B69" s="1" t="s">
        <v>99</v>
      </c>
      <c r="C69" s="1">
        <v>1243</v>
      </c>
      <c r="D69" s="1">
        <v>0</v>
      </c>
      <c r="E69">
        <f t="shared" si="30"/>
        <v>7.8715779225247609</v>
      </c>
      <c r="F69">
        <f t="shared" si="31"/>
        <v>0.12731953312529612</v>
      </c>
      <c r="G69">
        <f t="shared" si="32"/>
        <v>273.04095271525239</v>
      </c>
      <c r="H69">
        <f t="shared" si="33"/>
        <v>2.7247304544789723</v>
      </c>
      <c r="I69">
        <f t="shared" si="34"/>
        <v>1.6088352385237199</v>
      </c>
      <c r="J69">
        <f t="shared" si="35"/>
        <v>19.666784286499023</v>
      </c>
      <c r="K69" s="1">
        <v>6</v>
      </c>
      <c r="L69">
        <f t="shared" si="36"/>
        <v>1.4200000166893005</v>
      </c>
      <c r="M69" s="1">
        <v>1</v>
      </c>
      <c r="N69">
        <f t="shared" si="37"/>
        <v>2.8400000333786011</v>
      </c>
      <c r="O69" s="1">
        <v>16.239347457885742</v>
      </c>
      <c r="P69" s="1">
        <v>19.666784286499023</v>
      </c>
      <c r="Q69" s="1">
        <v>15.037034034729004</v>
      </c>
      <c r="R69" s="1">
        <v>399.41156005859375</v>
      </c>
      <c r="S69" s="1">
        <v>387.50173950195313</v>
      </c>
      <c r="T69" s="1">
        <v>5.7910733222961426</v>
      </c>
      <c r="U69" s="1">
        <v>9.3919219970703125</v>
      </c>
      <c r="V69" s="1">
        <v>22.95612907409668</v>
      </c>
      <c r="W69" s="1">
        <v>37.230091094970703</v>
      </c>
      <c r="X69" s="1">
        <v>449.75064086914062</v>
      </c>
      <c r="Y69" s="1">
        <v>1699.107177734375</v>
      </c>
      <c r="Z69" s="1">
        <v>3.6392567157745361</v>
      </c>
      <c r="AA69" s="1">
        <v>73.44525146484375</v>
      </c>
      <c r="AB69" s="1">
        <v>0.17793679237365723</v>
      </c>
      <c r="AC69" s="1">
        <v>0.51886665821075439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38"/>
        <v>0.74958440144856753</v>
      </c>
      <c r="AL69">
        <f t="shared" si="39"/>
        <v>2.7247304544789721E-3</v>
      </c>
      <c r="AM69">
        <f t="shared" si="40"/>
        <v>292.816784286499</v>
      </c>
      <c r="AN69">
        <f t="shared" si="41"/>
        <v>289.38934745788572</v>
      </c>
      <c r="AO69">
        <f t="shared" si="42"/>
        <v>271.85714236101921</v>
      </c>
      <c r="AP69">
        <f t="shared" si="43"/>
        <v>1.3753193349103783</v>
      </c>
      <c r="AQ69">
        <f t="shared" si="44"/>
        <v>2.2986273113367464</v>
      </c>
      <c r="AR69">
        <f t="shared" si="45"/>
        <v>31.297153532615205</v>
      </c>
      <c r="AS69">
        <f t="shared" si="46"/>
        <v>21.905231535544893</v>
      </c>
      <c r="AT69">
        <f t="shared" si="47"/>
        <v>17.953065872192383</v>
      </c>
      <c r="AU69">
        <f t="shared" si="48"/>
        <v>2.0651720783804293</v>
      </c>
      <c r="AV69">
        <f t="shared" si="49"/>
        <v>0.12185660163041087</v>
      </c>
      <c r="AW69">
        <f t="shared" si="50"/>
        <v>0.68979207281302657</v>
      </c>
      <c r="AX69">
        <f t="shared" si="51"/>
        <v>1.3753800055674028</v>
      </c>
      <c r="AY69">
        <f t="shared" si="52"/>
        <v>7.6633042317404351E-2</v>
      </c>
      <c r="AZ69">
        <f t="shared" si="53"/>
        <v>20.053561432372224</v>
      </c>
      <c r="BA69">
        <f t="shared" si="54"/>
        <v>0.70461865039931304</v>
      </c>
      <c r="BB69">
        <f t="shared" si="55"/>
        <v>31.620854692304114</v>
      </c>
      <c r="BC69">
        <f t="shared" si="56"/>
        <v>383.75996835036392</v>
      </c>
      <c r="BD69">
        <f t="shared" si="57"/>
        <v>6.4859819213884014E-3</v>
      </c>
      <c r="BE69" s="4">
        <f>AVERAGE(E55:E69)</f>
        <v>7.8559819475400916</v>
      </c>
      <c r="BF69" s="4">
        <f t="shared" ref="BF69:DD69" si="59">AVERAGE(F55:F69)</f>
        <v>0.12740656142500043</v>
      </c>
      <c r="BG69" s="4">
        <f t="shared" si="59"/>
        <v>273.28912150389232</v>
      </c>
      <c r="BH69" s="4">
        <f t="shared" si="59"/>
        <v>2.7266463802728018</v>
      </c>
      <c r="BI69" s="4">
        <f t="shared" si="59"/>
        <v>1.6089144980932528</v>
      </c>
      <c r="BJ69" s="4">
        <f t="shared" si="59"/>
        <v>19.666573333740235</v>
      </c>
      <c r="BK69" s="4">
        <f t="shared" si="59"/>
        <v>6</v>
      </c>
      <c r="BL69" s="4">
        <f t="shared" si="59"/>
        <v>1.4200000166893005</v>
      </c>
      <c r="BM69" s="4">
        <f t="shared" si="59"/>
        <v>1</v>
      </c>
      <c r="BN69" s="4">
        <f t="shared" si="59"/>
        <v>2.8400000333786011</v>
      </c>
      <c r="BO69" s="4">
        <f t="shared" si="59"/>
        <v>16.234129206339517</v>
      </c>
      <c r="BP69" s="4">
        <f t="shared" si="59"/>
        <v>19.666573333740235</v>
      </c>
      <c r="BQ69" s="4">
        <f t="shared" si="59"/>
        <v>15.0364777247111</v>
      </c>
      <c r="BR69" s="4">
        <f t="shared" si="59"/>
        <v>399.37286987304685</v>
      </c>
      <c r="BS69" s="4">
        <f t="shared" si="59"/>
        <v>387.48370157877605</v>
      </c>
      <c r="BT69" s="4">
        <f t="shared" si="59"/>
        <v>5.7872928619384769</v>
      </c>
      <c r="BU69" s="4">
        <f t="shared" si="59"/>
        <v>9.3904451370239261</v>
      </c>
      <c r="BV69" s="4">
        <f t="shared" si="59"/>
        <v>22.948751449584961</v>
      </c>
      <c r="BW69" s="4">
        <f t="shared" si="59"/>
        <v>37.236581166585289</v>
      </c>
      <c r="BX69" s="4">
        <f t="shared" si="59"/>
        <v>449.77981567382812</v>
      </c>
      <c r="BY69" s="4">
        <f t="shared" si="59"/>
        <v>1699.2142171223959</v>
      </c>
      <c r="BZ69" s="4">
        <f t="shared" si="59"/>
        <v>3.3211061000823974</v>
      </c>
      <c r="CA69" s="4">
        <f t="shared" si="59"/>
        <v>73.445174662272137</v>
      </c>
      <c r="CB69" s="4">
        <f t="shared" si="59"/>
        <v>0.17793679237365723</v>
      </c>
      <c r="CC69" s="4">
        <f t="shared" si="59"/>
        <v>0.51886665821075439</v>
      </c>
      <c r="CD69" s="4">
        <f t="shared" si="59"/>
        <v>1</v>
      </c>
      <c r="CE69" s="4">
        <f t="shared" si="59"/>
        <v>-0.21956524252891541</v>
      </c>
      <c r="CF69" s="4">
        <f t="shared" si="59"/>
        <v>2.737391471862793</v>
      </c>
      <c r="CG69" s="4">
        <f t="shared" si="59"/>
        <v>1</v>
      </c>
      <c r="CH69" s="4">
        <f t="shared" si="59"/>
        <v>0</v>
      </c>
      <c r="CI69" s="4">
        <f t="shared" si="59"/>
        <v>0.15999999642372131</v>
      </c>
      <c r="CJ69" s="4">
        <f t="shared" si="59"/>
        <v>111115</v>
      </c>
      <c r="CK69" s="4">
        <f t="shared" si="59"/>
        <v>0.74963302612304672</v>
      </c>
      <c r="CL69" s="4">
        <f t="shared" si="59"/>
        <v>2.7266463802728016E-3</v>
      </c>
      <c r="CM69" s="4">
        <f t="shared" si="59"/>
        <v>292.81657333374022</v>
      </c>
      <c r="CN69" s="4">
        <f t="shared" si="59"/>
        <v>289.38412920633959</v>
      </c>
      <c r="CO69" s="4">
        <f t="shared" si="59"/>
        <v>271.87426866271977</v>
      </c>
      <c r="CP69" s="4">
        <f t="shared" si="59"/>
        <v>1.373892869670402</v>
      </c>
      <c r="CQ69" s="4">
        <f t="shared" si="59"/>
        <v>2.2985973811537952</v>
      </c>
      <c r="CR69" s="4">
        <f t="shared" si="59"/>
        <v>31.296778714409545</v>
      </c>
      <c r="CS69" s="4">
        <f t="shared" si="59"/>
        <v>21.90633357738562</v>
      </c>
      <c r="CT69" s="4">
        <f t="shared" si="59"/>
        <v>17.950351270039878</v>
      </c>
      <c r="CU69" s="4">
        <f t="shared" si="59"/>
        <v>2.0648194581992776</v>
      </c>
      <c r="CV69" s="4">
        <f t="shared" si="59"/>
        <v>0.12193631680767304</v>
      </c>
      <c r="CW69" s="4">
        <f t="shared" si="59"/>
        <v>0.68968288306054215</v>
      </c>
      <c r="CX69" s="4">
        <f t="shared" si="59"/>
        <v>1.3751365751387357</v>
      </c>
      <c r="CY69" s="4">
        <f t="shared" si="59"/>
        <v>7.6683485074984015E-2</v>
      </c>
      <c r="CZ69" s="4">
        <f t="shared" si="59"/>
        <v>20.071767235837051</v>
      </c>
      <c r="DA69" s="4">
        <f t="shared" si="59"/>
        <v>0.7052919181488615</v>
      </c>
      <c r="DB69" s="4">
        <f t="shared" si="59"/>
        <v>31.61867111257548</v>
      </c>
      <c r="DC69" s="4">
        <f t="shared" si="59"/>
        <v>383.74934400675795</v>
      </c>
      <c r="DD69" s="4">
        <f t="shared" si="59"/>
        <v>6.4728614876503115E-3</v>
      </c>
    </row>
    <row r="70" spans="1:108" s="4" customFormat="1" x14ac:dyDescent="0.25">
      <c r="A70" s="3">
        <v>61</v>
      </c>
      <c r="B70" s="3" t="s">
        <v>100</v>
      </c>
      <c r="C70" s="3">
        <v>1673</v>
      </c>
      <c r="D70" s="3">
        <v>0</v>
      </c>
      <c r="E70" s="4">
        <f t="shared" si="30"/>
        <v>7.7880476070594034</v>
      </c>
      <c r="F70" s="4">
        <f t="shared" si="31"/>
        <v>0.11794318873589298</v>
      </c>
      <c r="G70" s="4">
        <f t="shared" si="32"/>
        <v>265.08704494625044</v>
      </c>
      <c r="H70" s="4">
        <f t="shared" si="33"/>
        <v>2.9189889936775919</v>
      </c>
      <c r="I70" s="4">
        <f t="shared" si="34"/>
        <v>1.845513425221244</v>
      </c>
      <c r="J70" s="4">
        <f t="shared" si="35"/>
        <v>22.745037078857422</v>
      </c>
      <c r="K70" s="3">
        <v>6</v>
      </c>
      <c r="L70" s="4">
        <f t="shared" si="36"/>
        <v>1.4200000166893005</v>
      </c>
      <c r="M70" s="3">
        <v>1</v>
      </c>
      <c r="N70" s="4">
        <f t="shared" si="37"/>
        <v>2.8400000333786011</v>
      </c>
      <c r="O70" s="3">
        <v>20.750724792480469</v>
      </c>
      <c r="P70" s="3">
        <v>22.745037078857422</v>
      </c>
      <c r="Q70" s="3">
        <v>20.09290885925293</v>
      </c>
      <c r="R70" s="3">
        <v>399.78387451171875</v>
      </c>
      <c r="S70" s="3">
        <v>387.883544921875</v>
      </c>
      <c r="T70" s="3">
        <v>8.8304405212402344</v>
      </c>
      <c r="U70" s="3">
        <v>12.675235748291016</v>
      </c>
      <c r="V70" s="3">
        <v>26.387401580810547</v>
      </c>
      <c r="W70" s="3">
        <v>37.876541137695313</v>
      </c>
      <c r="X70" s="3">
        <v>449.74932861328125</v>
      </c>
      <c r="Y70" s="3">
        <v>1699.066650390625</v>
      </c>
      <c r="Z70" s="3">
        <v>20.484413146972656</v>
      </c>
      <c r="AA70" s="3">
        <v>73.449310302734375</v>
      </c>
      <c r="AB70" s="3">
        <v>0.12459206581115723</v>
      </c>
      <c r="AC70" s="3">
        <v>0.53495800495147705</v>
      </c>
      <c r="AD70" s="3">
        <v>1</v>
      </c>
      <c r="AE70" s="3">
        <v>-0.21956524252891541</v>
      </c>
      <c r="AF70" s="3">
        <v>2.737391471862793</v>
      </c>
      <c r="AG70" s="3">
        <v>1</v>
      </c>
      <c r="AH70" s="3">
        <v>0</v>
      </c>
      <c r="AI70" s="3">
        <v>0.15999999642372131</v>
      </c>
      <c r="AJ70" s="3">
        <v>111115</v>
      </c>
      <c r="AK70" s="4">
        <f t="shared" si="38"/>
        <v>0.74958221435546868</v>
      </c>
      <c r="AL70" s="4">
        <f t="shared" si="39"/>
        <v>2.918988993677592E-3</v>
      </c>
      <c r="AM70" s="4">
        <f t="shared" si="40"/>
        <v>295.8950370788574</v>
      </c>
      <c r="AN70" s="4">
        <f t="shared" si="41"/>
        <v>293.90072479248045</v>
      </c>
      <c r="AO70" s="4">
        <f t="shared" si="42"/>
        <v>271.85065798616415</v>
      </c>
      <c r="AP70" s="4">
        <f t="shared" si="43"/>
        <v>1.4388690820669057</v>
      </c>
      <c r="AQ70" s="4">
        <f t="shared" si="44"/>
        <v>2.7765007488577824</v>
      </c>
      <c r="AR70" s="4">
        <f t="shared" si="45"/>
        <v>37.801590476669446</v>
      </c>
      <c r="AS70" s="4">
        <f t="shared" si="46"/>
        <v>25.126354728378431</v>
      </c>
      <c r="AT70" s="4">
        <f t="shared" si="47"/>
        <v>21.747880935668945</v>
      </c>
      <c r="AU70" s="4">
        <f t="shared" si="48"/>
        <v>2.6129799839560706</v>
      </c>
      <c r="AV70" s="4">
        <f t="shared" si="49"/>
        <v>0.11324039536745015</v>
      </c>
      <c r="AW70" s="4">
        <f t="shared" si="50"/>
        <v>0.93098732363653836</v>
      </c>
      <c r="AX70" s="4">
        <f t="shared" si="51"/>
        <v>1.6819926603195321</v>
      </c>
      <c r="AY70" s="4">
        <f t="shared" si="52"/>
        <v>7.1183255152261163E-2</v>
      </c>
      <c r="AZ70" s="4">
        <f t="shared" si="53"/>
        <v>19.470460621492041</v>
      </c>
      <c r="BA70" s="4">
        <f t="shared" si="54"/>
        <v>0.68341915612749848</v>
      </c>
      <c r="BB70" s="4">
        <f t="shared" si="55"/>
        <v>34.528917849238802</v>
      </c>
      <c r="BC70" s="4">
        <f t="shared" si="56"/>
        <v>384.18148008174808</v>
      </c>
      <c r="BD70" s="4">
        <f t="shared" si="57"/>
        <v>6.9996309028976193E-3</v>
      </c>
    </row>
    <row r="71" spans="1:108" s="4" customFormat="1" x14ac:dyDescent="0.25">
      <c r="A71" s="3">
        <v>62</v>
      </c>
      <c r="B71" s="3" t="s">
        <v>100</v>
      </c>
      <c r="C71" s="3">
        <v>1673.5</v>
      </c>
      <c r="D71" s="3">
        <v>0</v>
      </c>
      <c r="E71" s="4">
        <f t="shared" si="30"/>
        <v>7.7918977918665702</v>
      </c>
      <c r="F71" s="4">
        <f t="shared" si="31"/>
        <v>0.11793232058532346</v>
      </c>
      <c r="G71" s="4">
        <f t="shared" si="32"/>
        <v>265.02382557864769</v>
      </c>
      <c r="H71" s="4">
        <f t="shared" si="33"/>
        <v>2.9182205691487439</v>
      </c>
      <c r="I71" s="4">
        <f t="shared" si="34"/>
        <v>1.8451962327668125</v>
      </c>
      <c r="J71" s="4">
        <f t="shared" si="35"/>
        <v>22.742853164672852</v>
      </c>
      <c r="K71" s="3">
        <v>6</v>
      </c>
      <c r="L71" s="4">
        <f t="shared" si="36"/>
        <v>1.4200000166893005</v>
      </c>
      <c r="M71" s="3">
        <v>1</v>
      </c>
      <c r="N71" s="4">
        <f t="shared" si="37"/>
        <v>2.8400000333786011</v>
      </c>
      <c r="O71" s="3">
        <v>20.750820159912109</v>
      </c>
      <c r="P71" s="3">
        <v>22.742853164672852</v>
      </c>
      <c r="Q71" s="3">
        <v>20.092945098876953</v>
      </c>
      <c r="R71" s="3">
        <v>399.7852783203125</v>
      </c>
      <c r="S71" s="3">
        <v>387.88046264648437</v>
      </c>
      <c r="T71" s="3">
        <v>8.8308401107788086</v>
      </c>
      <c r="U71" s="3">
        <v>12.674548149108887</v>
      </c>
      <c r="V71" s="3">
        <v>26.388439178466797</v>
      </c>
      <c r="W71" s="3">
        <v>37.874259948730469</v>
      </c>
      <c r="X71" s="3">
        <v>449.7584228515625</v>
      </c>
      <c r="Y71" s="3">
        <v>1699.052001953125</v>
      </c>
      <c r="Z71" s="3">
        <v>20.441257476806641</v>
      </c>
      <c r="AA71" s="3">
        <v>73.449310302734375</v>
      </c>
      <c r="AB71" s="3">
        <v>0.12459206581115723</v>
      </c>
      <c r="AC71" s="3">
        <v>0.53495800495147705</v>
      </c>
      <c r="AD71" s="3">
        <v>1</v>
      </c>
      <c r="AE71" s="3">
        <v>-0.21956524252891541</v>
      </c>
      <c r="AF71" s="3">
        <v>2.737391471862793</v>
      </c>
      <c r="AG71" s="3">
        <v>1</v>
      </c>
      <c r="AH71" s="3">
        <v>0</v>
      </c>
      <c r="AI71" s="3">
        <v>0.15999999642372131</v>
      </c>
      <c r="AJ71" s="3">
        <v>111115</v>
      </c>
      <c r="AK71" s="4">
        <f t="shared" si="38"/>
        <v>0.74959737141927074</v>
      </c>
      <c r="AL71" s="4">
        <f t="shared" si="39"/>
        <v>2.9182205691487438E-3</v>
      </c>
      <c r="AM71" s="4">
        <f t="shared" si="40"/>
        <v>295.89285316467283</v>
      </c>
      <c r="AN71" s="4">
        <f t="shared" si="41"/>
        <v>293.90082015991209</v>
      </c>
      <c r="AO71" s="4">
        <f t="shared" si="42"/>
        <v>271.84831423621654</v>
      </c>
      <c r="AP71" s="4">
        <f t="shared" si="43"/>
        <v>1.4395502713575088</v>
      </c>
      <c r="AQ71" s="4">
        <f t="shared" si="44"/>
        <v>2.7761330527176589</v>
      </c>
      <c r="AR71" s="4">
        <f t="shared" si="45"/>
        <v>37.796584355596174</v>
      </c>
      <c r="AS71" s="4">
        <f t="shared" si="46"/>
        <v>25.122036206487287</v>
      </c>
      <c r="AT71" s="4">
        <f t="shared" si="47"/>
        <v>21.74683666229248</v>
      </c>
      <c r="AU71" s="4">
        <f t="shared" si="48"/>
        <v>2.6128132555680526</v>
      </c>
      <c r="AV71" s="4">
        <f t="shared" si="49"/>
        <v>0.11323037660070145</v>
      </c>
      <c r="AW71" s="4">
        <f t="shared" si="50"/>
        <v>0.93093681995084621</v>
      </c>
      <c r="AX71" s="4">
        <f t="shared" si="51"/>
        <v>1.6818764356172062</v>
      </c>
      <c r="AY71" s="4">
        <f t="shared" si="52"/>
        <v>7.1176921022428494E-2</v>
      </c>
      <c r="AZ71" s="4">
        <f t="shared" si="53"/>
        <v>19.465817202543846</v>
      </c>
      <c r="BA71" s="4">
        <f t="shared" si="54"/>
        <v>0.68326160016002491</v>
      </c>
      <c r="BB71" s="4">
        <f t="shared" si="55"/>
        <v>34.53145107568065</v>
      </c>
      <c r="BC71" s="4">
        <f t="shared" si="56"/>
        <v>384.17656761289669</v>
      </c>
      <c r="BD71" s="4">
        <f t="shared" si="57"/>
        <v>7.0036946568188384E-3</v>
      </c>
    </row>
    <row r="72" spans="1:108" s="4" customFormat="1" x14ac:dyDescent="0.25">
      <c r="A72" s="3">
        <v>63</v>
      </c>
      <c r="B72" s="3" t="s">
        <v>101</v>
      </c>
      <c r="C72" s="3">
        <v>1674</v>
      </c>
      <c r="D72" s="3">
        <v>0</v>
      </c>
      <c r="E72" s="4">
        <f t="shared" si="30"/>
        <v>7.7591025040695243</v>
      </c>
      <c r="F72" s="4">
        <f t="shared" si="31"/>
        <v>0.11797919783350116</v>
      </c>
      <c r="G72" s="4">
        <f t="shared" si="32"/>
        <v>265.54062129849336</v>
      </c>
      <c r="H72" s="4">
        <f t="shared" si="33"/>
        <v>2.9170941680695317</v>
      </c>
      <c r="I72" s="4">
        <f t="shared" si="34"/>
        <v>1.843804622988432</v>
      </c>
      <c r="J72" s="4">
        <f t="shared" si="35"/>
        <v>22.734207153320313</v>
      </c>
      <c r="K72" s="3">
        <v>6</v>
      </c>
      <c r="L72" s="4">
        <f t="shared" si="36"/>
        <v>1.4200000166893005</v>
      </c>
      <c r="M72" s="3">
        <v>1</v>
      </c>
      <c r="N72" s="4">
        <f t="shared" si="37"/>
        <v>2.8400000333786011</v>
      </c>
      <c r="O72" s="3">
        <v>20.751520156860352</v>
      </c>
      <c r="P72" s="3">
        <v>22.734207153320313</v>
      </c>
      <c r="Q72" s="3">
        <v>20.092813491821289</v>
      </c>
      <c r="R72" s="3">
        <v>399.755615234375</v>
      </c>
      <c r="S72" s="3">
        <v>387.895263671875</v>
      </c>
      <c r="T72" s="3">
        <v>8.8314828872680664</v>
      </c>
      <c r="U72" s="3">
        <v>12.673649787902832</v>
      </c>
      <c r="V72" s="3">
        <v>26.389287948608398</v>
      </c>
      <c r="W72" s="3">
        <v>37.870037078857422</v>
      </c>
      <c r="X72" s="3">
        <v>449.76556396484375</v>
      </c>
      <c r="Y72" s="3">
        <v>1699.048828125</v>
      </c>
      <c r="Z72" s="3">
        <v>20.426446914672852</v>
      </c>
      <c r="AA72" s="3">
        <v>73.449493408203125</v>
      </c>
      <c r="AB72" s="3">
        <v>0.12459206581115723</v>
      </c>
      <c r="AC72" s="3">
        <v>0.53495800495147705</v>
      </c>
      <c r="AD72" s="3">
        <v>1</v>
      </c>
      <c r="AE72" s="3">
        <v>-0.21956524252891541</v>
      </c>
      <c r="AF72" s="3">
        <v>2.737391471862793</v>
      </c>
      <c r="AG72" s="3">
        <v>1</v>
      </c>
      <c r="AH72" s="3">
        <v>0</v>
      </c>
      <c r="AI72" s="3">
        <v>0.15999999642372131</v>
      </c>
      <c r="AJ72" s="3">
        <v>111115</v>
      </c>
      <c r="AK72" s="4">
        <f t="shared" si="38"/>
        <v>0.74960927327473947</v>
      </c>
      <c r="AL72" s="4">
        <f t="shared" si="39"/>
        <v>2.9170941680695317E-3</v>
      </c>
      <c r="AM72" s="4">
        <f t="shared" si="40"/>
        <v>295.88420715332029</v>
      </c>
      <c r="AN72" s="4">
        <f t="shared" si="41"/>
        <v>293.90152015686033</v>
      </c>
      <c r="AO72" s="4">
        <f t="shared" si="42"/>
        <v>271.84780642372789</v>
      </c>
      <c r="AP72" s="4">
        <f t="shared" si="43"/>
        <v>1.4413892178322902</v>
      </c>
      <c r="AQ72" s="4">
        <f t="shared" si="44"/>
        <v>2.7746777795428761</v>
      </c>
      <c r="AR72" s="4">
        <f t="shared" si="45"/>
        <v>37.776676880837265</v>
      </c>
      <c r="AS72" s="4">
        <f t="shared" si="46"/>
        <v>25.103027092934433</v>
      </c>
      <c r="AT72" s="4">
        <f t="shared" si="47"/>
        <v>21.742863655090332</v>
      </c>
      <c r="AU72" s="4">
        <f t="shared" si="48"/>
        <v>2.6121790114925743</v>
      </c>
      <c r="AV72" s="4">
        <f t="shared" si="49"/>
        <v>0.11327358970259732</v>
      </c>
      <c r="AW72" s="4">
        <f t="shared" si="50"/>
        <v>0.93087315655444403</v>
      </c>
      <c r="AX72" s="4">
        <f t="shared" si="51"/>
        <v>1.6813058549381301</v>
      </c>
      <c r="AY72" s="4">
        <f t="shared" si="52"/>
        <v>7.1204241536748397E-2</v>
      </c>
      <c r="AZ72" s="4">
        <f t="shared" si="53"/>
        <v>19.503824113673851</v>
      </c>
      <c r="BA72" s="4">
        <f t="shared" si="54"/>
        <v>0.68456783613402705</v>
      </c>
      <c r="BB72" s="4">
        <f t="shared" si="55"/>
        <v>34.548250652147537</v>
      </c>
      <c r="BC72" s="4">
        <f t="shared" si="56"/>
        <v>384.20695794744421</v>
      </c>
      <c r="BD72" s="4">
        <f t="shared" si="57"/>
        <v>6.9770578747032483E-3</v>
      </c>
    </row>
    <row r="73" spans="1:108" s="4" customFormat="1" x14ac:dyDescent="0.25">
      <c r="A73" s="3">
        <v>64</v>
      </c>
      <c r="B73" s="3" t="s">
        <v>101</v>
      </c>
      <c r="C73" s="3">
        <v>1674</v>
      </c>
      <c r="D73" s="3">
        <v>0</v>
      </c>
      <c r="E73" s="4">
        <f t="shared" si="30"/>
        <v>7.7591025040695243</v>
      </c>
      <c r="F73" s="4">
        <f t="shared" si="31"/>
        <v>0.11797919783350116</v>
      </c>
      <c r="G73" s="4">
        <f t="shared" si="32"/>
        <v>265.54062129849336</v>
      </c>
      <c r="H73" s="4">
        <f t="shared" si="33"/>
        <v>2.9170941680695317</v>
      </c>
      <c r="I73" s="4">
        <f t="shared" si="34"/>
        <v>1.843804622988432</v>
      </c>
      <c r="J73" s="4">
        <f t="shared" si="35"/>
        <v>22.734207153320313</v>
      </c>
      <c r="K73" s="3">
        <v>6</v>
      </c>
      <c r="L73" s="4">
        <f t="shared" si="36"/>
        <v>1.4200000166893005</v>
      </c>
      <c r="M73" s="3">
        <v>1</v>
      </c>
      <c r="N73" s="4">
        <f t="shared" si="37"/>
        <v>2.8400000333786011</v>
      </c>
      <c r="O73" s="3">
        <v>20.751520156860352</v>
      </c>
      <c r="P73" s="3">
        <v>22.734207153320313</v>
      </c>
      <c r="Q73" s="3">
        <v>20.092813491821289</v>
      </c>
      <c r="R73" s="3">
        <v>399.755615234375</v>
      </c>
      <c r="S73" s="3">
        <v>387.895263671875</v>
      </c>
      <c r="T73" s="3">
        <v>8.8314828872680664</v>
      </c>
      <c r="U73" s="3">
        <v>12.673649787902832</v>
      </c>
      <c r="V73" s="3">
        <v>26.389287948608398</v>
      </c>
      <c r="W73" s="3">
        <v>37.870037078857422</v>
      </c>
      <c r="X73" s="3">
        <v>449.76556396484375</v>
      </c>
      <c r="Y73" s="3">
        <v>1699.048828125</v>
      </c>
      <c r="Z73" s="3">
        <v>20.426446914672852</v>
      </c>
      <c r="AA73" s="3">
        <v>73.449493408203125</v>
      </c>
      <c r="AB73" s="3">
        <v>0.12459206581115723</v>
      </c>
      <c r="AC73" s="3">
        <v>0.53495800495147705</v>
      </c>
      <c r="AD73" s="3">
        <v>1</v>
      </c>
      <c r="AE73" s="3">
        <v>-0.21956524252891541</v>
      </c>
      <c r="AF73" s="3">
        <v>2.737391471862793</v>
      </c>
      <c r="AG73" s="3">
        <v>1</v>
      </c>
      <c r="AH73" s="3">
        <v>0</v>
      </c>
      <c r="AI73" s="3">
        <v>0.15999999642372131</v>
      </c>
      <c r="AJ73" s="3">
        <v>111115</v>
      </c>
      <c r="AK73" s="4">
        <f t="shared" si="38"/>
        <v>0.74960927327473947</v>
      </c>
      <c r="AL73" s="4">
        <f t="shared" si="39"/>
        <v>2.9170941680695317E-3</v>
      </c>
      <c r="AM73" s="4">
        <f t="shared" si="40"/>
        <v>295.88420715332029</v>
      </c>
      <c r="AN73" s="4">
        <f t="shared" si="41"/>
        <v>293.90152015686033</v>
      </c>
      <c r="AO73" s="4">
        <f t="shared" si="42"/>
        <v>271.84780642372789</v>
      </c>
      <c r="AP73" s="4">
        <f t="shared" si="43"/>
        <v>1.4413892178322902</v>
      </c>
      <c r="AQ73" s="4">
        <f t="shared" si="44"/>
        <v>2.7746777795428761</v>
      </c>
      <c r="AR73" s="4">
        <f t="shared" si="45"/>
        <v>37.776676880837265</v>
      </c>
      <c r="AS73" s="4">
        <f t="shared" si="46"/>
        <v>25.103027092934433</v>
      </c>
      <c r="AT73" s="4">
        <f t="shared" si="47"/>
        <v>21.742863655090332</v>
      </c>
      <c r="AU73" s="4">
        <f t="shared" si="48"/>
        <v>2.6121790114925743</v>
      </c>
      <c r="AV73" s="4">
        <f t="shared" si="49"/>
        <v>0.11327358970259732</v>
      </c>
      <c r="AW73" s="4">
        <f t="shared" si="50"/>
        <v>0.93087315655444403</v>
      </c>
      <c r="AX73" s="4">
        <f t="shared" si="51"/>
        <v>1.6813058549381301</v>
      </c>
      <c r="AY73" s="4">
        <f t="shared" si="52"/>
        <v>7.1204241536748397E-2</v>
      </c>
      <c r="AZ73" s="4">
        <f t="shared" si="53"/>
        <v>19.503824113673851</v>
      </c>
      <c r="BA73" s="4">
        <f t="shared" si="54"/>
        <v>0.68456783613402705</v>
      </c>
      <c r="BB73" s="4">
        <f t="shared" si="55"/>
        <v>34.548250652147537</v>
      </c>
      <c r="BC73" s="4">
        <f t="shared" si="56"/>
        <v>384.20695794744421</v>
      </c>
      <c r="BD73" s="4">
        <f t="shared" si="57"/>
        <v>6.9770578747032483E-3</v>
      </c>
    </row>
    <row r="74" spans="1:108" s="4" customFormat="1" x14ac:dyDescent="0.25">
      <c r="A74" s="3">
        <v>65</v>
      </c>
      <c r="B74" s="3" t="s">
        <v>102</v>
      </c>
      <c r="C74" s="3">
        <v>1674.5</v>
      </c>
      <c r="D74" s="3">
        <v>0</v>
      </c>
      <c r="E74" s="4">
        <f t="shared" ref="E74:E105" si="60">(R74-S74*(1000-T74)/(1000-U74))*AK74</f>
        <v>7.7606024918497871</v>
      </c>
      <c r="F74" s="4">
        <f t="shared" ref="F74:F105" si="61">IF(AV74&lt;&gt;0,1/(1/AV74-1/N74),0)</f>
        <v>0.1180839403105215</v>
      </c>
      <c r="G74" s="4">
        <f t="shared" ref="G74:G105" si="62">((AY74-AL74/2)*S74-E74)/(AY74+AL74/2)</f>
        <v>265.59734264502242</v>
      </c>
      <c r="H74" s="4">
        <f t="shared" ref="H74:H105" si="63">AL74*1000</f>
        <v>2.9180820073845761</v>
      </c>
      <c r="I74" s="4">
        <f t="shared" ref="I74:I105" si="64">(AQ74-AW74)</f>
        <v>1.8428697205618665</v>
      </c>
      <c r="J74" s="4">
        <f t="shared" ref="J74:J105" si="65">(P74+AP74*D74)</f>
        <v>22.729181289672852</v>
      </c>
      <c r="K74" s="3">
        <v>6</v>
      </c>
      <c r="L74" s="4">
        <f t="shared" ref="L74:L105" si="66">(K74*AE74+AF74)</f>
        <v>1.4200000166893005</v>
      </c>
      <c r="M74" s="3">
        <v>1</v>
      </c>
      <c r="N74" s="4">
        <f t="shared" ref="N74:N105" si="67">L74*(M74+1)*(M74+1)/(M74*M74+1)</f>
        <v>2.8400000333786011</v>
      </c>
      <c r="O74" s="3">
        <v>20.751855850219727</v>
      </c>
      <c r="P74" s="3">
        <v>22.729181289672852</v>
      </c>
      <c r="Q74" s="3">
        <v>20.092901229858398</v>
      </c>
      <c r="R74" s="3">
        <v>399.73641967773437</v>
      </c>
      <c r="S74" s="3">
        <v>387.87347412109375</v>
      </c>
      <c r="T74" s="3">
        <v>8.8313360214233398</v>
      </c>
      <c r="U74" s="3">
        <v>12.674853324890137</v>
      </c>
      <c r="V74" s="3">
        <v>26.388328552246094</v>
      </c>
      <c r="W74" s="3">
        <v>37.872886657714844</v>
      </c>
      <c r="X74" s="3">
        <v>449.75924682617188</v>
      </c>
      <c r="Y74" s="3">
        <v>1699.076171875</v>
      </c>
      <c r="Z74" s="3">
        <v>20.456018447875977</v>
      </c>
      <c r="AA74" s="3">
        <v>73.449562072753906</v>
      </c>
      <c r="AB74" s="3">
        <v>0.12459206581115723</v>
      </c>
      <c r="AC74" s="3">
        <v>0.53495800495147705</v>
      </c>
      <c r="AD74" s="3">
        <v>1</v>
      </c>
      <c r="AE74" s="3">
        <v>-0.21956524252891541</v>
      </c>
      <c r="AF74" s="3">
        <v>2.737391471862793</v>
      </c>
      <c r="AG74" s="3">
        <v>1</v>
      </c>
      <c r="AH74" s="3">
        <v>0</v>
      </c>
      <c r="AI74" s="3">
        <v>0.15999999642372131</v>
      </c>
      <c r="AJ74" s="3">
        <v>111115</v>
      </c>
      <c r="AK74" s="4">
        <f t="shared" ref="AK74:AK105" si="68">X74*0.000001/(K74*0.0001)</f>
        <v>0.74959874471028631</v>
      </c>
      <c r="AL74" s="4">
        <f t="shared" ref="AL74:AL105" si="69">(U74-T74)/(1000-U74)*AK74</f>
        <v>2.9180820073845763E-3</v>
      </c>
      <c r="AM74" s="4">
        <f t="shared" ref="AM74:AM105" si="70">(P74+273.15)</f>
        <v>295.87918128967283</v>
      </c>
      <c r="AN74" s="4">
        <f t="shared" ref="AN74:AN105" si="71">(O74+273.15)</f>
        <v>293.9018558502197</v>
      </c>
      <c r="AO74" s="4">
        <f t="shared" ref="AO74:AO105" si="72">(Y74*AG74+Z74*AH74)*AI74</f>
        <v>271.8521814236301</v>
      </c>
      <c r="AP74" s="4">
        <f t="shared" ref="AP74:AP105" si="73">((AO74+0.00000010773*(AN74^4-AM74^4))-AL74*44100)/(L74*51.4+0.00000043092*AM74^3)</f>
        <v>1.4416435657581752</v>
      </c>
      <c r="AQ74" s="4">
        <f t="shared" ref="AQ74:AQ105" si="74">0.61365*EXP(17.502*J74/(240.97+J74))</f>
        <v>2.773832146611436</v>
      </c>
      <c r="AR74" s="4">
        <f t="shared" ref="AR74:AR105" si="75">AQ74*1000/AA74</f>
        <v>37.765128454596848</v>
      </c>
      <c r="AS74" s="4">
        <f t="shared" ref="AS74:AS105" si="76">(AR74-U74)</f>
        <v>25.090275129706711</v>
      </c>
      <c r="AT74" s="4">
        <f t="shared" ref="AT74:AT105" si="77">IF(D74,P74,(O74+P74)/2)</f>
        <v>21.740518569946289</v>
      </c>
      <c r="AU74" s="4">
        <f t="shared" ref="AU74:AU105" si="78">0.61365*EXP(17.502*AT74/(240.97+AT74))</f>
        <v>2.6118047093690278</v>
      </c>
      <c r="AV74" s="4">
        <f t="shared" ref="AV74:AV105" si="79">IF(AS74&lt;&gt;0,(1000-(AR74+U74)/2)/AS74*AL74,0)</f>
        <v>0.11337014006574041</v>
      </c>
      <c r="AW74" s="4">
        <f t="shared" ref="AW74:AW105" si="80">U74*AA74/1000</f>
        <v>0.93096242604956936</v>
      </c>
      <c r="AX74" s="4">
        <f t="shared" ref="AX74:AX105" si="81">(AU74-AW74)</f>
        <v>1.6808422833194583</v>
      </c>
      <c r="AY74" s="4">
        <f t="shared" ref="AY74:AY105" si="82">1/(1.6/F74+1.37/N74)</f>
        <v>7.126528377235361E-2</v>
      </c>
      <c r="AZ74" s="4">
        <f t="shared" ref="AZ74:AZ105" si="83">G74*AA74*0.001</f>
        <v>19.508008504964064</v>
      </c>
      <c r="BA74" s="4">
        <f t="shared" ref="BA74:BA105" si="84">G74/S74</f>
        <v>0.68475252979558787</v>
      </c>
      <c r="BB74" s="4">
        <f t="shared" ref="BB74:BB105" si="85">(1-AL74*AA74/AQ74/F74)*100</f>
        <v>34.564158773629259</v>
      </c>
      <c r="BC74" s="4">
        <f t="shared" ref="BC74:BC105" si="86">(S74-E74/(N74/1.35))</f>
        <v>384.18445537431103</v>
      </c>
      <c r="BD74" s="4">
        <f t="shared" ref="BD74:BD105" si="87">E74*BB74/100/BC74</f>
        <v>6.9820288914598039E-3</v>
      </c>
    </row>
    <row r="75" spans="1:108" s="4" customFormat="1" x14ac:dyDescent="0.25">
      <c r="A75" s="3">
        <v>66</v>
      </c>
      <c r="B75" s="3" t="s">
        <v>102</v>
      </c>
      <c r="C75" s="3">
        <v>1675.5</v>
      </c>
      <c r="D75" s="3">
        <v>0</v>
      </c>
      <c r="E75" s="4">
        <f t="shared" si="60"/>
        <v>7.7224325657916237</v>
      </c>
      <c r="F75" s="4">
        <f t="shared" si="61"/>
        <v>0.11804994333842196</v>
      </c>
      <c r="G75" s="4">
        <f t="shared" si="62"/>
        <v>266.08042266281791</v>
      </c>
      <c r="H75" s="4">
        <f t="shared" si="63"/>
        <v>2.9167374741850178</v>
      </c>
      <c r="I75" s="4">
        <f t="shared" si="64"/>
        <v>1.8425313493590072</v>
      </c>
      <c r="J75" s="4">
        <f t="shared" si="65"/>
        <v>22.726572036743164</v>
      </c>
      <c r="K75" s="3">
        <v>6</v>
      </c>
      <c r="L75" s="4">
        <f t="shared" si="66"/>
        <v>1.4200000166893005</v>
      </c>
      <c r="M75" s="3">
        <v>1</v>
      </c>
      <c r="N75" s="4">
        <f t="shared" si="67"/>
        <v>2.8400000333786011</v>
      </c>
      <c r="O75" s="3">
        <v>20.752235412597656</v>
      </c>
      <c r="P75" s="3">
        <v>22.726572036743164</v>
      </c>
      <c r="Q75" s="3">
        <v>20.09284782409668</v>
      </c>
      <c r="R75" s="3">
        <v>399.6700439453125</v>
      </c>
      <c r="S75" s="3">
        <v>387.85821533203125</v>
      </c>
      <c r="T75" s="3">
        <v>8.8315877914428711</v>
      </c>
      <c r="U75" s="3">
        <v>12.673521041870117</v>
      </c>
      <c r="V75" s="3">
        <v>26.388387680053711</v>
      </c>
      <c r="W75" s="3">
        <v>37.867912292480469</v>
      </c>
      <c r="X75" s="3">
        <v>449.73797607421875</v>
      </c>
      <c r="Y75" s="3">
        <v>1699.15087890625</v>
      </c>
      <c r="Z75" s="3">
        <v>20.32682991027832</v>
      </c>
      <c r="AA75" s="3">
        <v>73.449348449707031</v>
      </c>
      <c r="AB75" s="3">
        <v>0.12459206581115723</v>
      </c>
      <c r="AC75" s="3">
        <v>0.53495800495147705</v>
      </c>
      <c r="AD75" s="3">
        <v>1</v>
      </c>
      <c r="AE75" s="3">
        <v>-0.21956524252891541</v>
      </c>
      <c r="AF75" s="3">
        <v>2.737391471862793</v>
      </c>
      <c r="AG75" s="3">
        <v>1</v>
      </c>
      <c r="AH75" s="3">
        <v>0</v>
      </c>
      <c r="AI75" s="3">
        <v>0.15999999642372131</v>
      </c>
      <c r="AJ75" s="3">
        <v>111115</v>
      </c>
      <c r="AK75" s="4">
        <f t="shared" si="68"/>
        <v>0.7495632934570311</v>
      </c>
      <c r="AL75" s="4">
        <f t="shared" si="69"/>
        <v>2.916737474185018E-3</v>
      </c>
      <c r="AM75" s="4">
        <f t="shared" si="70"/>
        <v>295.87657203674314</v>
      </c>
      <c r="AN75" s="4">
        <f t="shared" si="71"/>
        <v>293.90223541259763</v>
      </c>
      <c r="AO75" s="4">
        <f t="shared" si="72"/>
        <v>271.86413454836293</v>
      </c>
      <c r="AP75" s="4">
        <f t="shared" si="73"/>
        <v>1.4428907366396444</v>
      </c>
      <c r="AQ75" s="4">
        <f t="shared" si="74"/>
        <v>2.7733932124480196</v>
      </c>
      <c r="AR75" s="4">
        <f t="shared" si="75"/>
        <v>37.759262280550317</v>
      </c>
      <c r="AS75" s="4">
        <f t="shared" si="76"/>
        <v>25.0857412386802</v>
      </c>
      <c r="AT75" s="4">
        <f t="shared" si="77"/>
        <v>21.73940372467041</v>
      </c>
      <c r="AU75" s="4">
        <f t="shared" si="78"/>
        <v>2.6116267839152951</v>
      </c>
      <c r="AV75" s="4">
        <f t="shared" si="79"/>
        <v>0.11333880281277366</v>
      </c>
      <c r="AW75" s="4">
        <f t="shared" si="80"/>
        <v>0.93086186308901231</v>
      </c>
      <c r="AX75" s="4">
        <f t="shared" si="81"/>
        <v>1.6807649208262827</v>
      </c>
      <c r="AY75" s="4">
        <f t="shared" si="82"/>
        <v>7.1245471290379031E-2</v>
      </c>
      <c r="AZ75" s="4">
        <f t="shared" si="83"/>
        <v>19.543433679806636</v>
      </c>
      <c r="BA75" s="4">
        <f t="shared" si="84"/>
        <v>0.68602497547985719</v>
      </c>
      <c r="BB75" s="4">
        <f t="shared" si="85"/>
        <v>34.565308711375643</v>
      </c>
      <c r="BC75" s="4">
        <f t="shared" si="86"/>
        <v>384.18734074002771</v>
      </c>
      <c r="BD75" s="4">
        <f t="shared" si="87"/>
        <v>6.9478672859237568E-3</v>
      </c>
    </row>
    <row r="76" spans="1:108" s="4" customFormat="1" x14ac:dyDescent="0.25">
      <c r="A76" s="3">
        <v>67</v>
      </c>
      <c r="B76" s="3" t="s">
        <v>103</v>
      </c>
      <c r="C76" s="3">
        <v>1676</v>
      </c>
      <c r="D76" s="3">
        <v>0</v>
      </c>
      <c r="E76" s="4">
        <f t="shared" si="60"/>
        <v>7.7254360610800425</v>
      </c>
      <c r="F76" s="4">
        <f t="shared" si="61"/>
        <v>0.11809732566966546</v>
      </c>
      <c r="G76" s="4">
        <f t="shared" si="62"/>
        <v>266.06557142601093</v>
      </c>
      <c r="H76" s="4">
        <f t="shared" si="63"/>
        <v>2.9173014574925977</v>
      </c>
      <c r="I76" s="4">
        <f t="shared" si="64"/>
        <v>1.8421838042790177</v>
      </c>
      <c r="J76" s="4">
        <f t="shared" si="65"/>
        <v>22.724227905273438</v>
      </c>
      <c r="K76" s="3">
        <v>6</v>
      </c>
      <c r="L76" s="4">
        <f t="shared" si="66"/>
        <v>1.4200000166893005</v>
      </c>
      <c r="M76" s="3">
        <v>1</v>
      </c>
      <c r="N76" s="4">
        <f t="shared" si="67"/>
        <v>2.8400000333786011</v>
      </c>
      <c r="O76" s="3">
        <v>20.752500534057617</v>
      </c>
      <c r="P76" s="3">
        <v>22.724227905273438</v>
      </c>
      <c r="Q76" s="3">
        <v>20.093507766723633</v>
      </c>
      <c r="R76" s="3">
        <v>399.65615844726562</v>
      </c>
      <c r="S76" s="3">
        <v>387.84024047851562</v>
      </c>
      <c r="T76" s="3">
        <v>8.8302488327026367</v>
      </c>
      <c r="U76" s="3">
        <v>12.672882080078125</v>
      </c>
      <c r="V76" s="3">
        <v>26.383964538574219</v>
      </c>
      <c r="W76" s="3">
        <v>37.865394592285156</v>
      </c>
      <c r="X76" s="3">
        <v>449.7432861328125</v>
      </c>
      <c r="Y76" s="3">
        <v>1699.215576171875</v>
      </c>
      <c r="Z76" s="3">
        <v>20.282649993896484</v>
      </c>
      <c r="AA76" s="3">
        <v>73.449363708496094</v>
      </c>
      <c r="AB76" s="3">
        <v>0.12459206581115723</v>
      </c>
      <c r="AC76" s="3">
        <v>0.53495800495147705</v>
      </c>
      <c r="AD76" s="3">
        <v>1</v>
      </c>
      <c r="AE76" s="3">
        <v>-0.21956524252891541</v>
      </c>
      <c r="AF76" s="3">
        <v>2.737391471862793</v>
      </c>
      <c r="AG76" s="3">
        <v>1</v>
      </c>
      <c r="AH76" s="3">
        <v>0</v>
      </c>
      <c r="AI76" s="3">
        <v>0.15999999642372131</v>
      </c>
      <c r="AJ76" s="3">
        <v>111115</v>
      </c>
      <c r="AK76" s="4">
        <f t="shared" si="68"/>
        <v>0.74957214355468738</v>
      </c>
      <c r="AL76" s="4">
        <f t="shared" si="69"/>
        <v>2.9173014574925978E-3</v>
      </c>
      <c r="AM76" s="4">
        <f t="shared" si="70"/>
        <v>295.87422790527341</v>
      </c>
      <c r="AN76" s="4">
        <f t="shared" si="71"/>
        <v>293.90250053405759</v>
      </c>
      <c r="AO76" s="4">
        <f t="shared" si="72"/>
        <v>271.87448611063155</v>
      </c>
      <c r="AP76" s="4">
        <f t="shared" si="73"/>
        <v>1.4430681246947674</v>
      </c>
      <c r="AQ76" s="4">
        <f t="shared" si="74"/>
        <v>2.7729989294135584</v>
      </c>
      <c r="AR76" s="4">
        <f t="shared" si="75"/>
        <v>37.753886342963618</v>
      </c>
      <c r="AS76" s="4">
        <f t="shared" si="76"/>
        <v>25.081004262885493</v>
      </c>
      <c r="AT76" s="4">
        <f t="shared" si="77"/>
        <v>21.738364219665527</v>
      </c>
      <c r="AU76" s="4">
        <f t="shared" si="78"/>
        <v>2.6114608920680609</v>
      </c>
      <c r="AV76" s="4">
        <f t="shared" si="79"/>
        <v>0.11338247803705938</v>
      </c>
      <c r="AW76" s="4">
        <f t="shared" si="80"/>
        <v>0.93081512513454068</v>
      </c>
      <c r="AX76" s="4">
        <f t="shared" si="81"/>
        <v>1.6806457669335202</v>
      </c>
      <c r="AY76" s="4">
        <f t="shared" si="82"/>
        <v>7.1273084276696763E-2</v>
      </c>
      <c r="AZ76" s="4">
        <f t="shared" si="83"/>
        <v>19.542346925977924</v>
      </c>
      <c r="BA76" s="4">
        <f t="shared" si="84"/>
        <v>0.68601847786021475</v>
      </c>
      <c r="BB76" s="4">
        <f t="shared" si="85"/>
        <v>34.569599012409427</v>
      </c>
      <c r="BC76" s="4">
        <f t="shared" si="86"/>
        <v>384.16793816869813</v>
      </c>
      <c r="BD76" s="4">
        <f t="shared" si="87"/>
        <v>6.9517833294633121E-3</v>
      </c>
    </row>
    <row r="77" spans="1:108" s="4" customFormat="1" x14ac:dyDescent="0.25">
      <c r="A77" s="3">
        <v>68</v>
      </c>
      <c r="B77" s="3" t="s">
        <v>103</v>
      </c>
      <c r="C77" s="3">
        <v>1676.5</v>
      </c>
      <c r="D77" s="3">
        <v>0</v>
      </c>
      <c r="E77" s="4">
        <f t="shared" si="60"/>
        <v>7.7400984151765799</v>
      </c>
      <c r="F77" s="4">
        <f t="shared" si="61"/>
        <v>0.11815071603121083</v>
      </c>
      <c r="G77" s="4">
        <f t="shared" si="62"/>
        <v>265.90443862934785</v>
      </c>
      <c r="H77" s="4">
        <f t="shared" si="63"/>
        <v>2.9178832753603223</v>
      </c>
      <c r="I77" s="4">
        <f t="shared" si="64"/>
        <v>1.8417633186193831</v>
      </c>
      <c r="J77" s="4">
        <f t="shared" si="65"/>
        <v>22.721546173095703</v>
      </c>
      <c r="K77" s="3">
        <v>6</v>
      </c>
      <c r="L77" s="4">
        <f t="shared" si="66"/>
        <v>1.4200000166893005</v>
      </c>
      <c r="M77" s="3">
        <v>1</v>
      </c>
      <c r="N77" s="4">
        <f t="shared" si="67"/>
        <v>2.8400000333786011</v>
      </c>
      <c r="O77" s="3">
        <v>20.753324508666992</v>
      </c>
      <c r="P77" s="3">
        <v>22.721546173095703</v>
      </c>
      <c r="Q77" s="3">
        <v>20.093593597412109</v>
      </c>
      <c r="R77" s="3">
        <v>399.66604614257812</v>
      </c>
      <c r="S77" s="3">
        <v>387.83078002929687</v>
      </c>
      <c r="T77" s="3">
        <v>8.8291845321655273</v>
      </c>
      <c r="U77" s="3">
        <v>12.672430992126465</v>
      </c>
      <c r="V77" s="3">
        <v>26.379514694213867</v>
      </c>
      <c r="W77" s="3">
        <v>37.862228393554687</v>
      </c>
      <c r="X77" s="3">
        <v>449.76141357421875</v>
      </c>
      <c r="Y77" s="3">
        <v>1699.221923828125</v>
      </c>
      <c r="Z77" s="3">
        <v>20.229694366455078</v>
      </c>
      <c r="AA77" s="3">
        <v>73.449569702148438</v>
      </c>
      <c r="AB77" s="3">
        <v>0.12459206581115723</v>
      </c>
      <c r="AC77" s="3">
        <v>0.53495800495147705</v>
      </c>
      <c r="AD77" s="3">
        <v>1</v>
      </c>
      <c r="AE77" s="3">
        <v>-0.21956524252891541</v>
      </c>
      <c r="AF77" s="3">
        <v>2.737391471862793</v>
      </c>
      <c r="AG77" s="3">
        <v>1</v>
      </c>
      <c r="AH77" s="3">
        <v>0</v>
      </c>
      <c r="AI77" s="3">
        <v>0.15999999642372131</v>
      </c>
      <c r="AJ77" s="3">
        <v>111115</v>
      </c>
      <c r="AK77" s="4">
        <f t="shared" si="68"/>
        <v>0.74960235595703117</v>
      </c>
      <c r="AL77" s="4">
        <f t="shared" si="69"/>
        <v>2.9178832753603222E-3</v>
      </c>
      <c r="AM77" s="4">
        <f t="shared" si="70"/>
        <v>295.87154617309568</v>
      </c>
      <c r="AN77" s="4">
        <f t="shared" si="71"/>
        <v>293.90332450866697</v>
      </c>
      <c r="AO77" s="4">
        <f t="shared" si="72"/>
        <v>271.87550173560885</v>
      </c>
      <c r="AP77" s="4">
        <f t="shared" si="73"/>
        <v>1.4432433012357018</v>
      </c>
      <c r="AQ77" s="4">
        <f t="shared" si="74"/>
        <v>2.7725479220712419</v>
      </c>
      <c r="AR77" s="4">
        <f t="shared" si="75"/>
        <v>37.747640092575566</v>
      </c>
      <c r="AS77" s="4">
        <f t="shared" si="76"/>
        <v>25.075209100449101</v>
      </c>
      <c r="AT77" s="4">
        <f t="shared" si="77"/>
        <v>21.737435340881348</v>
      </c>
      <c r="AU77" s="4">
        <f t="shared" si="78"/>
        <v>2.6113126625705263</v>
      </c>
      <c r="AV77" s="4">
        <f t="shared" si="79"/>
        <v>0.11343168955783961</v>
      </c>
      <c r="AW77" s="4">
        <f t="shared" si="80"/>
        <v>0.93078460345185887</v>
      </c>
      <c r="AX77" s="4">
        <f t="shared" si="81"/>
        <v>1.6805280591186675</v>
      </c>
      <c r="AY77" s="4">
        <f t="shared" si="82"/>
        <v>7.1304197648132298E-2</v>
      </c>
      <c r="AZ77" s="4">
        <f t="shared" si="83"/>
        <v>19.530566599216939</v>
      </c>
      <c r="BA77" s="4">
        <f t="shared" si="84"/>
        <v>0.68561974015899751</v>
      </c>
      <c r="BB77" s="4">
        <f t="shared" si="85"/>
        <v>34.575298294420605</v>
      </c>
      <c r="BC77" s="4">
        <f t="shared" si="86"/>
        <v>384.15150793856469</v>
      </c>
      <c r="BD77" s="4">
        <f t="shared" si="87"/>
        <v>6.9664235595217512E-3</v>
      </c>
    </row>
    <row r="78" spans="1:108" s="4" customFormat="1" x14ac:dyDescent="0.25">
      <c r="A78" s="3">
        <v>69</v>
      </c>
      <c r="B78" s="3" t="s">
        <v>104</v>
      </c>
      <c r="C78" s="3">
        <v>1677</v>
      </c>
      <c r="D78" s="3">
        <v>0</v>
      </c>
      <c r="E78" s="4">
        <f t="shared" si="60"/>
        <v>7.732442471833668</v>
      </c>
      <c r="F78" s="4">
        <f t="shared" si="61"/>
        <v>0.11812954338545782</v>
      </c>
      <c r="G78" s="4">
        <f t="shared" si="62"/>
        <v>266.02651937310742</v>
      </c>
      <c r="H78" s="4">
        <f t="shared" si="63"/>
        <v>2.9174989644442193</v>
      </c>
      <c r="I78" s="4">
        <f t="shared" si="64"/>
        <v>1.8418386498095609</v>
      </c>
      <c r="J78" s="4">
        <f t="shared" si="65"/>
        <v>22.722076416015625</v>
      </c>
      <c r="K78" s="3">
        <v>6</v>
      </c>
      <c r="L78" s="4">
        <f t="shared" si="66"/>
        <v>1.4200000166893005</v>
      </c>
      <c r="M78" s="3">
        <v>1</v>
      </c>
      <c r="N78" s="4">
        <f t="shared" si="67"/>
        <v>2.8400000333786011</v>
      </c>
      <c r="O78" s="3">
        <v>20.753883361816406</v>
      </c>
      <c r="P78" s="3">
        <v>22.722076416015625</v>
      </c>
      <c r="Q78" s="3">
        <v>20.09381103515625</v>
      </c>
      <c r="R78" s="3">
        <v>399.69277954101562</v>
      </c>
      <c r="S78" s="3">
        <v>387.86807250976562</v>
      </c>
      <c r="T78" s="3">
        <v>8.8299589157104492</v>
      </c>
      <c r="U78" s="3">
        <v>12.672603607177734</v>
      </c>
      <c r="V78" s="3">
        <v>26.380956649780273</v>
      </c>
      <c r="W78" s="3">
        <v>37.861492156982422</v>
      </c>
      <c r="X78" s="3">
        <v>449.77252197265625</v>
      </c>
      <c r="Y78" s="3">
        <v>1699.245361328125</v>
      </c>
      <c r="Z78" s="3">
        <v>20.218717575073242</v>
      </c>
      <c r="AA78" s="3">
        <v>73.449661254882813</v>
      </c>
      <c r="AB78" s="3">
        <v>0.12459206581115723</v>
      </c>
      <c r="AC78" s="3">
        <v>0.53495800495147705</v>
      </c>
      <c r="AD78" s="3">
        <v>1</v>
      </c>
      <c r="AE78" s="3">
        <v>-0.21956524252891541</v>
      </c>
      <c r="AF78" s="3">
        <v>2.737391471862793</v>
      </c>
      <c r="AG78" s="3">
        <v>1</v>
      </c>
      <c r="AH78" s="3">
        <v>0</v>
      </c>
      <c r="AI78" s="3">
        <v>0.15999999642372131</v>
      </c>
      <c r="AJ78" s="3">
        <v>111115</v>
      </c>
      <c r="AK78" s="4">
        <f t="shared" si="68"/>
        <v>0.74962086995442689</v>
      </c>
      <c r="AL78" s="4">
        <f t="shared" si="69"/>
        <v>2.9174989644442195E-3</v>
      </c>
      <c r="AM78" s="4">
        <f t="shared" si="70"/>
        <v>295.8720764160156</v>
      </c>
      <c r="AN78" s="4">
        <f t="shared" si="71"/>
        <v>293.90388336181638</v>
      </c>
      <c r="AO78" s="4">
        <f t="shared" si="72"/>
        <v>271.87925173552503</v>
      </c>
      <c r="AP78" s="4">
        <f t="shared" si="73"/>
        <v>1.4434905667032114</v>
      </c>
      <c r="AQ78" s="4">
        <f t="shared" si="74"/>
        <v>2.7726370919741714</v>
      </c>
      <c r="AR78" s="4">
        <f t="shared" si="75"/>
        <v>37.748807068730365</v>
      </c>
      <c r="AS78" s="4">
        <f t="shared" si="76"/>
        <v>25.07620346155263</v>
      </c>
      <c r="AT78" s="4">
        <f t="shared" si="77"/>
        <v>21.737979888916016</v>
      </c>
      <c r="AU78" s="4">
        <f t="shared" si="78"/>
        <v>2.6113995600787372</v>
      </c>
      <c r="AV78" s="4">
        <f t="shared" si="79"/>
        <v>0.11341217429856276</v>
      </c>
      <c r="AW78" s="4">
        <f t="shared" si="80"/>
        <v>0.93079844216461061</v>
      </c>
      <c r="AX78" s="4">
        <f t="shared" si="81"/>
        <v>1.6806011179141267</v>
      </c>
      <c r="AY78" s="4">
        <f t="shared" si="82"/>
        <v>7.1291859349724693E-2</v>
      </c>
      <c r="AZ78" s="4">
        <f t="shared" si="83"/>
        <v>19.539557732770259</v>
      </c>
      <c r="BA78" s="4">
        <f t="shared" si="84"/>
        <v>0.68586856776258498</v>
      </c>
      <c r="BB78" s="4">
        <f t="shared" si="85"/>
        <v>34.574213271275653</v>
      </c>
      <c r="BC78" s="4">
        <f t="shared" si="86"/>
        <v>384.19243968783326</v>
      </c>
      <c r="BD78" s="4">
        <f t="shared" si="87"/>
        <v>6.9585730355930641E-3</v>
      </c>
    </row>
    <row r="79" spans="1:108" s="4" customFormat="1" x14ac:dyDescent="0.25">
      <c r="A79" s="3">
        <v>70</v>
      </c>
      <c r="B79" s="3" t="s">
        <v>104</v>
      </c>
      <c r="C79" s="3">
        <v>1677</v>
      </c>
      <c r="D79" s="3">
        <v>0</v>
      </c>
      <c r="E79" s="4">
        <f t="shared" si="60"/>
        <v>7.732442471833668</v>
      </c>
      <c r="F79" s="4">
        <f t="shared" si="61"/>
        <v>0.11812954338545782</v>
      </c>
      <c r="G79" s="4">
        <f t="shared" si="62"/>
        <v>266.02651937310742</v>
      </c>
      <c r="H79" s="4">
        <f t="shared" si="63"/>
        <v>2.9174989644442193</v>
      </c>
      <c r="I79" s="4">
        <f t="shared" si="64"/>
        <v>1.8418386498095609</v>
      </c>
      <c r="J79" s="4">
        <f t="shared" si="65"/>
        <v>22.722076416015625</v>
      </c>
      <c r="K79" s="3">
        <v>6</v>
      </c>
      <c r="L79" s="4">
        <f t="shared" si="66"/>
        <v>1.4200000166893005</v>
      </c>
      <c r="M79" s="3">
        <v>1</v>
      </c>
      <c r="N79" s="4">
        <f t="shared" si="67"/>
        <v>2.8400000333786011</v>
      </c>
      <c r="O79" s="3">
        <v>20.753883361816406</v>
      </c>
      <c r="P79" s="3">
        <v>22.722076416015625</v>
      </c>
      <c r="Q79" s="3">
        <v>20.09381103515625</v>
      </c>
      <c r="R79" s="3">
        <v>399.69277954101562</v>
      </c>
      <c r="S79" s="3">
        <v>387.86807250976562</v>
      </c>
      <c r="T79" s="3">
        <v>8.8299589157104492</v>
      </c>
      <c r="U79" s="3">
        <v>12.672603607177734</v>
      </c>
      <c r="V79" s="3">
        <v>26.380956649780273</v>
      </c>
      <c r="W79" s="3">
        <v>37.861492156982422</v>
      </c>
      <c r="X79" s="3">
        <v>449.77252197265625</v>
      </c>
      <c r="Y79" s="3">
        <v>1699.245361328125</v>
      </c>
      <c r="Z79" s="3">
        <v>20.218717575073242</v>
      </c>
      <c r="AA79" s="3">
        <v>73.449661254882813</v>
      </c>
      <c r="AB79" s="3">
        <v>0.12459206581115723</v>
      </c>
      <c r="AC79" s="3">
        <v>0.53495800495147705</v>
      </c>
      <c r="AD79" s="3">
        <v>1</v>
      </c>
      <c r="AE79" s="3">
        <v>-0.21956524252891541</v>
      </c>
      <c r="AF79" s="3">
        <v>2.737391471862793</v>
      </c>
      <c r="AG79" s="3">
        <v>1</v>
      </c>
      <c r="AH79" s="3">
        <v>0</v>
      </c>
      <c r="AI79" s="3">
        <v>0.15999999642372131</v>
      </c>
      <c r="AJ79" s="3">
        <v>111115</v>
      </c>
      <c r="AK79" s="4">
        <f t="shared" si="68"/>
        <v>0.74962086995442689</v>
      </c>
      <c r="AL79" s="4">
        <f t="shared" si="69"/>
        <v>2.9174989644442195E-3</v>
      </c>
      <c r="AM79" s="4">
        <f t="shared" si="70"/>
        <v>295.8720764160156</v>
      </c>
      <c r="AN79" s="4">
        <f t="shared" si="71"/>
        <v>293.90388336181638</v>
      </c>
      <c r="AO79" s="4">
        <f t="shared" si="72"/>
        <v>271.87925173552503</v>
      </c>
      <c r="AP79" s="4">
        <f t="shared" si="73"/>
        <v>1.4434905667032114</v>
      </c>
      <c r="AQ79" s="4">
        <f t="shared" si="74"/>
        <v>2.7726370919741714</v>
      </c>
      <c r="AR79" s="4">
        <f t="shared" si="75"/>
        <v>37.748807068730365</v>
      </c>
      <c r="AS79" s="4">
        <f t="shared" si="76"/>
        <v>25.07620346155263</v>
      </c>
      <c r="AT79" s="4">
        <f t="shared" si="77"/>
        <v>21.737979888916016</v>
      </c>
      <c r="AU79" s="4">
        <f t="shared" si="78"/>
        <v>2.6113995600787372</v>
      </c>
      <c r="AV79" s="4">
        <f t="shared" si="79"/>
        <v>0.11341217429856276</v>
      </c>
      <c r="AW79" s="4">
        <f t="shared" si="80"/>
        <v>0.93079844216461061</v>
      </c>
      <c r="AX79" s="4">
        <f t="shared" si="81"/>
        <v>1.6806011179141267</v>
      </c>
      <c r="AY79" s="4">
        <f t="shared" si="82"/>
        <v>7.1291859349724693E-2</v>
      </c>
      <c r="AZ79" s="4">
        <f t="shared" si="83"/>
        <v>19.539557732770259</v>
      </c>
      <c r="BA79" s="4">
        <f t="shared" si="84"/>
        <v>0.68586856776258498</v>
      </c>
      <c r="BB79" s="4">
        <f t="shared" si="85"/>
        <v>34.574213271275653</v>
      </c>
      <c r="BC79" s="4">
        <f t="shared" si="86"/>
        <v>384.19243968783326</v>
      </c>
      <c r="BD79" s="4">
        <f t="shared" si="87"/>
        <v>6.9585730355930641E-3</v>
      </c>
    </row>
    <row r="80" spans="1:108" s="4" customFormat="1" x14ac:dyDescent="0.25">
      <c r="A80" s="3">
        <v>71</v>
      </c>
      <c r="B80" s="3" t="s">
        <v>105</v>
      </c>
      <c r="C80" s="3">
        <v>1678</v>
      </c>
      <c r="D80" s="3">
        <v>0</v>
      </c>
      <c r="E80" s="4">
        <f t="shared" si="60"/>
        <v>7.7608006561932159</v>
      </c>
      <c r="F80" s="4">
        <f t="shared" si="61"/>
        <v>0.11818478876530719</v>
      </c>
      <c r="G80" s="4">
        <f t="shared" si="62"/>
        <v>265.65337921027987</v>
      </c>
      <c r="H80" s="4">
        <f t="shared" si="63"/>
        <v>2.9182488434958822</v>
      </c>
      <c r="I80" s="4">
        <f t="shared" si="64"/>
        <v>1.8414830284664956</v>
      </c>
      <c r="J80" s="4">
        <f t="shared" si="65"/>
        <v>22.720218658447266</v>
      </c>
      <c r="K80" s="3">
        <v>6</v>
      </c>
      <c r="L80" s="4">
        <f t="shared" si="66"/>
        <v>1.4200000166893005</v>
      </c>
      <c r="M80" s="3">
        <v>1</v>
      </c>
      <c r="N80" s="4">
        <f t="shared" si="67"/>
        <v>2.8400000333786011</v>
      </c>
      <c r="O80" s="3">
        <v>20.753873825073242</v>
      </c>
      <c r="P80" s="3">
        <v>22.720218658447266</v>
      </c>
      <c r="Q80" s="3">
        <v>20.09345817565918</v>
      </c>
      <c r="R80" s="3">
        <v>399.69589233398437</v>
      </c>
      <c r="S80" s="3">
        <v>387.83261108398437</v>
      </c>
      <c r="T80" s="3">
        <v>8.8294401168823242</v>
      </c>
      <c r="U80" s="3">
        <v>12.673230171203613</v>
      </c>
      <c r="V80" s="3">
        <v>26.379343032836914</v>
      </c>
      <c r="W80" s="3">
        <v>37.863269805908203</v>
      </c>
      <c r="X80" s="3">
        <v>449.7537841796875</v>
      </c>
      <c r="Y80" s="3">
        <v>1699.3048095703125</v>
      </c>
      <c r="Z80" s="3">
        <v>20.103147506713867</v>
      </c>
      <c r="AA80" s="3">
        <v>73.449440002441406</v>
      </c>
      <c r="AB80" s="3">
        <v>0.12459206581115723</v>
      </c>
      <c r="AC80" s="3">
        <v>0.53495800495147705</v>
      </c>
      <c r="AD80" s="3">
        <v>1</v>
      </c>
      <c r="AE80" s="3">
        <v>-0.21956524252891541</v>
      </c>
      <c r="AF80" s="3">
        <v>2.737391471862793</v>
      </c>
      <c r="AG80" s="3">
        <v>1</v>
      </c>
      <c r="AH80" s="3">
        <v>0</v>
      </c>
      <c r="AI80" s="3">
        <v>0.15999999642372131</v>
      </c>
      <c r="AJ80" s="3">
        <v>111115</v>
      </c>
      <c r="AK80" s="4">
        <f t="shared" si="68"/>
        <v>0.74958964029947905</v>
      </c>
      <c r="AL80" s="4">
        <f t="shared" si="69"/>
        <v>2.9182488434958821E-3</v>
      </c>
      <c r="AM80" s="4">
        <f t="shared" si="70"/>
        <v>295.87021865844724</v>
      </c>
      <c r="AN80" s="4">
        <f t="shared" si="71"/>
        <v>293.90387382507322</v>
      </c>
      <c r="AO80" s="4">
        <f t="shared" si="72"/>
        <v>271.88876345406243</v>
      </c>
      <c r="AP80" s="4">
        <f t="shared" si="73"/>
        <v>1.4434593802990907</v>
      </c>
      <c r="AQ80" s="4">
        <f t="shared" si="74"/>
        <v>2.7723246875634455</v>
      </c>
      <c r="AR80" s="4">
        <f t="shared" si="75"/>
        <v>37.7446674538471</v>
      </c>
      <c r="AS80" s="4">
        <f t="shared" si="76"/>
        <v>25.071437282643487</v>
      </c>
      <c r="AT80" s="4">
        <f t="shared" si="77"/>
        <v>21.737046241760254</v>
      </c>
      <c r="AU80" s="4">
        <f t="shared" si="78"/>
        <v>2.6112505727317257</v>
      </c>
      <c r="AV80" s="4">
        <f t="shared" si="79"/>
        <v>0.11346309450504885</v>
      </c>
      <c r="AW80" s="4">
        <f t="shared" si="80"/>
        <v>0.93084165909695005</v>
      </c>
      <c r="AX80" s="4">
        <f t="shared" si="81"/>
        <v>1.6804089136347757</v>
      </c>
      <c r="AY80" s="4">
        <f t="shared" si="82"/>
        <v>7.1324053116569058E-2</v>
      </c>
      <c r="AZ80" s="4">
        <f t="shared" si="83"/>
        <v>19.512091937751265</v>
      </c>
      <c r="BA80" s="4">
        <f t="shared" si="84"/>
        <v>0.68496916354657233</v>
      </c>
      <c r="BB80" s="4">
        <f t="shared" si="85"/>
        <v>34.580814091100322</v>
      </c>
      <c r="BC80" s="4">
        <f t="shared" si="86"/>
        <v>384.14349813936343</v>
      </c>
      <c r="BD80" s="4">
        <f t="shared" si="87"/>
        <v>6.9863164674088341E-3</v>
      </c>
    </row>
    <row r="81" spans="1:108" s="4" customFormat="1" x14ac:dyDescent="0.25">
      <c r="A81" s="3">
        <v>72</v>
      </c>
      <c r="B81" s="3" t="s">
        <v>105</v>
      </c>
      <c r="C81" s="3">
        <v>1678.5</v>
      </c>
      <c r="D81" s="3">
        <v>0</v>
      </c>
      <c r="E81" s="4">
        <f t="shared" si="60"/>
        <v>7.7798593010423618</v>
      </c>
      <c r="F81" s="4">
        <f t="shared" si="61"/>
        <v>0.11810159275405846</v>
      </c>
      <c r="G81" s="4">
        <f t="shared" si="62"/>
        <v>265.29888271022065</v>
      </c>
      <c r="H81" s="4">
        <f t="shared" si="63"/>
        <v>2.9169728597873519</v>
      </c>
      <c r="I81" s="4">
        <f t="shared" si="64"/>
        <v>1.841910853408987</v>
      </c>
      <c r="J81" s="4">
        <f t="shared" si="65"/>
        <v>22.722143173217773</v>
      </c>
      <c r="K81" s="3">
        <v>6</v>
      </c>
      <c r="L81" s="4">
        <f t="shared" si="66"/>
        <v>1.4200000166893005</v>
      </c>
      <c r="M81" s="3">
        <v>1</v>
      </c>
      <c r="N81" s="4">
        <f t="shared" si="67"/>
        <v>2.8400000333786011</v>
      </c>
      <c r="O81" s="3">
        <v>20.754072189331055</v>
      </c>
      <c r="P81" s="3">
        <v>22.722143173217773</v>
      </c>
      <c r="Q81" s="3">
        <v>20.093038558959961</v>
      </c>
      <c r="R81" s="3">
        <v>399.70318603515625</v>
      </c>
      <c r="S81" s="3">
        <v>387.81515502929687</v>
      </c>
      <c r="T81" s="3">
        <v>8.8297405242919922</v>
      </c>
      <c r="U81" s="3">
        <v>12.671872138977051</v>
      </c>
      <c r="V81" s="3">
        <v>26.379791259765625</v>
      </c>
      <c r="W81" s="3">
        <v>37.858570098876953</v>
      </c>
      <c r="X81" s="3">
        <v>449.75180053710937</v>
      </c>
      <c r="Y81" s="3">
        <v>1699.3170166015625</v>
      </c>
      <c r="Z81" s="3">
        <v>19.970197677612305</v>
      </c>
      <c r="AA81" s="3">
        <v>73.449089050292969</v>
      </c>
      <c r="AB81" s="3">
        <v>0.12459206581115723</v>
      </c>
      <c r="AC81" s="3">
        <v>0.53495800495147705</v>
      </c>
      <c r="AD81" s="3">
        <v>1</v>
      </c>
      <c r="AE81" s="3">
        <v>-0.21956524252891541</v>
      </c>
      <c r="AF81" s="3">
        <v>2.737391471862793</v>
      </c>
      <c r="AG81" s="3">
        <v>1</v>
      </c>
      <c r="AH81" s="3">
        <v>0</v>
      </c>
      <c r="AI81" s="3">
        <v>0.15999999642372131</v>
      </c>
      <c r="AJ81" s="3">
        <v>111115</v>
      </c>
      <c r="AK81" s="4">
        <f t="shared" si="68"/>
        <v>0.74958633422851551</v>
      </c>
      <c r="AL81" s="4">
        <f t="shared" si="69"/>
        <v>2.9169728597873519E-3</v>
      </c>
      <c r="AM81" s="4">
        <f t="shared" si="70"/>
        <v>295.87214317321775</v>
      </c>
      <c r="AN81" s="4">
        <f t="shared" si="71"/>
        <v>293.90407218933103</v>
      </c>
      <c r="AO81" s="4">
        <f t="shared" si="72"/>
        <v>271.89071657901877</v>
      </c>
      <c r="AP81" s="4">
        <f t="shared" si="73"/>
        <v>1.4439180911609313</v>
      </c>
      <c r="AQ81" s="4">
        <f t="shared" si="74"/>
        <v>2.7726483185786388</v>
      </c>
      <c r="AR81" s="4">
        <f t="shared" si="75"/>
        <v>37.749253999326207</v>
      </c>
      <c r="AS81" s="4">
        <f t="shared" si="76"/>
        <v>25.077381860349156</v>
      </c>
      <c r="AT81" s="4">
        <f t="shared" si="77"/>
        <v>21.738107681274414</v>
      </c>
      <c r="AU81" s="4">
        <f t="shared" si="78"/>
        <v>2.6114199532057234</v>
      </c>
      <c r="AV81" s="4">
        <f t="shared" si="79"/>
        <v>0.1133864112038963</v>
      </c>
      <c r="AW81" s="4">
        <f t="shared" si="80"/>
        <v>0.93073746516965183</v>
      </c>
      <c r="AX81" s="4">
        <f t="shared" si="81"/>
        <v>1.6806824880360716</v>
      </c>
      <c r="AY81" s="4">
        <f t="shared" si="82"/>
        <v>7.1275570966737964E-2</v>
      </c>
      <c r="AZ81" s="4">
        <f t="shared" si="83"/>
        <v>19.485961261126228</v>
      </c>
      <c r="BA81" s="4">
        <f t="shared" si="84"/>
        <v>0.68408590863391883</v>
      </c>
      <c r="BB81" s="4">
        <f t="shared" si="85"/>
        <v>34.571304707841065</v>
      </c>
      <c r="BC81" s="4">
        <f t="shared" si="86"/>
        <v>384.11698251768865</v>
      </c>
      <c r="BD81" s="4">
        <f t="shared" si="87"/>
        <v>7.002030598011408E-3</v>
      </c>
    </row>
    <row r="82" spans="1:108" s="4" customFormat="1" x14ac:dyDescent="0.25">
      <c r="A82" s="3">
        <v>73</v>
      </c>
      <c r="B82" s="3" t="s">
        <v>106</v>
      </c>
      <c r="C82" s="3">
        <v>1679</v>
      </c>
      <c r="D82" s="3">
        <v>0</v>
      </c>
      <c r="E82" s="4">
        <f t="shared" si="60"/>
        <v>7.8045396720578317</v>
      </c>
      <c r="F82" s="4">
        <f t="shared" si="61"/>
        <v>0.11810101135610777</v>
      </c>
      <c r="G82" s="4">
        <f t="shared" si="62"/>
        <v>264.95651957746236</v>
      </c>
      <c r="H82" s="4">
        <f t="shared" si="63"/>
        <v>2.9173072842864034</v>
      </c>
      <c r="I82" s="4">
        <f t="shared" si="64"/>
        <v>1.8421271193215734</v>
      </c>
      <c r="J82" s="4">
        <f t="shared" si="65"/>
        <v>22.723348617553711</v>
      </c>
      <c r="K82" s="3">
        <v>6</v>
      </c>
      <c r="L82" s="4">
        <f t="shared" si="66"/>
        <v>1.4200000166893005</v>
      </c>
      <c r="M82" s="3">
        <v>1</v>
      </c>
      <c r="N82" s="4">
        <f t="shared" si="67"/>
        <v>2.8400000333786011</v>
      </c>
      <c r="O82" s="3">
        <v>20.754518508911133</v>
      </c>
      <c r="P82" s="3">
        <v>22.723348617553711</v>
      </c>
      <c r="Q82" s="3">
        <v>20.093143463134766</v>
      </c>
      <c r="R82" s="3">
        <v>399.73486328125</v>
      </c>
      <c r="S82" s="3">
        <v>387.81414794921875</v>
      </c>
      <c r="T82" s="3">
        <v>8.8292551040649414</v>
      </c>
      <c r="U82" s="3">
        <v>12.671695709228516</v>
      </c>
      <c r="V82" s="3">
        <v>26.377599716186523</v>
      </c>
      <c r="W82" s="3">
        <v>37.856979370117188</v>
      </c>
      <c r="X82" s="3">
        <v>449.76727294921875</v>
      </c>
      <c r="Y82" s="3">
        <v>1699.29736328125</v>
      </c>
      <c r="Z82" s="3">
        <v>19.870466232299805</v>
      </c>
      <c r="AA82" s="3">
        <v>73.449043273925781</v>
      </c>
      <c r="AB82" s="3">
        <v>0.12459206581115723</v>
      </c>
      <c r="AC82" s="3">
        <v>0.53495800495147705</v>
      </c>
      <c r="AD82" s="3">
        <v>1</v>
      </c>
      <c r="AE82" s="3">
        <v>-0.21956524252891541</v>
      </c>
      <c r="AF82" s="3">
        <v>2.737391471862793</v>
      </c>
      <c r="AG82" s="3">
        <v>1</v>
      </c>
      <c r="AH82" s="3">
        <v>0</v>
      </c>
      <c r="AI82" s="3">
        <v>0.15999999642372131</v>
      </c>
      <c r="AJ82" s="3">
        <v>111115</v>
      </c>
      <c r="AK82" s="4">
        <f t="shared" si="68"/>
        <v>0.74961212158203117</v>
      </c>
      <c r="AL82" s="4">
        <f t="shared" si="69"/>
        <v>2.9173072842864035E-3</v>
      </c>
      <c r="AM82" s="4">
        <f t="shared" si="70"/>
        <v>295.87334861755369</v>
      </c>
      <c r="AN82" s="4">
        <f t="shared" si="71"/>
        <v>293.90451850891111</v>
      </c>
      <c r="AO82" s="4">
        <f t="shared" si="72"/>
        <v>271.88757204783906</v>
      </c>
      <c r="AP82" s="4">
        <f t="shared" si="73"/>
        <v>1.4436012595830785</v>
      </c>
      <c r="AQ82" s="4">
        <f t="shared" si="74"/>
        <v>2.7728510458227182</v>
      </c>
      <c r="AR82" s="4">
        <f t="shared" si="75"/>
        <v>37.75203763351228</v>
      </c>
      <c r="AS82" s="4">
        <f t="shared" si="76"/>
        <v>25.080341924283765</v>
      </c>
      <c r="AT82" s="4">
        <f t="shared" si="77"/>
        <v>21.738933563232422</v>
      </c>
      <c r="AU82" s="4">
        <f t="shared" si="78"/>
        <v>2.6115517509555186</v>
      </c>
      <c r="AV82" s="4">
        <f t="shared" si="79"/>
        <v>0.11338587530348304</v>
      </c>
      <c r="AW82" s="4">
        <f t="shared" si="80"/>
        <v>0.93072392650114488</v>
      </c>
      <c r="AX82" s="4">
        <f t="shared" si="81"/>
        <v>1.6808278244543737</v>
      </c>
      <c r="AY82" s="4">
        <f t="shared" si="82"/>
        <v>7.1275232151094881E-2</v>
      </c>
      <c r="AZ82" s="4">
        <f t="shared" si="83"/>
        <v>19.460802872153796</v>
      </c>
      <c r="BA82" s="4">
        <f t="shared" si="84"/>
        <v>0.68320488300534188</v>
      </c>
      <c r="BB82" s="4">
        <f t="shared" si="85"/>
        <v>34.568306257721062</v>
      </c>
      <c r="BC82" s="4">
        <f t="shared" si="86"/>
        <v>384.10424357124458</v>
      </c>
      <c r="BD82" s="4">
        <f t="shared" si="87"/>
        <v>7.0238671428317035E-3</v>
      </c>
    </row>
    <row r="83" spans="1:108" s="4" customFormat="1" x14ac:dyDescent="0.25">
      <c r="A83" s="3">
        <v>74</v>
      </c>
      <c r="B83" s="3" t="s">
        <v>106</v>
      </c>
      <c r="C83" s="3">
        <v>1679.5</v>
      </c>
      <c r="D83" s="3">
        <v>0</v>
      </c>
      <c r="E83" s="4">
        <f t="shared" si="60"/>
        <v>7.8420246023752886</v>
      </c>
      <c r="F83" s="4">
        <f t="shared" si="61"/>
        <v>0.11818871798944423</v>
      </c>
      <c r="G83" s="4">
        <f t="shared" si="62"/>
        <v>264.52214833435806</v>
      </c>
      <c r="H83" s="4">
        <f t="shared" si="63"/>
        <v>2.9172506910493774</v>
      </c>
      <c r="I83" s="4">
        <f t="shared" si="64"/>
        <v>1.8407970539327274</v>
      </c>
      <c r="J83" s="4">
        <f t="shared" si="65"/>
        <v>22.715299606323242</v>
      </c>
      <c r="K83" s="3">
        <v>6</v>
      </c>
      <c r="L83" s="4">
        <f t="shared" si="66"/>
        <v>1.4200000166893005</v>
      </c>
      <c r="M83" s="3">
        <v>1</v>
      </c>
      <c r="N83" s="4">
        <f t="shared" si="67"/>
        <v>2.8400000333786011</v>
      </c>
      <c r="O83" s="3">
        <v>20.754541397094727</v>
      </c>
      <c r="P83" s="3">
        <v>22.715299606323242</v>
      </c>
      <c r="Q83" s="3">
        <v>20.093103408813477</v>
      </c>
      <c r="R83" s="3">
        <v>399.77838134765625</v>
      </c>
      <c r="S83" s="3">
        <v>387.80801391601562</v>
      </c>
      <c r="T83" s="3">
        <v>8.8291044235229492</v>
      </c>
      <c r="U83" s="3">
        <v>12.671375274658203</v>
      </c>
      <c r="V83" s="3">
        <v>26.377119064331055</v>
      </c>
      <c r="W83" s="3">
        <v>37.855976104736328</v>
      </c>
      <c r="X83" s="3">
        <v>449.778564453125</v>
      </c>
      <c r="Y83" s="3">
        <v>1699.306640625</v>
      </c>
      <c r="Z83" s="3">
        <v>19.886457443237305</v>
      </c>
      <c r="AA83" s="3">
        <v>73.449058532714844</v>
      </c>
      <c r="AB83" s="3">
        <v>0.12459206581115723</v>
      </c>
      <c r="AC83" s="3">
        <v>0.53495800495147705</v>
      </c>
      <c r="AD83" s="3">
        <v>1</v>
      </c>
      <c r="AE83" s="3">
        <v>-0.21956524252891541</v>
      </c>
      <c r="AF83" s="3">
        <v>2.737391471862793</v>
      </c>
      <c r="AG83" s="3">
        <v>1</v>
      </c>
      <c r="AH83" s="3">
        <v>0</v>
      </c>
      <c r="AI83" s="3">
        <v>0.15999999642372131</v>
      </c>
      <c r="AJ83" s="3">
        <v>111115</v>
      </c>
      <c r="AK83" s="4">
        <f t="shared" si="68"/>
        <v>0.7496309407552082</v>
      </c>
      <c r="AL83" s="4">
        <f t="shared" si="69"/>
        <v>2.9172506910493776E-3</v>
      </c>
      <c r="AM83" s="4">
        <f t="shared" si="70"/>
        <v>295.86529960632322</v>
      </c>
      <c r="AN83" s="4">
        <f t="shared" si="71"/>
        <v>293.9045413970947</v>
      </c>
      <c r="AO83" s="4">
        <f t="shared" si="72"/>
        <v>271.88905642280588</v>
      </c>
      <c r="AP83" s="4">
        <f t="shared" si="73"/>
        <v>1.4447347231679335</v>
      </c>
      <c r="AQ83" s="4">
        <f t="shared" si="74"/>
        <v>2.7714976381710934</v>
      </c>
      <c r="AR83" s="4">
        <f t="shared" si="75"/>
        <v>37.733603310063458</v>
      </c>
      <c r="AS83" s="4">
        <f t="shared" si="76"/>
        <v>25.062228035405255</v>
      </c>
      <c r="AT83" s="4">
        <f t="shared" si="77"/>
        <v>21.734920501708984</v>
      </c>
      <c r="AU83" s="4">
        <f t="shared" si="78"/>
        <v>2.6109113841499569</v>
      </c>
      <c r="AV83" s="4">
        <f t="shared" si="79"/>
        <v>0.11346671603688849</v>
      </c>
      <c r="AW83" s="4">
        <f t="shared" si="80"/>
        <v>0.93070058423836599</v>
      </c>
      <c r="AX83" s="4">
        <f t="shared" si="81"/>
        <v>1.6802107999115909</v>
      </c>
      <c r="AY83" s="4">
        <f t="shared" si="82"/>
        <v>7.1326342798474177E-2</v>
      </c>
      <c r="AZ83" s="4">
        <f t="shared" si="83"/>
        <v>19.428902756209744</v>
      </c>
      <c r="BA83" s="4">
        <f t="shared" si="84"/>
        <v>0.68209562165376869</v>
      </c>
      <c r="BB83" s="4">
        <f t="shared" si="85"/>
        <v>34.586189251883816</v>
      </c>
      <c r="BC83" s="4">
        <f t="shared" si="86"/>
        <v>384.08029099743095</v>
      </c>
      <c r="BD83" s="4">
        <f t="shared" si="87"/>
        <v>7.0616939575661496E-3</v>
      </c>
    </row>
    <row r="84" spans="1:108" s="4" customFormat="1" x14ac:dyDescent="0.25">
      <c r="A84" s="3">
        <v>75</v>
      </c>
      <c r="B84" s="3" t="s">
        <v>107</v>
      </c>
      <c r="C84" s="3">
        <v>1679.5</v>
      </c>
      <c r="D84" s="3">
        <v>0</v>
      </c>
      <c r="E84" s="4">
        <f t="shared" si="60"/>
        <v>7.8420246023752886</v>
      </c>
      <c r="F84" s="4">
        <f t="shared" si="61"/>
        <v>0.11818871798944423</v>
      </c>
      <c r="G84" s="4">
        <f t="shared" si="62"/>
        <v>264.52214833435806</v>
      </c>
      <c r="H84" s="4">
        <f t="shared" si="63"/>
        <v>2.9172506910493774</v>
      </c>
      <c r="I84" s="4">
        <f t="shared" si="64"/>
        <v>1.8407970539327274</v>
      </c>
      <c r="J84" s="4">
        <f t="shared" si="65"/>
        <v>22.715299606323242</v>
      </c>
      <c r="K84" s="3">
        <v>6</v>
      </c>
      <c r="L84" s="4">
        <f t="shared" si="66"/>
        <v>1.4200000166893005</v>
      </c>
      <c r="M84" s="3">
        <v>1</v>
      </c>
      <c r="N84" s="4">
        <f t="shared" si="67"/>
        <v>2.8400000333786011</v>
      </c>
      <c r="O84" s="3">
        <v>20.754541397094727</v>
      </c>
      <c r="P84" s="3">
        <v>22.715299606323242</v>
      </c>
      <c r="Q84" s="3">
        <v>20.093103408813477</v>
      </c>
      <c r="R84" s="3">
        <v>399.77838134765625</v>
      </c>
      <c r="S84" s="3">
        <v>387.80801391601562</v>
      </c>
      <c r="T84" s="3">
        <v>8.8291044235229492</v>
      </c>
      <c r="U84" s="3">
        <v>12.671375274658203</v>
      </c>
      <c r="V84" s="3">
        <v>26.377119064331055</v>
      </c>
      <c r="W84" s="3">
        <v>37.855976104736328</v>
      </c>
      <c r="X84" s="3">
        <v>449.778564453125</v>
      </c>
      <c r="Y84" s="3">
        <v>1699.306640625</v>
      </c>
      <c r="Z84" s="3">
        <v>19.886457443237305</v>
      </c>
      <c r="AA84" s="3">
        <v>73.449058532714844</v>
      </c>
      <c r="AB84" s="3">
        <v>0.12459206581115723</v>
      </c>
      <c r="AC84" s="3">
        <v>0.53495800495147705</v>
      </c>
      <c r="AD84" s="3">
        <v>1</v>
      </c>
      <c r="AE84" s="3">
        <v>-0.21956524252891541</v>
      </c>
      <c r="AF84" s="3">
        <v>2.737391471862793</v>
      </c>
      <c r="AG84" s="3">
        <v>1</v>
      </c>
      <c r="AH84" s="3">
        <v>0</v>
      </c>
      <c r="AI84" s="3">
        <v>0.15999999642372131</v>
      </c>
      <c r="AJ84" s="3">
        <v>111115</v>
      </c>
      <c r="AK84" s="4">
        <f t="shared" si="68"/>
        <v>0.7496309407552082</v>
      </c>
      <c r="AL84" s="4">
        <f t="shared" si="69"/>
        <v>2.9172506910493776E-3</v>
      </c>
      <c r="AM84" s="4">
        <f t="shared" si="70"/>
        <v>295.86529960632322</v>
      </c>
      <c r="AN84" s="4">
        <f t="shared" si="71"/>
        <v>293.9045413970947</v>
      </c>
      <c r="AO84" s="4">
        <f t="shared" si="72"/>
        <v>271.88905642280588</v>
      </c>
      <c r="AP84" s="4">
        <f t="shared" si="73"/>
        <v>1.4447347231679335</v>
      </c>
      <c r="AQ84" s="4">
        <f t="shared" si="74"/>
        <v>2.7714976381710934</v>
      </c>
      <c r="AR84" s="4">
        <f t="shared" si="75"/>
        <v>37.733603310063458</v>
      </c>
      <c r="AS84" s="4">
        <f t="shared" si="76"/>
        <v>25.062228035405255</v>
      </c>
      <c r="AT84" s="4">
        <f t="shared" si="77"/>
        <v>21.734920501708984</v>
      </c>
      <c r="AU84" s="4">
        <f t="shared" si="78"/>
        <v>2.6109113841499569</v>
      </c>
      <c r="AV84" s="4">
        <f t="shared" si="79"/>
        <v>0.11346671603688849</v>
      </c>
      <c r="AW84" s="4">
        <f t="shared" si="80"/>
        <v>0.93070058423836599</v>
      </c>
      <c r="AX84" s="4">
        <f t="shared" si="81"/>
        <v>1.6802107999115909</v>
      </c>
      <c r="AY84" s="4">
        <f t="shared" si="82"/>
        <v>7.1326342798474177E-2</v>
      </c>
      <c r="AZ84" s="4">
        <f t="shared" si="83"/>
        <v>19.428902756209744</v>
      </c>
      <c r="BA84" s="4">
        <f t="shared" si="84"/>
        <v>0.68209562165376869</v>
      </c>
      <c r="BB84" s="4">
        <f t="shared" si="85"/>
        <v>34.586189251883816</v>
      </c>
      <c r="BC84" s="4">
        <f t="shared" si="86"/>
        <v>384.08029099743095</v>
      </c>
      <c r="BD84" s="4">
        <f t="shared" si="87"/>
        <v>7.0616939575661496E-3</v>
      </c>
      <c r="BE84" s="4">
        <f>AVERAGE(E70:E84)</f>
        <v>7.769390247911625</v>
      </c>
      <c r="BF84" s="4">
        <f t="shared" ref="BF84:DD84" si="88">AVERAGE(F70:F84)</f>
        <v>0.11808264973088776</v>
      </c>
      <c r="BG84" s="4">
        <f t="shared" si="88"/>
        <v>265.4564003598652</v>
      </c>
      <c r="BH84" s="4">
        <f t="shared" si="88"/>
        <v>2.9175620274629828</v>
      </c>
      <c r="BI84" s="4">
        <f t="shared" si="88"/>
        <v>1.8425639670310552</v>
      </c>
      <c r="BJ84" s="4">
        <f t="shared" si="88"/>
        <v>22.726552963256836</v>
      </c>
      <c r="BK84" s="4">
        <f t="shared" si="88"/>
        <v>6</v>
      </c>
      <c r="BL84" s="4">
        <f t="shared" si="88"/>
        <v>1.4200000166893005</v>
      </c>
      <c r="BM84" s="4">
        <f t="shared" si="88"/>
        <v>1</v>
      </c>
      <c r="BN84" s="4">
        <f t="shared" si="88"/>
        <v>2.8400000333786011</v>
      </c>
      <c r="BO84" s="4">
        <f t="shared" si="88"/>
        <v>20.752921040852865</v>
      </c>
      <c r="BP84" s="4">
        <f t="shared" si="88"/>
        <v>22.726552963256836</v>
      </c>
      <c r="BQ84" s="4">
        <f t="shared" si="88"/>
        <v>20.093186696370442</v>
      </c>
      <c r="BR84" s="4">
        <f t="shared" si="88"/>
        <v>399.72568766276044</v>
      </c>
      <c r="BS84" s="4">
        <f t="shared" si="88"/>
        <v>387.85142211914064</v>
      </c>
      <c r="BT84" s="4">
        <f t="shared" si="88"/>
        <v>8.8302110671997074</v>
      </c>
      <c r="BU84" s="4">
        <f t="shared" si="88"/>
        <v>12.673035113016764</v>
      </c>
      <c r="BV84" s="4">
        <f t="shared" si="88"/>
        <v>26.383166503906249</v>
      </c>
      <c r="BW84" s="4">
        <f t="shared" si="88"/>
        <v>37.864870198567708</v>
      </c>
      <c r="BX84" s="4">
        <f t="shared" si="88"/>
        <v>449.76105550130211</v>
      </c>
      <c r="BY84" s="4">
        <f t="shared" si="88"/>
        <v>1699.193603515625</v>
      </c>
      <c r="BZ84" s="4">
        <f t="shared" si="88"/>
        <v>20.215194574991862</v>
      </c>
      <c r="CA84" s="4">
        <f t="shared" si="88"/>
        <v>73.449364217122394</v>
      </c>
      <c r="CB84" s="4">
        <f t="shared" si="88"/>
        <v>0.12459206581115723</v>
      </c>
      <c r="CC84" s="4">
        <f t="shared" si="88"/>
        <v>0.53495800495147705</v>
      </c>
      <c r="CD84" s="4">
        <f t="shared" si="88"/>
        <v>1</v>
      </c>
      <c r="CE84" s="4">
        <f t="shared" si="88"/>
        <v>-0.21956524252891541</v>
      </c>
      <c r="CF84" s="4">
        <f t="shared" si="88"/>
        <v>2.737391471862793</v>
      </c>
      <c r="CG84" s="4">
        <f t="shared" si="88"/>
        <v>1</v>
      </c>
      <c r="CH84" s="4">
        <f t="shared" si="88"/>
        <v>0</v>
      </c>
      <c r="CI84" s="4">
        <f t="shared" si="88"/>
        <v>0.15999999642372131</v>
      </c>
      <c r="CJ84" s="4">
        <f t="shared" si="88"/>
        <v>111115</v>
      </c>
      <c r="CK84" s="4">
        <f t="shared" si="88"/>
        <v>0.74960175916883665</v>
      </c>
      <c r="CL84" s="4">
        <f t="shared" si="88"/>
        <v>2.9175620274629827E-3</v>
      </c>
      <c r="CM84" s="4">
        <f t="shared" si="88"/>
        <v>295.87655296325681</v>
      </c>
      <c r="CN84" s="4">
        <f t="shared" si="88"/>
        <v>293.90292104085285</v>
      </c>
      <c r="CO84" s="4">
        <f t="shared" si="88"/>
        <v>271.87097048571013</v>
      </c>
      <c r="CP84" s="4">
        <f t="shared" si="88"/>
        <v>1.4426315218801782</v>
      </c>
      <c r="CQ84" s="4">
        <f t="shared" si="88"/>
        <v>2.7733903388973853</v>
      </c>
      <c r="CR84" s="4">
        <f t="shared" si="88"/>
        <v>37.759215040593311</v>
      </c>
      <c r="CS84" s="4">
        <f t="shared" si="88"/>
        <v>25.086179927576552</v>
      </c>
      <c r="CT84" s="4">
        <f t="shared" si="88"/>
        <v>21.739737002054849</v>
      </c>
      <c r="CU84" s="4">
        <f t="shared" si="88"/>
        <v>2.6116800317188358</v>
      </c>
      <c r="CV84" s="4">
        <f t="shared" si="88"/>
        <v>0.11336894823533933</v>
      </c>
      <c r="CW84" s="4">
        <f t="shared" si="88"/>
        <v>0.93082637186633022</v>
      </c>
      <c r="CX84" s="4">
        <f t="shared" si="88"/>
        <v>1.6808536598525055</v>
      </c>
      <c r="CY84" s="4">
        <f t="shared" si="88"/>
        <v>7.1264530451103203E-2</v>
      </c>
      <c r="CZ84" s="4">
        <f t="shared" si="88"/>
        <v>19.497603920689361</v>
      </c>
      <c r="DA84" s="4">
        <f t="shared" si="88"/>
        <v>0.68442803239125161</v>
      </c>
      <c r="DB84" s="4">
        <f t="shared" si="88"/>
        <v>34.564831008268726</v>
      </c>
      <c r="DC84" s="4">
        <f t="shared" si="88"/>
        <v>384.15822609399726</v>
      </c>
      <c r="DD84" s="4">
        <f t="shared" si="88"/>
        <v>6.9905528380041311E-3</v>
      </c>
    </row>
    <row r="85" spans="1:108" x14ac:dyDescent="0.25">
      <c r="A85" s="1">
        <v>76</v>
      </c>
      <c r="B85" s="1" t="s">
        <v>108</v>
      </c>
      <c r="C85" s="1">
        <v>2050</v>
      </c>
      <c r="D85" s="1">
        <v>0</v>
      </c>
      <c r="E85">
        <f t="shared" si="60"/>
        <v>7.4273926338086333</v>
      </c>
      <c r="F85">
        <f t="shared" si="61"/>
        <v>0.10044529174951207</v>
      </c>
      <c r="G85">
        <f t="shared" si="62"/>
        <v>251.87548192291422</v>
      </c>
      <c r="H85">
        <f t="shared" si="63"/>
        <v>2.8417125482267873</v>
      </c>
      <c r="I85">
        <f t="shared" si="64"/>
        <v>2.0856622562245182</v>
      </c>
      <c r="J85">
        <f t="shared" si="65"/>
        <v>25.517330169677734</v>
      </c>
      <c r="K85" s="1">
        <v>6</v>
      </c>
      <c r="L85">
        <f t="shared" si="66"/>
        <v>1.4200000166893005</v>
      </c>
      <c r="M85" s="1">
        <v>1</v>
      </c>
      <c r="N85">
        <f t="shared" si="67"/>
        <v>2.8400000333786011</v>
      </c>
      <c r="O85" s="1">
        <v>24.992942810058594</v>
      </c>
      <c r="P85" s="1">
        <v>25.517330169677734</v>
      </c>
      <c r="Q85" s="1">
        <v>24.958633422851563</v>
      </c>
      <c r="R85" s="1">
        <v>400.08987426757812</v>
      </c>
      <c r="S85" s="1">
        <v>388.70718383789062</v>
      </c>
      <c r="T85" s="1">
        <v>12.520809173583984</v>
      </c>
      <c r="U85" s="1">
        <v>16.250385284423828</v>
      </c>
      <c r="V85" s="1">
        <v>28.930810928344727</v>
      </c>
      <c r="W85" s="1">
        <v>37.548439025878906</v>
      </c>
      <c r="X85" s="1">
        <v>449.73480224609375</v>
      </c>
      <c r="Y85" s="1">
        <v>1699.94482421875</v>
      </c>
      <c r="Z85" s="1">
        <v>4.3556890487670898</v>
      </c>
      <c r="AA85" s="1">
        <v>73.439308166503906</v>
      </c>
      <c r="AB85" s="1">
        <v>-0.27537131309509277</v>
      </c>
      <c r="AC85" s="1">
        <v>0.53145229816436768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68"/>
        <v>0.74955800374348946</v>
      </c>
      <c r="AL85">
        <f t="shared" si="69"/>
        <v>2.8417125482267875E-3</v>
      </c>
      <c r="AM85">
        <f t="shared" si="70"/>
        <v>298.66733016967771</v>
      </c>
      <c r="AN85">
        <f t="shared" si="71"/>
        <v>298.14294281005857</v>
      </c>
      <c r="AO85">
        <f t="shared" si="72"/>
        <v>271.99116579552356</v>
      </c>
      <c r="AP85">
        <f t="shared" si="73"/>
        <v>1.6653226452925356</v>
      </c>
      <c r="AQ85">
        <f t="shared" si="74"/>
        <v>3.27907930895174</v>
      </c>
      <c r="AR85">
        <f t="shared" si="75"/>
        <v>44.650193347645768</v>
      </c>
      <c r="AS85">
        <f t="shared" si="76"/>
        <v>28.39980806322194</v>
      </c>
      <c r="AT85">
        <f t="shared" si="77"/>
        <v>25.255136489868164</v>
      </c>
      <c r="AU85">
        <f t="shared" si="78"/>
        <v>3.2283663426874907</v>
      </c>
      <c r="AV85">
        <f t="shared" si="79"/>
        <v>9.7014091533536281E-2</v>
      </c>
      <c r="AW85">
        <f t="shared" si="80"/>
        <v>1.1934170527272216</v>
      </c>
      <c r="AX85">
        <f t="shared" si="81"/>
        <v>2.0349492899602692</v>
      </c>
      <c r="AY85">
        <f t="shared" si="82"/>
        <v>6.093301783766384E-2</v>
      </c>
      <c r="AZ85">
        <f t="shared" si="83"/>
        <v>18.497561136523583</v>
      </c>
      <c r="BA85">
        <f t="shared" si="84"/>
        <v>0.64798257504795242</v>
      </c>
      <c r="BB85">
        <f t="shared" si="85"/>
        <v>36.638242264578871</v>
      </c>
      <c r="BC85">
        <f t="shared" si="86"/>
        <v>385.17655709923065</v>
      </c>
      <c r="BD85">
        <f t="shared" si="87"/>
        <v>7.0649837248927634E-3</v>
      </c>
    </row>
    <row r="86" spans="1:108" x14ac:dyDescent="0.25">
      <c r="A86" s="1">
        <v>77</v>
      </c>
      <c r="B86" s="1" t="s">
        <v>108</v>
      </c>
      <c r="C86" s="1">
        <v>2050.5</v>
      </c>
      <c r="D86" s="1">
        <v>0</v>
      </c>
      <c r="E86">
        <f t="shared" si="60"/>
        <v>7.4263839466752204</v>
      </c>
      <c r="F86">
        <f t="shared" si="61"/>
        <v>0.1004031164394327</v>
      </c>
      <c r="G86">
        <f t="shared" si="62"/>
        <v>251.83962576012846</v>
      </c>
      <c r="H86">
        <f t="shared" si="63"/>
        <v>2.8409130971288006</v>
      </c>
      <c r="I86">
        <f t="shared" si="64"/>
        <v>2.0859188561884698</v>
      </c>
      <c r="J86">
        <f t="shared" si="65"/>
        <v>25.518598556518555</v>
      </c>
      <c r="K86" s="1">
        <v>6</v>
      </c>
      <c r="L86">
        <f t="shared" si="66"/>
        <v>1.4200000166893005</v>
      </c>
      <c r="M86" s="1">
        <v>1</v>
      </c>
      <c r="N86">
        <f t="shared" si="67"/>
        <v>2.8400000333786011</v>
      </c>
      <c r="O86" s="1">
        <v>24.992975234985352</v>
      </c>
      <c r="P86" s="1">
        <v>25.518598556518555</v>
      </c>
      <c r="Q86" s="1">
        <v>24.958080291748047</v>
      </c>
      <c r="R86" s="1">
        <v>400.08682250976563</v>
      </c>
      <c r="S86" s="1">
        <v>388.70547485351562</v>
      </c>
      <c r="T86" s="1">
        <v>12.521581649780273</v>
      </c>
      <c r="U86" s="1">
        <v>16.250247955322266</v>
      </c>
      <c r="V86" s="1">
        <v>28.932552337646484</v>
      </c>
      <c r="W86" s="1">
        <v>37.548061370849609</v>
      </c>
      <c r="X86" s="1">
        <v>449.71804809570312</v>
      </c>
      <c r="Y86" s="1">
        <v>1699.9678955078125</v>
      </c>
      <c r="Z86" s="1">
        <v>4.4406023025512695</v>
      </c>
      <c r="AA86" s="1">
        <v>73.439338684082031</v>
      </c>
      <c r="AB86" s="1">
        <v>-0.27537131309509277</v>
      </c>
      <c r="AC86" s="1">
        <v>0.53145229816436768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68"/>
        <v>0.74953008015950506</v>
      </c>
      <c r="AL86">
        <f t="shared" si="69"/>
        <v>2.8409130971288007E-3</v>
      </c>
      <c r="AM86">
        <f t="shared" si="70"/>
        <v>298.66859855651853</v>
      </c>
      <c r="AN86">
        <f t="shared" si="71"/>
        <v>298.14297523498533</v>
      </c>
      <c r="AO86">
        <f t="shared" si="72"/>
        <v>271.99485720169105</v>
      </c>
      <c r="AP86">
        <f t="shared" si="73"/>
        <v>1.6656128375428534</v>
      </c>
      <c r="AQ86">
        <f t="shared" si="74"/>
        <v>3.2793263194796931</v>
      </c>
      <c r="AR86">
        <f t="shared" si="75"/>
        <v>44.653538256744774</v>
      </c>
      <c r="AS86">
        <f t="shared" si="76"/>
        <v>28.403290301422508</v>
      </c>
      <c r="AT86">
        <f t="shared" si="77"/>
        <v>25.255786895751953</v>
      </c>
      <c r="AU86">
        <f t="shared" si="78"/>
        <v>3.2284912900680438</v>
      </c>
      <c r="AV86">
        <f t="shared" si="79"/>
        <v>9.6974747852841409E-2</v>
      </c>
      <c r="AW86">
        <f t="shared" si="80"/>
        <v>1.1934074632912235</v>
      </c>
      <c r="AX86">
        <f t="shared" si="81"/>
        <v>2.0350838267768205</v>
      </c>
      <c r="AY86">
        <f t="shared" si="82"/>
        <v>6.0908184800758228E-2</v>
      </c>
      <c r="AZ86">
        <f t="shared" si="83"/>
        <v>18.494935570270545</v>
      </c>
      <c r="BA86">
        <f t="shared" si="84"/>
        <v>0.64789317890373088</v>
      </c>
      <c r="BB86">
        <f t="shared" si="85"/>
        <v>36.634206377270786</v>
      </c>
      <c r="BC86">
        <f t="shared" si="86"/>
        <v>385.17532759640994</v>
      </c>
      <c r="BD86">
        <f t="shared" si="87"/>
        <v>7.0632686635738323E-3</v>
      </c>
    </row>
    <row r="87" spans="1:108" x14ac:dyDescent="0.25">
      <c r="A87" s="1">
        <v>78</v>
      </c>
      <c r="B87" s="1" t="s">
        <v>109</v>
      </c>
      <c r="C87" s="1">
        <v>2051</v>
      </c>
      <c r="D87" s="1">
        <v>0</v>
      </c>
      <c r="E87">
        <f t="shared" si="60"/>
        <v>7.4335875742366193</v>
      </c>
      <c r="F87">
        <f t="shared" si="61"/>
        <v>0.1005058975313768</v>
      </c>
      <c r="G87">
        <f t="shared" si="62"/>
        <v>251.83955297141509</v>
      </c>
      <c r="H87">
        <f t="shared" si="63"/>
        <v>2.8429517767019052</v>
      </c>
      <c r="I87">
        <f t="shared" si="64"/>
        <v>2.0853486608406056</v>
      </c>
      <c r="J87">
        <f t="shared" si="65"/>
        <v>25.516340255737305</v>
      </c>
      <c r="K87" s="1">
        <v>6</v>
      </c>
      <c r="L87">
        <f t="shared" si="66"/>
        <v>1.4200000166893005</v>
      </c>
      <c r="M87" s="1">
        <v>1</v>
      </c>
      <c r="N87">
        <f t="shared" si="67"/>
        <v>2.8400000333786011</v>
      </c>
      <c r="O87" s="1">
        <v>24.993095397949219</v>
      </c>
      <c r="P87" s="1">
        <v>25.516340255737305</v>
      </c>
      <c r="Q87" s="1">
        <v>24.958076477050781</v>
      </c>
      <c r="R87" s="1">
        <v>400.0906982421875</v>
      </c>
      <c r="S87" s="1">
        <v>388.6982421875</v>
      </c>
      <c r="T87" s="1">
        <v>12.520609855651855</v>
      </c>
      <c r="U87" s="1">
        <v>16.252098083496094</v>
      </c>
      <c r="V87" s="1">
        <v>28.929967880249023</v>
      </c>
      <c r="W87" s="1">
        <v>37.551898956298828</v>
      </c>
      <c r="X87" s="1">
        <v>449.6995849609375</v>
      </c>
      <c r="Y87" s="1">
        <v>1699.9912109375</v>
      </c>
      <c r="Z87" s="1">
        <v>4.439394474029541</v>
      </c>
      <c r="AA87" s="1">
        <v>73.439002990722656</v>
      </c>
      <c r="AB87" s="1">
        <v>-0.27537131309509277</v>
      </c>
      <c r="AC87" s="1">
        <v>0.53145229816436768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68"/>
        <v>0.74949930826822897</v>
      </c>
      <c r="AL87">
        <f t="shared" si="69"/>
        <v>2.8429517767019053E-3</v>
      </c>
      <c r="AM87">
        <f t="shared" si="70"/>
        <v>298.66634025573728</v>
      </c>
      <c r="AN87">
        <f t="shared" si="71"/>
        <v>298.1430953979492</v>
      </c>
      <c r="AO87">
        <f t="shared" si="72"/>
        <v>271.99858767035767</v>
      </c>
      <c r="AP87">
        <f t="shared" si="73"/>
        <v>1.6649209469281232</v>
      </c>
      <c r="AQ87">
        <f t="shared" si="74"/>
        <v>3.2788865405999932</v>
      </c>
      <c r="AR87">
        <f t="shared" si="75"/>
        <v>44.647754014501068</v>
      </c>
      <c r="AS87">
        <f t="shared" si="76"/>
        <v>28.395655931004974</v>
      </c>
      <c r="AT87">
        <f t="shared" si="77"/>
        <v>25.254717826843262</v>
      </c>
      <c r="AU87">
        <f t="shared" si="78"/>
        <v>3.2282859169167386</v>
      </c>
      <c r="AV87">
        <f t="shared" si="79"/>
        <v>9.7070626297129856E-2</v>
      </c>
      <c r="AW87">
        <f t="shared" si="80"/>
        <v>1.1935378797593876</v>
      </c>
      <c r="AX87">
        <f t="shared" si="81"/>
        <v>2.034748037157351</v>
      </c>
      <c r="AY87">
        <f t="shared" si="82"/>
        <v>6.0968701756730137E-2</v>
      </c>
      <c r="AZ87">
        <f t="shared" si="83"/>
        <v>18.494845683850009</v>
      </c>
      <c r="BA87">
        <f t="shared" si="84"/>
        <v>0.64790504725239506</v>
      </c>
      <c r="BB87">
        <f t="shared" si="85"/>
        <v>36.645374210560824</v>
      </c>
      <c r="BC87">
        <f t="shared" si="86"/>
        <v>385.16467067085432</v>
      </c>
      <c r="BD87">
        <f t="shared" si="87"/>
        <v>7.0724710527166534E-3</v>
      </c>
    </row>
    <row r="88" spans="1:108" x14ac:dyDescent="0.25">
      <c r="A88" s="1">
        <v>79</v>
      </c>
      <c r="B88" s="1" t="s">
        <v>109</v>
      </c>
      <c r="C88" s="1">
        <v>2051.5</v>
      </c>
      <c r="D88" s="1">
        <v>0</v>
      </c>
      <c r="E88">
        <f t="shared" si="60"/>
        <v>7.4534710176383392</v>
      </c>
      <c r="F88">
        <f t="shared" si="61"/>
        <v>0.10052981125921945</v>
      </c>
      <c r="G88">
        <f t="shared" si="62"/>
        <v>251.53696626006356</v>
      </c>
      <c r="H88">
        <f t="shared" si="63"/>
        <v>2.843437549875607</v>
      </c>
      <c r="I88">
        <f t="shared" si="64"/>
        <v>2.0852337169049666</v>
      </c>
      <c r="J88">
        <f t="shared" si="65"/>
        <v>25.515714645385742</v>
      </c>
      <c r="K88" s="1">
        <v>6</v>
      </c>
      <c r="L88">
        <f t="shared" si="66"/>
        <v>1.4200000166893005</v>
      </c>
      <c r="M88" s="1">
        <v>1</v>
      </c>
      <c r="N88">
        <f t="shared" si="67"/>
        <v>2.8400000333786011</v>
      </c>
      <c r="O88" s="1">
        <v>24.993627548217773</v>
      </c>
      <c r="P88" s="1">
        <v>25.515714645385742</v>
      </c>
      <c r="Q88" s="1">
        <v>24.958208084106445</v>
      </c>
      <c r="R88" s="1">
        <v>400.104248046875</v>
      </c>
      <c r="S88" s="1">
        <v>388.685302734375</v>
      </c>
      <c r="T88" s="1">
        <v>12.519911766052246</v>
      </c>
      <c r="U88" s="1">
        <v>16.251958847045898</v>
      </c>
      <c r="V88" s="1">
        <v>28.927518844604492</v>
      </c>
      <c r="W88" s="1">
        <v>37.550495147705078</v>
      </c>
      <c r="X88" s="1">
        <v>449.70913696289062</v>
      </c>
      <c r="Y88" s="1">
        <v>1699.9822998046875</v>
      </c>
      <c r="Z88" s="1">
        <v>4.4319953918457031</v>
      </c>
      <c r="AA88" s="1">
        <v>73.439208984375</v>
      </c>
      <c r="AB88" s="1">
        <v>-0.27537131309509277</v>
      </c>
      <c r="AC88" s="1">
        <v>0.53145229816436768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68"/>
        <v>0.7495152282714842</v>
      </c>
      <c r="AL88">
        <f t="shared" si="69"/>
        <v>2.8434375498756072E-3</v>
      </c>
      <c r="AM88">
        <f t="shared" si="70"/>
        <v>298.66571464538572</v>
      </c>
      <c r="AN88">
        <f t="shared" si="71"/>
        <v>298.14362754821775</v>
      </c>
      <c r="AO88">
        <f t="shared" si="72"/>
        <v>271.99716188913953</v>
      </c>
      <c r="AP88">
        <f t="shared" si="73"/>
        <v>1.664808847852794</v>
      </c>
      <c r="AQ88">
        <f t="shared" si="74"/>
        <v>3.2787647190786324</v>
      </c>
      <c r="AR88">
        <f t="shared" si="75"/>
        <v>44.645969971929105</v>
      </c>
      <c r="AS88">
        <f t="shared" si="76"/>
        <v>28.394011124883207</v>
      </c>
      <c r="AT88">
        <f t="shared" si="77"/>
        <v>25.254671096801758</v>
      </c>
      <c r="AU88">
        <f t="shared" si="78"/>
        <v>3.2282769401169915</v>
      </c>
      <c r="AV88">
        <f t="shared" si="79"/>
        <v>9.7092933048225111E-2</v>
      </c>
      <c r="AW88">
        <f t="shared" si="80"/>
        <v>1.1935310021736658</v>
      </c>
      <c r="AX88">
        <f t="shared" si="81"/>
        <v>2.0347459379433257</v>
      </c>
      <c r="AY88">
        <f t="shared" si="82"/>
        <v>6.0982781509475864E-2</v>
      </c>
      <c r="AZ88">
        <f t="shared" si="83"/>
        <v>18.472675832468493</v>
      </c>
      <c r="BA88">
        <f t="shared" si="84"/>
        <v>0.64714812855160175</v>
      </c>
      <c r="BB88">
        <f t="shared" si="85"/>
        <v>36.647090565896065</v>
      </c>
      <c r="BC88">
        <f t="shared" si="86"/>
        <v>385.14227958101213</v>
      </c>
      <c r="BD88">
        <f t="shared" si="87"/>
        <v>7.0921330088928565E-3</v>
      </c>
    </row>
    <row r="89" spans="1:108" x14ac:dyDescent="0.25">
      <c r="A89" s="1">
        <v>80</v>
      </c>
      <c r="B89" s="1" t="s">
        <v>110</v>
      </c>
      <c r="C89" s="1">
        <v>2052</v>
      </c>
      <c r="D89" s="1">
        <v>0</v>
      </c>
      <c r="E89">
        <f t="shared" si="60"/>
        <v>7.4929699941553851</v>
      </c>
      <c r="F89">
        <f t="shared" si="61"/>
        <v>0.1005529790383632</v>
      </c>
      <c r="G89">
        <f t="shared" si="62"/>
        <v>250.91347180997528</v>
      </c>
      <c r="H89">
        <f t="shared" si="63"/>
        <v>2.8441144847147499</v>
      </c>
      <c r="I89">
        <f t="shared" si="64"/>
        <v>2.0852777469460673</v>
      </c>
      <c r="J89">
        <f t="shared" si="65"/>
        <v>25.516317367553711</v>
      </c>
      <c r="K89" s="1">
        <v>6</v>
      </c>
      <c r="L89">
        <f t="shared" si="66"/>
        <v>1.4200000166893005</v>
      </c>
      <c r="M89" s="1">
        <v>1</v>
      </c>
      <c r="N89">
        <f t="shared" si="67"/>
        <v>2.8400000333786011</v>
      </c>
      <c r="O89" s="1">
        <v>24.993820190429688</v>
      </c>
      <c r="P89" s="1">
        <v>25.516317367553711</v>
      </c>
      <c r="Q89" s="1">
        <v>24.958124160766602</v>
      </c>
      <c r="R89" s="1">
        <v>400.13900756835937</v>
      </c>
      <c r="S89" s="1">
        <v>388.66729736328125</v>
      </c>
      <c r="T89" s="1">
        <v>12.519986152648926</v>
      </c>
      <c r="U89" s="1">
        <v>16.252847671508789</v>
      </c>
      <c r="V89" s="1">
        <v>28.92755126953125</v>
      </c>
      <c r="W89" s="1">
        <v>37.552364349365234</v>
      </c>
      <c r="X89" s="1">
        <v>449.7176513671875</v>
      </c>
      <c r="Y89" s="1">
        <v>1699.93701171875</v>
      </c>
      <c r="Z89" s="1">
        <v>4.3703842163085938</v>
      </c>
      <c r="AA89" s="1">
        <v>73.439704895019531</v>
      </c>
      <c r="AB89" s="1">
        <v>-0.27537131309509277</v>
      </c>
      <c r="AC89" s="1">
        <v>0.53145229816436768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68"/>
        <v>0.74952941894531244</v>
      </c>
      <c r="AL89">
        <f t="shared" si="69"/>
        <v>2.8441144847147501E-3</v>
      </c>
      <c r="AM89">
        <f t="shared" si="70"/>
        <v>298.66631736755369</v>
      </c>
      <c r="AN89">
        <f t="shared" si="71"/>
        <v>298.14382019042966</v>
      </c>
      <c r="AO89">
        <f t="shared" si="72"/>
        <v>271.9899157955515</v>
      </c>
      <c r="AP89">
        <f t="shared" si="73"/>
        <v>1.6643124008583461</v>
      </c>
      <c r="AQ89">
        <f t="shared" si="74"/>
        <v>3.278882083645378</v>
      </c>
      <c r="AR89">
        <f t="shared" si="75"/>
        <v>44.647266602343635</v>
      </c>
      <c r="AS89">
        <f t="shared" si="76"/>
        <v>28.394418930834846</v>
      </c>
      <c r="AT89">
        <f t="shared" si="77"/>
        <v>25.255068778991699</v>
      </c>
      <c r="AU89">
        <f t="shared" si="78"/>
        <v>3.2283533352118177</v>
      </c>
      <c r="AV89">
        <f t="shared" si="79"/>
        <v>9.7114543631555514E-2</v>
      </c>
      <c r="AW89">
        <f t="shared" si="80"/>
        <v>1.1936043366993108</v>
      </c>
      <c r="AX89">
        <f t="shared" si="81"/>
        <v>2.0347489985125069</v>
      </c>
      <c r="AY89">
        <f t="shared" si="82"/>
        <v>6.0996421879980688E-2</v>
      </c>
      <c r="AZ89">
        <f t="shared" si="83"/>
        <v>18.427011323909387</v>
      </c>
      <c r="BA89">
        <f t="shared" si="84"/>
        <v>0.64557392276677805</v>
      </c>
      <c r="BB89">
        <f t="shared" si="85"/>
        <v>36.648448298280691</v>
      </c>
      <c r="BC89">
        <f t="shared" si="86"/>
        <v>385.10549828820314</v>
      </c>
      <c r="BD89">
        <f t="shared" si="87"/>
        <v>7.1306622380619532E-3</v>
      </c>
    </row>
    <row r="90" spans="1:108" x14ac:dyDescent="0.25">
      <c r="A90" s="1">
        <v>81</v>
      </c>
      <c r="B90" s="1" t="s">
        <v>110</v>
      </c>
      <c r="C90" s="1">
        <v>2052.5</v>
      </c>
      <c r="D90" s="1">
        <v>0</v>
      </c>
      <c r="E90">
        <f t="shared" si="60"/>
        <v>7.4964817260406615</v>
      </c>
      <c r="F90">
        <f t="shared" si="61"/>
        <v>0.10052413983332893</v>
      </c>
      <c r="G90">
        <f t="shared" si="62"/>
        <v>250.8202328984782</v>
      </c>
      <c r="H90">
        <f t="shared" si="63"/>
        <v>2.843148870374784</v>
      </c>
      <c r="I90">
        <f t="shared" si="64"/>
        <v>2.0851541654574515</v>
      </c>
      <c r="J90">
        <f t="shared" si="65"/>
        <v>25.51519775390625</v>
      </c>
      <c r="K90" s="1">
        <v>6</v>
      </c>
      <c r="L90">
        <f t="shared" si="66"/>
        <v>1.4200000166893005</v>
      </c>
      <c r="M90" s="1">
        <v>1</v>
      </c>
      <c r="N90">
        <f t="shared" si="67"/>
        <v>2.8400000333786011</v>
      </c>
      <c r="O90" s="1">
        <v>24.994495391845703</v>
      </c>
      <c r="P90" s="1">
        <v>25.51519775390625</v>
      </c>
      <c r="Q90" s="1">
        <v>24.958274841308594</v>
      </c>
      <c r="R90" s="1">
        <v>400.13839721679687</v>
      </c>
      <c r="S90" s="1">
        <v>388.66265869140625</v>
      </c>
      <c r="T90" s="1">
        <v>12.519990921020508</v>
      </c>
      <c r="U90" s="1">
        <v>16.251544952392578</v>
      </c>
      <c r="V90" s="1">
        <v>28.926431655883789</v>
      </c>
      <c r="W90" s="1">
        <v>37.547885894775391</v>
      </c>
      <c r="X90" s="1">
        <v>449.72308349609375</v>
      </c>
      <c r="Y90" s="1">
        <v>1699.919677734375</v>
      </c>
      <c r="Z90" s="1">
        <v>4.3396182060241699</v>
      </c>
      <c r="AA90" s="1">
        <v>73.439781188964844</v>
      </c>
      <c r="AB90" s="1">
        <v>-0.27537131309509277</v>
      </c>
      <c r="AC90" s="1">
        <v>0.53145229816436768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68"/>
        <v>0.74953847249348948</v>
      </c>
      <c r="AL90">
        <f t="shared" si="69"/>
        <v>2.8431488703747842E-3</v>
      </c>
      <c r="AM90">
        <f t="shared" si="70"/>
        <v>298.66519775390623</v>
      </c>
      <c r="AN90">
        <f t="shared" si="71"/>
        <v>298.14449539184568</v>
      </c>
      <c r="AO90">
        <f t="shared" si="72"/>
        <v>271.98714235811349</v>
      </c>
      <c r="AP90">
        <f t="shared" si="73"/>
        <v>1.6650297059796584</v>
      </c>
      <c r="AQ90">
        <f t="shared" si="74"/>
        <v>3.2786640707437882</v>
      </c>
      <c r="AR90">
        <f t="shared" si="75"/>
        <v>44.644251625799292</v>
      </c>
      <c r="AS90">
        <f t="shared" si="76"/>
        <v>28.392706673406714</v>
      </c>
      <c r="AT90">
        <f t="shared" si="77"/>
        <v>25.254846572875977</v>
      </c>
      <c r="AU90">
        <f t="shared" si="78"/>
        <v>3.2283106490288596</v>
      </c>
      <c r="AV90">
        <f t="shared" si="79"/>
        <v>9.7087642768864099E-2</v>
      </c>
      <c r="AW90">
        <f t="shared" si="80"/>
        <v>1.1935099052863369</v>
      </c>
      <c r="AX90">
        <f t="shared" si="81"/>
        <v>2.0348007437425224</v>
      </c>
      <c r="AY90">
        <f t="shared" si="82"/>
        <v>6.097944234594134E-2</v>
      </c>
      <c r="AZ90">
        <f t="shared" si="83"/>
        <v>18.420183021829441</v>
      </c>
      <c r="BA90">
        <f t="shared" si="84"/>
        <v>0.64534173090609825</v>
      </c>
      <c r="BB90">
        <f t="shared" si="85"/>
        <v>36.647510215048172</v>
      </c>
      <c r="BC90">
        <f t="shared" si="86"/>
        <v>385.09919030717691</v>
      </c>
      <c r="BD90">
        <f t="shared" si="87"/>
        <v>7.1339384124089944E-3</v>
      </c>
    </row>
    <row r="91" spans="1:108" x14ac:dyDescent="0.25">
      <c r="A91" s="1">
        <v>82</v>
      </c>
      <c r="B91" s="1" t="s">
        <v>111</v>
      </c>
      <c r="C91" s="1">
        <v>2053</v>
      </c>
      <c r="D91" s="1">
        <v>0</v>
      </c>
      <c r="E91">
        <f t="shared" si="60"/>
        <v>7.4891461276506801</v>
      </c>
      <c r="F91">
        <f t="shared" si="61"/>
        <v>0.10054016423940473</v>
      </c>
      <c r="G91">
        <f t="shared" si="62"/>
        <v>250.94738685729249</v>
      </c>
      <c r="H91">
        <f t="shared" si="63"/>
        <v>2.8439064038197799</v>
      </c>
      <c r="I91">
        <f t="shared" si="64"/>
        <v>2.0853821147234815</v>
      </c>
      <c r="J91">
        <f t="shared" si="65"/>
        <v>25.516502380371094</v>
      </c>
      <c r="K91" s="1">
        <v>6</v>
      </c>
      <c r="L91">
        <f t="shared" si="66"/>
        <v>1.4200000166893005</v>
      </c>
      <c r="M91" s="1">
        <v>1</v>
      </c>
      <c r="N91">
        <f t="shared" si="67"/>
        <v>2.8400000333786011</v>
      </c>
      <c r="O91" s="1">
        <v>24.994733810424805</v>
      </c>
      <c r="P91" s="1">
        <v>25.516502380371094</v>
      </c>
      <c r="Q91" s="1">
        <v>24.958450317382812</v>
      </c>
      <c r="R91" s="1">
        <v>400.12136840820312</v>
      </c>
      <c r="S91" s="1">
        <v>388.65496826171875</v>
      </c>
      <c r="T91" s="1">
        <v>12.519344329833984</v>
      </c>
      <c r="U91" s="1">
        <v>16.251918792724609</v>
      </c>
      <c r="V91" s="1">
        <v>28.924489974975586</v>
      </c>
      <c r="W91" s="1">
        <v>37.548168182373047</v>
      </c>
      <c r="X91" s="1">
        <v>449.71975708007812</v>
      </c>
      <c r="Y91" s="1">
        <v>1699.979736328125</v>
      </c>
      <c r="Z91" s="1">
        <v>4.3273353576660156</v>
      </c>
      <c r="AA91" s="1">
        <v>73.439697265625</v>
      </c>
      <c r="AB91" s="1">
        <v>-0.27537131309509277</v>
      </c>
      <c r="AC91" s="1">
        <v>0.53145229816436768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68"/>
        <v>0.74953292846679676</v>
      </c>
      <c r="AL91">
        <f t="shared" si="69"/>
        <v>2.8439064038197799E-3</v>
      </c>
      <c r="AM91">
        <f t="shared" si="70"/>
        <v>298.66650238037107</v>
      </c>
      <c r="AN91">
        <f t="shared" si="71"/>
        <v>298.14473381042478</v>
      </c>
      <c r="AO91">
        <f t="shared" si="72"/>
        <v>271.9967517328987</v>
      </c>
      <c r="AP91">
        <f t="shared" si="73"/>
        <v>1.6645999233832336</v>
      </c>
      <c r="AQ91">
        <f t="shared" si="74"/>
        <v>3.2789181108466985</v>
      </c>
      <c r="AR91">
        <f t="shared" si="75"/>
        <v>44.647761809081771</v>
      </c>
      <c r="AS91">
        <f t="shared" si="76"/>
        <v>28.395843016357162</v>
      </c>
      <c r="AT91">
        <f t="shared" si="77"/>
        <v>25.255618095397949</v>
      </c>
      <c r="AU91">
        <f t="shared" si="78"/>
        <v>3.2284588619694445</v>
      </c>
      <c r="AV91">
        <f t="shared" si="79"/>
        <v>9.7102590206757697E-2</v>
      </c>
      <c r="AW91">
        <f t="shared" si="80"/>
        <v>1.193535996123217</v>
      </c>
      <c r="AX91">
        <f t="shared" si="81"/>
        <v>2.0349228658462275</v>
      </c>
      <c r="AY91">
        <f t="shared" si="82"/>
        <v>6.0988877001591953E-2</v>
      </c>
      <c r="AZ91">
        <f t="shared" si="83"/>
        <v>18.429500120399243</v>
      </c>
      <c r="BA91">
        <f t="shared" si="84"/>
        <v>0.64568166458714993</v>
      </c>
      <c r="BB91">
        <f t="shared" si="85"/>
        <v>36.645711749909857</v>
      </c>
      <c r="BC91">
        <f t="shared" si="86"/>
        <v>385.09498686964088</v>
      </c>
      <c r="BD91">
        <f t="shared" si="87"/>
        <v>7.1266856127561928E-3</v>
      </c>
    </row>
    <row r="92" spans="1:108" x14ac:dyDescent="0.25">
      <c r="A92" s="1">
        <v>83</v>
      </c>
      <c r="B92" s="1" t="s">
        <v>111</v>
      </c>
      <c r="C92" s="1">
        <v>2053.5</v>
      </c>
      <c r="D92" s="1">
        <v>0</v>
      </c>
      <c r="E92">
        <f t="shared" si="60"/>
        <v>7.4970106787223072</v>
      </c>
      <c r="F92">
        <f t="shared" si="61"/>
        <v>0.10054214890816456</v>
      </c>
      <c r="G92">
        <f t="shared" si="62"/>
        <v>250.80917158781935</v>
      </c>
      <c r="H92">
        <f t="shared" si="63"/>
        <v>2.8437332410018463</v>
      </c>
      <c r="I92">
        <f t="shared" si="64"/>
        <v>2.0852199035015149</v>
      </c>
      <c r="J92">
        <f t="shared" si="65"/>
        <v>25.515293121337891</v>
      </c>
      <c r="K92" s="1">
        <v>6</v>
      </c>
      <c r="L92">
        <f t="shared" si="66"/>
        <v>1.4200000166893005</v>
      </c>
      <c r="M92" s="1">
        <v>1</v>
      </c>
      <c r="N92">
        <f t="shared" si="67"/>
        <v>2.8400000333786011</v>
      </c>
      <c r="O92" s="1">
        <v>24.995420455932617</v>
      </c>
      <c r="P92" s="1">
        <v>25.515293121337891</v>
      </c>
      <c r="Q92" s="1">
        <v>24.958520889282227</v>
      </c>
      <c r="R92" s="1">
        <v>400.11557006835937</v>
      </c>
      <c r="S92" s="1">
        <v>388.6385498046875</v>
      </c>
      <c r="T92" s="1">
        <v>12.518479347229004</v>
      </c>
      <c r="U92" s="1">
        <v>16.250921249389648</v>
      </c>
      <c r="V92" s="1">
        <v>28.921306610107422</v>
      </c>
      <c r="W92" s="1">
        <v>37.544326782226563</v>
      </c>
      <c r="X92" s="1">
        <v>449.70880126953125</v>
      </c>
      <c r="Y92" s="1">
        <v>1700.0172119140625</v>
      </c>
      <c r="Z92" s="1">
        <v>4.3199477195739746</v>
      </c>
      <c r="AA92" s="1">
        <v>73.439697265625</v>
      </c>
      <c r="AB92" s="1">
        <v>-0.27537131309509277</v>
      </c>
      <c r="AC92" s="1">
        <v>0.53145229816436768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68"/>
        <v>0.74951466878255202</v>
      </c>
      <c r="AL92">
        <f t="shared" si="69"/>
        <v>2.8437332410018463E-3</v>
      </c>
      <c r="AM92">
        <f t="shared" si="70"/>
        <v>298.66529312133787</v>
      </c>
      <c r="AN92">
        <f t="shared" si="71"/>
        <v>298.14542045593259</v>
      </c>
      <c r="AO92">
        <f t="shared" si="72"/>
        <v>272.00274782651468</v>
      </c>
      <c r="AP92">
        <f t="shared" si="73"/>
        <v>1.6650212545130789</v>
      </c>
      <c r="AQ92">
        <f t="shared" si="74"/>
        <v>3.2786826403442029</v>
      </c>
      <c r="AR92">
        <f t="shared" si="75"/>
        <v>44.644555498172778</v>
      </c>
      <c r="AS92">
        <f t="shared" si="76"/>
        <v>28.39363424878313</v>
      </c>
      <c r="AT92">
        <f t="shared" si="77"/>
        <v>25.255356788635254</v>
      </c>
      <c r="AU92">
        <f t="shared" si="78"/>
        <v>3.228408663101257</v>
      </c>
      <c r="AV92">
        <f t="shared" si="79"/>
        <v>9.7104441478574041E-2</v>
      </c>
      <c r="AW92">
        <f t="shared" si="80"/>
        <v>1.1934627368426882</v>
      </c>
      <c r="AX92">
        <f t="shared" si="81"/>
        <v>2.034945926258569</v>
      </c>
      <c r="AY92">
        <f t="shared" si="82"/>
        <v>6.0990045504659307E-2</v>
      </c>
      <c r="AZ92">
        <f t="shared" si="83"/>
        <v>18.419349632851649</v>
      </c>
      <c r="BA92">
        <f t="shared" si="84"/>
        <v>0.64535330248083966</v>
      </c>
      <c r="BB92">
        <f t="shared" si="85"/>
        <v>36.646270198721297</v>
      </c>
      <c r="BC92">
        <f t="shared" si="86"/>
        <v>385.07482998168638</v>
      </c>
      <c r="BD92">
        <f t="shared" si="87"/>
        <v>7.1346516994689772E-3</v>
      </c>
    </row>
    <row r="93" spans="1:108" x14ac:dyDescent="0.25">
      <c r="A93" s="1">
        <v>84</v>
      </c>
      <c r="B93" s="1" t="s">
        <v>112</v>
      </c>
      <c r="C93" s="1">
        <v>2054</v>
      </c>
      <c r="D93" s="1">
        <v>0</v>
      </c>
      <c r="E93">
        <f t="shared" si="60"/>
        <v>7.5004345529889367</v>
      </c>
      <c r="F93">
        <f t="shared" si="61"/>
        <v>0.10056072079920199</v>
      </c>
      <c r="G93">
        <f t="shared" si="62"/>
        <v>250.77763172123289</v>
      </c>
      <c r="H93">
        <f t="shared" si="63"/>
        <v>2.8435888386085857</v>
      </c>
      <c r="I93">
        <f t="shared" si="64"/>
        <v>2.0847541007558394</v>
      </c>
      <c r="J93">
        <f t="shared" si="65"/>
        <v>25.512853622436523</v>
      </c>
      <c r="K93" s="1">
        <v>6</v>
      </c>
      <c r="L93">
        <f t="shared" si="66"/>
        <v>1.4200000166893005</v>
      </c>
      <c r="M93" s="1">
        <v>1</v>
      </c>
      <c r="N93">
        <f t="shared" si="67"/>
        <v>2.8400000333786011</v>
      </c>
      <c r="O93" s="1">
        <v>24.995807647705078</v>
      </c>
      <c r="P93" s="1">
        <v>25.512853622436523</v>
      </c>
      <c r="Q93" s="1">
        <v>24.958724975585938</v>
      </c>
      <c r="R93" s="1">
        <v>400.11843872070312</v>
      </c>
      <c r="S93" s="1">
        <v>388.63690185546875</v>
      </c>
      <c r="T93" s="1">
        <v>12.518496513366699</v>
      </c>
      <c r="U93" s="1">
        <v>16.250759124755859</v>
      </c>
      <c r="V93" s="1">
        <v>28.920747756958008</v>
      </c>
      <c r="W93" s="1">
        <v>37.543174743652344</v>
      </c>
      <c r="X93" s="1">
        <v>449.7076416015625</v>
      </c>
      <c r="Y93" s="1">
        <v>1700.020751953125</v>
      </c>
      <c r="Z93" s="1">
        <v>4.3408727645874023</v>
      </c>
      <c r="AA93" s="1">
        <v>73.439865112304688</v>
      </c>
      <c r="AB93" s="1">
        <v>-0.27537131309509277</v>
      </c>
      <c r="AC93" s="1">
        <v>0.53145229816436768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68"/>
        <v>0.74951273600260404</v>
      </c>
      <c r="AL93">
        <f t="shared" si="69"/>
        <v>2.8435888386085855E-3</v>
      </c>
      <c r="AM93">
        <f t="shared" si="70"/>
        <v>298.6628536224365</v>
      </c>
      <c r="AN93">
        <f t="shared" si="71"/>
        <v>298.14580764770506</v>
      </c>
      <c r="AO93">
        <f t="shared" si="72"/>
        <v>272.00331423275202</v>
      </c>
      <c r="AP93">
        <f t="shared" si="73"/>
        <v>1.6654928003753005</v>
      </c>
      <c r="AQ93">
        <f t="shared" si="74"/>
        <v>3.2782076588504645</v>
      </c>
      <c r="AR93">
        <f t="shared" si="75"/>
        <v>44.637985838310158</v>
      </c>
      <c r="AS93">
        <f t="shared" si="76"/>
        <v>28.387226713554298</v>
      </c>
      <c r="AT93">
        <f t="shared" si="77"/>
        <v>25.254330635070801</v>
      </c>
      <c r="AU93">
        <f t="shared" si="78"/>
        <v>3.2282115383771486</v>
      </c>
      <c r="AV93">
        <f t="shared" si="79"/>
        <v>9.7121764962874599E-2</v>
      </c>
      <c r="AW93">
        <f t="shared" si="80"/>
        <v>1.1934535580946248</v>
      </c>
      <c r="AX93">
        <f t="shared" si="81"/>
        <v>2.0347579802825235</v>
      </c>
      <c r="AY93">
        <f t="shared" si="82"/>
        <v>6.1000979914240291E-2</v>
      </c>
      <c r="AZ93">
        <f t="shared" si="83"/>
        <v>18.417075446790566</v>
      </c>
      <c r="BA93">
        <f t="shared" si="84"/>
        <v>0.64527488389276855</v>
      </c>
      <c r="BB93">
        <f t="shared" si="85"/>
        <v>36.651865052121636</v>
      </c>
      <c r="BC93">
        <f t="shared" si="86"/>
        <v>385.07155448662058</v>
      </c>
      <c r="BD93">
        <f t="shared" si="87"/>
        <v>7.1390605684942239E-3</v>
      </c>
    </row>
    <row r="94" spans="1:108" x14ac:dyDescent="0.25">
      <c r="A94" s="1">
        <v>85</v>
      </c>
      <c r="B94" s="1" t="s">
        <v>112</v>
      </c>
      <c r="C94" s="1">
        <v>2054</v>
      </c>
      <c r="D94" s="1">
        <v>0</v>
      </c>
      <c r="E94">
        <f t="shared" si="60"/>
        <v>7.5004345529889367</v>
      </c>
      <c r="F94">
        <f t="shared" si="61"/>
        <v>0.10056072079920199</v>
      </c>
      <c r="G94">
        <f t="shared" si="62"/>
        <v>250.77763172123289</v>
      </c>
      <c r="H94">
        <f t="shared" si="63"/>
        <v>2.8435888386085857</v>
      </c>
      <c r="I94">
        <f t="shared" si="64"/>
        <v>2.0847541007558394</v>
      </c>
      <c r="J94">
        <f t="shared" si="65"/>
        <v>25.512853622436523</v>
      </c>
      <c r="K94" s="1">
        <v>6</v>
      </c>
      <c r="L94">
        <f t="shared" si="66"/>
        <v>1.4200000166893005</v>
      </c>
      <c r="M94" s="1">
        <v>1</v>
      </c>
      <c r="N94">
        <f t="shared" si="67"/>
        <v>2.8400000333786011</v>
      </c>
      <c r="O94" s="1">
        <v>24.995807647705078</v>
      </c>
      <c r="P94" s="1">
        <v>25.512853622436523</v>
      </c>
      <c r="Q94" s="1">
        <v>24.958724975585938</v>
      </c>
      <c r="R94" s="1">
        <v>400.11843872070312</v>
      </c>
      <c r="S94" s="1">
        <v>388.63690185546875</v>
      </c>
      <c r="T94" s="1">
        <v>12.518496513366699</v>
      </c>
      <c r="U94" s="1">
        <v>16.250759124755859</v>
      </c>
      <c r="V94" s="1">
        <v>28.920747756958008</v>
      </c>
      <c r="W94" s="1">
        <v>37.543174743652344</v>
      </c>
      <c r="X94" s="1">
        <v>449.7076416015625</v>
      </c>
      <c r="Y94" s="1">
        <v>1700.020751953125</v>
      </c>
      <c r="Z94" s="1">
        <v>4.3408727645874023</v>
      </c>
      <c r="AA94" s="1">
        <v>73.439865112304688</v>
      </c>
      <c r="AB94" s="1">
        <v>-0.27537131309509277</v>
      </c>
      <c r="AC94" s="1">
        <v>0.53145229816436768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68"/>
        <v>0.74951273600260404</v>
      </c>
      <c r="AL94">
        <f t="shared" si="69"/>
        <v>2.8435888386085855E-3</v>
      </c>
      <c r="AM94">
        <f t="shared" si="70"/>
        <v>298.6628536224365</v>
      </c>
      <c r="AN94">
        <f t="shared" si="71"/>
        <v>298.14580764770506</v>
      </c>
      <c r="AO94">
        <f t="shared" si="72"/>
        <v>272.00331423275202</v>
      </c>
      <c r="AP94">
        <f t="shared" si="73"/>
        <v>1.6654928003753005</v>
      </c>
      <c r="AQ94">
        <f t="shared" si="74"/>
        <v>3.2782076588504645</v>
      </c>
      <c r="AR94">
        <f t="shared" si="75"/>
        <v>44.637985838310158</v>
      </c>
      <c r="AS94">
        <f t="shared" si="76"/>
        <v>28.387226713554298</v>
      </c>
      <c r="AT94">
        <f t="shared" si="77"/>
        <v>25.254330635070801</v>
      </c>
      <c r="AU94">
        <f t="shared" si="78"/>
        <v>3.2282115383771486</v>
      </c>
      <c r="AV94">
        <f t="shared" si="79"/>
        <v>9.7121764962874599E-2</v>
      </c>
      <c r="AW94">
        <f t="shared" si="80"/>
        <v>1.1934535580946248</v>
      </c>
      <c r="AX94">
        <f t="shared" si="81"/>
        <v>2.0347579802825235</v>
      </c>
      <c r="AY94">
        <f t="shared" si="82"/>
        <v>6.1000979914240291E-2</v>
      </c>
      <c r="AZ94">
        <f t="shared" si="83"/>
        <v>18.417075446790566</v>
      </c>
      <c r="BA94">
        <f t="shared" si="84"/>
        <v>0.64527488389276855</v>
      </c>
      <c r="BB94">
        <f t="shared" si="85"/>
        <v>36.651865052121636</v>
      </c>
      <c r="BC94">
        <f t="shared" si="86"/>
        <v>385.07155448662058</v>
      </c>
      <c r="BD94">
        <f t="shared" si="87"/>
        <v>7.1390605684942239E-3</v>
      </c>
    </row>
    <row r="95" spans="1:108" x14ac:dyDescent="0.25">
      <c r="A95" s="1">
        <v>86</v>
      </c>
      <c r="B95" s="1" t="s">
        <v>113</v>
      </c>
      <c r="C95" s="1">
        <v>2055</v>
      </c>
      <c r="D95" s="1">
        <v>0</v>
      </c>
      <c r="E95">
        <f t="shared" si="60"/>
        <v>7.4838010569691651</v>
      </c>
      <c r="F95">
        <f t="shared" si="61"/>
        <v>0.10063068277233007</v>
      </c>
      <c r="G95">
        <f t="shared" si="62"/>
        <v>251.14781400112309</v>
      </c>
      <c r="H95">
        <f t="shared" si="63"/>
        <v>2.8452449386438605</v>
      </c>
      <c r="I95">
        <f t="shared" si="64"/>
        <v>2.0845710580122039</v>
      </c>
      <c r="J95">
        <f t="shared" si="65"/>
        <v>25.512014389038086</v>
      </c>
      <c r="K95" s="1">
        <v>6</v>
      </c>
      <c r="L95">
        <f t="shared" si="66"/>
        <v>1.4200000166893005</v>
      </c>
      <c r="M95" s="1">
        <v>1</v>
      </c>
      <c r="N95">
        <f t="shared" si="67"/>
        <v>2.8400000333786011</v>
      </c>
      <c r="O95" s="1">
        <v>24.996845245361328</v>
      </c>
      <c r="P95" s="1">
        <v>25.512014389038086</v>
      </c>
      <c r="Q95" s="1">
        <v>24.959266662597656</v>
      </c>
      <c r="R95" s="1">
        <v>400.1192626953125</v>
      </c>
      <c r="S95" s="1">
        <v>388.65939331054687</v>
      </c>
      <c r="T95" s="1">
        <v>12.516717910766602</v>
      </c>
      <c r="U95" s="1">
        <v>16.251016616821289</v>
      </c>
      <c r="V95" s="1">
        <v>28.914867401123047</v>
      </c>
      <c r="W95" s="1">
        <v>37.541469573974609</v>
      </c>
      <c r="X95" s="1">
        <v>449.72409057617187</v>
      </c>
      <c r="Y95" s="1">
        <v>1700.033447265625</v>
      </c>
      <c r="Z95" s="1">
        <v>4.2879271507263184</v>
      </c>
      <c r="AA95" s="1">
        <v>73.439910888671875</v>
      </c>
      <c r="AB95" s="1">
        <v>-0.27537131309509277</v>
      </c>
      <c r="AC95" s="1">
        <v>0.53145229816436768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68"/>
        <v>0.74954015096028637</v>
      </c>
      <c r="AL95">
        <f t="shared" si="69"/>
        <v>2.8452449386438604E-3</v>
      </c>
      <c r="AM95">
        <f t="shared" si="70"/>
        <v>298.66201438903806</v>
      </c>
      <c r="AN95">
        <f t="shared" si="71"/>
        <v>298.14684524536131</v>
      </c>
      <c r="AO95">
        <f t="shared" si="72"/>
        <v>272.00534548270662</v>
      </c>
      <c r="AP95">
        <f t="shared" si="73"/>
        <v>1.6649084671388092</v>
      </c>
      <c r="AQ95">
        <f t="shared" si="74"/>
        <v>3.2780442702018853</v>
      </c>
      <c r="AR95">
        <f t="shared" si="75"/>
        <v>44.63573322101518</v>
      </c>
      <c r="AS95">
        <f t="shared" si="76"/>
        <v>28.384716604193891</v>
      </c>
      <c r="AT95">
        <f t="shared" si="77"/>
        <v>25.254429817199707</v>
      </c>
      <c r="AU95">
        <f t="shared" si="78"/>
        <v>3.2282305908653282</v>
      </c>
      <c r="AV95">
        <f t="shared" si="79"/>
        <v>9.7187022111504151E-2</v>
      </c>
      <c r="AW95">
        <f t="shared" si="80"/>
        <v>1.1934732121896814</v>
      </c>
      <c r="AX95">
        <f t="shared" si="81"/>
        <v>2.0347573786756468</v>
      </c>
      <c r="AY95">
        <f t="shared" si="82"/>
        <v>6.1042169745116233E-2</v>
      </c>
      <c r="AZ95">
        <f t="shared" si="83"/>
        <v>18.444273080127221</v>
      </c>
      <c r="BA95">
        <f t="shared" si="84"/>
        <v>0.64619000164097617</v>
      </c>
      <c r="BB95">
        <f t="shared" si="85"/>
        <v>36.655842116971449</v>
      </c>
      <c r="BC95">
        <f t="shared" si="86"/>
        <v>385.10195270907997</v>
      </c>
      <c r="BD95">
        <f t="shared" si="87"/>
        <v>7.1234390802043255E-3</v>
      </c>
    </row>
    <row r="96" spans="1:108" x14ac:dyDescent="0.25">
      <c r="A96" s="1">
        <v>87</v>
      </c>
      <c r="B96" s="1" t="s">
        <v>113</v>
      </c>
      <c r="C96" s="1">
        <v>2055.5</v>
      </c>
      <c r="D96" s="1">
        <v>0</v>
      </c>
      <c r="E96">
        <f t="shared" si="60"/>
        <v>7.4649874450276865</v>
      </c>
      <c r="F96">
        <f t="shared" si="61"/>
        <v>0.10062508089639829</v>
      </c>
      <c r="G96">
        <f t="shared" si="62"/>
        <v>251.45130224385483</v>
      </c>
      <c r="H96">
        <f t="shared" si="63"/>
        <v>2.8454000150366903</v>
      </c>
      <c r="I96">
        <f t="shared" si="64"/>
        <v>2.0847904357365259</v>
      </c>
      <c r="J96">
        <f t="shared" si="65"/>
        <v>25.512825012207031</v>
      </c>
      <c r="K96" s="1">
        <v>6</v>
      </c>
      <c r="L96">
        <f t="shared" si="66"/>
        <v>1.4200000166893005</v>
      </c>
      <c r="M96" s="1">
        <v>1</v>
      </c>
      <c r="N96">
        <f t="shared" si="67"/>
        <v>2.8400000333786011</v>
      </c>
      <c r="O96" s="1">
        <v>24.997671127319336</v>
      </c>
      <c r="P96" s="1">
        <v>25.512825012207031</v>
      </c>
      <c r="Q96" s="1">
        <v>24.959321975708008</v>
      </c>
      <c r="R96" s="1">
        <v>400.1053466796875</v>
      </c>
      <c r="S96" s="1">
        <v>388.67022705078125</v>
      </c>
      <c r="T96" s="1">
        <v>12.51563549041748</v>
      </c>
      <c r="U96" s="1">
        <v>16.250215530395508</v>
      </c>
      <c r="V96" s="1">
        <v>28.91087532043457</v>
      </c>
      <c r="W96" s="1">
        <v>37.537681579589844</v>
      </c>
      <c r="X96" s="1">
        <v>449.715087890625</v>
      </c>
      <c r="Y96" s="1">
        <v>1700.0543212890625</v>
      </c>
      <c r="Z96" s="1">
        <v>4.3150177001953125</v>
      </c>
      <c r="AA96" s="1">
        <v>73.439743041992188</v>
      </c>
      <c r="AB96" s="1">
        <v>-0.27537131309509277</v>
      </c>
      <c r="AC96" s="1">
        <v>0.53145229816436768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68"/>
        <v>0.74952514648437485</v>
      </c>
      <c r="AL96">
        <f t="shared" si="69"/>
        <v>2.8454000150366903E-3</v>
      </c>
      <c r="AM96">
        <f t="shared" si="70"/>
        <v>298.66282501220701</v>
      </c>
      <c r="AN96">
        <f t="shared" si="71"/>
        <v>298.14767112731931</v>
      </c>
      <c r="AO96">
        <f t="shared" si="72"/>
        <v>272.00868532638196</v>
      </c>
      <c r="AP96">
        <f t="shared" si="73"/>
        <v>1.6648666943636803</v>
      </c>
      <c r="AQ96">
        <f t="shared" si="74"/>
        <v>3.2782020886657626</v>
      </c>
      <c r="AR96">
        <f t="shared" si="75"/>
        <v>44.637984187816613</v>
      </c>
      <c r="AS96">
        <f t="shared" si="76"/>
        <v>28.387768657421105</v>
      </c>
      <c r="AT96">
        <f t="shared" si="77"/>
        <v>25.255248069763184</v>
      </c>
      <c r="AU96">
        <f t="shared" si="78"/>
        <v>3.2283877776416743</v>
      </c>
      <c r="AV96">
        <f t="shared" si="79"/>
        <v>9.7181797066625566E-2</v>
      </c>
      <c r="AW96">
        <f t="shared" si="80"/>
        <v>1.1934116529292369</v>
      </c>
      <c r="AX96">
        <f t="shared" si="81"/>
        <v>2.0349761247124372</v>
      </c>
      <c r="AY96">
        <f t="shared" si="82"/>
        <v>6.1038871725258126E-2</v>
      </c>
      <c r="AZ96">
        <f t="shared" si="83"/>
        <v>18.466519024363013</v>
      </c>
      <c r="BA96">
        <f t="shared" si="84"/>
        <v>0.64695282721257097</v>
      </c>
      <c r="BB96">
        <f t="shared" si="85"/>
        <v>36.652057633224587</v>
      </c>
      <c r="BC96">
        <f t="shared" si="86"/>
        <v>385.12172953939267</v>
      </c>
      <c r="BD96">
        <f t="shared" si="87"/>
        <v>7.1044329384812466E-3</v>
      </c>
    </row>
    <row r="97" spans="1:108" x14ac:dyDescent="0.25">
      <c r="A97" s="1">
        <v>88</v>
      </c>
      <c r="B97" s="1" t="s">
        <v>113</v>
      </c>
      <c r="C97" s="1">
        <v>2055.5</v>
      </c>
      <c r="D97" s="1">
        <v>0</v>
      </c>
      <c r="E97">
        <f t="shared" si="60"/>
        <v>7.4649874450276865</v>
      </c>
      <c r="F97">
        <f t="shared" si="61"/>
        <v>0.10062508089639829</v>
      </c>
      <c r="G97">
        <f t="shared" si="62"/>
        <v>251.45130224385483</v>
      </c>
      <c r="H97">
        <f t="shared" si="63"/>
        <v>2.8454000150366903</v>
      </c>
      <c r="I97">
        <f t="shared" si="64"/>
        <v>2.0847904357365259</v>
      </c>
      <c r="J97">
        <f t="shared" si="65"/>
        <v>25.512825012207031</v>
      </c>
      <c r="K97" s="1">
        <v>6</v>
      </c>
      <c r="L97">
        <f t="shared" si="66"/>
        <v>1.4200000166893005</v>
      </c>
      <c r="M97" s="1">
        <v>1</v>
      </c>
      <c r="N97">
        <f t="shared" si="67"/>
        <v>2.8400000333786011</v>
      </c>
      <c r="O97" s="1">
        <v>24.997671127319336</v>
      </c>
      <c r="P97" s="1">
        <v>25.512825012207031</v>
      </c>
      <c r="Q97" s="1">
        <v>24.959321975708008</v>
      </c>
      <c r="R97" s="1">
        <v>400.1053466796875</v>
      </c>
      <c r="S97" s="1">
        <v>388.67022705078125</v>
      </c>
      <c r="T97" s="1">
        <v>12.51563549041748</v>
      </c>
      <c r="U97" s="1">
        <v>16.250215530395508</v>
      </c>
      <c r="V97" s="1">
        <v>28.91087532043457</v>
      </c>
      <c r="W97" s="1">
        <v>37.537681579589844</v>
      </c>
      <c r="X97" s="1">
        <v>449.715087890625</v>
      </c>
      <c r="Y97" s="1">
        <v>1700.0543212890625</v>
      </c>
      <c r="Z97" s="1">
        <v>4.3150177001953125</v>
      </c>
      <c r="AA97" s="1">
        <v>73.439743041992188</v>
      </c>
      <c r="AB97" s="1">
        <v>-0.27537131309509277</v>
      </c>
      <c r="AC97" s="1">
        <v>0.53145229816436768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68"/>
        <v>0.74952514648437485</v>
      </c>
      <c r="AL97">
        <f t="shared" si="69"/>
        <v>2.8454000150366903E-3</v>
      </c>
      <c r="AM97">
        <f t="shared" si="70"/>
        <v>298.66282501220701</v>
      </c>
      <c r="AN97">
        <f t="shared" si="71"/>
        <v>298.14767112731931</v>
      </c>
      <c r="AO97">
        <f t="shared" si="72"/>
        <v>272.00868532638196</v>
      </c>
      <c r="AP97">
        <f t="shared" si="73"/>
        <v>1.6648666943636803</v>
      </c>
      <c r="AQ97">
        <f t="shared" si="74"/>
        <v>3.2782020886657626</v>
      </c>
      <c r="AR97">
        <f t="shared" si="75"/>
        <v>44.637984187816613</v>
      </c>
      <c r="AS97">
        <f t="shared" si="76"/>
        <v>28.387768657421105</v>
      </c>
      <c r="AT97">
        <f t="shared" si="77"/>
        <v>25.255248069763184</v>
      </c>
      <c r="AU97">
        <f t="shared" si="78"/>
        <v>3.2283877776416743</v>
      </c>
      <c r="AV97">
        <f t="shared" si="79"/>
        <v>9.7181797066625566E-2</v>
      </c>
      <c r="AW97">
        <f t="shared" si="80"/>
        <v>1.1934116529292369</v>
      </c>
      <c r="AX97">
        <f t="shared" si="81"/>
        <v>2.0349761247124372</v>
      </c>
      <c r="AY97">
        <f t="shared" si="82"/>
        <v>6.1038871725258126E-2</v>
      </c>
      <c r="AZ97">
        <f t="shared" si="83"/>
        <v>18.466519024363013</v>
      </c>
      <c r="BA97">
        <f t="shared" si="84"/>
        <v>0.64695282721257097</v>
      </c>
      <c r="BB97">
        <f t="shared" si="85"/>
        <v>36.652057633224587</v>
      </c>
      <c r="BC97">
        <f t="shared" si="86"/>
        <v>385.12172953939267</v>
      </c>
      <c r="BD97">
        <f t="shared" si="87"/>
        <v>7.1044329384812466E-3</v>
      </c>
    </row>
    <row r="98" spans="1:108" x14ac:dyDescent="0.25">
      <c r="A98" s="1">
        <v>89</v>
      </c>
      <c r="B98" s="1" t="s">
        <v>114</v>
      </c>
      <c r="C98" s="1">
        <v>2056</v>
      </c>
      <c r="D98" s="1">
        <v>0</v>
      </c>
      <c r="E98">
        <f t="shared" si="60"/>
        <v>7.4464918803480797</v>
      </c>
      <c r="F98">
        <f t="shared" si="61"/>
        <v>0.10062152197014196</v>
      </c>
      <c r="G98">
        <f t="shared" si="62"/>
        <v>251.76977094485568</v>
      </c>
      <c r="H98">
        <f t="shared" si="63"/>
        <v>2.8461313001995174</v>
      </c>
      <c r="I98">
        <f t="shared" si="64"/>
        <v>2.0853853266993072</v>
      </c>
      <c r="J98">
        <f t="shared" si="65"/>
        <v>25.515933990478516</v>
      </c>
      <c r="K98" s="1">
        <v>6</v>
      </c>
      <c r="L98">
        <f t="shared" si="66"/>
        <v>1.4200000166893005</v>
      </c>
      <c r="M98" s="1">
        <v>1</v>
      </c>
      <c r="N98">
        <f t="shared" si="67"/>
        <v>2.8400000333786011</v>
      </c>
      <c r="O98" s="1">
        <v>24.998971939086914</v>
      </c>
      <c r="P98" s="1">
        <v>25.515933990478516</v>
      </c>
      <c r="Q98" s="1">
        <v>24.959606170654297</v>
      </c>
      <c r="R98" s="1">
        <v>400.11337280273437</v>
      </c>
      <c r="S98" s="1">
        <v>388.702392578125</v>
      </c>
      <c r="T98" s="1">
        <v>12.514830589294434</v>
      </c>
      <c r="U98" s="1">
        <v>16.250381469726562</v>
      </c>
      <c r="V98" s="1">
        <v>28.906734466552734</v>
      </c>
      <c r="W98" s="1">
        <v>37.535102844238281</v>
      </c>
      <c r="X98" s="1">
        <v>449.71368408203125</v>
      </c>
      <c r="Y98" s="1">
        <v>1700.0670166015625</v>
      </c>
      <c r="Z98" s="1">
        <v>4.351987361907959</v>
      </c>
      <c r="AA98" s="1">
        <v>73.43963623046875</v>
      </c>
      <c r="AB98" s="1">
        <v>-0.27537131309509277</v>
      </c>
      <c r="AC98" s="1">
        <v>0.53145229816436768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68"/>
        <v>0.74952280680338534</v>
      </c>
      <c r="AL98">
        <f t="shared" si="69"/>
        <v>2.8461313001995176E-3</v>
      </c>
      <c r="AM98">
        <f t="shared" si="70"/>
        <v>298.66593399047849</v>
      </c>
      <c r="AN98">
        <f t="shared" si="71"/>
        <v>298.14897193908689</v>
      </c>
      <c r="AO98">
        <f t="shared" si="72"/>
        <v>272.01071657633656</v>
      </c>
      <c r="AP98">
        <f t="shared" si="73"/>
        <v>1.6642552157418231</v>
      </c>
      <c r="AQ98">
        <f t="shared" si="74"/>
        <v>3.278807430442376</v>
      </c>
      <c r="AR98">
        <f t="shared" si="75"/>
        <v>44.6462918219366</v>
      </c>
      <c r="AS98">
        <f t="shared" si="76"/>
        <v>28.395910352210038</v>
      </c>
      <c r="AT98">
        <f t="shared" si="77"/>
        <v>25.257452964782715</v>
      </c>
      <c r="AU98">
        <f t="shared" si="78"/>
        <v>3.2288113725007297</v>
      </c>
      <c r="AV98">
        <f t="shared" si="79"/>
        <v>9.7178477534460739E-2</v>
      </c>
      <c r="AW98">
        <f t="shared" si="80"/>
        <v>1.1934221037430688</v>
      </c>
      <c r="AX98">
        <f t="shared" si="81"/>
        <v>2.0353892687576609</v>
      </c>
      <c r="AY98">
        <f t="shared" si="82"/>
        <v>6.1036776455553221E-2</v>
      </c>
      <c r="AZ98">
        <f t="shared" si="83"/>
        <v>18.489880392018641</v>
      </c>
      <c r="BA98">
        <f t="shared" si="84"/>
        <v>0.64771860362102773</v>
      </c>
      <c r="BB98">
        <f t="shared" si="85"/>
        <v>36.645326690696336</v>
      </c>
      <c r="BC98">
        <f t="shared" si="86"/>
        <v>385.16268697237871</v>
      </c>
      <c r="BD98">
        <f t="shared" si="87"/>
        <v>7.0847757813711091E-3</v>
      </c>
    </row>
    <row r="99" spans="1:108" x14ac:dyDescent="0.25">
      <c r="A99" s="1">
        <v>90</v>
      </c>
      <c r="B99" s="1" t="s">
        <v>114</v>
      </c>
      <c r="C99" s="1">
        <v>2056.5</v>
      </c>
      <c r="D99" s="1">
        <v>0</v>
      </c>
      <c r="E99">
        <f t="shared" si="60"/>
        <v>7.4350838109232269</v>
      </c>
      <c r="F99">
        <f t="shared" si="61"/>
        <v>0.10064375431339925</v>
      </c>
      <c r="G99">
        <f t="shared" si="62"/>
        <v>252.00322544508637</v>
      </c>
      <c r="H99">
        <f t="shared" si="63"/>
        <v>2.8474337137587433</v>
      </c>
      <c r="I99">
        <f t="shared" si="64"/>
        <v>2.0858863275837423</v>
      </c>
      <c r="J99">
        <f t="shared" si="65"/>
        <v>25.519124984741211</v>
      </c>
      <c r="K99" s="1">
        <v>6</v>
      </c>
      <c r="L99">
        <f t="shared" si="66"/>
        <v>1.4200000166893005</v>
      </c>
      <c r="M99" s="1">
        <v>1</v>
      </c>
      <c r="N99">
        <f t="shared" si="67"/>
        <v>2.8400000333786011</v>
      </c>
      <c r="O99" s="1">
        <v>24.999635696411133</v>
      </c>
      <c r="P99" s="1">
        <v>25.519124984741211</v>
      </c>
      <c r="Q99" s="1">
        <v>24.959745407104492</v>
      </c>
      <c r="R99" s="1">
        <v>400.12881469726562</v>
      </c>
      <c r="S99" s="1">
        <v>388.73260498046875</v>
      </c>
      <c r="T99" s="1">
        <v>12.514858245849609</v>
      </c>
      <c r="U99" s="1">
        <v>16.25200080871582</v>
      </c>
      <c r="V99" s="1">
        <v>28.905689239501953</v>
      </c>
      <c r="W99" s="1">
        <v>37.537403106689453</v>
      </c>
      <c r="X99" s="1">
        <v>449.72711181640625</v>
      </c>
      <c r="Y99" s="1">
        <v>1700.05615234375</v>
      </c>
      <c r="Z99" s="1">
        <v>4.3470492362976074</v>
      </c>
      <c r="AA99" s="1">
        <v>73.439727783203125</v>
      </c>
      <c r="AB99" s="1">
        <v>-0.27537131309509277</v>
      </c>
      <c r="AC99" s="1">
        <v>0.53145229816436768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68"/>
        <v>0.74954518636067691</v>
      </c>
      <c r="AL99">
        <f t="shared" si="69"/>
        <v>2.8474337137587434E-3</v>
      </c>
      <c r="AM99">
        <f t="shared" si="70"/>
        <v>298.66912498474119</v>
      </c>
      <c r="AN99">
        <f t="shared" si="71"/>
        <v>298.14963569641111</v>
      </c>
      <c r="AO99">
        <f t="shared" si="72"/>
        <v>272.00897829512542</v>
      </c>
      <c r="AP99">
        <f t="shared" si="73"/>
        <v>1.6632034571831973</v>
      </c>
      <c r="AQ99">
        <f t="shared" si="74"/>
        <v>3.2794288429082292</v>
      </c>
      <c r="AR99">
        <f t="shared" si="75"/>
        <v>44.654697694267448</v>
      </c>
      <c r="AS99">
        <f t="shared" si="76"/>
        <v>28.402696885551627</v>
      </c>
      <c r="AT99">
        <f t="shared" si="77"/>
        <v>25.259380340576172</v>
      </c>
      <c r="AU99">
        <f t="shared" si="78"/>
        <v>3.2291816913488818</v>
      </c>
      <c r="AV99">
        <f t="shared" si="79"/>
        <v>9.7199214269245909E-2</v>
      </c>
      <c r="AW99">
        <f t="shared" si="80"/>
        <v>1.193542515324487</v>
      </c>
      <c r="AX99">
        <f t="shared" si="81"/>
        <v>2.0356391760243948</v>
      </c>
      <c r="AY99">
        <f t="shared" si="82"/>
        <v>6.1049865375470407E-2</v>
      </c>
      <c r="AZ99">
        <f t="shared" si="83"/>
        <v>18.50704827717631</v>
      </c>
      <c r="BA99">
        <f t="shared" si="84"/>
        <v>0.64826881567536088</v>
      </c>
      <c r="BB99">
        <f t="shared" si="85"/>
        <v>36.642265406823348</v>
      </c>
      <c r="BC99">
        <f t="shared" si="86"/>
        <v>385.19832222456137</v>
      </c>
      <c r="BD99">
        <f t="shared" si="87"/>
        <v>7.0726765565453185E-3</v>
      </c>
      <c r="BE99" s="4">
        <f>AVERAGE(E85:E99)</f>
        <v>7.4675109628801044</v>
      </c>
      <c r="BF99" s="4">
        <f t="shared" ref="BF99:DD99" si="89">AVERAGE(F85:F99)</f>
        <v>0.1005540740963916</v>
      </c>
      <c r="BG99" s="4">
        <f t="shared" si="89"/>
        <v>251.33070455928848</v>
      </c>
      <c r="BH99" s="4">
        <f t="shared" si="89"/>
        <v>2.8440470421157955</v>
      </c>
      <c r="BI99" s="4">
        <f t="shared" si="89"/>
        <v>2.0852086137378039</v>
      </c>
      <c r="BJ99" s="4">
        <f t="shared" si="89"/>
        <v>25.51531499226888</v>
      </c>
      <c r="BK99" s="4">
        <f t="shared" si="89"/>
        <v>6</v>
      </c>
      <c r="BL99" s="4">
        <f t="shared" si="89"/>
        <v>1.4200000166893005</v>
      </c>
      <c r="BM99" s="4">
        <f t="shared" si="89"/>
        <v>1</v>
      </c>
      <c r="BN99" s="4">
        <f t="shared" si="89"/>
        <v>2.8400000333786011</v>
      </c>
      <c r="BO99" s="4">
        <f t="shared" si="89"/>
        <v>24.995568084716798</v>
      </c>
      <c r="BP99" s="4">
        <f t="shared" si="89"/>
        <v>25.51531499226888</v>
      </c>
      <c r="BQ99" s="4">
        <f t="shared" si="89"/>
        <v>24.958738708496092</v>
      </c>
      <c r="BR99" s="4">
        <f t="shared" si="89"/>
        <v>400.11300048828127</v>
      </c>
      <c r="BS99" s="4">
        <f t="shared" si="89"/>
        <v>388.67522176106769</v>
      </c>
      <c r="BT99" s="4">
        <f t="shared" si="89"/>
        <v>12.518358929951985</v>
      </c>
      <c r="BU99" s="4">
        <f t="shared" si="89"/>
        <v>16.25115140279134</v>
      </c>
      <c r="BV99" s="4">
        <f t="shared" si="89"/>
        <v>28.920744450887046</v>
      </c>
      <c r="BW99" s="4">
        <f t="shared" si="89"/>
        <v>37.544488525390626</v>
      </c>
      <c r="BX99" s="4">
        <f t="shared" si="89"/>
        <v>449.71608072916666</v>
      </c>
      <c r="BY99" s="4">
        <f t="shared" si="89"/>
        <v>1700.0031087239583</v>
      </c>
      <c r="BZ99" s="4">
        <f t="shared" si="89"/>
        <v>4.3549140930175785</v>
      </c>
      <c r="CA99" s="4">
        <f t="shared" si="89"/>
        <v>73.439615376790371</v>
      </c>
      <c r="CB99" s="4">
        <f t="shared" si="89"/>
        <v>-0.27537131309509277</v>
      </c>
      <c r="CC99" s="4">
        <f t="shared" si="89"/>
        <v>0.53145229816436768</v>
      </c>
      <c r="CD99" s="4">
        <f t="shared" si="89"/>
        <v>1</v>
      </c>
      <c r="CE99" s="4">
        <f t="shared" si="89"/>
        <v>-0.21956524252891541</v>
      </c>
      <c r="CF99" s="4">
        <f t="shared" si="89"/>
        <v>2.737391471862793</v>
      </c>
      <c r="CG99" s="4">
        <f t="shared" si="89"/>
        <v>1</v>
      </c>
      <c r="CH99" s="4">
        <f t="shared" si="89"/>
        <v>0</v>
      </c>
      <c r="CI99" s="4">
        <f t="shared" si="89"/>
        <v>0.15999999642372131</v>
      </c>
      <c r="CJ99" s="4">
        <f t="shared" si="89"/>
        <v>111115</v>
      </c>
      <c r="CK99" s="4">
        <f t="shared" si="89"/>
        <v>0.74952680121527782</v>
      </c>
      <c r="CL99" s="4">
        <f t="shared" si="89"/>
        <v>2.8440470421157962E-3</v>
      </c>
      <c r="CM99" s="4">
        <f t="shared" si="89"/>
        <v>298.66531499226886</v>
      </c>
      <c r="CN99" s="4">
        <f t="shared" si="89"/>
        <v>298.14556808471679</v>
      </c>
      <c r="CO99" s="4">
        <f t="shared" si="89"/>
        <v>272.00049131614844</v>
      </c>
      <c r="CP99" s="4">
        <f t="shared" si="89"/>
        <v>1.6648476461261608</v>
      </c>
      <c r="CQ99" s="4">
        <f t="shared" si="89"/>
        <v>3.2786869221516719</v>
      </c>
      <c r="CR99" s="4">
        <f t="shared" si="89"/>
        <v>44.644663594379409</v>
      </c>
      <c r="CS99" s="4">
        <f t="shared" si="89"/>
        <v>28.393512191588055</v>
      </c>
      <c r="CT99" s="4">
        <f t="shared" si="89"/>
        <v>25.255441538492839</v>
      </c>
      <c r="CU99" s="4">
        <f t="shared" si="89"/>
        <v>3.2284249523902147</v>
      </c>
      <c r="CV99" s="4">
        <f t="shared" si="89"/>
        <v>9.7115563652779666E-2</v>
      </c>
      <c r="CW99" s="4">
        <f t="shared" si="89"/>
        <v>1.1934783084138674</v>
      </c>
      <c r="CX99" s="4">
        <f t="shared" si="89"/>
        <v>2.0349466439763479</v>
      </c>
      <c r="CY99" s="4">
        <f t="shared" si="89"/>
        <v>6.099706583279587E-2</v>
      </c>
      <c r="CZ99" s="4">
        <f t="shared" si="89"/>
        <v>18.457630200915442</v>
      </c>
      <c r="DA99" s="4">
        <f t="shared" si="89"/>
        <v>0.64663415957630599</v>
      </c>
      <c r="DB99" s="4">
        <f t="shared" si="89"/>
        <v>36.64694223103001</v>
      </c>
      <c r="DC99" s="4">
        <f t="shared" si="89"/>
        <v>385.12552469015077</v>
      </c>
      <c r="DD99" s="4">
        <f t="shared" si="89"/>
        <v>7.1057781896562613E-3</v>
      </c>
    </row>
    <row r="100" spans="1:108" s="4" customFormat="1" x14ac:dyDescent="0.25">
      <c r="A100" s="3">
        <v>91</v>
      </c>
      <c r="B100" s="3" t="s">
        <v>115</v>
      </c>
      <c r="C100" s="3">
        <v>2877.5</v>
      </c>
      <c r="D100" s="3">
        <v>0</v>
      </c>
      <c r="E100" s="4">
        <f t="shared" si="60"/>
        <v>7.2243058719545923</v>
      </c>
      <c r="F100" s="4">
        <f t="shared" si="61"/>
        <v>0.10056642865781415</v>
      </c>
      <c r="G100" s="4">
        <f t="shared" si="62"/>
        <v>254.40319895925299</v>
      </c>
      <c r="H100" s="4">
        <f t="shared" si="63"/>
        <v>3.2195356400306854</v>
      </c>
      <c r="I100" s="4">
        <f t="shared" si="64"/>
        <v>2.3376328367101271</v>
      </c>
      <c r="J100" s="4">
        <f t="shared" si="65"/>
        <v>29.206016540527344</v>
      </c>
      <c r="K100" s="3">
        <v>6</v>
      </c>
      <c r="L100" s="4">
        <f t="shared" si="66"/>
        <v>1.4200000166893005</v>
      </c>
      <c r="M100" s="3">
        <v>1</v>
      </c>
      <c r="N100" s="4">
        <f t="shared" si="67"/>
        <v>2.8400000333786011</v>
      </c>
      <c r="O100" s="3">
        <v>29.712562561035156</v>
      </c>
      <c r="P100" s="3">
        <v>29.206016540527344</v>
      </c>
      <c r="Q100" s="3">
        <v>30.028757095336914</v>
      </c>
      <c r="R100" s="3">
        <v>401.1397705078125</v>
      </c>
      <c r="S100" s="3">
        <v>389.82577514648437</v>
      </c>
      <c r="T100" s="3">
        <v>19.399442672729492</v>
      </c>
      <c r="U100" s="3">
        <v>23.593906402587891</v>
      </c>
      <c r="V100" s="3">
        <v>33.989406585693359</v>
      </c>
      <c r="W100" s="3">
        <v>41.338447570800781</v>
      </c>
      <c r="X100" s="3">
        <v>449.67477416992187</v>
      </c>
      <c r="Y100" s="3">
        <v>1699.0826416015625</v>
      </c>
      <c r="Z100" s="3">
        <v>5.7037835121154785</v>
      </c>
      <c r="AA100" s="3">
        <v>73.422958374023438</v>
      </c>
      <c r="AB100" s="3">
        <v>0.55089211463928223</v>
      </c>
      <c r="AC100" s="3">
        <v>0.61278355121612549</v>
      </c>
      <c r="AD100" s="3">
        <v>1</v>
      </c>
      <c r="AE100" s="3">
        <v>-0.21956524252891541</v>
      </c>
      <c r="AF100" s="3">
        <v>2.737391471862793</v>
      </c>
      <c r="AG100" s="3">
        <v>1</v>
      </c>
      <c r="AH100" s="3">
        <v>0</v>
      </c>
      <c r="AI100" s="3">
        <v>0.15999999642372131</v>
      </c>
      <c r="AJ100" s="3">
        <v>111115</v>
      </c>
      <c r="AK100" s="4">
        <f t="shared" si="68"/>
        <v>0.74945795694986972</v>
      </c>
      <c r="AL100" s="4">
        <f t="shared" si="69"/>
        <v>3.2195356400306855E-3</v>
      </c>
      <c r="AM100" s="4">
        <f t="shared" si="70"/>
        <v>302.35601654052732</v>
      </c>
      <c r="AN100" s="4">
        <f t="shared" si="71"/>
        <v>302.86256256103513</v>
      </c>
      <c r="AO100" s="4">
        <f t="shared" si="72"/>
        <v>271.85321657985696</v>
      </c>
      <c r="AP100" s="4">
        <f t="shared" si="73"/>
        <v>1.6009636637188742</v>
      </c>
      <c r="AQ100" s="4">
        <f t="shared" si="74"/>
        <v>4.0699672443879429</v>
      </c>
      <c r="AR100" s="4">
        <f t="shared" si="75"/>
        <v>55.431806815180998</v>
      </c>
      <c r="AS100" s="4">
        <f t="shared" si="76"/>
        <v>31.837900412593108</v>
      </c>
      <c r="AT100" s="4">
        <f t="shared" si="77"/>
        <v>29.45928955078125</v>
      </c>
      <c r="AU100" s="4">
        <f t="shared" si="78"/>
        <v>4.1299061020037717</v>
      </c>
      <c r="AV100" s="4">
        <f t="shared" si="79"/>
        <v>9.7127089093972677E-2</v>
      </c>
      <c r="AW100" s="4">
        <f t="shared" si="80"/>
        <v>1.7323344076778158</v>
      </c>
      <c r="AX100" s="4">
        <f t="shared" si="81"/>
        <v>2.397571694325956</v>
      </c>
      <c r="AY100" s="4">
        <f t="shared" si="82"/>
        <v>6.1004340456273551E-2</v>
      </c>
      <c r="AZ100" s="4">
        <f t="shared" si="83"/>
        <v>18.679035487403635</v>
      </c>
      <c r="BA100" s="4">
        <f t="shared" si="84"/>
        <v>0.65260743434334534</v>
      </c>
      <c r="BB100" s="4">
        <f t="shared" si="85"/>
        <v>42.246118867670781</v>
      </c>
      <c r="BC100" s="4">
        <f t="shared" si="86"/>
        <v>386.39168612799369</v>
      </c>
      <c r="BD100" s="4">
        <f t="shared" si="87"/>
        <v>7.8986918083404981E-3</v>
      </c>
    </row>
    <row r="101" spans="1:108" s="4" customFormat="1" x14ac:dyDescent="0.25">
      <c r="A101" s="3">
        <v>92</v>
      </c>
      <c r="B101" s="3" t="s">
        <v>116</v>
      </c>
      <c r="C101" s="3">
        <v>2878</v>
      </c>
      <c r="D101" s="3">
        <v>0</v>
      </c>
      <c r="E101" s="4">
        <f t="shared" si="60"/>
        <v>7.1950164866272024</v>
      </c>
      <c r="F101" s="4">
        <f t="shared" si="61"/>
        <v>0.10058281059308743</v>
      </c>
      <c r="G101" s="4">
        <f t="shared" si="62"/>
        <v>254.86309424525078</v>
      </c>
      <c r="H101" s="4">
        <f t="shared" si="63"/>
        <v>3.2201668348269306</v>
      </c>
      <c r="I101" s="4">
        <f t="shared" si="64"/>
        <v>2.3377312918955124</v>
      </c>
      <c r="J101" s="4">
        <f t="shared" si="65"/>
        <v>29.206212997436523</v>
      </c>
      <c r="K101" s="3">
        <v>6</v>
      </c>
      <c r="L101" s="4">
        <f t="shared" si="66"/>
        <v>1.4200000166893005</v>
      </c>
      <c r="M101" s="3">
        <v>1</v>
      </c>
      <c r="N101" s="4">
        <f t="shared" si="67"/>
        <v>2.8400000333786011</v>
      </c>
      <c r="O101" s="3">
        <v>29.712060928344727</v>
      </c>
      <c r="P101" s="3">
        <v>29.206212997436523</v>
      </c>
      <c r="Q101" s="3">
        <v>30.028099060058594</v>
      </c>
      <c r="R101" s="3">
        <v>401.07449340820312</v>
      </c>
      <c r="S101" s="3">
        <v>389.79898071289063</v>
      </c>
      <c r="T101" s="3">
        <v>19.397686004638672</v>
      </c>
      <c r="U101" s="3">
        <v>23.593118667602539</v>
      </c>
      <c r="V101" s="3">
        <v>33.987415313720703</v>
      </c>
      <c r="W101" s="3">
        <v>41.338390350341797</v>
      </c>
      <c r="X101" s="3">
        <v>449.659423828125</v>
      </c>
      <c r="Y101" s="3">
        <v>1699.0499267578125</v>
      </c>
      <c r="Z101" s="3">
        <v>5.6864900588989258</v>
      </c>
      <c r="AA101" s="3">
        <v>73.423194885253906</v>
      </c>
      <c r="AB101" s="3">
        <v>0.55089211463928223</v>
      </c>
      <c r="AC101" s="3">
        <v>0.61278355121612549</v>
      </c>
      <c r="AD101" s="3">
        <v>1</v>
      </c>
      <c r="AE101" s="3">
        <v>-0.21956524252891541</v>
      </c>
      <c r="AF101" s="3">
        <v>2.737391471862793</v>
      </c>
      <c r="AG101" s="3">
        <v>1</v>
      </c>
      <c r="AH101" s="3">
        <v>0</v>
      </c>
      <c r="AI101" s="3">
        <v>0.15999999642372131</v>
      </c>
      <c r="AJ101" s="3">
        <v>111115</v>
      </c>
      <c r="AK101" s="4">
        <f t="shared" si="68"/>
        <v>0.74943237304687493</v>
      </c>
      <c r="AL101" s="4">
        <f t="shared" si="69"/>
        <v>3.2201668348269307E-3</v>
      </c>
      <c r="AM101" s="4">
        <f t="shared" si="70"/>
        <v>302.3562129974365</v>
      </c>
      <c r="AN101" s="4">
        <f t="shared" si="71"/>
        <v>302.8620609283447</v>
      </c>
      <c r="AO101" s="4">
        <f t="shared" si="72"/>
        <v>271.84798220497396</v>
      </c>
      <c r="AP101" s="4">
        <f t="shared" si="73"/>
        <v>1.6004754098824772</v>
      </c>
      <c r="AQ101" s="4">
        <f t="shared" si="74"/>
        <v>4.0700134417778155</v>
      </c>
      <c r="AR101" s="4">
        <f t="shared" si="75"/>
        <v>55.432257451319714</v>
      </c>
      <c r="AS101" s="4">
        <f t="shared" si="76"/>
        <v>31.839138783717175</v>
      </c>
      <c r="AT101" s="4">
        <f t="shared" si="77"/>
        <v>29.459136962890625</v>
      </c>
      <c r="AU101" s="4">
        <f t="shared" si="78"/>
        <v>4.1298697605928885</v>
      </c>
      <c r="AV101" s="4">
        <f t="shared" si="79"/>
        <v>9.7142369590874245E-2</v>
      </c>
      <c r="AW101" s="4">
        <f t="shared" si="80"/>
        <v>1.7322821498823031</v>
      </c>
      <c r="AX101" s="4">
        <f t="shared" si="81"/>
        <v>2.3975876107105853</v>
      </c>
      <c r="AY101" s="4">
        <f t="shared" si="82"/>
        <v>6.1013985373913726E-2</v>
      </c>
      <c r="AZ101" s="4">
        <f t="shared" si="83"/>
        <v>18.712862637827882</v>
      </c>
      <c r="BA101" s="4">
        <f t="shared" si="84"/>
        <v>0.65383212080016218</v>
      </c>
      <c r="BB101" s="4">
        <f t="shared" si="85"/>
        <v>42.244673884054464</v>
      </c>
      <c r="BC101" s="4">
        <f t="shared" si="86"/>
        <v>386.37881446543065</v>
      </c>
      <c r="BD101" s="4">
        <f t="shared" si="87"/>
        <v>7.8666612580322003E-3</v>
      </c>
    </row>
    <row r="102" spans="1:108" s="4" customFormat="1" x14ac:dyDescent="0.25">
      <c r="A102" s="3">
        <v>93</v>
      </c>
      <c r="B102" s="3" t="s">
        <v>116</v>
      </c>
      <c r="C102" s="3">
        <v>2878.5</v>
      </c>
      <c r="D102" s="3">
        <v>0</v>
      </c>
      <c r="E102" s="4">
        <f t="shared" si="60"/>
        <v>7.212035324643713</v>
      </c>
      <c r="F102" s="4">
        <f t="shared" si="61"/>
        <v>0.10056740354587743</v>
      </c>
      <c r="G102" s="4">
        <f t="shared" si="62"/>
        <v>254.55326732023832</v>
      </c>
      <c r="H102" s="4">
        <f t="shared" si="63"/>
        <v>3.2201347780121168</v>
      </c>
      <c r="I102" s="4">
        <f t="shared" si="64"/>
        <v>2.3380497293057907</v>
      </c>
      <c r="J102" s="4">
        <f t="shared" si="65"/>
        <v>29.207199096679688</v>
      </c>
      <c r="K102" s="3">
        <v>6</v>
      </c>
      <c r="L102" s="4">
        <f t="shared" si="66"/>
        <v>1.4200000166893005</v>
      </c>
      <c r="M102" s="3">
        <v>1</v>
      </c>
      <c r="N102" s="4">
        <f t="shared" si="67"/>
        <v>2.8400000333786011</v>
      </c>
      <c r="O102" s="3">
        <v>29.712453842163086</v>
      </c>
      <c r="P102" s="3">
        <v>29.207199096679688</v>
      </c>
      <c r="Q102" s="3">
        <v>30.028024673461914</v>
      </c>
      <c r="R102" s="3">
        <v>401.07736206054687</v>
      </c>
      <c r="S102" s="3">
        <v>389.77932739257812</v>
      </c>
      <c r="T102" s="3">
        <v>19.39659309387207</v>
      </c>
      <c r="U102" s="3">
        <v>23.591957092285156</v>
      </c>
      <c r="V102" s="3">
        <v>33.984710693359375</v>
      </c>
      <c r="W102" s="3">
        <v>41.335391998291016</v>
      </c>
      <c r="X102" s="3">
        <v>449.662841796875</v>
      </c>
      <c r="Y102" s="3">
        <v>1699.064697265625</v>
      </c>
      <c r="Z102" s="3">
        <v>5.7123103141784668</v>
      </c>
      <c r="AA102" s="3">
        <v>73.423141479492188</v>
      </c>
      <c r="AB102" s="3">
        <v>0.55089211463928223</v>
      </c>
      <c r="AC102" s="3">
        <v>0.61278355121612549</v>
      </c>
      <c r="AD102" s="3">
        <v>1</v>
      </c>
      <c r="AE102" s="3">
        <v>-0.21956524252891541</v>
      </c>
      <c r="AF102" s="3">
        <v>2.737391471862793</v>
      </c>
      <c r="AG102" s="3">
        <v>1</v>
      </c>
      <c r="AH102" s="3">
        <v>0</v>
      </c>
      <c r="AI102" s="3">
        <v>0.15999999642372131</v>
      </c>
      <c r="AJ102" s="3">
        <v>111115</v>
      </c>
      <c r="AK102" s="4">
        <f t="shared" si="68"/>
        <v>0.74943806966145821</v>
      </c>
      <c r="AL102" s="4">
        <f t="shared" si="69"/>
        <v>3.2201347780121169E-3</v>
      </c>
      <c r="AM102" s="4">
        <f t="shared" si="70"/>
        <v>302.35719909667966</v>
      </c>
      <c r="AN102" s="4">
        <f t="shared" si="71"/>
        <v>302.86245384216306</v>
      </c>
      <c r="AO102" s="4">
        <f t="shared" si="72"/>
        <v>271.85034548617114</v>
      </c>
      <c r="AP102" s="4">
        <f t="shared" si="73"/>
        <v>1.6004347550130964</v>
      </c>
      <c r="AQ102" s="4">
        <f t="shared" si="74"/>
        <v>4.0702453326707531</v>
      </c>
      <c r="AR102" s="4">
        <f t="shared" si="75"/>
        <v>55.435456051790062</v>
      </c>
      <c r="AS102" s="4">
        <f t="shared" si="76"/>
        <v>31.843498959504906</v>
      </c>
      <c r="AT102" s="4">
        <f t="shared" si="77"/>
        <v>29.459826469421387</v>
      </c>
      <c r="AU102" s="4">
        <f t="shared" si="78"/>
        <v>4.1300339805596913</v>
      </c>
      <c r="AV102" s="4">
        <f t="shared" si="79"/>
        <v>9.7127998440263749E-2</v>
      </c>
      <c r="AW102" s="4">
        <f t="shared" si="80"/>
        <v>1.7321956033649621</v>
      </c>
      <c r="AX102" s="4">
        <f t="shared" si="81"/>
        <v>2.3978383771947289</v>
      </c>
      <c r="AY102" s="4">
        <f t="shared" si="82"/>
        <v>6.1004914427377308E-2</v>
      </c>
      <c r="AZ102" s="4">
        <f t="shared" si="83"/>
        <v>18.690100560520854</v>
      </c>
      <c r="BA102" s="4">
        <f t="shared" si="84"/>
        <v>0.65307021032405144</v>
      </c>
      <c r="BB102" s="4">
        <f t="shared" si="85"/>
        <v>42.239733675203759</v>
      </c>
      <c r="BC102" s="4">
        <f t="shared" si="86"/>
        <v>386.3510712046068</v>
      </c>
      <c r="BD102" s="4">
        <f t="shared" si="87"/>
        <v>7.8849128182637146E-3</v>
      </c>
    </row>
    <row r="103" spans="1:108" s="4" customFormat="1" x14ac:dyDescent="0.25">
      <c r="A103" s="3">
        <v>94</v>
      </c>
      <c r="B103" s="3" t="s">
        <v>117</v>
      </c>
      <c r="C103" s="3">
        <v>2878.5</v>
      </c>
      <c r="D103" s="3">
        <v>0</v>
      </c>
      <c r="E103" s="4">
        <f t="shared" si="60"/>
        <v>7.212035324643713</v>
      </c>
      <c r="F103" s="4">
        <f t="shared" si="61"/>
        <v>0.10056740354587743</v>
      </c>
      <c r="G103" s="4">
        <f t="shared" si="62"/>
        <v>254.55326732023832</v>
      </c>
      <c r="H103" s="4">
        <f t="shared" si="63"/>
        <v>3.2201347780121168</v>
      </c>
      <c r="I103" s="4">
        <f t="shared" si="64"/>
        <v>2.3380497293057907</v>
      </c>
      <c r="J103" s="4">
        <f t="shared" si="65"/>
        <v>29.207199096679688</v>
      </c>
      <c r="K103" s="3">
        <v>6</v>
      </c>
      <c r="L103" s="4">
        <f t="shared" si="66"/>
        <v>1.4200000166893005</v>
      </c>
      <c r="M103" s="3">
        <v>1</v>
      </c>
      <c r="N103" s="4">
        <f t="shared" si="67"/>
        <v>2.8400000333786011</v>
      </c>
      <c r="O103" s="3">
        <v>29.712453842163086</v>
      </c>
      <c r="P103" s="3">
        <v>29.207199096679688</v>
      </c>
      <c r="Q103" s="3">
        <v>30.028024673461914</v>
      </c>
      <c r="R103" s="3">
        <v>401.07736206054687</v>
      </c>
      <c r="S103" s="3">
        <v>389.77932739257812</v>
      </c>
      <c r="T103" s="3">
        <v>19.39659309387207</v>
      </c>
      <c r="U103" s="3">
        <v>23.591957092285156</v>
      </c>
      <c r="V103" s="3">
        <v>33.984710693359375</v>
      </c>
      <c r="W103" s="3">
        <v>41.335391998291016</v>
      </c>
      <c r="X103" s="3">
        <v>449.662841796875</v>
      </c>
      <c r="Y103" s="3">
        <v>1699.064697265625</v>
      </c>
      <c r="Z103" s="3">
        <v>5.7123103141784668</v>
      </c>
      <c r="AA103" s="3">
        <v>73.423141479492188</v>
      </c>
      <c r="AB103" s="3">
        <v>0.55089211463928223</v>
      </c>
      <c r="AC103" s="3">
        <v>0.61278355121612549</v>
      </c>
      <c r="AD103" s="3">
        <v>1</v>
      </c>
      <c r="AE103" s="3">
        <v>-0.21956524252891541</v>
      </c>
      <c r="AF103" s="3">
        <v>2.737391471862793</v>
      </c>
      <c r="AG103" s="3">
        <v>1</v>
      </c>
      <c r="AH103" s="3">
        <v>0</v>
      </c>
      <c r="AI103" s="3">
        <v>0.15999999642372131</v>
      </c>
      <c r="AJ103" s="3">
        <v>111115</v>
      </c>
      <c r="AK103" s="4">
        <f t="shared" si="68"/>
        <v>0.74943806966145821</v>
      </c>
      <c r="AL103" s="4">
        <f t="shared" si="69"/>
        <v>3.2201347780121169E-3</v>
      </c>
      <c r="AM103" s="4">
        <f t="shared" si="70"/>
        <v>302.35719909667966</v>
      </c>
      <c r="AN103" s="4">
        <f t="shared" si="71"/>
        <v>302.86245384216306</v>
      </c>
      <c r="AO103" s="4">
        <f t="shared" si="72"/>
        <v>271.85034548617114</v>
      </c>
      <c r="AP103" s="4">
        <f t="shared" si="73"/>
        <v>1.6004347550130964</v>
      </c>
      <c r="AQ103" s="4">
        <f t="shared" si="74"/>
        <v>4.0702453326707531</v>
      </c>
      <c r="AR103" s="4">
        <f t="shared" si="75"/>
        <v>55.435456051790062</v>
      </c>
      <c r="AS103" s="4">
        <f t="shared" si="76"/>
        <v>31.843498959504906</v>
      </c>
      <c r="AT103" s="4">
        <f t="shared" si="77"/>
        <v>29.459826469421387</v>
      </c>
      <c r="AU103" s="4">
        <f t="shared" si="78"/>
        <v>4.1300339805596913</v>
      </c>
      <c r="AV103" s="4">
        <f t="shared" si="79"/>
        <v>9.7127998440263749E-2</v>
      </c>
      <c r="AW103" s="4">
        <f t="shared" si="80"/>
        <v>1.7321956033649621</v>
      </c>
      <c r="AX103" s="4">
        <f t="shared" si="81"/>
        <v>2.3978383771947289</v>
      </c>
      <c r="AY103" s="4">
        <f t="shared" si="82"/>
        <v>6.1004914427377308E-2</v>
      </c>
      <c r="AZ103" s="4">
        <f t="shared" si="83"/>
        <v>18.690100560520854</v>
      </c>
      <c r="BA103" s="4">
        <f t="shared" si="84"/>
        <v>0.65307021032405144</v>
      </c>
      <c r="BB103" s="4">
        <f t="shared" si="85"/>
        <v>42.239733675203759</v>
      </c>
      <c r="BC103" s="4">
        <f t="shared" si="86"/>
        <v>386.3510712046068</v>
      </c>
      <c r="BD103" s="4">
        <f t="shared" si="87"/>
        <v>7.8849128182637146E-3</v>
      </c>
    </row>
    <row r="104" spans="1:108" s="4" customFormat="1" x14ac:dyDescent="0.25">
      <c r="A104" s="3">
        <v>95</v>
      </c>
      <c r="B104" s="3" t="s">
        <v>117</v>
      </c>
      <c r="C104" s="3">
        <v>2879</v>
      </c>
      <c r="D104" s="3">
        <v>0</v>
      </c>
      <c r="E104" s="4">
        <f t="shared" si="60"/>
        <v>7.2272953012078283</v>
      </c>
      <c r="F104" s="4">
        <f t="shared" si="61"/>
        <v>0.10056859396036547</v>
      </c>
      <c r="G104" s="4">
        <f t="shared" si="62"/>
        <v>254.29775565146636</v>
      </c>
      <c r="H104" s="4">
        <f t="shared" si="63"/>
        <v>3.2203206360285015</v>
      </c>
      <c r="I104" s="4">
        <f t="shared" si="64"/>
        <v>2.3381604054596004</v>
      </c>
      <c r="J104" s="4">
        <f t="shared" si="65"/>
        <v>29.207281112670898</v>
      </c>
      <c r="K104" s="3">
        <v>6</v>
      </c>
      <c r="L104" s="4">
        <f t="shared" si="66"/>
        <v>1.4200000166893005</v>
      </c>
      <c r="M104" s="3">
        <v>1</v>
      </c>
      <c r="N104" s="4">
        <f t="shared" si="67"/>
        <v>2.8400000333786011</v>
      </c>
      <c r="O104" s="3">
        <v>29.712478637695313</v>
      </c>
      <c r="P104" s="3">
        <v>29.207281112670898</v>
      </c>
      <c r="Q104" s="3">
        <v>30.028392791748047</v>
      </c>
      <c r="R104" s="3">
        <v>401.08450317382812</v>
      </c>
      <c r="S104" s="3">
        <v>389.76629638671875</v>
      </c>
      <c r="T104" s="3">
        <v>19.395174026489258</v>
      </c>
      <c r="U104" s="3">
        <v>23.590700149536133</v>
      </c>
      <c r="V104" s="3">
        <v>33.982192993164062</v>
      </c>
      <c r="W104" s="3">
        <v>41.333152770996094</v>
      </c>
      <c r="X104" s="3">
        <v>449.6719970703125</v>
      </c>
      <c r="Y104" s="3">
        <v>1699.1044921875</v>
      </c>
      <c r="Z104" s="3">
        <v>5.6914005279541016</v>
      </c>
      <c r="AA104" s="3">
        <v>73.423179626464844</v>
      </c>
      <c r="AB104" s="3">
        <v>0.55089211463928223</v>
      </c>
      <c r="AC104" s="3">
        <v>0.61278355121612549</v>
      </c>
      <c r="AD104" s="3">
        <v>1</v>
      </c>
      <c r="AE104" s="3">
        <v>-0.21956524252891541</v>
      </c>
      <c r="AF104" s="3">
        <v>2.737391471862793</v>
      </c>
      <c r="AG104" s="3">
        <v>1</v>
      </c>
      <c r="AH104" s="3">
        <v>0</v>
      </c>
      <c r="AI104" s="3">
        <v>0.15999999642372131</v>
      </c>
      <c r="AJ104" s="3">
        <v>111115</v>
      </c>
      <c r="AK104" s="4">
        <f t="shared" si="68"/>
        <v>0.74945332845052082</v>
      </c>
      <c r="AL104" s="4">
        <f t="shared" si="69"/>
        <v>3.2203206360285016E-3</v>
      </c>
      <c r="AM104" s="4">
        <f t="shared" si="70"/>
        <v>302.35728111267088</v>
      </c>
      <c r="AN104" s="4">
        <f t="shared" si="71"/>
        <v>302.86247863769529</v>
      </c>
      <c r="AO104" s="4">
        <f t="shared" si="72"/>
        <v>271.85671267352882</v>
      </c>
      <c r="AP104" s="4">
        <f t="shared" si="73"/>
        <v>1.60040501684132</v>
      </c>
      <c r="AQ104" s="4">
        <f t="shared" si="74"/>
        <v>4.070264620053063</v>
      </c>
      <c r="AR104" s="4">
        <f t="shared" si="75"/>
        <v>55.435689938248956</v>
      </c>
      <c r="AS104" s="4">
        <f t="shared" si="76"/>
        <v>31.844989788712823</v>
      </c>
      <c r="AT104" s="4">
        <f t="shared" si="77"/>
        <v>29.459879875183105</v>
      </c>
      <c r="AU104" s="4">
        <f t="shared" si="78"/>
        <v>4.1300467004627022</v>
      </c>
      <c r="AV104" s="4">
        <f t="shared" si="79"/>
        <v>9.7129108822309893E-2</v>
      </c>
      <c r="AW104" s="4">
        <f t="shared" si="80"/>
        <v>1.7321042145934624</v>
      </c>
      <c r="AX104" s="4">
        <f t="shared" si="81"/>
        <v>2.3979424858692395</v>
      </c>
      <c r="AY104" s="4">
        <f t="shared" si="82"/>
        <v>6.1005615290492206E-2</v>
      </c>
      <c r="AZ104" s="4">
        <f t="shared" si="83"/>
        <v>18.671349791804481</v>
      </c>
      <c r="BA104" s="4">
        <f t="shared" si="84"/>
        <v>0.65243649337796239</v>
      </c>
      <c r="BB104" s="4">
        <f t="shared" si="85"/>
        <v>42.23732734278628</v>
      </c>
      <c r="BC104" s="4">
        <f t="shared" si="86"/>
        <v>386.33078633673352</v>
      </c>
      <c r="BD104" s="4">
        <f t="shared" si="87"/>
        <v>7.9015612588022987E-3</v>
      </c>
    </row>
    <row r="105" spans="1:108" s="4" customFormat="1" x14ac:dyDescent="0.25">
      <c r="A105" s="3">
        <v>96</v>
      </c>
      <c r="B105" s="3" t="s">
        <v>118</v>
      </c>
      <c r="C105" s="3">
        <v>2880</v>
      </c>
      <c r="D105" s="3">
        <v>0</v>
      </c>
      <c r="E105" s="4">
        <f t="shared" si="60"/>
        <v>7.2928727240370543</v>
      </c>
      <c r="F105" s="4">
        <f t="shared" si="61"/>
        <v>0.1006092092920572</v>
      </c>
      <c r="G105" s="4">
        <f t="shared" si="62"/>
        <v>253.297866418355</v>
      </c>
      <c r="H105" s="4">
        <f t="shared" si="63"/>
        <v>3.2209946142792742</v>
      </c>
      <c r="I105" s="4">
        <f t="shared" si="64"/>
        <v>2.3377532806452703</v>
      </c>
      <c r="J105" s="4">
        <f t="shared" si="65"/>
        <v>29.205032348632813</v>
      </c>
      <c r="K105" s="3">
        <v>6</v>
      </c>
      <c r="L105" s="4">
        <f t="shared" si="66"/>
        <v>1.4200000166893005</v>
      </c>
      <c r="M105" s="3">
        <v>1</v>
      </c>
      <c r="N105" s="4">
        <f t="shared" si="67"/>
        <v>2.8400000333786011</v>
      </c>
      <c r="O105" s="3">
        <v>29.712675094604492</v>
      </c>
      <c r="P105" s="3">
        <v>29.205032348632813</v>
      </c>
      <c r="Q105" s="3">
        <v>30.028215408325195</v>
      </c>
      <c r="R105" s="3">
        <v>401.1705322265625</v>
      </c>
      <c r="S105" s="3">
        <v>389.76498413085937</v>
      </c>
      <c r="T105" s="3">
        <v>19.392772674560547</v>
      </c>
      <c r="U105" s="3">
        <v>23.588998794555664</v>
      </c>
      <c r="V105" s="3">
        <v>33.977668762207031</v>
      </c>
      <c r="W105" s="3">
        <v>41.329788208007813</v>
      </c>
      <c r="X105" s="3">
        <v>449.69186401367187</v>
      </c>
      <c r="Y105" s="3">
        <v>1699.02001953125</v>
      </c>
      <c r="Z105" s="3">
        <v>5.6396222114562988</v>
      </c>
      <c r="AA105" s="3">
        <v>73.423316955566406</v>
      </c>
      <c r="AB105" s="3">
        <v>0.55089211463928223</v>
      </c>
      <c r="AC105" s="3">
        <v>0.61278355121612549</v>
      </c>
      <c r="AD105" s="3">
        <v>1</v>
      </c>
      <c r="AE105" s="3">
        <v>-0.21956524252891541</v>
      </c>
      <c r="AF105" s="3">
        <v>2.737391471862793</v>
      </c>
      <c r="AG105" s="3">
        <v>1</v>
      </c>
      <c r="AH105" s="3">
        <v>0</v>
      </c>
      <c r="AI105" s="3">
        <v>0.15999999642372131</v>
      </c>
      <c r="AJ105" s="3">
        <v>111115</v>
      </c>
      <c r="AK105" s="4">
        <f t="shared" si="68"/>
        <v>0.74948644002278642</v>
      </c>
      <c r="AL105" s="4">
        <f t="shared" si="69"/>
        <v>3.2209946142792742E-3</v>
      </c>
      <c r="AM105" s="4">
        <f t="shared" si="70"/>
        <v>302.35503234863279</v>
      </c>
      <c r="AN105" s="4">
        <f t="shared" si="71"/>
        <v>302.86267509460447</v>
      </c>
      <c r="AO105" s="4">
        <f t="shared" si="72"/>
        <v>271.84319704883092</v>
      </c>
      <c r="AP105" s="4">
        <f t="shared" si="73"/>
        <v>1.600243936020024</v>
      </c>
      <c r="AQ105" s="4">
        <f t="shared" si="74"/>
        <v>4.0697358158024048</v>
      </c>
      <c r="AR105" s="4">
        <f t="shared" si="75"/>
        <v>55.428384123061171</v>
      </c>
      <c r="AS105" s="4">
        <f t="shared" si="76"/>
        <v>31.839385328505507</v>
      </c>
      <c r="AT105" s="4">
        <f t="shared" si="77"/>
        <v>29.458853721618652</v>
      </c>
      <c r="AU105" s="4">
        <f t="shared" si="78"/>
        <v>4.1298023025879615</v>
      </c>
      <c r="AV105" s="4">
        <f t="shared" si="79"/>
        <v>9.7166993016772715E-2</v>
      </c>
      <c r="AW105" s="4">
        <f t="shared" si="80"/>
        <v>1.7319825351571345</v>
      </c>
      <c r="AX105" s="4">
        <f t="shared" si="81"/>
        <v>2.397819767430827</v>
      </c>
      <c r="AY105" s="4">
        <f t="shared" si="82"/>
        <v>6.1029527499172537E-2</v>
      </c>
      <c r="AZ105" s="4">
        <f t="shared" si="83"/>
        <v>18.597969530203599</v>
      </c>
      <c r="BA105" s="4">
        <f t="shared" si="84"/>
        <v>0.64987332554561383</v>
      </c>
      <c r="BB105" s="4">
        <f t="shared" si="85"/>
        <v>42.240949555331611</v>
      </c>
      <c r="BC105" s="4">
        <f t="shared" si="86"/>
        <v>386.29830171475481</v>
      </c>
      <c r="BD105" s="4">
        <f t="shared" si="87"/>
        <v>7.9746110061072687E-3</v>
      </c>
    </row>
    <row r="106" spans="1:108" s="4" customFormat="1" x14ac:dyDescent="0.25">
      <c r="A106" s="3">
        <v>97</v>
      </c>
      <c r="B106" s="3" t="s">
        <v>118</v>
      </c>
      <c r="C106" s="3">
        <v>2880.5</v>
      </c>
      <c r="D106" s="3">
        <v>0</v>
      </c>
      <c r="E106" s="4">
        <f t="shared" ref="E106:E137" si="90">(R106-S106*(1000-T106)/(1000-U106))*AK106</f>
        <v>7.3430863531781787</v>
      </c>
      <c r="F106" s="4">
        <f t="shared" ref="F106:F137" si="91">IF(AV106&lt;&gt;0,1/(1/AV106-1/N106),0)</f>
        <v>0.10070610635791842</v>
      </c>
      <c r="G106" s="4">
        <f t="shared" ref="G106:G137" si="92">((AY106-AL106/2)*S106-E106)/(AY106+AL106/2)</f>
        <v>252.5751575756037</v>
      </c>
      <c r="H106" s="4">
        <f t="shared" ref="H106:H137" si="93">AL106*1000</f>
        <v>3.2230820835784724</v>
      </c>
      <c r="I106" s="4">
        <f t="shared" ref="I106:I137" si="94">(AQ106-AW106)</f>
        <v>2.3371058114784029</v>
      </c>
      <c r="J106" s="4">
        <f t="shared" ref="J106:J137" si="95">(P106+AP106*D106)</f>
        <v>29.202827453613281</v>
      </c>
      <c r="K106" s="3">
        <v>6</v>
      </c>
      <c r="L106" s="4">
        <f t="shared" ref="L106:L137" si="96">(K106*AE106+AF106)</f>
        <v>1.4200000166893005</v>
      </c>
      <c r="M106" s="3">
        <v>1</v>
      </c>
      <c r="N106" s="4">
        <f t="shared" ref="N106:N137" si="97">L106*(M106+1)*(M106+1)/(M106*M106+1)</f>
        <v>2.8400000333786011</v>
      </c>
      <c r="O106" s="3">
        <v>29.713228225708008</v>
      </c>
      <c r="P106" s="3">
        <v>29.202827453613281</v>
      </c>
      <c r="Q106" s="3">
        <v>30.028430938720703</v>
      </c>
      <c r="R106" s="3">
        <v>401.20098876953125</v>
      </c>
      <c r="S106" s="3">
        <v>389.727783203125</v>
      </c>
      <c r="T106" s="3">
        <v>19.391868591308594</v>
      </c>
      <c r="U106" s="3">
        <v>23.590709686279297</v>
      </c>
      <c r="V106" s="3">
        <v>33.975067138671875</v>
      </c>
      <c r="W106" s="3">
        <v>41.331546783447266</v>
      </c>
      <c r="X106" s="3">
        <v>449.7022705078125</v>
      </c>
      <c r="Y106" s="3">
        <v>1699.0491943359375</v>
      </c>
      <c r="Z106" s="3">
        <v>5.6814885139465332</v>
      </c>
      <c r="AA106" s="3">
        <v>73.4234619140625</v>
      </c>
      <c r="AB106" s="3">
        <v>0.55089211463928223</v>
      </c>
      <c r="AC106" s="3">
        <v>0.61278355121612549</v>
      </c>
      <c r="AD106" s="3">
        <v>1</v>
      </c>
      <c r="AE106" s="3">
        <v>-0.21956524252891541</v>
      </c>
      <c r="AF106" s="3">
        <v>2.737391471862793</v>
      </c>
      <c r="AG106" s="3">
        <v>1</v>
      </c>
      <c r="AH106" s="3">
        <v>0</v>
      </c>
      <c r="AI106" s="3">
        <v>0.15999999642372131</v>
      </c>
      <c r="AJ106" s="3">
        <v>111115</v>
      </c>
      <c r="AK106" s="4">
        <f t="shared" ref="AK106:AK137" si="98">X106*0.000001/(K106*0.0001)</f>
        <v>0.74950378417968744</v>
      </c>
      <c r="AL106" s="4">
        <f t="shared" ref="AL106:AL137" si="99">(U106-T106)/(1000-U106)*AK106</f>
        <v>3.2230820835784722E-3</v>
      </c>
      <c r="AM106" s="4">
        <f t="shared" ref="AM106:AM137" si="100">(P106+273.15)</f>
        <v>302.35282745361326</v>
      </c>
      <c r="AN106" s="4">
        <f t="shared" ref="AN106:AN137" si="101">(O106+273.15)</f>
        <v>302.86322822570799</v>
      </c>
      <c r="AO106" s="4">
        <f t="shared" ref="AO106:AO137" si="102">(Y106*AG106+Z106*AH106)*AI106</f>
        <v>271.84786501747658</v>
      </c>
      <c r="AP106" s="4">
        <f t="shared" ref="AP106:AP137" si="103">((AO106+0.00000010773*(AN106^4-AM106^4))-AL106*44100)/(L106*51.4+0.00000043092*AM106^3)</f>
        <v>1.5996068403904717</v>
      </c>
      <c r="AQ106" s="4">
        <f t="shared" ref="AQ106:AQ137" si="104">0.61365*EXP(17.502*J106/(240.97+J106))</f>
        <v>4.0692173856546363</v>
      </c>
      <c r="AR106" s="4">
        <f t="shared" ref="AR106:AR137" si="105">AQ106*1000/AA106</f>
        <v>55.421213867815126</v>
      </c>
      <c r="AS106" s="4">
        <f t="shared" ref="AS106:AS137" si="106">(AR106-U106)</f>
        <v>31.830504181535829</v>
      </c>
      <c r="AT106" s="4">
        <f t="shared" ref="AT106:AT137" si="107">IF(D106,P106,(O106+P106)/2)</f>
        <v>29.458027839660645</v>
      </c>
      <c r="AU106" s="4">
        <f t="shared" ref="AU106:AU137" si="108">0.61365*EXP(17.502*AT106/(240.97+AT106))</f>
        <v>4.1296056123401845</v>
      </c>
      <c r="AV106" s="4">
        <f t="shared" ref="AV106:AV137" si="109">IF(AS106&lt;&gt;0,(1000-(AR106+U106)/2)/AS106*AL106,0)</f>
        <v>9.7257370110276548E-2</v>
      </c>
      <c r="AW106" s="4">
        <f t="shared" ref="AW106:AW137" si="110">U106*AA106/1000</f>
        <v>1.7321115741762332</v>
      </c>
      <c r="AX106" s="4">
        <f t="shared" ref="AX106:AX137" si="111">(AU106-AW106)</f>
        <v>2.3974940381639511</v>
      </c>
      <c r="AY106" s="4">
        <f t="shared" ref="AY106:AY137" si="112">1/(1.6/F106+1.37/N106)</f>
        <v>6.1086573189334817E-2</v>
      </c>
      <c r="AZ106" s="4">
        <f t="shared" ref="AZ106:AZ137" si="113">G106*AA106*0.001</f>
        <v>18.544942462690674</v>
      </c>
      <c r="BA106" s="4">
        <f t="shared" ref="BA106:BA137" si="114">G106/S106</f>
        <v>0.64808096435855655</v>
      </c>
      <c r="BB106" s="4">
        <f t="shared" ref="BB106:BB137" si="115">(1-AL106*AA106/AQ106/F106)*100</f>
        <v>42.251657003141496</v>
      </c>
      <c r="BC106" s="4">
        <f t="shared" ref="BC106:BC137" si="116">(S106-E106/(N106/1.35))</f>
        <v>386.2372316326036</v>
      </c>
      <c r="BD106" s="4">
        <f t="shared" ref="BD106:BD137" si="117">E106*BB106/100/BC106</f>
        <v>8.0328238846237542E-3</v>
      </c>
    </row>
    <row r="107" spans="1:108" s="4" customFormat="1" x14ac:dyDescent="0.25">
      <c r="A107" s="3">
        <v>98</v>
      </c>
      <c r="B107" s="3" t="s">
        <v>119</v>
      </c>
      <c r="C107" s="3">
        <v>2881</v>
      </c>
      <c r="D107" s="3">
        <v>0</v>
      </c>
      <c r="E107" s="4">
        <f t="shared" si="90"/>
        <v>7.3388459033217144</v>
      </c>
      <c r="F107" s="4">
        <f t="shared" si="91"/>
        <v>0.10076623878545768</v>
      </c>
      <c r="G107" s="4">
        <f t="shared" si="92"/>
        <v>252.7095722483048</v>
      </c>
      <c r="H107" s="4">
        <f t="shared" si="93"/>
        <v>3.223795846499895</v>
      </c>
      <c r="I107" s="4">
        <f t="shared" si="94"/>
        <v>2.3362831486207472</v>
      </c>
      <c r="J107" s="4">
        <f t="shared" si="95"/>
        <v>29.199272155761719</v>
      </c>
      <c r="K107" s="3">
        <v>6</v>
      </c>
      <c r="L107" s="4">
        <f t="shared" si="96"/>
        <v>1.4200000166893005</v>
      </c>
      <c r="M107" s="3">
        <v>1</v>
      </c>
      <c r="N107" s="4">
        <f t="shared" si="97"/>
        <v>2.8400000333786011</v>
      </c>
      <c r="O107" s="3">
        <v>29.713579177856445</v>
      </c>
      <c r="P107" s="3">
        <v>29.199272155761719</v>
      </c>
      <c r="Q107" s="3">
        <v>30.028226852416992</v>
      </c>
      <c r="R107" s="3">
        <v>401.18865966796875</v>
      </c>
      <c r="S107" s="3">
        <v>389.72048950195312</v>
      </c>
      <c r="T107" s="3">
        <v>19.390724182128906</v>
      </c>
      <c r="U107" s="3">
        <v>23.590599060058594</v>
      </c>
      <c r="V107" s="3">
        <v>33.972278594970703</v>
      </c>
      <c r="W107" s="3">
        <v>41.330398559570313</v>
      </c>
      <c r="X107" s="3">
        <v>449.69119262695312</v>
      </c>
      <c r="Y107" s="3">
        <v>1699.115966796875</v>
      </c>
      <c r="Z107" s="3">
        <v>5.6544442176818848</v>
      </c>
      <c r="AA107" s="3">
        <v>73.423248291015625</v>
      </c>
      <c r="AB107" s="3">
        <v>0.55089211463928223</v>
      </c>
      <c r="AC107" s="3">
        <v>0.61278355121612549</v>
      </c>
      <c r="AD107" s="3">
        <v>1</v>
      </c>
      <c r="AE107" s="3">
        <v>-0.21956524252891541</v>
      </c>
      <c r="AF107" s="3">
        <v>2.737391471862793</v>
      </c>
      <c r="AG107" s="3">
        <v>1</v>
      </c>
      <c r="AH107" s="3">
        <v>0</v>
      </c>
      <c r="AI107" s="3">
        <v>0.15999999642372131</v>
      </c>
      <c r="AJ107" s="3">
        <v>111115</v>
      </c>
      <c r="AK107" s="4">
        <f t="shared" si="98"/>
        <v>0.74948532104492183</v>
      </c>
      <c r="AL107" s="4">
        <f t="shared" si="99"/>
        <v>3.2237958464998951E-3</v>
      </c>
      <c r="AM107" s="4">
        <f t="shared" si="100"/>
        <v>302.3492721557617</v>
      </c>
      <c r="AN107" s="4">
        <f t="shared" si="101"/>
        <v>302.86357917785642</v>
      </c>
      <c r="AO107" s="4">
        <f t="shared" si="102"/>
        <v>271.85854861098778</v>
      </c>
      <c r="AP107" s="4">
        <f t="shared" si="103"/>
        <v>1.5999181014030794</v>
      </c>
      <c r="AQ107" s="4">
        <f t="shared" si="104"/>
        <v>4.068381560741229</v>
      </c>
      <c r="AR107" s="4">
        <f t="shared" si="105"/>
        <v>55.409991459599496</v>
      </c>
      <c r="AS107" s="4">
        <f t="shared" si="106"/>
        <v>31.819392399540902</v>
      </c>
      <c r="AT107" s="4">
        <f t="shared" si="107"/>
        <v>29.456425666809082</v>
      </c>
      <c r="AU107" s="4">
        <f t="shared" si="108"/>
        <v>4.1292240656324886</v>
      </c>
      <c r="AV107" s="4">
        <f t="shared" si="109"/>
        <v>9.7313453375382969E-2</v>
      </c>
      <c r="AW107" s="4">
        <f t="shared" si="110"/>
        <v>1.7320984121204819</v>
      </c>
      <c r="AX107" s="4">
        <f t="shared" si="111"/>
        <v>2.3971256535120067</v>
      </c>
      <c r="AY107" s="4">
        <f t="shared" si="112"/>
        <v>6.1121973004434435E-2</v>
      </c>
      <c r="AZ107" s="4">
        <f t="shared" si="113"/>
        <v>18.554757668703633</v>
      </c>
      <c r="BA107" s="4">
        <f t="shared" si="114"/>
        <v>0.64843799352519882</v>
      </c>
      <c r="BB107" s="4">
        <f t="shared" si="115"/>
        <v>42.261645870840795</v>
      </c>
      <c r="BC107" s="4">
        <f t="shared" si="116"/>
        <v>386.23195363820599</v>
      </c>
      <c r="BD107" s="4">
        <f t="shared" si="117"/>
        <v>8.0301928347798097E-3</v>
      </c>
    </row>
    <row r="108" spans="1:108" s="4" customFormat="1" x14ac:dyDescent="0.25">
      <c r="A108" s="3">
        <v>99</v>
      </c>
      <c r="B108" s="3" t="s">
        <v>119</v>
      </c>
      <c r="C108" s="3">
        <v>2881.5</v>
      </c>
      <c r="D108" s="3">
        <v>0</v>
      </c>
      <c r="E108" s="4">
        <f t="shared" si="90"/>
        <v>7.3355992250482229</v>
      </c>
      <c r="F108" s="4">
        <f t="shared" si="91"/>
        <v>0.10082296797381148</v>
      </c>
      <c r="G108" s="4">
        <f t="shared" si="92"/>
        <v>252.83678581858342</v>
      </c>
      <c r="H108" s="4">
        <f t="shared" si="93"/>
        <v>3.2250541707708105</v>
      </c>
      <c r="I108" s="4">
        <f t="shared" si="94"/>
        <v>2.3359214758446769</v>
      </c>
      <c r="J108" s="4">
        <f t="shared" si="95"/>
        <v>29.198055267333984</v>
      </c>
      <c r="K108" s="3">
        <v>6</v>
      </c>
      <c r="L108" s="4">
        <f t="shared" si="96"/>
        <v>1.4200000166893005</v>
      </c>
      <c r="M108" s="3">
        <v>1</v>
      </c>
      <c r="N108" s="4">
        <f t="shared" si="97"/>
        <v>2.8400000333786011</v>
      </c>
      <c r="O108" s="3">
        <v>29.714366912841797</v>
      </c>
      <c r="P108" s="3">
        <v>29.198055267333984</v>
      </c>
      <c r="Q108" s="3">
        <v>30.028491973876953</v>
      </c>
      <c r="R108" s="3">
        <v>401.19476318359375</v>
      </c>
      <c r="S108" s="3">
        <v>389.73001098632812</v>
      </c>
      <c r="T108" s="3">
        <v>19.390108108520508</v>
      </c>
      <c r="U108" s="3">
        <v>23.591697692871094</v>
      </c>
      <c r="V108" s="3">
        <v>33.969558715820312</v>
      </c>
      <c r="W108" s="3">
        <v>41.330329895019531</v>
      </c>
      <c r="X108" s="3">
        <v>449.6826171875</v>
      </c>
      <c r="Y108" s="3">
        <v>1699.1474609375</v>
      </c>
      <c r="Z108" s="3">
        <v>5.6692390441894531</v>
      </c>
      <c r="AA108" s="3">
        <v>73.42303466796875</v>
      </c>
      <c r="AB108" s="3">
        <v>0.55089211463928223</v>
      </c>
      <c r="AC108" s="3">
        <v>0.61278355121612549</v>
      </c>
      <c r="AD108" s="3">
        <v>1</v>
      </c>
      <c r="AE108" s="3">
        <v>-0.21956524252891541</v>
      </c>
      <c r="AF108" s="3">
        <v>2.737391471862793</v>
      </c>
      <c r="AG108" s="3">
        <v>1</v>
      </c>
      <c r="AH108" s="3">
        <v>0</v>
      </c>
      <c r="AI108" s="3">
        <v>0.15999999642372131</v>
      </c>
      <c r="AJ108" s="3">
        <v>111115</v>
      </c>
      <c r="AK108" s="4">
        <f t="shared" si="98"/>
        <v>0.74947102864583326</v>
      </c>
      <c r="AL108" s="4">
        <f t="shared" si="99"/>
        <v>3.2250541707708105E-3</v>
      </c>
      <c r="AM108" s="4">
        <f t="shared" si="100"/>
        <v>302.34805526733396</v>
      </c>
      <c r="AN108" s="4">
        <f t="shared" si="101"/>
        <v>302.86436691284177</v>
      </c>
      <c r="AO108" s="4">
        <f t="shared" si="102"/>
        <v>271.86358767337515</v>
      </c>
      <c r="AP108" s="4">
        <f t="shared" si="103"/>
        <v>1.5996083263131733</v>
      </c>
      <c r="AQ108" s="4">
        <f t="shared" si="104"/>
        <v>4.0680955134245895</v>
      </c>
      <c r="AR108" s="4">
        <f t="shared" si="105"/>
        <v>55.406256794222664</v>
      </c>
      <c r="AS108" s="4">
        <f t="shared" si="106"/>
        <v>31.81455910135157</v>
      </c>
      <c r="AT108" s="4">
        <f t="shared" si="107"/>
        <v>29.456211090087891</v>
      </c>
      <c r="AU108" s="4">
        <f t="shared" si="108"/>
        <v>4.1291729679605886</v>
      </c>
      <c r="AV108" s="4">
        <f t="shared" si="109"/>
        <v>9.7366360464153992E-2</v>
      </c>
      <c r="AW108" s="4">
        <f t="shared" si="110"/>
        <v>1.7321740375799126</v>
      </c>
      <c r="AX108" s="4">
        <f t="shared" si="111"/>
        <v>2.396998930380676</v>
      </c>
      <c r="AY108" s="4">
        <f t="shared" si="112"/>
        <v>6.115536819887904E-2</v>
      </c>
      <c r="AZ108" s="4">
        <f t="shared" si="113"/>
        <v>18.564044090495642</v>
      </c>
      <c r="BA108" s="4">
        <f t="shared" si="114"/>
        <v>0.64874856616431587</v>
      </c>
      <c r="BB108" s="4">
        <f t="shared" si="115"/>
        <v>42.267717848888367</v>
      </c>
      <c r="BC108" s="4">
        <f t="shared" si="116"/>
        <v>386.24301843793933</v>
      </c>
      <c r="BD108" s="4">
        <f t="shared" si="117"/>
        <v>8.0275635673834733E-3</v>
      </c>
    </row>
    <row r="109" spans="1:108" s="4" customFormat="1" x14ac:dyDescent="0.25">
      <c r="A109" s="3">
        <v>100</v>
      </c>
      <c r="B109" s="3" t="s">
        <v>120</v>
      </c>
      <c r="C109" s="3">
        <v>2882</v>
      </c>
      <c r="D109" s="3">
        <v>0</v>
      </c>
      <c r="E109" s="4">
        <f t="shared" si="90"/>
        <v>7.3436985268164499</v>
      </c>
      <c r="F109" s="4">
        <f t="shared" si="91"/>
        <v>0.1007694398865786</v>
      </c>
      <c r="G109" s="4">
        <f t="shared" si="92"/>
        <v>252.6574958213379</v>
      </c>
      <c r="H109" s="4">
        <f t="shared" si="93"/>
        <v>3.2232367961165163</v>
      </c>
      <c r="I109" s="4">
        <f t="shared" si="94"/>
        <v>2.3358067349530476</v>
      </c>
      <c r="J109" s="4">
        <f t="shared" si="95"/>
        <v>29.197397232055664</v>
      </c>
      <c r="K109" s="3">
        <v>6</v>
      </c>
      <c r="L109" s="4">
        <f t="shared" si="96"/>
        <v>1.4200000166893005</v>
      </c>
      <c r="M109" s="3">
        <v>1</v>
      </c>
      <c r="N109" s="4">
        <f t="shared" si="97"/>
        <v>2.8400000333786011</v>
      </c>
      <c r="O109" s="3">
        <v>29.714689254760742</v>
      </c>
      <c r="P109" s="3">
        <v>29.197397232055664</v>
      </c>
      <c r="Q109" s="3">
        <v>30.029151916503906</v>
      </c>
      <c r="R109" s="3">
        <v>401.21417236328125</v>
      </c>
      <c r="S109" s="3">
        <v>389.73977661132812</v>
      </c>
      <c r="T109" s="3">
        <v>19.392017364501953</v>
      </c>
      <c r="U109" s="3">
        <v>23.591146469116211</v>
      </c>
      <c r="V109" s="3">
        <v>33.972286224365234</v>
      </c>
      <c r="W109" s="3">
        <v>41.328609466552734</v>
      </c>
      <c r="X109" s="3">
        <v>449.69281005859375</v>
      </c>
      <c r="Y109" s="3">
        <v>1699.1455078125</v>
      </c>
      <c r="Z109" s="3">
        <v>5.7246336936950684</v>
      </c>
      <c r="AA109" s="3">
        <v>73.423057556152344</v>
      </c>
      <c r="AB109" s="3">
        <v>0.55089211463928223</v>
      </c>
      <c r="AC109" s="3">
        <v>0.61278355121612549</v>
      </c>
      <c r="AD109" s="3">
        <v>1</v>
      </c>
      <c r="AE109" s="3">
        <v>-0.21956524252891541</v>
      </c>
      <c r="AF109" s="3">
        <v>2.737391471862793</v>
      </c>
      <c r="AG109" s="3">
        <v>1</v>
      </c>
      <c r="AH109" s="3">
        <v>0</v>
      </c>
      <c r="AI109" s="3">
        <v>0.15999999642372131</v>
      </c>
      <c r="AJ109" s="3">
        <v>111115</v>
      </c>
      <c r="AK109" s="4">
        <f t="shared" si="98"/>
        <v>0.74948801676432286</v>
      </c>
      <c r="AL109" s="4">
        <f t="shared" si="99"/>
        <v>3.2232367961165164E-3</v>
      </c>
      <c r="AM109" s="4">
        <f t="shared" si="100"/>
        <v>302.34739723205564</v>
      </c>
      <c r="AN109" s="4">
        <f t="shared" si="101"/>
        <v>302.86468925476072</v>
      </c>
      <c r="AO109" s="4">
        <f t="shared" si="102"/>
        <v>271.86327517338214</v>
      </c>
      <c r="AP109" s="4">
        <f t="shared" si="103"/>
        <v>1.6006879059843337</v>
      </c>
      <c r="AQ109" s="4">
        <f t="shared" si="104"/>
        <v>4.0679408399705874</v>
      </c>
      <c r="AR109" s="4">
        <f t="shared" si="105"/>
        <v>55.404132916414106</v>
      </c>
      <c r="AS109" s="4">
        <f t="shared" si="106"/>
        <v>31.812986447297895</v>
      </c>
      <c r="AT109" s="4">
        <f t="shared" si="107"/>
        <v>29.456043243408203</v>
      </c>
      <c r="AU109" s="4">
        <f t="shared" si="108"/>
        <v>4.1291329986103564</v>
      </c>
      <c r="AV109" s="4">
        <f t="shared" si="109"/>
        <v>9.7316438858320475E-2</v>
      </c>
      <c r="AW109" s="4">
        <f t="shared" si="110"/>
        <v>1.7321341050175396</v>
      </c>
      <c r="AX109" s="4">
        <f t="shared" si="111"/>
        <v>2.3969988935928166</v>
      </c>
      <c r="AY109" s="4">
        <f t="shared" si="112"/>
        <v>6.1123857450022911E-2</v>
      </c>
      <c r="AZ109" s="4">
        <f t="shared" si="113"/>
        <v>18.550885857683415</v>
      </c>
      <c r="BA109" s="4">
        <f t="shared" si="114"/>
        <v>0.64827228572387441</v>
      </c>
      <c r="BB109" s="4">
        <f t="shared" si="115"/>
        <v>42.267388209416467</v>
      </c>
      <c r="BC109" s="4">
        <f t="shared" si="116"/>
        <v>386.24893404277788</v>
      </c>
      <c r="BD109" s="4">
        <f t="shared" si="117"/>
        <v>8.0362411172762837E-3</v>
      </c>
    </row>
    <row r="110" spans="1:108" s="4" customFormat="1" x14ac:dyDescent="0.25">
      <c r="A110" s="3">
        <v>101</v>
      </c>
      <c r="B110" s="3" t="s">
        <v>120</v>
      </c>
      <c r="C110" s="3">
        <v>2882.5</v>
      </c>
      <c r="D110" s="3">
        <v>0</v>
      </c>
      <c r="E110" s="4">
        <f t="shared" si="90"/>
        <v>7.3540063397651654</v>
      </c>
      <c r="F110" s="4">
        <f t="shared" si="91"/>
        <v>0.1008012774981475</v>
      </c>
      <c r="G110" s="4">
        <f t="shared" si="92"/>
        <v>252.54649065593415</v>
      </c>
      <c r="H110" s="4">
        <f t="shared" si="93"/>
        <v>3.223942564883759</v>
      </c>
      <c r="I110" s="4">
        <f t="shared" si="94"/>
        <v>2.3356032704880549</v>
      </c>
      <c r="J110" s="4">
        <f t="shared" si="95"/>
        <v>29.196739196777344</v>
      </c>
      <c r="K110" s="3">
        <v>6</v>
      </c>
      <c r="L110" s="4">
        <f t="shared" si="96"/>
        <v>1.4200000166893005</v>
      </c>
      <c r="M110" s="3">
        <v>1</v>
      </c>
      <c r="N110" s="4">
        <f t="shared" si="97"/>
        <v>2.8400000333786011</v>
      </c>
      <c r="O110" s="3">
        <v>29.714838027954102</v>
      </c>
      <c r="P110" s="3">
        <v>29.196739196777344</v>
      </c>
      <c r="Q110" s="3">
        <v>30.029058456420898</v>
      </c>
      <c r="R110" s="3">
        <v>401.24517822265625</v>
      </c>
      <c r="S110" s="3">
        <v>389.75656127929687</v>
      </c>
      <c r="T110" s="3">
        <v>19.391794204711914</v>
      </c>
      <c r="U110" s="3">
        <v>23.591850280761719</v>
      </c>
      <c r="V110" s="3">
        <v>33.971546173095703</v>
      </c>
      <c r="W110" s="3">
        <v>41.329418182373047</v>
      </c>
      <c r="X110" s="3">
        <v>449.69168090820312</v>
      </c>
      <c r="Y110" s="3">
        <v>1699.120849609375</v>
      </c>
      <c r="Z110" s="3">
        <v>5.6692523956298828</v>
      </c>
      <c r="AA110" s="3">
        <v>73.422935485839844</v>
      </c>
      <c r="AB110" s="3">
        <v>0.55089211463928223</v>
      </c>
      <c r="AC110" s="3">
        <v>0.61278355121612549</v>
      </c>
      <c r="AD110" s="3">
        <v>1</v>
      </c>
      <c r="AE110" s="3">
        <v>-0.21956524252891541</v>
      </c>
      <c r="AF110" s="3">
        <v>2.737391471862793</v>
      </c>
      <c r="AG110" s="3">
        <v>1</v>
      </c>
      <c r="AH110" s="3">
        <v>0</v>
      </c>
      <c r="AI110" s="3">
        <v>0.15999999642372131</v>
      </c>
      <c r="AJ110" s="3">
        <v>111115</v>
      </c>
      <c r="AK110" s="4">
        <f t="shared" si="98"/>
        <v>0.7494861348470051</v>
      </c>
      <c r="AL110" s="4">
        <f t="shared" si="99"/>
        <v>3.2239425648837592E-3</v>
      </c>
      <c r="AM110" s="4">
        <f t="shared" si="100"/>
        <v>302.34673919677732</v>
      </c>
      <c r="AN110" s="4">
        <f t="shared" si="101"/>
        <v>302.86483802795408</v>
      </c>
      <c r="AO110" s="4">
        <f t="shared" si="102"/>
        <v>271.85932986097032</v>
      </c>
      <c r="AP110" s="4">
        <f t="shared" si="103"/>
        <v>1.600389583547245</v>
      </c>
      <c r="AQ110" s="4">
        <f t="shared" si="104"/>
        <v>4.0677861716440153</v>
      </c>
      <c r="AR110" s="4">
        <f t="shared" si="105"/>
        <v>55.402118489644394</v>
      </c>
      <c r="AS110" s="4">
        <f t="shared" si="106"/>
        <v>31.810268208882675</v>
      </c>
      <c r="AT110" s="4">
        <f t="shared" si="107"/>
        <v>29.455788612365723</v>
      </c>
      <c r="AU110" s="4">
        <f t="shared" si="108"/>
        <v>4.1290723639332088</v>
      </c>
      <c r="AV110" s="4">
        <f t="shared" si="109"/>
        <v>9.7346131614038378E-2</v>
      </c>
      <c r="AW110" s="4">
        <f t="shared" si="110"/>
        <v>1.7321829011559602</v>
      </c>
      <c r="AX110" s="4">
        <f t="shared" si="111"/>
        <v>2.3968894627772483</v>
      </c>
      <c r="AY110" s="4">
        <f t="shared" si="112"/>
        <v>6.1142599635693774E-2</v>
      </c>
      <c r="AZ110" s="4">
        <f t="shared" si="113"/>
        <v>18.542704690605909</v>
      </c>
      <c r="BA110" s="4">
        <f t="shared" si="114"/>
        <v>0.64795956180186298</v>
      </c>
      <c r="BB110" s="4">
        <f t="shared" si="115"/>
        <v>42.270886526036968</v>
      </c>
      <c r="BC110" s="4">
        <f t="shared" si="116"/>
        <v>386.26081887014197</v>
      </c>
      <c r="BD110" s="4">
        <f t="shared" si="117"/>
        <v>8.0479394314254462E-3</v>
      </c>
    </row>
    <row r="111" spans="1:108" s="4" customFormat="1" x14ac:dyDescent="0.25">
      <c r="A111" s="3">
        <v>102</v>
      </c>
      <c r="B111" s="3" t="s">
        <v>121</v>
      </c>
      <c r="C111" s="3">
        <v>2883</v>
      </c>
      <c r="D111" s="3">
        <v>0</v>
      </c>
      <c r="E111" s="4">
        <f t="shared" si="90"/>
        <v>7.3715843619322428</v>
      </c>
      <c r="F111" s="4">
        <f t="shared" si="91"/>
        <v>0.10078870768353741</v>
      </c>
      <c r="G111" s="4">
        <f t="shared" si="92"/>
        <v>252.23581127245544</v>
      </c>
      <c r="H111" s="4">
        <f t="shared" si="93"/>
        <v>3.2241234972232267</v>
      </c>
      <c r="I111" s="4">
        <f t="shared" si="94"/>
        <v>2.3360088805268813</v>
      </c>
      <c r="J111" s="4">
        <f t="shared" si="95"/>
        <v>29.198310852050781</v>
      </c>
      <c r="K111" s="3">
        <v>6</v>
      </c>
      <c r="L111" s="4">
        <f t="shared" si="96"/>
        <v>1.4200000166893005</v>
      </c>
      <c r="M111" s="3">
        <v>1</v>
      </c>
      <c r="N111" s="4">
        <f t="shared" si="97"/>
        <v>2.8400000333786011</v>
      </c>
      <c r="O111" s="3">
        <v>29.715339660644531</v>
      </c>
      <c r="P111" s="3">
        <v>29.198310852050781</v>
      </c>
      <c r="Q111" s="3">
        <v>30.029409408569336</v>
      </c>
      <c r="R111" s="3">
        <v>401.2548828125</v>
      </c>
      <c r="S111" s="3">
        <v>389.74240112304687</v>
      </c>
      <c r="T111" s="3">
        <v>19.390937805175781</v>
      </c>
      <c r="U111" s="3">
        <v>23.59136962890625</v>
      </c>
      <c r="V111" s="3">
        <v>33.969043731689453</v>
      </c>
      <c r="W111" s="3">
        <v>41.327362060546875</v>
      </c>
      <c r="X111" s="3">
        <v>449.67691040039062</v>
      </c>
      <c r="Y111" s="3">
        <v>1699.111572265625</v>
      </c>
      <c r="Z111" s="3">
        <v>5.7025251388549805</v>
      </c>
      <c r="AA111" s="3">
        <v>73.422897338867188</v>
      </c>
      <c r="AB111" s="3">
        <v>0.55089211463928223</v>
      </c>
      <c r="AC111" s="3">
        <v>0.61278355121612549</v>
      </c>
      <c r="AD111" s="3">
        <v>1</v>
      </c>
      <c r="AE111" s="3">
        <v>-0.21956524252891541</v>
      </c>
      <c r="AF111" s="3">
        <v>2.737391471862793</v>
      </c>
      <c r="AG111" s="3">
        <v>1</v>
      </c>
      <c r="AH111" s="3">
        <v>0</v>
      </c>
      <c r="AI111" s="3">
        <v>0.15999999642372131</v>
      </c>
      <c r="AJ111" s="3">
        <v>111115</v>
      </c>
      <c r="AK111" s="4">
        <f t="shared" si="98"/>
        <v>0.74946151733398425</v>
      </c>
      <c r="AL111" s="4">
        <f t="shared" si="99"/>
        <v>3.2241234972232267E-3</v>
      </c>
      <c r="AM111" s="4">
        <f t="shared" si="100"/>
        <v>302.34831085205076</v>
      </c>
      <c r="AN111" s="4">
        <f t="shared" si="101"/>
        <v>302.86533966064451</v>
      </c>
      <c r="AO111" s="4">
        <f t="shared" si="102"/>
        <v>271.8578454860035</v>
      </c>
      <c r="AP111" s="4">
        <f t="shared" si="103"/>
        <v>1.6001248654512272</v>
      </c>
      <c r="AQ111" s="4">
        <f t="shared" si="104"/>
        <v>4.0681555908733342</v>
      </c>
      <c r="AR111" s="4">
        <f t="shared" si="105"/>
        <v>55.407178663866389</v>
      </c>
      <c r="AS111" s="4">
        <f t="shared" si="106"/>
        <v>31.815809034960139</v>
      </c>
      <c r="AT111" s="4">
        <f t="shared" si="107"/>
        <v>29.456825256347656</v>
      </c>
      <c r="AU111" s="4">
        <f t="shared" si="108"/>
        <v>4.1293192223216666</v>
      </c>
      <c r="AV111" s="4">
        <f t="shared" si="109"/>
        <v>9.7334408687259094E-2</v>
      </c>
      <c r="AW111" s="4">
        <f t="shared" si="110"/>
        <v>1.732146710346453</v>
      </c>
      <c r="AX111" s="4">
        <f t="shared" si="111"/>
        <v>2.3971725119752136</v>
      </c>
      <c r="AY111" s="4">
        <f t="shared" si="112"/>
        <v>6.1135200070856363E-2</v>
      </c>
      <c r="AZ111" s="4">
        <f t="shared" si="113"/>
        <v>18.519884076243375</v>
      </c>
      <c r="BA111" s="4">
        <f t="shared" si="114"/>
        <v>0.6471859632045045</v>
      </c>
      <c r="BB111" s="4">
        <f t="shared" si="115"/>
        <v>42.26571980512729</v>
      </c>
      <c r="BC111" s="4">
        <f t="shared" si="116"/>
        <v>386.23830296401638</v>
      </c>
      <c r="BD111" s="4">
        <f t="shared" si="117"/>
        <v>8.0666603174857302E-3</v>
      </c>
    </row>
    <row r="112" spans="1:108" s="4" customFormat="1" x14ac:dyDescent="0.25">
      <c r="A112" s="3">
        <v>103</v>
      </c>
      <c r="B112" s="3" t="s">
        <v>121</v>
      </c>
      <c r="C112" s="3">
        <v>2883.5</v>
      </c>
      <c r="D112" s="3">
        <v>0</v>
      </c>
      <c r="E112" s="4">
        <f t="shared" si="90"/>
        <v>7.3366063387989442</v>
      </c>
      <c r="F112" s="4">
        <f t="shared" si="91"/>
        <v>0.10076197130651804</v>
      </c>
      <c r="G112" s="4">
        <f t="shared" si="92"/>
        <v>252.78970291506761</v>
      </c>
      <c r="H112" s="4">
        <f t="shared" si="93"/>
        <v>3.2233590135786838</v>
      </c>
      <c r="I112" s="4">
        <f t="shared" si="94"/>
        <v>2.3360496836526776</v>
      </c>
      <c r="J112" s="4">
        <f t="shared" si="95"/>
        <v>29.198490142822266</v>
      </c>
      <c r="K112" s="3">
        <v>6</v>
      </c>
      <c r="L112" s="4">
        <f t="shared" si="96"/>
        <v>1.4200000166893005</v>
      </c>
      <c r="M112" s="3">
        <v>1</v>
      </c>
      <c r="N112" s="4">
        <f t="shared" si="97"/>
        <v>2.8400000333786011</v>
      </c>
      <c r="O112" s="3">
        <v>29.714866638183594</v>
      </c>
      <c r="P112" s="3">
        <v>29.198490142822266</v>
      </c>
      <c r="Q112" s="3">
        <v>30.029485702514648</v>
      </c>
      <c r="R112" s="3">
        <v>401.23623657226563</v>
      </c>
      <c r="S112" s="3">
        <v>389.770751953125</v>
      </c>
      <c r="T112" s="3">
        <v>19.392000198364258</v>
      </c>
      <c r="U112" s="3">
        <v>23.59141731262207</v>
      </c>
      <c r="V112" s="3">
        <v>33.971790313720703</v>
      </c>
      <c r="W112" s="3">
        <v>41.328521728515625</v>
      </c>
      <c r="X112" s="3">
        <v>449.67889404296875</v>
      </c>
      <c r="Y112" s="3">
        <v>1699.1099853515625</v>
      </c>
      <c r="Z112" s="3">
        <v>5.7628273963928223</v>
      </c>
      <c r="AA112" s="3">
        <v>73.422805786132813</v>
      </c>
      <c r="AB112" s="3">
        <v>0.55089211463928223</v>
      </c>
      <c r="AC112" s="3">
        <v>0.61278355121612549</v>
      </c>
      <c r="AD112" s="3">
        <v>1</v>
      </c>
      <c r="AE112" s="3">
        <v>-0.21956524252891541</v>
      </c>
      <c r="AF112" s="3">
        <v>2.737391471862793</v>
      </c>
      <c r="AG112" s="3">
        <v>1</v>
      </c>
      <c r="AH112" s="3">
        <v>0</v>
      </c>
      <c r="AI112" s="3">
        <v>0.15999999642372131</v>
      </c>
      <c r="AJ112" s="3">
        <v>111115</v>
      </c>
      <c r="AK112" s="4">
        <f t="shared" si="98"/>
        <v>0.7494648234049478</v>
      </c>
      <c r="AL112" s="4">
        <f t="shared" si="99"/>
        <v>3.2233590135786836E-3</v>
      </c>
      <c r="AM112" s="4">
        <f t="shared" si="100"/>
        <v>302.34849014282224</v>
      </c>
      <c r="AN112" s="4">
        <f t="shared" si="101"/>
        <v>302.86486663818357</v>
      </c>
      <c r="AO112" s="4">
        <f t="shared" si="102"/>
        <v>271.85759157975917</v>
      </c>
      <c r="AP112" s="4">
        <f t="shared" si="103"/>
        <v>1.6004267303298114</v>
      </c>
      <c r="AQ112" s="4">
        <f t="shared" si="104"/>
        <v>4.0681977352169394</v>
      </c>
      <c r="AR112" s="4">
        <f t="shared" si="105"/>
        <v>55.407821747739447</v>
      </c>
      <c r="AS112" s="4">
        <f t="shared" si="106"/>
        <v>31.816404435117377</v>
      </c>
      <c r="AT112" s="4">
        <f t="shared" si="107"/>
        <v>29.45667839050293</v>
      </c>
      <c r="AU112" s="4">
        <f t="shared" si="108"/>
        <v>4.1292842480418859</v>
      </c>
      <c r="AV112" s="4">
        <f t="shared" si="109"/>
        <v>9.7309473333067567E-2</v>
      </c>
      <c r="AW112" s="4">
        <f t="shared" si="110"/>
        <v>1.7321480515642615</v>
      </c>
      <c r="AX112" s="4">
        <f t="shared" si="111"/>
        <v>2.3971361964776241</v>
      </c>
      <c r="AY112" s="4">
        <f t="shared" si="112"/>
        <v>6.1119460790939051E-2</v>
      </c>
      <c r="AZ112" s="4">
        <f t="shared" si="113"/>
        <v>18.56052926186722</v>
      </c>
      <c r="BA112" s="4">
        <f t="shared" si="114"/>
        <v>0.64855995902296137</v>
      </c>
      <c r="BB112" s="4">
        <f t="shared" si="115"/>
        <v>42.264763801170645</v>
      </c>
      <c r="BC112" s="4">
        <f t="shared" si="116"/>
        <v>386.28328067109271</v>
      </c>
      <c r="BD112" s="4">
        <f t="shared" si="117"/>
        <v>8.0272677987202716E-3</v>
      </c>
    </row>
    <row r="113" spans="1:108" s="4" customFormat="1" x14ac:dyDescent="0.25">
      <c r="A113" s="3">
        <v>104</v>
      </c>
      <c r="B113" s="3" t="s">
        <v>122</v>
      </c>
      <c r="C113" s="3">
        <v>2884</v>
      </c>
      <c r="D113" s="3">
        <v>0</v>
      </c>
      <c r="E113" s="4">
        <f t="shared" si="90"/>
        <v>7.3011948908427096</v>
      </c>
      <c r="F113" s="4">
        <f t="shared" si="91"/>
        <v>0.10070659810946869</v>
      </c>
      <c r="G113" s="4">
        <f t="shared" si="92"/>
        <v>253.30806249713899</v>
      </c>
      <c r="H113" s="4">
        <f t="shared" si="93"/>
        <v>3.2225330548449271</v>
      </c>
      <c r="I113" s="4">
        <f t="shared" si="94"/>
        <v>2.3366799971673693</v>
      </c>
      <c r="J113" s="4">
        <f t="shared" si="95"/>
        <v>29.201175689697266</v>
      </c>
      <c r="K113" s="3">
        <v>6</v>
      </c>
      <c r="L113" s="4">
        <f t="shared" si="96"/>
        <v>1.4200000166893005</v>
      </c>
      <c r="M113" s="3">
        <v>1</v>
      </c>
      <c r="N113" s="4">
        <f t="shared" si="97"/>
        <v>2.8400000333786011</v>
      </c>
      <c r="O113" s="3">
        <v>29.715724945068359</v>
      </c>
      <c r="P113" s="3">
        <v>29.201175689697266</v>
      </c>
      <c r="Q113" s="3">
        <v>30.030040740966797</v>
      </c>
      <c r="R113" s="3">
        <v>401.21017456054687</v>
      </c>
      <c r="S113" s="3">
        <v>389.79241943359375</v>
      </c>
      <c r="T113" s="3">
        <v>19.393150329589844</v>
      </c>
      <c r="U113" s="3">
        <v>23.591438293457031</v>
      </c>
      <c r="V113" s="3">
        <v>33.972118377685547</v>
      </c>
      <c r="W113" s="3">
        <v>41.326503753662109</v>
      </c>
      <c r="X113" s="3">
        <v>449.6845703125</v>
      </c>
      <c r="Y113" s="3">
        <v>1699.12646484375</v>
      </c>
      <c r="Z113" s="3">
        <v>5.8244638442993164</v>
      </c>
      <c r="AA113" s="3">
        <v>73.422782897949219</v>
      </c>
      <c r="AB113" s="3">
        <v>0.55089211463928223</v>
      </c>
      <c r="AC113" s="3">
        <v>0.61278355121612549</v>
      </c>
      <c r="AD113" s="3">
        <v>1</v>
      </c>
      <c r="AE113" s="3">
        <v>-0.21956524252891541</v>
      </c>
      <c r="AF113" s="3">
        <v>2.737391471862793</v>
      </c>
      <c r="AG113" s="3">
        <v>1</v>
      </c>
      <c r="AH113" s="3">
        <v>0</v>
      </c>
      <c r="AI113" s="3">
        <v>0.15999999642372131</v>
      </c>
      <c r="AJ113" s="3">
        <v>111115</v>
      </c>
      <c r="AK113" s="4">
        <f t="shared" si="98"/>
        <v>0.74947428385416659</v>
      </c>
      <c r="AL113" s="4">
        <f t="shared" si="99"/>
        <v>3.2225330548449273E-3</v>
      </c>
      <c r="AM113" s="4">
        <f t="shared" si="100"/>
        <v>302.35117568969724</v>
      </c>
      <c r="AN113" s="4">
        <f t="shared" si="101"/>
        <v>302.86572494506834</v>
      </c>
      <c r="AO113" s="4">
        <f t="shared" si="102"/>
        <v>271.86022829845024</v>
      </c>
      <c r="AP113" s="4">
        <f t="shared" si="103"/>
        <v>1.6006251177842887</v>
      </c>
      <c r="AQ113" s="4">
        <f t="shared" si="104"/>
        <v>4.0688290492382304</v>
      </c>
      <c r="AR113" s="4">
        <f t="shared" si="105"/>
        <v>55.416437359688764</v>
      </c>
      <c r="AS113" s="4">
        <f t="shared" si="106"/>
        <v>31.824999066231733</v>
      </c>
      <c r="AT113" s="4">
        <f t="shared" si="107"/>
        <v>29.458450317382813</v>
      </c>
      <c r="AU113" s="4">
        <f t="shared" si="108"/>
        <v>4.1297062276937622</v>
      </c>
      <c r="AV113" s="4">
        <f t="shared" si="109"/>
        <v>9.7257828757848594E-2</v>
      </c>
      <c r="AW113" s="4">
        <f t="shared" si="110"/>
        <v>1.7321490520708611</v>
      </c>
      <c r="AX113" s="4">
        <f t="shared" si="111"/>
        <v>2.397557175622901</v>
      </c>
      <c r="AY113" s="4">
        <f t="shared" si="112"/>
        <v>6.1086862687338844E-2</v>
      </c>
      <c r="AZ113" s="4">
        <f t="shared" si="113"/>
        <v>18.598582879027589</v>
      </c>
      <c r="BA113" s="4">
        <f t="shared" si="114"/>
        <v>0.64985374232064397</v>
      </c>
      <c r="BB113" s="4">
        <f t="shared" si="115"/>
        <v>42.256799323893688</v>
      </c>
      <c r="BC113" s="4">
        <f t="shared" si="116"/>
        <v>386.32178105796254</v>
      </c>
      <c r="BD113" s="4">
        <f t="shared" si="117"/>
        <v>7.9862213950781108E-3</v>
      </c>
    </row>
    <row r="114" spans="1:108" s="4" customFormat="1" x14ac:dyDescent="0.25">
      <c r="A114" s="3">
        <v>105</v>
      </c>
      <c r="B114" s="3" t="s">
        <v>122</v>
      </c>
      <c r="C114" s="3">
        <v>2884.5</v>
      </c>
      <c r="D114" s="3">
        <v>0</v>
      </c>
      <c r="E114" s="4">
        <f t="shared" si="90"/>
        <v>7.2639181322501267</v>
      </c>
      <c r="F114" s="4">
        <f t="shared" si="91"/>
        <v>0.10064677134283342</v>
      </c>
      <c r="G114" s="4">
        <f t="shared" si="92"/>
        <v>253.85653386758756</v>
      </c>
      <c r="H114" s="4">
        <f t="shared" si="93"/>
        <v>3.2215524978564991</v>
      </c>
      <c r="I114" s="4">
        <f t="shared" si="94"/>
        <v>2.3373012925427892</v>
      </c>
      <c r="J114" s="4">
        <f t="shared" si="95"/>
        <v>29.203645706176758</v>
      </c>
      <c r="K114" s="3">
        <v>6</v>
      </c>
      <c r="L114" s="4">
        <f t="shared" si="96"/>
        <v>1.4200000166893005</v>
      </c>
      <c r="M114" s="3">
        <v>1</v>
      </c>
      <c r="N114" s="4">
        <f t="shared" si="97"/>
        <v>2.8400000333786011</v>
      </c>
      <c r="O114" s="3">
        <v>29.716232299804688</v>
      </c>
      <c r="P114" s="3">
        <v>29.203645706176758</v>
      </c>
      <c r="Q114" s="3">
        <v>30.030178070068359</v>
      </c>
      <c r="R114" s="3">
        <v>401.18667602539062</v>
      </c>
      <c r="S114" s="3">
        <v>389.81906127929687</v>
      </c>
      <c r="T114" s="3">
        <v>19.39387321472168</v>
      </c>
      <c r="U114" s="3">
        <v>23.590883255004883</v>
      </c>
      <c r="V114" s="3">
        <v>33.972393035888672</v>
      </c>
      <c r="W114" s="3">
        <v>41.324325561523438</v>
      </c>
      <c r="X114" s="3">
        <v>449.68487548828125</v>
      </c>
      <c r="Y114" s="3">
        <v>1699.094482421875</v>
      </c>
      <c r="Z114" s="3">
        <v>5.8183307647705078</v>
      </c>
      <c r="AA114" s="3">
        <v>73.42279052734375</v>
      </c>
      <c r="AB114" s="3">
        <v>0.55089211463928223</v>
      </c>
      <c r="AC114" s="3">
        <v>0.61278355121612549</v>
      </c>
      <c r="AD114" s="3">
        <v>1</v>
      </c>
      <c r="AE114" s="3">
        <v>-0.21956524252891541</v>
      </c>
      <c r="AF114" s="3">
        <v>2.737391471862793</v>
      </c>
      <c r="AG114" s="3">
        <v>1</v>
      </c>
      <c r="AH114" s="3">
        <v>0</v>
      </c>
      <c r="AI114" s="3">
        <v>0.15999999642372131</v>
      </c>
      <c r="AJ114" s="3">
        <v>111115</v>
      </c>
      <c r="AK114" s="4">
        <f t="shared" si="98"/>
        <v>0.74947479248046867</v>
      </c>
      <c r="AL114" s="4">
        <f t="shared" si="99"/>
        <v>3.221552497856499E-3</v>
      </c>
      <c r="AM114" s="4">
        <f t="shared" si="100"/>
        <v>302.35364570617674</v>
      </c>
      <c r="AN114" s="4">
        <f t="shared" si="101"/>
        <v>302.86623229980466</v>
      </c>
      <c r="AO114" s="4">
        <f t="shared" si="102"/>
        <v>271.85511111106462</v>
      </c>
      <c r="AP114" s="4">
        <f t="shared" si="103"/>
        <v>1.6007936987719262</v>
      </c>
      <c r="AQ114" s="4">
        <f t="shared" si="104"/>
        <v>4.069409772130034</v>
      </c>
      <c r="AR114" s="4">
        <f t="shared" si="105"/>
        <v>55.424340901542344</v>
      </c>
      <c r="AS114" s="4">
        <f t="shared" si="106"/>
        <v>31.833457646537461</v>
      </c>
      <c r="AT114" s="4">
        <f t="shared" si="107"/>
        <v>29.459939002990723</v>
      </c>
      <c r="AU114" s="4">
        <f t="shared" si="108"/>
        <v>4.1300607832522997</v>
      </c>
      <c r="AV114" s="4">
        <f t="shared" si="109"/>
        <v>9.7202028313690167E-2</v>
      </c>
      <c r="AW114" s="4">
        <f t="shared" si="110"/>
        <v>1.7321084795872448</v>
      </c>
      <c r="AX114" s="4">
        <f t="shared" si="111"/>
        <v>2.397952303665055</v>
      </c>
      <c r="AY114" s="4">
        <f t="shared" si="112"/>
        <v>6.1051641587920411E-2</v>
      </c>
      <c r="AZ114" s="4">
        <f t="shared" si="113"/>
        <v>18.638855110157426</v>
      </c>
      <c r="BA114" s="4">
        <f t="shared" si="114"/>
        <v>0.65121631824387594</v>
      </c>
      <c r="BB114" s="4">
        <f t="shared" si="115"/>
        <v>42.248292659423662</v>
      </c>
      <c r="BC114" s="4">
        <f t="shared" si="116"/>
        <v>386.36614248940811</v>
      </c>
      <c r="BD114" s="4">
        <f t="shared" si="117"/>
        <v>7.9429356083862996E-3</v>
      </c>
      <c r="BE114" s="4">
        <f>AVERAGE(E100:E114)</f>
        <v>7.290140073671191</v>
      </c>
      <c r="BF114" s="4">
        <f t="shared" ref="BF114:DD114" si="118">AVERAGE(F100:F114)</f>
        <v>0.10068212856929003</v>
      </c>
      <c r="BG114" s="4">
        <f t="shared" si="118"/>
        <v>253.43227083912103</v>
      </c>
      <c r="BH114" s="4">
        <f t="shared" si="118"/>
        <v>3.2221311204361611</v>
      </c>
      <c r="BI114" s="4">
        <f t="shared" si="118"/>
        <v>2.3369425045731158</v>
      </c>
      <c r="BJ114" s="4">
        <f t="shared" si="118"/>
        <v>29.202323659261069</v>
      </c>
      <c r="BK114" s="4">
        <f t="shared" si="118"/>
        <v>6</v>
      </c>
      <c r="BL114" s="4">
        <f t="shared" si="118"/>
        <v>1.4200000166893005</v>
      </c>
      <c r="BM114" s="4">
        <f t="shared" si="118"/>
        <v>1</v>
      </c>
      <c r="BN114" s="4">
        <f t="shared" si="118"/>
        <v>2.8400000333786011</v>
      </c>
      <c r="BO114" s="4">
        <f t="shared" si="118"/>
        <v>29.713836669921875</v>
      </c>
      <c r="BP114" s="4">
        <f t="shared" si="118"/>
        <v>29.202323659261069</v>
      </c>
      <c r="BQ114" s="4">
        <f t="shared" si="118"/>
        <v>30.028799184163411</v>
      </c>
      <c r="BR114" s="4">
        <f t="shared" si="118"/>
        <v>401.17038370768228</v>
      </c>
      <c r="BS114" s="4">
        <f t="shared" si="118"/>
        <v>389.76759643554686</v>
      </c>
      <c r="BT114" s="4">
        <f t="shared" si="118"/>
        <v>19.393649037679037</v>
      </c>
      <c r="BU114" s="4">
        <f t="shared" si="118"/>
        <v>23.591449991861978</v>
      </c>
      <c r="BV114" s="4">
        <f t="shared" si="118"/>
        <v>33.976812489827473</v>
      </c>
      <c r="BW114" s="4">
        <f t="shared" si="118"/>
        <v>41.331171925862627</v>
      </c>
      <c r="BX114" s="4">
        <f t="shared" si="118"/>
        <v>449.68063761393228</v>
      </c>
      <c r="BY114" s="4">
        <f t="shared" si="118"/>
        <v>1699.0938639322917</v>
      </c>
      <c r="BZ114" s="4">
        <f t="shared" si="118"/>
        <v>5.7102081298828127</v>
      </c>
      <c r="CA114" s="4">
        <f t="shared" si="118"/>
        <v>73.42306315104166</v>
      </c>
      <c r="CB114" s="4">
        <f t="shared" si="118"/>
        <v>0.55089211463928223</v>
      </c>
      <c r="CC114" s="4">
        <f t="shared" si="118"/>
        <v>0.61278355121612549</v>
      </c>
      <c r="CD114" s="4">
        <f t="shared" si="118"/>
        <v>1</v>
      </c>
      <c r="CE114" s="4">
        <f t="shared" si="118"/>
        <v>-0.21956524252891541</v>
      </c>
      <c r="CF114" s="4">
        <f t="shared" si="118"/>
        <v>2.737391471862793</v>
      </c>
      <c r="CG114" s="4">
        <f t="shared" si="118"/>
        <v>1</v>
      </c>
      <c r="CH114" s="4">
        <f t="shared" si="118"/>
        <v>0</v>
      </c>
      <c r="CI114" s="4">
        <f t="shared" si="118"/>
        <v>0.15999999642372131</v>
      </c>
      <c r="CJ114" s="4">
        <f t="shared" si="118"/>
        <v>111115</v>
      </c>
      <c r="CK114" s="4">
        <f t="shared" si="118"/>
        <v>0.74946772935655359</v>
      </c>
      <c r="CL114" s="4">
        <f t="shared" si="118"/>
        <v>3.2221311204361611E-3</v>
      </c>
      <c r="CM114" s="4">
        <f t="shared" si="118"/>
        <v>302.35232365926106</v>
      </c>
      <c r="CN114" s="4">
        <f t="shared" si="118"/>
        <v>302.86383666992185</v>
      </c>
      <c r="CO114" s="4">
        <f t="shared" si="118"/>
        <v>271.85501215273348</v>
      </c>
      <c r="CP114" s="4">
        <f t="shared" si="118"/>
        <v>1.600342580430963</v>
      </c>
      <c r="CQ114" s="4">
        <f t="shared" si="118"/>
        <v>4.0690990270837553</v>
      </c>
      <c r="CR114" s="4">
        <f t="shared" si="118"/>
        <v>55.419902842128252</v>
      </c>
      <c r="CS114" s="4">
        <f t="shared" si="118"/>
        <v>31.828452850266263</v>
      </c>
      <c r="CT114" s="4">
        <f t="shared" si="118"/>
        <v>29.458080164591472</v>
      </c>
      <c r="CU114" s="4">
        <f t="shared" si="118"/>
        <v>4.1296180877702104</v>
      </c>
      <c r="CV114" s="4">
        <f t="shared" si="118"/>
        <v>9.7235003394566324E-2</v>
      </c>
      <c r="CW114" s="4">
        <f t="shared" si="118"/>
        <v>1.7321565225106392</v>
      </c>
      <c r="CX114" s="4">
        <f t="shared" si="118"/>
        <v>2.3974615652595705</v>
      </c>
      <c r="CY114" s="4">
        <f t="shared" si="118"/>
        <v>6.107245560600176E-2</v>
      </c>
      <c r="CZ114" s="4">
        <f t="shared" si="118"/>
        <v>18.607773644383752</v>
      </c>
      <c r="DA114" s="4">
        <f t="shared" si="118"/>
        <v>0.65021367660539864</v>
      </c>
      <c r="DB114" s="4">
        <f t="shared" si="118"/>
        <v>42.253560536546004</v>
      </c>
      <c r="DC114" s="4">
        <f t="shared" si="118"/>
        <v>386.30221299055171</v>
      </c>
      <c r="DD114" s="4">
        <f t="shared" si="118"/>
        <v>7.9739464615312585E-3</v>
      </c>
    </row>
    <row r="115" spans="1:108" x14ac:dyDescent="0.25">
      <c r="A115" s="1">
        <v>106</v>
      </c>
      <c r="B115" s="1" t="s">
        <v>123</v>
      </c>
      <c r="C115" s="1">
        <v>3520</v>
      </c>
      <c r="D115" s="1">
        <v>0</v>
      </c>
      <c r="E115">
        <f t="shared" si="90"/>
        <v>6.4023908191374659</v>
      </c>
      <c r="F115">
        <f t="shared" si="91"/>
        <v>8.4511947553373837E-2</v>
      </c>
      <c r="G115">
        <f t="shared" si="92"/>
        <v>244.35929370670377</v>
      </c>
      <c r="H115">
        <f t="shared" si="93"/>
        <v>3.5910352069357683</v>
      </c>
      <c r="I115">
        <f t="shared" si="94"/>
        <v>3.0714141150761307</v>
      </c>
      <c r="J115">
        <f t="shared" si="95"/>
        <v>31.928653717041016</v>
      </c>
      <c r="K115" s="1">
        <v>6</v>
      </c>
      <c r="L115">
        <f t="shared" si="96"/>
        <v>1.4200000166893005</v>
      </c>
      <c r="M115" s="1">
        <v>1</v>
      </c>
      <c r="N115">
        <f t="shared" si="97"/>
        <v>2.8400000333786011</v>
      </c>
      <c r="O115" s="1">
        <v>34.172645568847656</v>
      </c>
      <c r="P115" s="1">
        <v>31.928653717041016</v>
      </c>
      <c r="Q115" s="1">
        <v>35.089683532714844</v>
      </c>
      <c r="R115" s="1">
        <v>401.215576171875</v>
      </c>
      <c r="S115" s="1">
        <v>390.80056762695312</v>
      </c>
      <c r="T115" s="1">
        <v>18.262517929077148</v>
      </c>
      <c r="U115" s="1">
        <v>22.943996429443359</v>
      </c>
      <c r="V115" s="1">
        <v>24.852853775024414</v>
      </c>
      <c r="W115" s="1">
        <v>31.223722457885742</v>
      </c>
      <c r="X115" s="1">
        <v>449.68389892578125</v>
      </c>
      <c r="Y115" s="1">
        <v>1699.510498046875</v>
      </c>
      <c r="Z115" s="1">
        <v>7.4937481880187988</v>
      </c>
      <c r="AA115" s="1">
        <v>73.414413452148438</v>
      </c>
      <c r="AB115" s="1">
        <v>0.40602517127990723</v>
      </c>
      <c r="AC115" s="1">
        <v>0.58278095722198486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98"/>
        <v>0.749473164876302</v>
      </c>
      <c r="AL115">
        <f t="shared" si="99"/>
        <v>3.5910352069357682E-3</v>
      </c>
      <c r="AM115">
        <f t="shared" si="100"/>
        <v>305.07865371704099</v>
      </c>
      <c r="AN115">
        <f t="shared" si="101"/>
        <v>307.32264556884763</v>
      </c>
      <c r="AO115">
        <f t="shared" si="102"/>
        <v>271.92167360957683</v>
      </c>
      <c r="AP115">
        <f t="shared" si="103"/>
        <v>1.6582043669868995</v>
      </c>
      <c r="AQ115">
        <f t="shared" si="104"/>
        <v>4.755834155191903</v>
      </c>
      <c r="AR115">
        <f t="shared" si="105"/>
        <v>64.780659976147035</v>
      </c>
      <c r="AS115">
        <f t="shared" si="106"/>
        <v>41.836663546703676</v>
      </c>
      <c r="AT115">
        <f t="shared" si="107"/>
        <v>33.050649642944336</v>
      </c>
      <c r="AU115">
        <f t="shared" si="108"/>
        <v>5.0665026372248843</v>
      </c>
      <c r="AV115">
        <f t="shared" si="109"/>
        <v>8.2069738622163324E-2</v>
      </c>
      <c r="AW115">
        <f t="shared" si="110"/>
        <v>1.6844200401157723</v>
      </c>
      <c r="AX115">
        <f t="shared" si="111"/>
        <v>3.382082597109112</v>
      </c>
      <c r="AY115">
        <f t="shared" si="112"/>
        <v>5.1507551998530327E-2</v>
      </c>
      <c r="AZ115">
        <f t="shared" si="113"/>
        <v>17.939494219058925</v>
      </c>
      <c r="BA115">
        <f t="shared" si="114"/>
        <v>0.62527875839720393</v>
      </c>
      <c r="BB115">
        <f t="shared" si="115"/>
        <v>34.407197811374225</v>
      </c>
      <c r="BC115">
        <f t="shared" si="116"/>
        <v>387.75717766066737</v>
      </c>
      <c r="BD115">
        <f t="shared" si="117"/>
        <v>5.6810896115137028E-3</v>
      </c>
    </row>
    <row r="116" spans="1:108" x14ac:dyDescent="0.25">
      <c r="A116" s="1">
        <v>107</v>
      </c>
      <c r="B116" s="1" t="s">
        <v>124</v>
      </c>
      <c r="C116" s="1">
        <v>3520</v>
      </c>
      <c r="D116" s="1">
        <v>0</v>
      </c>
      <c r="E116">
        <f t="shared" si="90"/>
        <v>6.4023908191374659</v>
      </c>
      <c r="F116">
        <f t="shared" si="91"/>
        <v>8.4511947553373837E-2</v>
      </c>
      <c r="G116">
        <f t="shared" si="92"/>
        <v>244.35929370670377</v>
      </c>
      <c r="H116">
        <f t="shared" si="93"/>
        <v>3.5910352069357683</v>
      </c>
      <c r="I116">
        <f t="shared" si="94"/>
        <v>3.0714141150761307</v>
      </c>
      <c r="J116">
        <f t="shared" si="95"/>
        <v>31.928653717041016</v>
      </c>
      <c r="K116" s="1">
        <v>6</v>
      </c>
      <c r="L116">
        <f t="shared" si="96"/>
        <v>1.4200000166893005</v>
      </c>
      <c r="M116" s="1">
        <v>1</v>
      </c>
      <c r="N116">
        <f t="shared" si="97"/>
        <v>2.8400000333786011</v>
      </c>
      <c r="O116" s="1">
        <v>34.172645568847656</v>
      </c>
      <c r="P116" s="1">
        <v>31.928653717041016</v>
      </c>
      <c r="Q116" s="1">
        <v>35.089683532714844</v>
      </c>
      <c r="R116" s="1">
        <v>401.215576171875</v>
      </c>
      <c r="S116" s="1">
        <v>390.80056762695312</v>
      </c>
      <c r="T116" s="1">
        <v>18.262517929077148</v>
      </c>
      <c r="U116" s="1">
        <v>22.943996429443359</v>
      </c>
      <c r="V116" s="1">
        <v>24.852853775024414</v>
      </c>
      <c r="W116" s="1">
        <v>31.223722457885742</v>
      </c>
      <c r="X116" s="1">
        <v>449.68389892578125</v>
      </c>
      <c r="Y116" s="1">
        <v>1699.510498046875</v>
      </c>
      <c r="Z116" s="1">
        <v>7.4937481880187988</v>
      </c>
      <c r="AA116" s="1">
        <v>73.414413452148438</v>
      </c>
      <c r="AB116" s="1">
        <v>0.40602517127990723</v>
      </c>
      <c r="AC116" s="1">
        <v>0.58278095722198486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98"/>
        <v>0.749473164876302</v>
      </c>
      <c r="AL116">
        <f t="shared" si="99"/>
        <v>3.5910352069357682E-3</v>
      </c>
      <c r="AM116">
        <f t="shared" si="100"/>
        <v>305.07865371704099</v>
      </c>
      <c r="AN116">
        <f t="shared" si="101"/>
        <v>307.32264556884763</v>
      </c>
      <c r="AO116">
        <f t="shared" si="102"/>
        <v>271.92167360957683</v>
      </c>
      <c r="AP116">
        <f t="shared" si="103"/>
        <v>1.6582043669868995</v>
      </c>
      <c r="AQ116">
        <f t="shared" si="104"/>
        <v>4.755834155191903</v>
      </c>
      <c r="AR116">
        <f t="shared" si="105"/>
        <v>64.780659976147035</v>
      </c>
      <c r="AS116">
        <f t="shared" si="106"/>
        <v>41.836663546703676</v>
      </c>
      <c r="AT116">
        <f t="shared" si="107"/>
        <v>33.050649642944336</v>
      </c>
      <c r="AU116">
        <f t="shared" si="108"/>
        <v>5.0665026372248843</v>
      </c>
      <c r="AV116">
        <f t="shared" si="109"/>
        <v>8.2069738622163324E-2</v>
      </c>
      <c r="AW116">
        <f t="shared" si="110"/>
        <v>1.6844200401157723</v>
      </c>
      <c r="AX116">
        <f t="shared" si="111"/>
        <v>3.382082597109112</v>
      </c>
      <c r="AY116">
        <f t="shared" si="112"/>
        <v>5.1507551998530327E-2</v>
      </c>
      <c r="AZ116">
        <f t="shared" si="113"/>
        <v>17.939494219058925</v>
      </c>
      <c r="BA116">
        <f t="shared" si="114"/>
        <v>0.62527875839720393</v>
      </c>
      <c r="BB116">
        <f t="shared" si="115"/>
        <v>34.407197811374225</v>
      </c>
      <c r="BC116">
        <f t="shared" si="116"/>
        <v>387.75717766066737</v>
      </c>
      <c r="BD116">
        <f t="shared" si="117"/>
        <v>5.6810896115137028E-3</v>
      </c>
    </row>
    <row r="117" spans="1:108" x14ac:dyDescent="0.25">
      <c r="A117" s="1">
        <v>108</v>
      </c>
      <c r="B117" s="1" t="s">
        <v>124</v>
      </c>
      <c r="C117" s="1">
        <v>3520.5</v>
      </c>
      <c r="D117" s="1">
        <v>0</v>
      </c>
      <c r="E117">
        <f t="shared" si="90"/>
        <v>6.4136828204191056</v>
      </c>
      <c r="F117">
        <f t="shared" si="91"/>
        <v>8.4558344532978946E-2</v>
      </c>
      <c r="G117">
        <f t="shared" si="92"/>
        <v>244.22336384189333</v>
      </c>
      <c r="H117">
        <f t="shared" si="93"/>
        <v>3.5930090986390804</v>
      </c>
      <c r="I117">
        <f t="shared" si="94"/>
        <v>3.0714616375108452</v>
      </c>
      <c r="J117">
        <f t="shared" si="95"/>
        <v>31.929359436035156</v>
      </c>
      <c r="K117" s="1">
        <v>6</v>
      </c>
      <c r="L117">
        <f t="shared" si="96"/>
        <v>1.4200000166893005</v>
      </c>
      <c r="M117" s="1">
        <v>1</v>
      </c>
      <c r="N117">
        <f t="shared" si="97"/>
        <v>2.8400000333786011</v>
      </c>
      <c r="O117" s="1">
        <v>34.173221588134766</v>
      </c>
      <c r="P117" s="1">
        <v>31.929359436035156</v>
      </c>
      <c r="Q117" s="1">
        <v>35.090290069580078</v>
      </c>
      <c r="R117" s="1">
        <v>401.24420166015625</v>
      </c>
      <c r="S117" s="1">
        <v>390.81326293945312</v>
      </c>
      <c r="T117" s="1">
        <v>18.261968612670898</v>
      </c>
      <c r="U117" s="1">
        <v>22.94590950012207</v>
      </c>
      <c r="V117" s="1">
        <v>24.851339340209961</v>
      </c>
      <c r="W117" s="1">
        <v>31.225362777709961</v>
      </c>
      <c r="X117" s="1">
        <v>449.69366455078125</v>
      </c>
      <c r="Y117" s="1">
        <v>1699.50830078125</v>
      </c>
      <c r="Z117" s="1">
        <v>7.4371376037597656</v>
      </c>
      <c r="AA117" s="1">
        <v>73.414505004882813</v>
      </c>
      <c r="AB117" s="1">
        <v>0.40602517127990723</v>
      </c>
      <c r="AC117" s="1">
        <v>0.58278095722198486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98"/>
        <v>0.74948944091796865</v>
      </c>
      <c r="AL117">
        <f t="shared" si="99"/>
        <v>3.5930090986390803E-3</v>
      </c>
      <c r="AM117">
        <f t="shared" si="100"/>
        <v>305.07935943603513</v>
      </c>
      <c r="AN117">
        <f t="shared" si="101"/>
        <v>307.32322158813474</v>
      </c>
      <c r="AO117">
        <f t="shared" si="102"/>
        <v>271.92132204708469</v>
      </c>
      <c r="AP117">
        <f t="shared" si="103"/>
        <v>1.6571603954138991</v>
      </c>
      <c r="AQ117">
        <f t="shared" si="104"/>
        <v>4.7560242253491447</v>
      </c>
      <c r="AR117">
        <f t="shared" si="105"/>
        <v>64.783168190438943</v>
      </c>
      <c r="AS117">
        <f t="shared" si="106"/>
        <v>41.837258690316872</v>
      </c>
      <c r="AT117">
        <f t="shared" si="107"/>
        <v>33.051290512084961</v>
      </c>
      <c r="AU117">
        <f t="shared" si="108"/>
        <v>5.0666850135697592</v>
      </c>
      <c r="AV117">
        <f t="shared" si="109"/>
        <v>8.2113492112127692E-2</v>
      </c>
      <c r="AW117">
        <f t="shared" si="110"/>
        <v>1.6845625878382997</v>
      </c>
      <c r="AX117">
        <f t="shared" si="111"/>
        <v>3.3821224257314597</v>
      </c>
      <c r="AY117">
        <f t="shared" si="112"/>
        <v>5.1535126607792886E-2</v>
      </c>
      <c r="AZ117">
        <f t="shared" si="113"/>
        <v>17.929537367079995</v>
      </c>
      <c r="BA117">
        <f t="shared" si="114"/>
        <v>0.62491063380244016</v>
      </c>
      <c r="BB117">
        <f t="shared" si="115"/>
        <v>34.409693254469467</v>
      </c>
      <c r="BC117">
        <f t="shared" si="116"/>
        <v>387.76450529656489</v>
      </c>
      <c r="BD117">
        <f t="shared" si="117"/>
        <v>5.6914146464564783E-3</v>
      </c>
    </row>
    <row r="118" spans="1:108" x14ac:dyDescent="0.25">
      <c r="A118" s="1">
        <v>109</v>
      </c>
      <c r="B118" s="1" t="s">
        <v>125</v>
      </c>
      <c r="C118" s="1">
        <v>3520.5</v>
      </c>
      <c r="D118" s="1">
        <v>0</v>
      </c>
      <c r="E118">
        <f t="shared" si="90"/>
        <v>6.4136828204191056</v>
      </c>
      <c r="F118">
        <f t="shared" si="91"/>
        <v>8.4558344532978946E-2</v>
      </c>
      <c r="G118">
        <f t="shared" si="92"/>
        <v>244.22336384189333</v>
      </c>
      <c r="H118">
        <f t="shared" si="93"/>
        <v>3.5930090986390804</v>
      </c>
      <c r="I118">
        <f t="shared" si="94"/>
        <v>3.0714616375108452</v>
      </c>
      <c r="J118">
        <f t="shared" si="95"/>
        <v>31.929359436035156</v>
      </c>
      <c r="K118" s="1">
        <v>6</v>
      </c>
      <c r="L118">
        <f t="shared" si="96"/>
        <v>1.4200000166893005</v>
      </c>
      <c r="M118" s="1">
        <v>1</v>
      </c>
      <c r="N118">
        <f t="shared" si="97"/>
        <v>2.8400000333786011</v>
      </c>
      <c r="O118" s="1">
        <v>34.173221588134766</v>
      </c>
      <c r="P118" s="1">
        <v>31.929359436035156</v>
      </c>
      <c r="Q118" s="1">
        <v>35.090290069580078</v>
      </c>
      <c r="R118" s="1">
        <v>401.24420166015625</v>
      </c>
      <c r="S118" s="1">
        <v>390.81326293945312</v>
      </c>
      <c r="T118" s="1">
        <v>18.261968612670898</v>
      </c>
      <c r="U118" s="1">
        <v>22.94590950012207</v>
      </c>
      <c r="V118" s="1">
        <v>24.851339340209961</v>
      </c>
      <c r="W118" s="1">
        <v>31.225362777709961</v>
      </c>
      <c r="X118" s="1">
        <v>449.69366455078125</v>
      </c>
      <c r="Y118" s="1">
        <v>1699.50830078125</v>
      </c>
      <c r="Z118" s="1">
        <v>7.4371376037597656</v>
      </c>
      <c r="AA118" s="1">
        <v>73.414505004882813</v>
      </c>
      <c r="AB118" s="1">
        <v>0.40602517127990723</v>
      </c>
      <c r="AC118" s="1">
        <v>0.58278095722198486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98"/>
        <v>0.74948944091796865</v>
      </c>
      <c r="AL118">
        <f t="shared" si="99"/>
        <v>3.5930090986390803E-3</v>
      </c>
      <c r="AM118">
        <f t="shared" si="100"/>
        <v>305.07935943603513</v>
      </c>
      <c r="AN118">
        <f t="shared" si="101"/>
        <v>307.32322158813474</v>
      </c>
      <c r="AO118">
        <f t="shared" si="102"/>
        <v>271.92132204708469</v>
      </c>
      <c r="AP118">
        <f t="shared" si="103"/>
        <v>1.6571603954138991</v>
      </c>
      <c r="AQ118">
        <f t="shared" si="104"/>
        <v>4.7560242253491447</v>
      </c>
      <c r="AR118">
        <f t="shared" si="105"/>
        <v>64.783168190438943</v>
      </c>
      <c r="AS118">
        <f t="shared" si="106"/>
        <v>41.837258690316872</v>
      </c>
      <c r="AT118">
        <f t="shared" si="107"/>
        <v>33.051290512084961</v>
      </c>
      <c r="AU118">
        <f t="shared" si="108"/>
        <v>5.0666850135697592</v>
      </c>
      <c r="AV118">
        <f t="shared" si="109"/>
        <v>8.2113492112127692E-2</v>
      </c>
      <c r="AW118">
        <f t="shared" si="110"/>
        <v>1.6845625878382997</v>
      </c>
      <c r="AX118">
        <f t="shared" si="111"/>
        <v>3.3821224257314597</v>
      </c>
      <c r="AY118">
        <f t="shared" si="112"/>
        <v>5.1535126607792886E-2</v>
      </c>
      <c r="AZ118">
        <f t="shared" si="113"/>
        <v>17.929537367079995</v>
      </c>
      <c r="BA118">
        <f t="shared" si="114"/>
        <v>0.62491063380244016</v>
      </c>
      <c r="BB118">
        <f t="shared" si="115"/>
        <v>34.409693254469467</v>
      </c>
      <c r="BC118">
        <f t="shared" si="116"/>
        <v>387.76450529656489</v>
      </c>
      <c r="BD118">
        <f t="shared" si="117"/>
        <v>5.6914146464564783E-3</v>
      </c>
    </row>
    <row r="119" spans="1:108" x14ac:dyDescent="0.25">
      <c r="A119" s="1">
        <v>110</v>
      </c>
      <c r="B119" s="1" t="s">
        <v>125</v>
      </c>
      <c r="C119" s="1">
        <v>3521</v>
      </c>
      <c r="D119" s="1">
        <v>0</v>
      </c>
      <c r="E119">
        <f t="shared" si="90"/>
        <v>6.4190490945471312</v>
      </c>
      <c r="F119">
        <f t="shared" si="91"/>
        <v>8.4631716652305039E-2</v>
      </c>
      <c r="G119">
        <f t="shared" si="92"/>
        <v>244.21257760170684</v>
      </c>
      <c r="H119">
        <f t="shared" si="93"/>
        <v>3.5957180224852325</v>
      </c>
      <c r="I119">
        <f t="shared" si="94"/>
        <v>3.0711960304132973</v>
      </c>
      <c r="J119">
        <f t="shared" si="95"/>
        <v>31.928798675537109</v>
      </c>
      <c r="K119" s="1">
        <v>6</v>
      </c>
      <c r="L119">
        <f t="shared" si="96"/>
        <v>1.4200000166893005</v>
      </c>
      <c r="M119" s="1">
        <v>1</v>
      </c>
      <c r="N119">
        <f t="shared" si="97"/>
        <v>2.8400000333786011</v>
      </c>
      <c r="O119" s="1">
        <v>34.173519134521484</v>
      </c>
      <c r="P119" s="1">
        <v>31.928798675537109</v>
      </c>
      <c r="Q119" s="1">
        <v>35.090930938720703</v>
      </c>
      <c r="R119" s="1">
        <v>401.23785400390625</v>
      </c>
      <c r="S119" s="1">
        <v>390.79837036132813</v>
      </c>
      <c r="T119" s="1">
        <v>18.259944915771484</v>
      </c>
      <c r="U119" s="1">
        <v>22.947429656982422</v>
      </c>
      <c r="V119" s="1">
        <v>24.848217010498047</v>
      </c>
      <c r="W119" s="1">
        <v>31.226968765258789</v>
      </c>
      <c r="X119" s="1">
        <v>449.6917724609375</v>
      </c>
      <c r="Y119" s="1">
        <v>1699.509033203125</v>
      </c>
      <c r="Z119" s="1">
        <v>7.4199366569519043</v>
      </c>
      <c r="AA119" s="1">
        <v>73.414634704589844</v>
      </c>
      <c r="AB119" s="1">
        <v>0.40602517127990723</v>
      </c>
      <c r="AC119" s="1">
        <v>0.58278095722198486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98"/>
        <v>0.74948628743489576</v>
      </c>
      <c r="AL119">
        <f t="shared" si="99"/>
        <v>3.5957180224852323E-3</v>
      </c>
      <c r="AM119">
        <f t="shared" si="100"/>
        <v>305.07879867553709</v>
      </c>
      <c r="AN119">
        <f t="shared" si="101"/>
        <v>307.32351913452146</v>
      </c>
      <c r="AO119">
        <f t="shared" si="102"/>
        <v>271.92143923458207</v>
      </c>
      <c r="AP119">
        <f t="shared" si="103"/>
        <v>1.655885499446746</v>
      </c>
      <c r="AQ119">
        <f t="shared" si="104"/>
        <v>4.755873196089933</v>
      </c>
      <c r="AR119">
        <f t="shared" si="105"/>
        <v>64.78099653055412</v>
      </c>
      <c r="AS119">
        <f t="shared" si="106"/>
        <v>41.833566873571698</v>
      </c>
      <c r="AT119">
        <f t="shared" si="107"/>
        <v>33.051158905029297</v>
      </c>
      <c r="AU119">
        <f t="shared" si="108"/>
        <v>5.0666475608186152</v>
      </c>
      <c r="AV119">
        <f t="shared" si="109"/>
        <v>8.2182680987066048E-2</v>
      </c>
      <c r="AW119">
        <f t="shared" si="110"/>
        <v>1.6846771656766359</v>
      </c>
      <c r="AX119">
        <f t="shared" si="111"/>
        <v>3.3819703951419795</v>
      </c>
      <c r="AY119">
        <f t="shared" si="112"/>
        <v>5.1578731521264257E-2</v>
      </c>
      <c r="AZ119">
        <f t="shared" si="113"/>
        <v>17.928777174895608</v>
      </c>
      <c r="BA119">
        <f t="shared" si="114"/>
        <v>0.6249068474259768</v>
      </c>
      <c r="BB119">
        <f t="shared" si="115"/>
        <v>34.414950259585765</v>
      </c>
      <c r="BC119">
        <f t="shared" si="116"/>
        <v>387.74706184872593</v>
      </c>
      <c r="BD119">
        <f t="shared" si="117"/>
        <v>5.6973031400780541E-3</v>
      </c>
    </row>
    <row r="120" spans="1:108" x14ac:dyDescent="0.25">
      <c r="A120" s="1">
        <v>111</v>
      </c>
      <c r="B120" s="1" t="s">
        <v>126</v>
      </c>
      <c r="C120" s="1">
        <v>3521.5</v>
      </c>
      <c r="D120" s="1">
        <v>0</v>
      </c>
      <c r="E120">
        <f t="shared" si="90"/>
        <v>6.4140543425479484</v>
      </c>
      <c r="F120">
        <f t="shared" si="91"/>
        <v>8.4673141372286473E-2</v>
      </c>
      <c r="G120">
        <f t="shared" si="92"/>
        <v>244.35866341311564</v>
      </c>
      <c r="H120">
        <f t="shared" si="93"/>
        <v>3.5971289227293286</v>
      </c>
      <c r="I120">
        <f t="shared" si="94"/>
        <v>3.0709384034408069</v>
      </c>
      <c r="J120">
        <f t="shared" si="95"/>
        <v>31.927818298339844</v>
      </c>
      <c r="K120" s="1">
        <v>6</v>
      </c>
      <c r="L120">
        <f t="shared" si="96"/>
        <v>1.4200000166893005</v>
      </c>
      <c r="M120" s="1">
        <v>1</v>
      </c>
      <c r="N120">
        <f t="shared" si="97"/>
        <v>2.8400000333786011</v>
      </c>
      <c r="O120" s="1">
        <v>34.173999786376953</v>
      </c>
      <c r="P120" s="1">
        <v>31.927818298339844</v>
      </c>
      <c r="Q120" s="1">
        <v>35.091175079345703</v>
      </c>
      <c r="R120" s="1">
        <v>401.224609375</v>
      </c>
      <c r="S120" s="1">
        <v>390.791259765625</v>
      </c>
      <c r="T120" s="1">
        <v>18.258159637451172</v>
      </c>
      <c r="U120" s="1">
        <v>22.947406768798828</v>
      </c>
      <c r="V120" s="1">
        <v>24.845054626464844</v>
      </c>
      <c r="W120" s="1">
        <v>31.226015090942383</v>
      </c>
      <c r="X120" s="1">
        <v>449.69915771484375</v>
      </c>
      <c r="Y120" s="1">
        <v>1699.553955078125</v>
      </c>
      <c r="Z120" s="1">
        <v>7.4236631393432617</v>
      </c>
      <c r="AA120" s="1">
        <v>73.4144287109375</v>
      </c>
      <c r="AB120" s="1">
        <v>0.40602517127990723</v>
      </c>
      <c r="AC120" s="1">
        <v>0.58278095722198486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98"/>
        <v>0.74949859619140624</v>
      </c>
      <c r="AL120">
        <f t="shared" si="99"/>
        <v>3.5971289227293285E-3</v>
      </c>
      <c r="AM120">
        <f t="shared" si="100"/>
        <v>305.07781829833982</v>
      </c>
      <c r="AN120">
        <f t="shared" si="101"/>
        <v>307.32399978637693</v>
      </c>
      <c r="AO120">
        <f t="shared" si="102"/>
        <v>271.92862673442141</v>
      </c>
      <c r="AP120">
        <f t="shared" si="103"/>
        <v>1.6554533394957858</v>
      </c>
      <c r="AQ120">
        <f t="shared" si="104"/>
        <v>4.755609161769673</v>
      </c>
      <c r="AR120">
        <f t="shared" si="105"/>
        <v>64.777581808808222</v>
      </c>
      <c r="AS120">
        <f t="shared" si="106"/>
        <v>41.830175040009394</v>
      </c>
      <c r="AT120">
        <f t="shared" si="107"/>
        <v>33.050909042358398</v>
      </c>
      <c r="AU120">
        <f t="shared" si="108"/>
        <v>5.066576455533558</v>
      </c>
      <c r="AV120">
        <f t="shared" si="109"/>
        <v>8.2221742381196852E-2</v>
      </c>
      <c r="AW120">
        <f t="shared" si="110"/>
        <v>1.6846707583288663</v>
      </c>
      <c r="AX120">
        <f t="shared" si="111"/>
        <v>3.3819056972046919</v>
      </c>
      <c r="AY120">
        <f t="shared" si="112"/>
        <v>5.1603349324115422E-2</v>
      </c>
      <c r="AZ120">
        <f t="shared" si="113"/>
        <v>17.93945167504215</v>
      </c>
      <c r="BA120">
        <f t="shared" si="114"/>
        <v>0.62529203841372616</v>
      </c>
      <c r="BB120">
        <f t="shared" si="115"/>
        <v>34.41785764511306</v>
      </c>
      <c r="BC120">
        <f t="shared" si="116"/>
        <v>387.74232551891004</v>
      </c>
      <c r="BD120">
        <f t="shared" si="117"/>
        <v>5.6934204692355214E-3</v>
      </c>
    </row>
    <row r="121" spans="1:108" x14ac:dyDescent="0.25">
      <c r="A121" s="1">
        <v>112</v>
      </c>
      <c r="B121" s="1" t="s">
        <v>126</v>
      </c>
      <c r="C121" s="1">
        <v>3522</v>
      </c>
      <c r="D121" s="1">
        <v>0</v>
      </c>
      <c r="E121">
        <f t="shared" si="90"/>
        <v>6.4323204087630677</v>
      </c>
      <c r="F121">
        <f t="shared" si="91"/>
        <v>8.4716793202473509E-2</v>
      </c>
      <c r="G121">
        <f t="shared" si="92"/>
        <v>244.0778498159066</v>
      </c>
      <c r="H121">
        <f t="shared" si="93"/>
        <v>3.5990849816750607</v>
      </c>
      <c r="I121">
        <f t="shared" si="94"/>
        <v>3.0710440428598735</v>
      </c>
      <c r="J121">
        <f t="shared" si="95"/>
        <v>31.928768157958984</v>
      </c>
      <c r="K121" s="1">
        <v>6</v>
      </c>
      <c r="L121">
        <f t="shared" si="96"/>
        <v>1.4200000166893005</v>
      </c>
      <c r="M121" s="1">
        <v>1</v>
      </c>
      <c r="N121">
        <f t="shared" si="97"/>
        <v>2.8400000333786011</v>
      </c>
      <c r="O121" s="1">
        <v>34.175071716308594</v>
      </c>
      <c r="P121" s="1">
        <v>31.928768157958984</v>
      </c>
      <c r="Q121" s="1">
        <v>35.091705322265625</v>
      </c>
      <c r="R121" s="1">
        <v>401.25146484375</v>
      </c>
      <c r="S121" s="1">
        <v>390.79296875</v>
      </c>
      <c r="T121" s="1">
        <v>18.257907867431641</v>
      </c>
      <c r="U121" s="1">
        <v>22.949581146240234</v>
      </c>
      <c r="V121" s="1">
        <v>24.843088150024414</v>
      </c>
      <c r="W121" s="1">
        <v>31.226934432983398</v>
      </c>
      <c r="X121" s="1">
        <v>449.71002197265625</v>
      </c>
      <c r="Y121" s="1">
        <v>1699.6279296875</v>
      </c>
      <c r="Z121" s="1">
        <v>7.3166718482971191</v>
      </c>
      <c r="AA121" s="1">
        <v>73.414016723632813</v>
      </c>
      <c r="AB121" s="1">
        <v>0.40602517127990723</v>
      </c>
      <c r="AC121" s="1">
        <v>0.58278095722198486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98"/>
        <v>0.74951670328776032</v>
      </c>
      <c r="AL121">
        <f t="shared" si="99"/>
        <v>3.5990849816750609E-3</v>
      </c>
      <c r="AM121">
        <f t="shared" si="100"/>
        <v>305.07876815795896</v>
      </c>
      <c r="AN121">
        <f t="shared" si="101"/>
        <v>307.32507171630857</v>
      </c>
      <c r="AO121">
        <f t="shared" si="102"/>
        <v>271.94046267165686</v>
      </c>
      <c r="AP121">
        <f t="shared" si="103"/>
        <v>1.6545987661967383</v>
      </c>
      <c r="AQ121">
        <f t="shared" si="104"/>
        <v>4.7558649769303223</v>
      </c>
      <c r="AR121">
        <f t="shared" si="105"/>
        <v>64.781429884619769</v>
      </c>
      <c r="AS121">
        <f t="shared" si="106"/>
        <v>41.831848738379534</v>
      </c>
      <c r="AT121">
        <f t="shared" si="107"/>
        <v>33.051919937133789</v>
      </c>
      <c r="AU121">
        <f t="shared" si="108"/>
        <v>5.0668641387539033</v>
      </c>
      <c r="AV121">
        <f t="shared" si="109"/>
        <v>8.2262902629108056E-2</v>
      </c>
      <c r="AW121">
        <f t="shared" si="110"/>
        <v>1.6848209340704488</v>
      </c>
      <c r="AX121">
        <f t="shared" si="111"/>
        <v>3.3820432046834545</v>
      </c>
      <c r="AY121">
        <f t="shared" si="112"/>
        <v>5.1629290000902585E-2</v>
      </c>
      <c r="AZ121">
        <f t="shared" si="113"/>
        <v>17.918735348253307</v>
      </c>
      <c r="BA121">
        <f t="shared" si="114"/>
        <v>0.6245707301147716</v>
      </c>
      <c r="BB121">
        <f t="shared" si="115"/>
        <v>34.419901652234152</v>
      </c>
      <c r="BC121">
        <f t="shared" si="116"/>
        <v>387.73535169022142</v>
      </c>
      <c r="BD121">
        <f t="shared" si="117"/>
        <v>5.7100760841165008E-3</v>
      </c>
    </row>
    <row r="122" spans="1:108" x14ac:dyDescent="0.25">
      <c r="A122" s="1">
        <v>113</v>
      </c>
      <c r="B122" s="1" t="s">
        <v>127</v>
      </c>
      <c r="C122" s="1">
        <v>3522.5</v>
      </c>
      <c r="D122" s="1">
        <v>0</v>
      </c>
      <c r="E122">
        <f t="shared" si="90"/>
        <v>6.4489663945964866</v>
      </c>
      <c r="F122">
        <f t="shared" si="91"/>
        <v>8.4758608781953348E-2</v>
      </c>
      <c r="G122">
        <f t="shared" si="92"/>
        <v>243.82513763106627</v>
      </c>
      <c r="H122">
        <f t="shared" si="93"/>
        <v>3.6007006776762687</v>
      </c>
      <c r="I122">
        <f t="shared" si="94"/>
        <v>3.0709437180795707</v>
      </c>
      <c r="J122">
        <f t="shared" si="95"/>
        <v>31.928873062133789</v>
      </c>
      <c r="K122" s="1">
        <v>6</v>
      </c>
      <c r="L122">
        <f t="shared" si="96"/>
        <v>1.4200000166893005</v>
      </c>
      <c r="M122" s="1">
        <v>1</v>
      </c>
      <c r="N122">
        <f t="shared" si="97"/>
        <v>2.8400000333786011</v>
      </c>
      <c r="O122" s="1">
        <v>34.175533294677734</v>
      </c>
      <c r="P122" s="1">
        <v>31.928873062133789</v>
      </c>
      <c r="Q122" s="1">
        <v>35.091949462890625</v>
      </c>
      <c r="R122" s="1">
        <v>401.27474975585937</v>
      </c>
      <c r="S122" s="1">
        <v>390.79306030273437</v>
      </c>
      <c r="T122" s="1">
        <v>18.257524490356445</v>
      </c>
      <c r="U122" s="1">
        <v>22.951358795166016</v>
      </c>
      <c r="V122" s="1">
        <v>24.841897964477539</v>
      </c>
      <c r="W122" s="1">
        <v>31.228513717651367</v>
      </c>
      <c r="X122" s="1">
        <v>449.70394897460937</v>
      </c>
      <c r="Y122" s="1">
        <v>1699.621337890625</v>
      </c>
      <c r="Z122" s="1">
        <v>7.3388347625732422</v>
      </c>
      <c r="AA122" s="1">
        <v>73.413932800292969</v>
      </c>
      <c r="AB122" s="1">
        <v>0.40602517127990723</v>
      </c>
      <c r="AC122" s="1">
        <v>0.58278095722198486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98"/>
        <v>0.74950658162434891</v>
      </c>
      <c r="AL122">
        <f t="shared" si="99"/>
        <v>3.6007006776762685E-3</v>
      </c>
      <c r="AM122">
        <f t="shared" si="100"/>
        <v>305.07887306213377</v>
      </c>
      <c r="AN122">
        <f t="shared" si="101"/>
        <v>307.32553329467771</v>
      </c>
      <c r="AO122">
        <f t="shared" si="102"/>
        <v>271.93940798418043</v>
      </c>
      <c r="AP122">
        <f t="shared" si="103"/>
        <v>1.6538027694702444</v>
      </c>
      <c r="AQ122">
        <f t="shared" si="104"/>
        <v>4.7558932303433012</v>
      </c>
      <c r="AR122">
        <f t="shared" si="105"/>
        <v>64.781888790520185</v>
      </c>
      <c r="AS122">
        <f t="shared" si="106"/>
        <v>41.830529995354169</v>
      </c>
      <c r="AT122">
        <f t="shared" si="107"/>
        <v>33.052203178405762</v>
      </c>
      <c r="AU122">
        <f t="shared" si="108"/>
        <v>5.0669447468843218</v>
      </c>
      <c r="AV122">
        <f t="shared" si="109"/>
        <v>8.2302330284612008E-2</v>
      </c>
      <c r="AW122">
        <f t="shared" si="110"/>
        <v>1.6849495122637308</v>
      </c>
      <c r="AX122">
        <f t="shared" si="111"/>
        <v>3.3819952346205913</v>
      </c>
      <c r="AY122">
        <f t="shared" si="112"/>
        <v>5.1654138837079117E-2</v>
      </c>
      <c r="AZ122">
        <f t="shared" si="113"/>
        <v>17.900162269069284</v>
      </c>
      <c r="BA122">
        <f t="shared" si="114"/>
        <v>0.62392391881826936</v>
      </c>
      <c r="BB122">
        <f t="shared" si="115"/>
        <v>34.423294473073717</v>
      </c>
      <c r="BC122">
        <f t="shared" si="116"/>
        <v>387.72753053851528</v>
      </c>
      <c r="BD122">
        <f t="shared" si="117"/>
        <v>5.7255327972151647E-3</v>
      </c>
    </row>
    <row r="123" spans="1:108" x14ac:dyDescent="0.25">
      <c r="A123" s="1">
        <v>114</v>
      </c>
      <c r="B123" s="1" t="s">
        <v>127</v>
      </c>
      <c r="C123" s="1">
        <v>3523</v>
      </c>
      <c r="D123" s="1">
        <v>0</v>
      </c>
      <c r="E123">
        <f t="shared" si="90"/>
        <v>6.4406056864279844</v>
      </c>
      <c r="F123">
        <f t="shared" si="91"/>
        <v>8.4775486749157122E-2</v>
      </c>
      <c r="G123">
        <f t="shared" si="92"/>
        <v>244.03092083658177</v>
      </c>
      <c r="H123">
        <f t="shared" si="93"/>
        <v>3.6014143103392846</v>
      </c>
      <c r="I123">
        <f t="shared" si="94"/>
        <v>3.0709491061978298</v>
      </c>
      <c r="J123">
        <f t="shared" si="95"/>
        <v>31.928920745849609</v>
      </c>
      <c r="K123" s="1">
        <v>6</v>
      </c>
      <c r="L123">
        <f t="shared" si="96"/>
        <v>1.4200000166893005</v>
      </c>
      <c r="M123" s="1">
        <v>1</v>
      </c>
      <c r="N123">
        <f t="shared" si="97"/>
        <v>2.8400000333786011</v>
      </c>
      <c r="O123" s="1">
        <v>34.175891876220703</v>
      </c>
      <c r="P123" s="1">
        <v>31.928920745849609</v>
      </c>
      <c r="Q123" s="1">
        <v>35.092098236083984</v>
      </c>
      <c r="R123" s="1">
        <v>401.29208374023437</v>
      </c>
      <c r="S123" s="1">
        <v>390.82101440429687</v>
      </c>
      <c r="T123" s="1">
        <v>18.256748199462891</v>
      </c>
      <c r="U123" s="1">
        <v>22.95152473449707</v>
      </c>
      <c r="V123" s="1">
        <v>24.840278625488281</v>
      </c>
      <c r="W123" s="1">
        <v>31.228029251098633</v>
      </c>
      <c r="X123" s="1">
        <v>449.70272827148437</v>
      </c>
      <c r="Y123" s="1">
        <v>1699.64794921875</v>
      </c>
      <c r="Z123" s="1">
        <v>7.3880982398986816</v>
      </c>
      <c r="AA123" s="1">
        <v>73.413726806640625</v>
      </c>
      <c r="AB123" s="1">
        <v>0.40602517127990723</v>
      </c>
      <c r="AC123" s="1">
        <v>0.58278095722198486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98"/>
        <v>0.7495045471191405</v>
      </c>
      <c r="AL123">
        <f t="shared" si="99"/>
        <v>3.6014143103392845E-3</v>
      </c>
      <c r="AM123">
        <f t="shared" si="100"/>
        <v>305.07892074584959</v>
      </c>
      <c r="AN123">
        <f t="shared" si="101"/>
        <v>307.32589187622068</v>
      </c>
      <c r="AO123">
        <f t="shared" si="102"/>
        <v>271.94366579658526</v>
      </c>
      <c r="AP123">
        <f t="shared" si="103"/>
        <v>1.6535291237930212</v>
      </c>
      <c r="AQ123">
        <f t="shared" si="104"/>
        <v>4.7559060728520528</v>
      </c>
      <c r="AR123">
        <f t="shared" si="105"/>
        <v>64.78224549719846</v>
      </c>
      <c r="AS123">
        <f t="shared" si="106"/>
        <v>41.83072076270139</v>
      </c>
      <c r="AT123">
        <f t="shared" si="107"/>
        <v>33.052406311035156</v>
      </c>
      <c r="AU123">
        <f t="shared" si="108"/>
        <v>5.0670025574426525</v>
      </c>
      <c r="AV123">
        <f t="shared" si="109"/>
        <v>8.2318244097850143E-2</v>
      </c>
      <c r="AW123">
        <f t="shared" si="110"/>
        <v>1.684956966654223</v>
      </c>
      <c r="AX123">
        <f t="shared" si="111"/>
        <v>3.3820455907884295</v>
      </c>
      <c r="AY123">
        <f t="shared" si="112"/>
        <v>5.1664168366995972E-2</v>
      </c>
      <c r="AZ123">
        <f t="shared" si="113"/>
        <v>17.915219354669759</v>
      </c>
      <c r="BA123">
        <f t="shared" si="114"/>
        <v>0.62440583244619607</v>
      </c>
      <c r="BB123">
        <f t="shared" si="115"/>
        <v>34.423716994102328</v>
      </c>
      <c r="BC123">
        <f t="shared" si="116"/>
        <v>387.75945892032246</v>
      </c>
      <c r="BD123">
        <f t="shared" si="117"/>
        <v>5.7177093251968968E-3</v>
      </c>
    </row>
    <row r="124" spans="1:108" x14ac:dyDescent="0.25">
      <c r="A124" s="1">
        <v>115</v>
      </c>
      <c r="B124" s="1" t="s">
        <v>128</v>
      </c>
      <c r="C124" s="1">
        <v>3523.5</v>
      </c>
      <c r="D124" s="1">
        <v>0</v>
      </c>
      <c r="E124">
        <f t="shared" si="90"/>
        <v>6.4274757430819855</v>
      </c>
      <c r="F124">
        <f t="shared" si="91"/>
        <v>8.4802022329183421E-2</v>
      </c>
      <c r="G124">
        <f t="shared" si="92"/>
        <v>244.32532005338501</v>
      </c>
      <c r="H124">
        <f t="shared" si="93"/>
        <v>3.602410580404495</v>
      </c>
      <c r="I124">
        <f t="shared" si="94"/>
        <v>3.0708524905740671</v>
      </c>
      <c r="J124">
        <f t="shared" si="95"/>
        <v>31.928581237792969</v>
      </c>
      <c r="K124" s="1">
        <v>6</v>
      </c>
      <c r="L124">
        <f t="shared" si="96"/>
        <v>1.4200000166893005</v>
      </c>
      <c r="M124" s="1">
        <v>1</v>
      </c>
      <c r="N124">
        <f t="shared" si="97"/>
        <v>2.8400000333786011</v>
      </c>
      <c r="O124" s="1">
        <v>34.175888061523438</v>
      </c>
      <c r="P124" s="1">
        <v>31.928581237792969</v>
      </c>
      <c r="Q124" s="1">
        <v>35.091632843017578</v>
      </c>
      <c r="R124" s="1">
        <v>401.287841796875</v>
      </c>
      <c r="S124" s="1">
        <v>390.8333740234375</v>
      </c>
      <c r="T124" s="1">
        <v>18.255474090576172</v>
      </c>
      <c r="U124" s="1">
        <v>22.951700210571289</v>
      </c>
      <c r="V124" s="1">
        <v>24.838438034057617</v>
      </c>
      <c r="W124" s="1">
        <v>31.228134155273438</v>
      </c>
      <c r="X124" s="1">
        <v>449.68820190429687</v>
      </c>
      <c r="Y124" s="1">
        <v>1699.6651611328125</v>
      </c>
      <c r="Z124" s="1">
        <v>7.3376674652099609</v>
      </c>
      <c r="AA124" s="1">
        <v>73.41339111328125</v>
      </c>
      <c r="AB124" s="1">
        <v>0.40602517127990723</v>
      </c>
      <c r="AC124" s="1">
        <v>0.58278095722198486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98"/>
        <v>0.74948033650716128</v>
      </c>
      <c r="AL124">
        <f t="shared" si="99"/>
        <v>3.6024105804044952E-3</v>
      </c>
      <c r="AM124">
        <f t="shared" si="100"/>
        <v>305.07858123779295</v>
      </c>
      <c r="AN124">
        <f t="shared" si="101"/>
        <v>307.32588806152341</v>
      </c>
      <c r="AO124">
        <f t="shared" si="102"/>
        <v>271.94641970277371</v>
      </c>
      <c r="AP124">
        <f t="shared" si="103"/>
        <v>1.653094883307638</v>
      </c>
      <c r="AQ124">
        <f t="shared" si="104"/>
        <v>4.7558146348475168</v>
      </c>
      <c r="AR124">
        <f t="shared" si="105"/>
        <v>64.78129620124767</v>
      </c>
      <c r="AS124">
        <f t="shared" si="106"/>
        <v>41.829595990676381</v>
      </c>
      <c r="AT124">
        <f t="shared" si="107"/>
        <v>33.052234649658203</v>
      </c>
      <c r="AU124">
        <f t="shared" si="108"/>
        <v>5.0669537034121301</v>
      </c>
      <c r="AV124">
        <f t="shared" si="109"/>
        <v>8.2343263461353289E-2</v>
      </c>
      <c r="AW124">
        <f t="shared" si="110"/>
        <v>1.6849621442734497</v>
      </c>
      <c r="AX124">
        <f t="shared" si="111"/>
        <v>3.3819915591386804</v>
      </c>
      <c r="AY124">
        <f t="shared" si="112"/>
        <v>5.1679936616445619E-2</v>
      </c>
      <c r="AZ124">
        <f t="shared" si="113"/>
        <v>17.936750279956772</v>
      </c>
      <c r="BA124">
        <f t="shared" si="114"/>
        <v>0.62513934656648162</v>
      </c>
      <c r="BB124">
        <f t="shared" si="115"/>
        <v>34.425140808911991</v>
      </c>
      <c r="BC124">
        <f t="shared" si="116"/>
        <v>387.77805988569855</v>
      </c>
      <c r="BD124">
        <f t="shared" si="117"/>
        <v>5.7060153833015772E-3</v>
      </c>
    </row>
    <row r="125" spans="1:108" x14ac:dyDescent="0.25">
      <c r="A125" s="1">
        <v>116</v>
      </c>
      <c r="B125" s="1" t="s">
        <v>128</v>
      </c>
      <c r="C125" s="1">
        <v>3524</v>
      </c>
      <c r="D125" s="1">
        <v>0</v>
      </c>
      <c r="E125">
        <f t="shared" si="90"/>
        <v>6.4296289149228372</v>
      </c>
      <c r="F125">
        <f t="shared" si="91"/>
        <v>8.4842117517193824E-2</v>
      </c>
      <c r="G125">
        <f t="shared" si="92"/>
        <v>244.33757463189841</v>
      </c>
      <c r="H125">
        <f t="shared" si="93"/>
        <v>3.6036557419324802</v>
      </c>
      <c r="I125">
        <f t="shared" si="94"/>
        <v>3.070515652840283</v>
      </c>
      <c r="J125">
        <f t="shared" si="95"/>
        <v>31.927669525146484</v>
      </c>
      <c r="K125" s="1">
        <v>6</v>
      </c>
      <c r="L125">
        <f t="shared" si="96"/>
        <v>1.4200000166893005</v>
      </c>
      <c r="M125" s="1">
        <v>1</v>
      </c>
      <c r="N125">
        <f t="shared" si="97"/>
        <v>2.8400000333786011</v>
      </c>
      <c r="O125" s="1">
        <v>34.176277160644531</v>
      </c>
      <c r="P125" s="1">
        <v>31.927669525146484</v>
      </c>
      <c r="Q125" s="1">
        <v>35.091720581054688</v>
      </c>
      <c r="R125" s="1">
        <v>401.2855224609375</v>
      </c>
      <c r="S125" s="1">
        <v>390.82763671875</v>
      </c>
      <c r="T125" s="1">
        <v>18.255077362060547</v>
      </c>
      <c r="U125" s="1">
        <v>22.952886581420898</v>
      </c>
      <c r="V125" s="1">
        <v>24.837419509887695</v>
      </c>
      <c r="W125" s="1">
        <v>31.229145050048828</v>
      </c>
      <c r="X125" s="1">
        <v>449.69149780273437</v>
      </c>
      <c r="Y125" s="1">
        <v>1699.686767578125</v>
      </c>
      <c r="Z125" s="1">
        <v>7.3438720703125</v>
      </c>
      <c r="AA125" s="1">
        <v>73.41357421875</v>
      </c>
      <c r="AB125" s="1">
        <v>0.40602517127990723</v>
      </c>
      <c r="AC125" s="1">
        <v>0.58278095722198486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98"/>
        <v>0.7494858296712239</v>
      </c>
      <c r="AL125">
        <f t="shared" si="99"/>
        <v>3.6036557419324802E-3</v>
      </c>
      <c r="AM125">
        <f t="shared" si="100"/>
        <v>305.07766952514646</v>
      </c>
      <c r="AN125">
        <f t="shared" si="101"/>
        <v>307.32627716064451</v>
      </c>
      <c r="AO125">
        <f t="shared" si="102"/>
        <v>271.94987673394644</v>
      </c>
      <c r="AP125">
        <f t="shared" si="103"/>
        <v>1.6526812558572894</v>
      </c>
      <c r="AQ125">
        <f t="shared" si="104"/>
        <v>4.7555690954199772</v>
      </c>
      <c r="AR125">
        <f t="shared" si="105"/>
        <v>64.777790020818699</v>
      </c>
      <c r="AS125">
        <f t="shared" si="106"/>
        <v>41.824903439397801</v>
      </c>
      <c r="AT125">
        <f t="shared" si="107"/>
        <v>33.051973342895508</v>
      </c>
      <c r="AU125">
        <f t="shared" si="108"/>
        <v>5.0668793375079568</v>
      </c>
      <c r="AV125">
        <f t="shared" si="109"/>
        <v>8.2381066789175325E-2</v>
      </c>
      <c r="AW125">
        <f t="shared" si="110"/>
        <v>1.6850534425796941</v>
      </c>
      <c r="AX125">
        <f t="shared" si="111"/>
        <v>3.3818258949282627</v>
      </c>
      <c r="AY125">
        <f t="shared" si="112"/>
        <v>5.1703761931045165E-2</v>
      </c>
      <c r="AZ125">
        <f t="shared" si="113"/>
        <v>17.937694669668243</v>
      </c>
      <c r="BA125">
        <f t="shared" si="114"/>
        <v>0.62517987899543104</v>
      </c>
      <c r="BB125">
        <f t="shared" si="115"/>
        <v>34.429926664929454</v>
      </c>
      <c r="BC125">
        <f t="shared" si="116"/>
        <v>387.77129906623958</v>
      </c>
      <c r="BD125">
        <f t="shared" si="117"/>
        <v>5.7088199295969103E-3</v>
      </c>
    </row>
    <row r="126" spans="1:108" x14ac:dyDescent="0.25">
      <c r="A126" s="1">
        <v>117</v>
      </c>
      <c r="B126" s="1" t="s">
        <v>129</v>
      </c>
      <c r="C126" s="1">
        <v>3524.5</v>
      </c>
      <c r="D126" s="1">
        <v>0</v>
      </c>
      <c r="E126">
        <f t="shared" si="90"/>
        <v>6.408509022588631</v>
      </c>
      <c r="F126">
        <f t="shared" si="91"/>
        <v>8.4809385051579395E-2</v>
      </c>
      <c r="G126">
        <f t="shared" si="92"/>
        <v>244.69069336425295</v>
      </c>
      <c r="H126">
        <f t="shared" si="93"/>
        <v>3.6020371202554409</v>
      </c>
      <c r="I126">
        <f t="shared" si="94"/>
        <v>3.0702912743363298</v>
      </c>
      <c r="J126">
        <f t="shared" si="95"/>
        <v>31.926494598388672</v>
      </c>
      <c r="K126" s="1">
        <v>6</v>
      </c>
      <c r="L126">
        <f t="shared" si="96"/>
        <v>1.4200000166893005</v>
      </c>
      <c r="M126" s="1">
        <v>1</v>
      </c>
      <c r="N126">
        <f t="shared" si="97"/>
        <v>2.8400000333786011</v>
      </c>
      <c r="O126" s="1">
        <v>34.176383972167969</v>
      </c>
      <c r="P126" s="1">
        <v>31.926494598388672</v>
      </c>
      <c r="Q126" s="1">
        <v>35.091453552246094</v>
      </c>
      <c r="R126" s="1">
        <v>401.25918579101563</v>
      </c>
      <c r="S126" s="1">
        <v>390.82968139648437</v>
      </c>
      <c r="T126" s="1">
        <v>18.255674362182617</v>
      </c>
      <c r="U126" s="1">
        <v>22.951663970947266</v>
      </c>
      <c r="V126" s="1">
        <v>24.838048934936523</v>
      </c>
      <c r="W126" s="1">
        <v>31.227254867553711</v>
      </c>
      <c r="X126" s="1">
        <v>449.66424560546875</v>
      </c>
      <c r="Y126" s="1">
        <v>1699.6868896484375</v>
      </c>
      <c r="Z126" s="1">
        <v>7.3881573677062988</v>
      </c>
      <c r="AA126" s="1">
        <v>73.413475036621094</v>
      </c>
      <c r="AB126" s="1">
        <v>0.40602517127990723</v>
      </c>
      <c r="AC126" s="1">
        <v>0.58278095722198486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98"/>
        <v>0.74944040934244782</v>
      </c>
      <c r="AL126">
        <f t="shared" si="99"/>
        <v>3.6020371202554408E-3</v>
      </c>
      <c r="AM126">
        <f t="shared" si="100"/>
        <v>305.07649459838865</v>
      </c>
      <c r="AN126">
        <f t="shared" si="101"/>
        <v>307.32638397216795</v>
      </c>
      <c r="AO126">
        <f t="shared" si="102"/>
        <v>271.949896265196</v>
      </c>
      <c r="AP126">
        <f t="shared" si="103"/>
        <v>1.6537061645807967</v>
      </c>
      <c r="AQ126">
        <f t="shared" si="104"/>
        <v>4.7552526843163827</v>
      </c>
      <c r="AR126">
        <f t="shared" si="105"/>
        <v>64.773567549340271</v>
      </c>
      <c r="AS126">
        <f t="shared" si="106"/>
        <v>41.821903578393005</v>
      </c>
      <c r="AT126">
        <f t="shared" si="107"/>
        <v>33.05143928527832</v>
      </c>
      <c r="AU126">
        <f t="shared" si="108"/>
        <v>5.0667273517524105</v>
      </c>
      <c r="AV126">
        <f t="shared" si="109"/>
        <v>8.2350205404692345E-2</v>
      </c>
      <c r="AW126">
        <f t="shared" si="110"/>
        <v>1.6849614099800529</v>
      </c>
      <c r="AX126">
        <f t="shared" si="111"/>
        <v>3.3817659417723576</v>
      </c>
      <c r="AY126">
        <f t="shared" si="112"/>
        <v>5.1684311726629642E-2</v>
      </c>
      <c r="AZ126">
        <f t="shared" si="113"/>
        <v>17.96359410899009</v>
      </c>
      <c r="BA126">
        <f t="shared" si="114"/>
        <v>0.62608011881273151</v>
      </c>
      <c r="BB126">
        <f t="shared" si="115"/>
        <v>34.42980844036294</v>
      </c>
      <c r="BC126">
        <f t="shared" si="116"/>
        <v>387.78338312929651</v>
      </c>
      <c r="BD126">
        <f t="shared" si="117"/>
        <v>5.6898708824378906E-3</v>
      </c>
    </row>
    <row r="127" spans="1:108" x14ac:dyDescent="0.25">
      <c r="A127" s="1">
        <v>118</v>
      </c>
      <c r="B127" s="1" t="s">
        <v>129</v>
      </c>
      <c r="C127" s="1">
        <v>3525</v>
      </c>
      <c r="D127" s="1">
        <v>0</v>
      </c>
      <c r="E127">
        <f t="shared" si="90"/>
        <v>6.3956728050552991</v>
      </c>
      <c r="F127">
        <f t="shared" si="91"/>
        <v>8.4781730722173362E-2</v>
      </c>
      <c r="G127">
        <f t="shared" si="92"/>
        <v>244.88469260259384</v>
      </c>
      <c r="H127">
        <f t="shared" si="93"/>
        <v>3.6010728832101386</v>
      </c>
      <c r="I127">
        <f t="shared" si="94"/>
        <v>3.0704459706418925</v>
      </c>
      <c r="J127">
        <f t="shared" si="95"/>
        <v>31.926633834838867</v>
      </c>
      <c r="K127" s="1">
        <v>6</v>
      </c>
      <c r="L127">
        <f t="shared" si="96"/>
        <v>1.4200000166893005</v>
      </c>
      <c r="M127" s="1">
        <v>1</v>
      </c>
      <c r="N127">
        <f t="shared" si="97"/>
        <v>2.8400000333786011</v>
      </c>
      <c r="O127" s="1">
        <v>34.176506042480469</v>
      </c>
      <c r="P127" s="1">
        <v>31.926633834838867</v>
      </c>
      <c r="Q127" s="1">
        <v>35.090957641601563</v>
      </c>
      <c r="R127" s="1">
        <v>401.23382568359375</v>
      </c>
      <c r="S127" s="1">
        <v>390.82229614257812</v>
      </c>
      <c r="T127" s="1">
        <v>18.255447387695313</v>
      </c>
      <c r="U127" s="1">
        <v>22.950048446655273</v>
      </c>
      <c r="V127" s="1">
        <v>24.837593078613281</v>
      </c>
      <c r="W127" s="1">
        <v>31.224870681762695</v>
      </c>
      <c r="X127" s="1">
        <v>449.67758178710937</v>
      </c>
      <c r="Y127" s="1">
        <v>1699.64599609375</v>
      </c>
      <c r="Z127" s="1">
        <v>7.3745861053466797</v>
      </c>
      <c r="AA127" s="1">
        <v>73.413536071777344</v>
      </c>
      <c r="AB127" s="1">
        <v>0.40602517127990723</v>
      </c>
      <c r="AC127" s="1">
        <v>0.58278095722198486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98"/>
        <v>0.74946263631184884</v>
      </c>
      <c r="AL127">
        <f t="shared" si="99"/>
        <v>3.6010728832101386E-3</v>
      </c>
      <c r="AM127">
        <f t="shared" si="100"/>
        <v>305.07663383483884</v>
      </c>
      <c r="AN127">
        <f t="shared" si="101"/>
        <v>307.32650604248045</v>
      </c>
      <c r="AO127">
        <f t="shared" si="102"/>
        <v>271.94335329659225</v>
      </c>
      <c r="AP127">
        <f t="shared" si="103"/>
        <v>1.6541259479951989</v>
      </c>
      <c r="AQ127">
        <f t="shared" si="104"/>
        <v>4.7552901801294567</v>
      </c>
      <c r="AR127">
        <f t="shared" si="105"/>
        <v>64.77402444530324</v>
      </c>
      <c r="AS127">
        <f t="shared" si="106"/>
        <v>41.823975998647967</v>
      </c>
      <c r="AT127">
        <f t="shared" si="107"/>
        <v>33.051569938659668</v>
      </c>
      <c r="AU127">
        <f t="shared" si="108"/>
        <v>5.0667645336153946</v>
      </c>
      <c r="AV127">
        <f t="shared" si="109"/>
        <v>8.2324131337332754E-2</v>
      </c>
      <c r="AW127">
        <f t="shared" si="110"/>
        <v>1.6848442094875644</v>
      </c>
      <c r="AX127">
        <f t="shared" si="111"/>
        <v>3.3819203241278304</v>
      </c>
      <c r="AY127">
        <f t="shared" si="112"/>
        <v>5.1667878747975335E-2</v>
      </c>
      <c r="AZ127">
        <f t="shared" si="113"/>
        <v>17.97785121380663</v>
      </c>
      <c r="BA127">
        <f t="shared" si="114"/>
        <v>0.6265883370002413</v>
      </c>
      <c r="BB127">
        <f t="shared" si="115"/>
        <v>34.42644147118866</v>
      </c>
      <c r="BC127">
        <f t="shared" si="116"/>
        <v>387.78209959844179</v>
      </c>
      <c r="BD127">
        <f t="shared" si="117"/>
        <v>5.6779375768018052E-3</v>
      </c>
    </row>
    <row r="128" spans="1:108" x14ac:dyDescent="0.25">
      <c r="A128" s="1">
        <v>119</v>
      </c>
      <c r="B128" s="1" t="s">
        <v>130</v>
      </c>
      <c r="C128" s="1">
        <v>3525.5</v>
      </c>
      <c r="D128" s="1">
        <v>0</v>
      </c>
      <c r="E128">
        <f t="shared" si="90"/>
        <v>6.4190836875166291</v>
      </c>
      <c r="F128">
        <f t="shared" si="91"/>
        <v>8.4738617493443094E-2</v>
      </c>
      <c r="G128">
        <f t="shared" si="92"/>
        <v>244.37391254929037</v>
      </c>
      <c r="H128">
        <f t="shared" si="93"/>
        <v>3.5998666815646336</v>
      </c>
      <c r="I128">
        <f t="shared" si="94"/>
        <v>3.0709309518073233</v>
      </c>
      <c r="J128">
        <f t="shared" si="95"/>
        <v>31.928350448608398</v>
      </c>
      <c r="K128" s="1">
        <v>6</v>
      </c>
      <c r="L128">
        <f t="shared" si="96"/>
        <v>1.4200000166893005</v>
      </c>
      <c r="M128" s="1">
        <v>1</v>
      </c>
      <c r="N128">
        <f t="shared" si="97"/>
        <v>2.8400000333786011</v>
      </c>
      <c r="O128" s="1">
        <v>34.176357269287109</v>
      </c>
      <c r="P128" s="1">
        <v>31.928350448608398</v>
      </c>
      <c r="Q128" s="1">
        <v>35.091045379638672</v>
      </c>
      <c r="R128" s="1">
        <v>401.25381469726562</v>
      </c>
      <c r="S128" s="1">
        <v>390.8116455078125</v>
      </c>
      <c r="T128" s="1">
        <v>18.256624221801758</v>
      </c>
      <c r="U128" s="1">
        <v>22.949691772460938</v>
      </c>
      <c r="V128" s="1">
        <v>24.839450836181641</v>
      </c>
      <c r="W128" s="1">
        <v>31.224708557128906</v>
      </c>
      <c r="X128" s="1">
        <v>449.67401123046875</v>
      </c>
      <c r="Y128" s="1">
        <v>1699.593017578125</v>
      </c>
      <c r="Z128" s="1">
        <v>7.3843765258789063</v>
      </c>
      <c r="AA128" s="1">
        <v>73.413688659667969</v>
      </c>
      <c r="AB128" s="1">
        <v>0.40602517127990723</v>
      </c>
      <c r="AC128" s="1">
        <v>0.58278095722198486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98"/>
        <v>0.74945668538411447</v>
      </c>
      <c r="AL128">
        <f t="shared" si="99"/>
        <v>3.5998666815646335E-3</v>
      </c>
      <c r="AM128">
        <f t="shared" si="100"/>
        <v>305.07835044860838</v>
      </c>
      <c r="AN128">
        <f t="shared" si="101"/>
        <v>307.32635726928709</v>
      </c>
      <c r="AO128">
        <f t="shared" si="102"/>
        <v>271.93487673428172</v>
      </c>
      <c r="AP128">
        <f t="shared" si="103"/>
        <v>1.6543783482697876</v>
      </c>
      <c r="AQ128">
        <f t="shared" si="104"/>
        <v>4.755752478426114</v>
      </c>
      <c r="AR128">
        <f t="shared" si="105"/>
        <v>64.780186982197378</v>
      </c>
      <c r="AS128">
        <f t="shared" si="106"/>
        <v>41.830495209736441</v>
      </c>
      <c r="AT128">
        <f t="shared" si="107"/>
        <v>33.052353858947754</v>
      </c>
      <c r="AU128">
        <f t="shared" si="108"/>
        <v>5.0669876297787333</v>
      </c>
      <c r="AV128">
        <f t="shared" si="109"/>
        <v>8.2283480760949379E-2</v>
      </c>
      <c r="AW128">
        <f t="shared" si="110"/>
        <v>1.6848215266187909</v>
      </c>
      <c r="AX128">
        <f t="shared" si="111"/>
        <v>3.3821661031599426</v>
      </c>
      <c r="AY128">
        <f t="shared" si="112"/>
        <v>5.1642259124491101E-2</v>
      </c>
      <c r="AZ128">
        <f t="shared" si="113"/>
        <v>17.940390332438533</v>
      </c>
      <c r="BA128">
        <f t="shared" si="114"/>
        <v>0.6252984407149792</v>
      </c>
      <c r="BB128">
        <f t="shared" si="115"/>
        <v>34.421293559617503</v>
      </c>
      <c r="BC128">
        <f t="shared" si="116"/>
        <v>387.76032055136938</v>
      </c>
      <c r="BD128">
        <f t="shared" si="117"/>
        <v>5.6981891204747623E-3</v>
      </c>
    </row>
    <row r="129" spans="1:108" x14ac:dyDescent="0.25">
      <c r="A129" s="1">
        <v>120</v>
      </c>
      <c r="B129" s="1" t="s">
        <v>130</v>
      </c>
      <c r="C129" s="1">
        <v>3526</v>
      </c>
      <c r="D129" s="1">
        <v>0</v>
      </c>
      <c r="E129">
        <f t="shared" si="90"/>
        <v>6.4083557898320098</v>
      </c>
      <c r="F129">
        <f t="shared" si="91"/>
        <v>8.4732162963625818E-2</v>
      </c>
      <c r="G129">
        <f t="shared" si="92"/>
        <v>244.56673644034163</v>
      </c>
      <c r="H129">
        <f t="shared" si="93"/>
        <v>3.5998297534544146</v>
      </c>
      <c r="I129">
        <f t="shared" si="94"/>
        <v>3.0711388614889241</v>
      </c>
      <c r="J129">
        <f t="shared" si="95"/>
        <v>31.928998947143555</v>
      </c>
      <c r="K129" s="1">
        <v>6</v>
      </c>
      <c r="L129">
        <f t="shared" si="96"/>
        <v>1.4200000166893005</v>
      </c>
      <c r="M129" s="1">
        <v>1</v>
      </c>
      <c r="N129">
        <f t="shared" si="97"/>
        <v>2.8400000333786011</v>
      </c>
      <c r="O129" s="1">
        <v>34.176132202148438</v>
      </c>
      <c r="P129" s="1">
        <v>31.928998947143555</v>
      </c>
      <c r="Q129" s="1">
        <v>35.090938568115234</v>
      </c>
      <c r="R129" s="1">
        <v>401.24200439453125</v>
      </c>
      <c r="S129" s="1">
        <v>390.81417846679687</v>
      </c>
      <c r="T129" s="1">
        <v>18.25611686706543</v>
      </c>
      <c r="U129" s="1">
        <v>22.949129104614258</v>
      </c>
      <c r="V129" s="1">
        <v>24.839193344116211</v>
      </c>
      <c r="W129" s="1">
        <v>31.224485397338867</v>
      </c>
      <c r="X129" s="1">
        <v>449.67495727539062</v>
      </c>
      <c r="Y129" s="1">
        <v>1699.5169677734375</v>
      </c>
      <c r="Z129" s="1">
        <v>7.4027895927429199</v>
      </c>
      <c r="AA129" s="1">
        <v>73.414039611816406</v>
      </c>
      <c r="AB129" s="1">
        <v>0.40602517127990723</v>
      </c>
      <c r="AC129" s="1">
        <v>0.58278095722198486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98"/>
        <v>0.74945826212565092</v>
      </c>
      <c r="AL129">
        <f t="shared" si="99"/>
        <v>3.5998297534544144E-3</v>
      </c>
      <c r="AM129">
        <f t="shared" si="100"/>
        <v>305.07899894714353</v>
      </c>
      <c r="AN129">
        <f t="shared" si="101"/>
        <v>307.32613220214841</v>
      </c>
      <c r="AO129">
        <f t="shared" si="102"/>
        <v>271.92270876580369</v>
      </c>
      <c r="AP129">
        <f t="shared" si="103"/>
        <v>1.6541270264201167</v>
      </c>
      <c r="AQ129">
        <f t="shared" si="104"/>
        <v>4.7559271346317642</v>
      </c>
      <c r="AR129">
        <f t="shared" si="105"/>
        <v>64.782256361033575</v>
      </c>
      <c r="AS129">
        <f t="shared" si="106"/>
        <v>41.833127256419317</v>
      </c>
      <c r="AT129">
        <f t="shared" si="107"/>
        <v>33.052565574645996</v>
      </c>
      <c r="AU129">
        <f t="shared" si="108"/>
        <v>5.0670478834930233</v>
      </c>
      <c r="AV129">
        <f t="shared" si="109"/>
        <v>8.2277394814434787E-2</v>
      </c>
      <c r="AW129">
        <f t="shared" si="110"/>
        <v>1.6847882731428399</v>
      </c>
      <c r="AX129">
        <f t="shared" si="111"/>
        <v>3.3822596103501832</v>
      </c>
      <c r="AY129">
        <f t="shared" si="112"/>
        <v>5.1638423526038854E-2</v>
      </c>
      <c r="AZ129">
        <f t="shared" si="113"/>
        <v>17.954632076763904</v>
      </c>
      <c r="BA129">
        <f t="shared" si="114"/>
        <v>0.62578777822186848</v>
      </c>
      <c r="BB129">
        <f t="shared" si="115"/>
        <v>34.419065785674043</v>
      </c>
      <c r="BC129">
        <f t="shared" si="116"/>
        <v>387.76795303912274</v>
      </c>
      <c r="BD129">
        <f t="shared" si="117"/>
        <v>5.6881858797129458E-3</v>
      </c>
      <c r="BE129" s="4">
        <f>AVERAGE(E115:E129)</f>
        <v>6.4183912779328782</v>
      </c>
      <c r="BF129" s="4">
        <f t="shared" ref="BF129:DD129" si="119">AVERAGE(F115:F129)</f>
        <v>8.4693491133871979E-2</v>
      </c>
      <c r="BG129" s="4">
        <f t="shared" si="119"/>
        <v>244.32329293582225</v>
      </c>
      <c r="BH129" s="4">
        <f t="shared" si="119"/>
        <v>3.598067219125098</v>
      </c>
      <c r="BI129" s="4">
        <f t="shared" si="119"/>
        <v>3.0709998671902765</v>
      </c>
      <c r="BJ129" s="4">
        <f t="shared" si="119"/>
        <v>31.928395589192707</v>
      </c>
      <c r="BK129" s="4">
        <f t="shared" si="119"/>
        <v>6</v>
      </c>
      <c r="BL129" s="4">
        <f t="shared" si="119"/>
        <v>1.4200000166893005</v>
      </c>
      <c r="BM129" s="4">
        <f t="shared" si="119"/>
        <v>1</v>
      </c>
      <c r="BN129" s="4">
        <f t="shared" si="119"/>
        <v>2.8400000333786011</v>
      </c>
      <c r="BO129" s="4">
        <f t="shared" si="119"/>
        <v>34.174886322021486</v>
      </c>
      <c r="BP129" s="4">
        <f t="shared" si="119"/>
        <v>31.928395589192707</v>
      </c>
      <c r="BQ129" s="4">
        <f t="shared" si="119"/>
        <v>35.09103698730469</v>
      </c>
      <c r="BR129" s="4">
        <f t="shared" si="119"/>
        <v>401.25083414713544</v>
      </c>
      <c r="BS129" s="4">
        <f t="shared" si="119"/>
        <v>390.81087646484377</v>
      </c>
      <c r="BT129" s="4">
        <f t="shared" si="119"/>
        <v>18.25824483235677</v>
      </c>
      <c r="BU129" s="4">
        <f t="shared" si="119"/>
        <v>22.948815536499023</v>
      </c>
      <c r="BV129" s="4">
        <f t="shared" si="119"/>
        <v>24.843804423014323</v>
      </c>
      <c r="BW129" s="4">
        <f t="shared" si="119"/>
        <v>31.226215362548828</v>
      </c>
      <c r="BX129" s="4">
        <f t="shared" si="119"/>
        <v>449.68888346354169</v>
      </c>
      <c r="BY129" s="4">
        <f t="shared" si="119"/>
        <v>1699.5861735026042</v>
      </c>
      <c r="BZ129" s="4">
        <f t="shared" si="119"/>
        <v>7.3986950238545734</v>
      </c>
      <c r="CA129" s="4">
        <f t="shared" si="119"/>
        <v>73.414018758138027</v>
      </c>
      <c r="CB129" s="4">
        <f t="shared" si="119"/>
        <v>0.40602517127990723</v>
      </c>
      <c r="CC129" s="4">
        <f t="shared" si="119"/>
        <v>0.58278095722198486</v>
      </c>
      <c r="CD129" s="4">
        <f t="shared" si="119"/>
        <v>1</v>
      </c>
      <c r="CE129" s="4">
        <f t="shared" si="119"/>
        <v>-0.21956524252891541</v>
      </c>
      <c r="CF129" s="4">
        <f t="shared" si="119"/>
        <v>2.737391471862793</v>
      </c>
      <c r="CG129" s="4">
        <f t="shared" si="119"/>
        <v>1</v>
      </c>
      <c r="CH129" s="4">
        <f t="shared" si="119"/>
        <v>0</v>
      </c>
      <c r="CI129" s="4">
        <f t="shared" si="119"/>
        <v>0.15999999642372131</v>
      </c>
      <c r="CJ129" s="4">
        <f t="shared" si="119"/>
        <v>111115</v>
      </c>
      <c r="CK129" s="4">
        <f t="shared" si="119"/>
        <v>0.74948147243923591</v>
      </c>
      <c r="CL129" s="4">
        <f t="shared" si="119"/>
        <v>3.5980672191250982E-3</v>
      </c>
      <c r="CM129" s="4">
        <f t="shared" si="119"/>
        <v>305.07839558919272</v>
      </c>
      <c r="CN129" s="4">
        <f t="shared" si="119"/>
        <v>307.32488632202148</v>
      </c>
      <c r="CO129" s="4">
        <f t="shared" si="119"/>
        <v>271.93378168222284</v>
      </c>
      <c r="CP129" s="4">
        <f t="shared" si="119"/>
        <v>1.6550741766423305</v>
      </c>
      <c r="CQ129" s="4">
        <f t="shared" si="119"/>
        <v>4.7557646404559062</v>
      </c>
      <c r="CR129" s="4">
        <f t="shared" si="119"/>
        <v>64.7800613603209</v>
      </c>
      <c r="CS129" s="4">
        <f t="shared" si="119"/>
        <v>41.831245823821874</v>
      </c>
      <c r="CT129" s="4">
        <f t="shared" si="119"/>
        <v>33.051640955607098</v>
      </c>
      <c r="CU129" s="4">
        <f t="shared" si="119"/>
        <v>5.0667847467054665</v>
      </c>
      <c r="CV129" s="4">
        <f t="shared" si="119"/>
        <v>8.2240926961090213E-2</v>
      </c>
      <c r="CW129" s="4">
        <f t="shared" si="119"/>
        <v>1.6847647732656292</v>
      </c>
      <c r="CX129" s="4">
        <f t="shared" si="119"/>
        <v>3.3820199734398364</v>
      </c>
      <c r="CY129" s="4">
        <f t="shared" si="119"/>
        <v>5.1615440462375303E-2</v>
      </c>
      <c r="CZ129" s="4">
        <f t="shared" si="119"/>
        <v>17.936754778388813</v>
      </c>
      <c r="DA129" s="4">
        <f t="shared" si="119"/>
        <v>0.62517013679533073</v>
      </c>
      <c r="DB129" s="4">
        <f t="shared" si="119"/>
        <v>34.419011992432061</v>
      </c>
      <c r="DC129" s="4">
        <f t="shared" si="119"/>
        <v>387.75988064675522</v>
      </c>
      <c r="DD129" s="4">
        <f t="shared" si="119"/>
        <v>5.6972046069405594E-3</v>
      </c>
    </row>
    <row r="130" spans="1:108" s="4" customFormat="1" x14ac:dyDescent="0.25">
      <c r="A130" s="3">
        <v>121</v>
      </c>
      <c r="B130" s="3" t="s">
        <v>131</v>
      </c>
      <c r="C130" s="3">
        <v>4049.5</v>
      </c>
      <c r="D130" s="3">
        <v>0</v>
      </c>
      <c r="E130" s="4">
        <f t="shared" si="90"/>
        <v>5.4358859918724498</v>
      </c>
      <c r="F130" s="4">
        <f t="shared" si="91"/>
        <v>7.6197297203292963E-2</v>
      </c>
      <c r="G130" s="4">
        <f t="shared" si="92"/>
        <v>244.07347201054679</v>
      </c>
      <c r="H130" s="4">
        <f t="shared" si="93"/>
        <v>4.436848185140903</v>
      </c>
      <c r="I130" s="4">
        <f t="shared" si="94"/>
        <v>4.1607699528305986</v>
      </c>
      <c r="J130" s="4">
        <f t="shared" si="95"/>
        <v>35.804027557373047</v>
      </c>
      <c r="K130" s="3">
        <v>6</v>
      </c>
      <c r="L130" s="4">
        <f t="shared" si="96"/>
        <v>1.4200000166893005</v>
      </c>
      <c r="M130" s="3">
        <v>1</v>
      </c>
      <c r="N130" s="4">
        <f t="shared" si="97"/>
        <v>2.8400000333786011</v>
      </c>
      <c r="O130" s="3">
        <v>39.043800354003906</v>
      </c>
      <c r="P130" s="3">
        <v>35.804027557373047</v>
      </c>
      <c r="Q130" s="3">
        <v>39.966152191162109</v>
      </c>
      <c r="R130" s="3">
        <v>400.65554809570312</v>
      </c>
      <c r="S130" s="3">
        <v>391.1072998046875</v>
      </c>
      <c r="T130" s="3">
        <v>17.988828659057617</v>
      </c>
      <c r="U130" s="3">
        <v>23.756050109863281</v>
      </c>
      <c r="V130" s="3">
        <v>18.750221252441406</v>
      </c>
      <c r="W130" s="3">
        <v>24.761547088623047</v>
      </c>
      <c r="X130" s="3">
        <v>450.62734985351562</v>
      </c>
      <c r="Y130" s="3">
        <v>1700.053955078125</v>
      </c>
      <c r="Z130" s="3">
        <v>8.3937759399414062</v>
      </c>
      <c r="AA130" s="3">
        <v>73.413322448730469</v>
      </c>
      <c r="AB130" s="3">
        <v>0.36809182167053223</v>
      </c>
      <c r="AC130" s="3">
        <v>0.55996716022491455</v>
      </c>
      <c r="AD130" s="3">
        <v>1</v>
      </c>
      <c r="AE130" s="3">
        <v>-0.21956524252891541</v>
      </c>
      <c r="AF130" s="3">
        <v>2.737391471862793</v>
      </c>
      <c r="AG130" s="3">
        <v>1</v>
      </c>
      <c r="AH130" s="3">
        <v>0</v>
      </c>
      <c r="AI130" s="3">
        <v>0.15999999642372131</v>
      </c>
      <c r="AJ130" s="3">
        <v>111115</v>
      </c>
      <c r="AK130" s="4">
        <f t="shared" si="98"/>
        <v>0.75104558308919267</v>
      </c>
      <c r="AL130" s="4">
        <f t="shared" si="99"/>
        <v>4.4368481851409028E-3</v>
      </c>
      <c r="AM130" s="4">
        <f t="shared" si="100"/>
        <v>308.95402755737302</v>
      </c>
      <c r="AN130" s="4">
        <f t="shared" si="101"/>
        <v>312.19380035400388</v>
      </c>
      <c r="AO130" s="4">
        <f t="shared" si="102"/>
        <v>272.00862673263327</v>
      </c>
      <c r="AP130" s="4">
        <f t="shared" si="103"/>
        <v>1.3789073616401326</v>
      </c>
      <c r="AQ130" s="4">
        <f t="shared" si="104"/>
        <v>5.9047805196541905</v>
      </c>
      <c r="AR130" s="4">
        <f t="shared" si="105"/>
        <v>80.432002294650289</v>
      </c>
      <c r="AS130" s="4">
        <f t="shared" si="106"/>
        <v>56.675952184787008</v>
      </c>
      <c r="AT130" s="4">
        <f t="shared" si="107"/>
        <v>37.423913955688477</v>
      </c>
      <c r="AU130" s="4">
        <f t="shared" si="108"/>
        <v>6.4522367730859367</v>
      </c>
      <c r="AV130" s="4">
        <f t="shared" si="109"/>
        <v>7.4206338621649784E-2</v>
      </c>
      <c r="AW130" s="4">
        <f t="shared" si="110"/>
        <v>1.7440105668235919</v>
      </c>
      <c r="AX130" s="4">
        <f t="shared" si="111"/>
        <v>4.7082262062623448</v>
      </c>
      <c r="AY130" s="4">
        <f t="shared" si="112"/>
        <v>4.6553819769885846E-2</v>
      </c>
      <c r="AZ130" s="4">
        <f t="shared" si="113"/>
        <v>17.918244501891461</v>
      </c>
      <c r="BA130" s="4">
        <f t="shared" si="114"/>
        <v>0.62405757226324599</v>
      </c>
      <c r="BB130" s="4">
        <f t="shared" si="115"/>
        <v>27.605408514858098</v>
      </c>
      <c r="BC130" s="4">
        <f t="shared" si="116"/>
        <v>388.5233399445541</v>
      </c>
      <c r="BD130" s="4">
        <f t="shared" si="117"/>
        <v>3.8623124537961744E-3</v>
      </c>
    </row>
    <row r="131" spans="1:108" s="4" customFormat="1" x14ac:dyDescent="0.25">
      <c r="A131" s="3">
        <v>122</v>
      </c>
      <c r="B131" s="3" t="s">
        <v>132</v>
      </c>
      <c r="C131" s="3">
        <v>4050</v>
      </c>
      <c r="D131" s="3">
        <v>0</v>
      </c>
      <c r="E131" s="4">
        <f t="shared" si="90"/>
        <v>5.4423949304766204</v>
      </c>
      <c r="F131" s="4">
        <f t="shared" si="91"/>
        <v>7.6236239890238103E-2</v>
      </c>
      <c r="G131" s="4">
        <f t="shared" si="92"/>
        <v>243.9912350565472</v>
      </c>
      <c r="H131" s="4">
        <f t="shared" si="93"/>
        <v>4.439125698839316</v>
      </c>
      <c r="I131" s="4">
        <f t="shared" si="94"/>
        <v>4.160809052109661</v>
      </c>
      <c r="J131" s="4">
        <f t="shared" si="95"/>
        <v>35.804569244384766</v>
      </c>
      <c r="K131" s="3">
        <v>6</v>
      </c>
      <c r="L131" s="4">
        <f t="shared" si="96"/>
        <v>1.4200000166893005</v>
      </c>
      <c r="M131" s="3">
        <v>1</v>
      </c>
      <c r="N131" s="4">
        <f t="shared" si="97"/>
        <v>2.8400000333786011</v>
      </c>
      <c r="O131" s="3">
        <v>39.044090270996094</v>
      </c>
      <c r="P131" s="3">
        <v>35.804569244384766</v>
      </c>
      <c r="Q131" s="3">
        <v>39.966350555419922</v>
      </c>
      <c r="R131" s="3">
        <v>400.66079711914062</v>
      </c>
      <c r="S131" s="3">
        <v>391.102783203125</v>
      </c>
      <c r="T131" s="3">
        <v>17.987871170043945</v>
      </c>
      <c r="U131" s="3">
        <v>23.758005142211914</v>
      </c>
      <c r="V131" s="3">
        <v>18.748861312866211</v>
      </c>
      <c r="W131" s="3">
        <v>24.763107299804688</v>
      </c>
      <c r="X131" s="3">
        <v>450.63018798828125</v>
      </c>
      <c r="Y131" s="3">
        <v>1700.068603515625</v>
      </c>
      <c r="Z131" s="3">
        <v>8.3888416290283203</v>
      </c>
      <c r="AA131" s="3">
        <v>73.413047790527344</v>
      </c>
      <c r="AB131" s="3">
        <v>0.36809182167053223</v>
      </c>
      <c r="AC131" s="3">
        <v>0.55996716022491455</v>
      </c>
      <c r="AD131" s="3">
        <v>1</v>
      </c>
      <c r="AE131" s="3">
        <v>-0.21956524252891541</v>
      </c>
      <c r="AF131" s="3">
        <v>2.737391471862793</v>
      </c>
      <c r="AG131" s="3">
        <v>1</v>
      </c>
      <c r="AH131" s="3">
        <v>0</v>
      </c>
      <c r="AI131" s="3">
        <v>0.15999999642372131</v>
      </c>
      <c r="AJ131" s="3">
        <v>111115</v>
      </c>
      <c r="AK131" s="4">
        <f t="shared" si="98"/>
        <v>0.75105031331380201</v>
      </c>
      <c r="AL131" s="4">
        <f t="shared" si="99"/>
        <v>4.4391256988393158E-3</v>
      </c>
      <c r="AM131" s="4">
        <f t="shared" si="100"/>
        <v>308.95456924438474</v>
      </c>
      <c r="AN131" s="4">
        <f t="shared" si="101"/>
        <v>312.19409027099607</v>
      </c>
      <c r="AO131" s="4">
        <f t="shared" si="102"/>
        <v>272.01097048258089</v>
      </c>
      <c r="AP131" s="4">
        <f t="shared" si="103"/>
        <v>1.3777256372885198</v>
      </c>
      <c r="AQ131" s="4">
        <f t="shared" si="104"/>
        <v>5.9049566190224585</v>
      </c>
      <c r="AR131" s="4">
        <f t="shared" si="105"/>
        <v>80.434701960220053</v>
      </c>
      <c r="AS131" s="4">
        <f t="shared" si="106"/>
        <v>56.676696818008139</v>
      </c>
      <c r="AT131" s="4">
        <f t="shared" si="107"/>
        <v>37.42432975769043</v>
      </c>
      <c r="AU131" s="4">
        <f t="shared" si="108"/>
        <v>6.4523827661824855</v>
      </c>
      <c r="AV131" s="4">
        <f t="shared" si="109"/>
        <v>7.4243272336176641E-2</v>
      </c>
      <c r="AW131" s="4">
        <f t="shared" si="110"/>
        <v>1.7441475669127977</v>
      </c>
      <c r="AX131" s="4">
        <f t="shared" si="111"/>
        <v>4.708235199269688</v>
      </c>
      <c r="AY131" s="4">
        <f t="shared" si="112"/>
        <v>4.6577077772761079E-2</v>
      </c>
      <c r="AZ131" s="4">
        <f t="shared" si="113"/>
        <v>17.912140199676092</v>
      </c>
      <c r="BA131" s="4">
        <f t="shared" si="114"/>
        <v>0.62385450969758693</v>
      </c>
      <c r="BB131" s="4">
        <f t="shared" si="115"/>
        <v>27.607676185025078</v>
      </c>
      <c r="BC131" s="4">
        <f t="shared" si="116"/>
        <v>388.5157293053112</v>
      </c>
      <c r="BD131" s="4">
        <f t="shared" si="117"/>
        <v>3.8673306015249301E-3</v>
      </c>
    </row>
    <row r="132" spans="1:108" s="4" customFormat="1" x14ac:dyDescent="0.25">
      <c r="A132" s="3">
        <v>123</v>
      </c>
      <c r="B132" s="3" t="s">
        <v>132</v>
      </c>
      <c r="C132" s="3">
        <v>4050</v>
      </c>
      <c r="D132" s="3">
        <v>0</v>
      </c>
      <c r="E132" s="4">
        <f t="shared" si="90"/>
        <v>5.4423949304766204</v>
      </c>
      <c r="F132" s="4">
        <f t="shared" si="91"/>
        <v>7.6236239890238103E-2</v>
      </c>
      <c r="G132" s="4">
        <f t="shared" si="92"/>
        <v>243.9912350565472</v>
      </c>
      <c r="H132" s="4">
        <f t="shared" si="93"/>
        <v>4.439125698839316</v>
      </c>
      <c r="I132" s="4">
        <f t="shared" si="94"/>
        <v>4.160809052109661</v>
      </c>
      <c r="J132" s="4">
        <f t="shared" si="95"/>
        <v>35.804569244384766</v>
      </c>
      <c r="K132" s="3">
        <v>6</v>
      </c>
      <c r="L132" s="4">
        <f t="shared" si="96"/>
        <v>1.4200000166893005</v>
      </c>
      <c r="M132" s="3">
        <v>1</v>
      </c>
      <c r="N132" s="4">
        <f t="shared" si="97"/>
        <v>2.8400000333786011</v>
      </c>
      <c r="O132" s="3">
        <v>39.044090270996094</v>
      </c>
      <c r="P132" s="3">
        <v>35.804569244384766</v>
      </c>
      <c r="Q132" s="3">
        <v>39.966350555419922</v>
      </c>
      <c r="R132" s="3">
        <v>400.66079711914062</v>
      </c>
      <c r="S132" s="3">
        <v>391.102783203125</v>
      </c>
      <c r="T132" s="3">
        <v>17.987871170043945</v>
      </c>
      <c r="U132" s="3">
        <v>23.758005142211914</v>
      </c>
      <c r="V132" s="3">
        <v>18.748861312866211</v>
      </c>
      <c r="W132" s="3">
        <v>24.763107299804688</v>
      </c>
      <c r="X132" s="3">
        <v>450.63018798828125</v>
      </c>
      <c r="Y132" s="3">
        <v>1700.068603515625</v>
      </c>
      <c r="Z132" s="3">
        <v>8.3888416290283203</v>
      </c>
      <c r="AA132" s="3">
        <v>73.413047790527344</v>
      </c>
      <c r="AB132" s="3">
        <v>0.36809182167053223</v>
      </c>
      <c r="AC132" s="3">
        <v>0.55996716022491455</v>
      </c>
      <c r="AD132" s="3">
        <v>1</v>
      </c>
      <c r="AE132" s="3">
        <v>-0.21956524252891541</v>
      </c>
      <c r="AF132" s="3">
        <v>2.737391471862793</v>
      </c>
      <c r="AG132" s="3">
        <v>1</v>
      </c>
      <c r="AH132" s="3">
        <v>0</v>
      </c>
      <c r="AI132" s="3">
        <v>0.15999999642372131</v>
      </c>
      <c r="AJ132" s="3">
        <v>111115</v>
      </c>
      <c r="AK132" s="4">
        <f t="shared" si="98"/>
        <v>0.75105031331380201</v>
      </c>
      <c r="AL132" s="4">
        <f t="shared" si="99"/>
        <v>4.4391256988393158E-3</v>
      </c>
      <c r="AM132" s="4">
        <f t="shared" si="100"/>
        <v>308.95456924438474</v>
      </c>
      <c r="AN132" s="4">
        <f t="shared" si="101"/>
        <v>312.19409027099607</v>
      </c>
      <c r="AO132" s="4">
        <f t="shared" si="102"/>
        <v>272.01097048258089</v>
      </c>
      <c r="AP132" s="4">
        <f t="shared" si="103"/>
        <v>1.3777256372885198</v>
      </c>
      <c r="AQ132" s="4">
        <f t="shared" si="104"/>
        <v>5.9049566190224585</v>
      </c>
      <c r="AR132" s="4">
        <f t="shared" si="105"/>
        <v>80.434701960220053</v>
      </c>
      <c r="AS132" s="4">
        <f t="shared" si="106"/>
        <v>56.676696818008139</v>
      </c>
      <c r="AT132" s="4">
        <f t="shared" si="107"/>
        <v>37.42432975769043</v>
      </c>
      <c r="AU132" s="4">
        <f t="shared" si="108"/>
        <v>6.4523827661824855</v>
      </c>
      <c r="AV132" s="4">
        <f t="shared" si="109"/>
        <v>7.4243272336176641E-2</v>
      </c>
      <c r="AW132" s="4">
        <f t="shared" si="110"/>
        <v>1.7441475669127977</v>
      </c>
      <c r="AX132" s="4">
        <f t="shared" si="111"/>
        <v>4.708235199269688</v>
      </c>
      <c r="AY132" s="4">
        <f t="shared" si="112"/>
        <v>4.6577077772761079E-2</v>
      </c>
      <c r="AZ132" s="4">
        <f t="shared" si="113"/>
        <v>17.912140199676092</v>
      </c>
      <c r="BA132" s="4">
        <f t="shared" si="114"/>
        <v>0.62385450969758693</v>
      </c>
      <c r="BB132" s="4">
        <f t="shared" si="115"/>
        <v>27.607676185025078</v>
      </c>
      <c r="BC132" s="4">
        <f t="shared" si="116"/>
        <v>388.5157293053112</v>
      </c>
      <c r="BD132" s="4">
        <f t="shared" si="117"/>
        <v>3.8673306015249301E-3</v>
      </c>
    </row>
    <row r="133" spans="1:108" s="4" customFormat="1" x14ac:dyDescent="0.25">
      <c r="A133" s="3">
        <v>124</v>
      </c>
      <c r="B133" s="3" t="s">
        <v>133</v>
      </c>
      <c r="C133" s="3">
        <v>4050.5</v>
      </c>
      <c r="D133" s="3">
        <v>0</v>
      </c>
      <c r="E133" s="4">
        <f t="shared" si="90"/>
        <v>5.452727447912709</v>
      </c>
      <c r="F133" s="4">
        <f t="shared" si="91"/>
        <v>7.6287747362572295E-2</v>
      </c>
      <c r="G133" s="4">
        <f t="shared" si="92"/>
        <v>243.85302775993929</v>
      </c>
      <c r="H133" s="4">
        <f t="shared" si="93"/>
        <v>4.4416036999439346</v>
      </c>
      <c r="I133" s="4">
        <f t="shared" si="94"/>
        <v>4.16037476199359</v>
      </c>
      <c r="J133" s="4">
        <f t="shared" si="95"/>
        <v>35.803688049316406</v>
      </c>
      <c r="K133" s="3">
        <v>6</v>
      </c>
      <c r="L133" s="4">
        <f t="shared" si="96"/>
        <v>1.4200000166893005</v>
      </c>
      <c r="M133" s="3">
        <v>1</v>
      </c>
      <c r="N133" s="4">
        <f t="shared" si="97"/>
        <v>2.8400000333786011</v>
      </c>
      <c r="O133" s="3">
        <v>39.044654846191406</v>
      </c>
      <c r="P133" s="3">
        <v>35.803688049316406</v>
      </c>
      <c r="Q133" s="3">
        <v>39.966487884521484</v>
      </c>
      <c r="R133" s="3">
        <v>400.67251586914063</v>
      </c>
      <c r="S133" s="3">
        <v>391.09930419921875</v>
      </c>
      <c r="T133" s="3">
        <v>17.986701965332031</v>
      </c>
      <c r="U133" s="3">
        <v>23.760147094726563</v>
      </c>
      <c r="V133" s="3">
        <v>18.746973037719727</v>
      </c>
      <c r="W133" s="3">
        <v>24.764453887939453</v>
      </c>
      <c r="X133" s="3">
        <v>450.62216186523437</v>
      </c>
      <c r="Y133" s="3">
        <v>1700.109375</v>
      </c>
      <c r="Z133" s="3">
        <v>8.3298091888427734</v>
      </c>
      <c r="AA133" s="3">
        <v>73.412651062011719</v>
      </c>
      <c r="AB133" s="3">
        <v>0.36809182167053223</v>
      </c>
      <c r="AC133" s="3">
        <v>0.55996716022491455</v>
      </c>
      <c r="AD133" s="3">
        <v>1</v>
      </c>
      <c r="AE133" s="3">
        <v>-0.21956524252891541</v>
      </c>
      <c r="AF133" s="3">
        <v>2.737391471862793</v>
      </c>
      <c r="AG133" s="3">
        <v>1</v>
      </c>
      <c r="AH133" s="3">
        <v>0</v>
      </c>
      <c r="AI133" s="3">
        <v>0.15999999642372131</v>
      </c>
      <c r="AJ133" s="3">
        <v>111115</v>
      </c>
      <c r="AK133" s="4">
        <f t="shared" si="98"/>
        <v>0.75103693644205716</v>
      </c>
      <c r="AL133" s="4">
        <f t="shared" si="99"/>
        <v>4.441603699943935E-3</v>
      </c>
      <c r="AM133" s="4">
        <f t="shared" si="100"/>
        <v>308.95368804931638</v>
      </c>
      <c r="AN133" s="4">
        <f t="shared" si="101"/>
        <v>312.19465484619138</v>
      </c>
      <c r="AO133" s="4">
        <f t="shared" si="102"/>
        <v>272.01749391993508</v>
      </c>
      <c r="AP133" s="4">
        <f t="shared" si="103"/>
        <v>1.376745362970929</v>
      </c>
      <c r="AQ133" s="4">
        <f t="shared" si="104"/>
        <v>5.9046701498408227</v>
      </c>
      <c r="AR133" s="4">
        <f t="shared" si="105"/>
        <v>80.431234459209819</v>
      </c>
      <c r="AS133" s="4">
        <f t="shared" si="106"/>
        <v>56.671087364483256</v>
      </c>
      <c r="AT133" s="4">
        <f t="shared" si="107"/>
        <v>37.424171447753906</v>
      </c>
      <c r="AU133" s="4">
        <f t="shared" si="108"/>
        <v>6.4523271813168952</v>
      </c>
      <c r="AV133" s="4">
        <f t="shared" si="109"/>
        <v>7.4292121129767338E-2</v>
      </c>
      <c r="AW133" s="4">
        <f t="shared" si="110"/>
        <v>1.7442953878472327</v>
      </c>
      <c r="AX133" s="4">
        <f t="shared" si="111"/>
        <v>4.7080317934696625</v>
      </c>
      <c r="AY133" s="4">
        <f t="shared" si="112"/>
        <v>4.6607839106897045E-2</v>
      </c>
      <c r="AZ133" s="4">
        <f t="shared" si="113"/>
        <v>17.901897237355481</v>
      </c>
      <c r="BA133" s="4">
        <f t="shared" si="114"/>
        <v>0.62350667756679279</v>
      </c>
      <c r="BB133" s="4">
        <f t="shared" si="115"/>
        <v>27.613049569801319</v>
      </c>
      <c r="BC133" s="4">
        <f t="shared" si="116"/>
        <v>388.50733871747019</v>
      </c>
      <c r="BD133" s="4">
        <f t="shared" si="117"/>
        <v>3.87551066105664E-3</v>
      </c>
    </row>
    <row r="134" spans="1:108" s="4" customFormat="1" x14ac:dyDescent="0.25">
      <c r="A134" s="3">
        <v>125</v>
      </c>
      <c r="B134" s="3" t="s">
        <v>133</v>
      </c>
      <c r="C134" s="3">
        <v>4051</v>
      </c>
      <c r="D134" s="3">
        <v>0</v>
      </c>
      <c r="E134" s="4">
        <f t="shared" si="90"/>
        <v>5.4783513366214063</v>
      </c>
      <c r="F134" s="4">
        <f t="shared" si="91"/>
        <v>7.6300561816532289E-2</v>
      </c>
      <c r="G134" s="4">
        <f t="shared" si="92"/>
        <v>243.32240427207233</v>
      </c>
      <c r="H134" s="4">
        <f t="shared" si="93"/>
        <v>4.4419823224965702</v>
      </c>
      <c r="I134" s="4">
        <f t="shared" si="94"/>
        <v>4.1600435796511928</v>
      </c>
      <c r="J134" s="4">
        <f t="shared" si="95"/>
        <v>35.802936553955078</v>
      </c>
      <c r="K134" s="3">
        <v>6</v>
      </c>
      <c r="L134" s="4">
        <f t="shared" si="96"/>
        <v>1.4200000166893005</v>
      </c>
      <c r="M134" s="3">
        <v>1</v>
      </c>
      <c r="N134" s="4">
        <f t="shared" si="97"/>
        <v>2.8400000333786011</v>
      </c>
      <c r="O134" s="3">
        <v>39.044952392578125</v>
      </c>
      <c r="P134" s="3">
        <v>35.802936553955078</v>
      </c>
      <c r="Q134" s="3">
        <v>39.966571807861328</v>
      </c>
      <c r="R134" s="3">
        <v>400.67724609375</v>
      </c>
      <c r="S134" s="3">
        <v>391.07009887695312</v>
      </c>
      <c r="T134" s="3">
        <v>17.987579345703125</v>
      </c>
      <c r="U134" s="3">
        <v>23.761384963989258</v>
      </c>
      <c r="V134" s="3">
        <v>18.74754524230957</v>
      </c>
      <c r="W134" s="3">
        <v>24.765293121337891</v>
      </c>
      <c r="X134" s="3">
        <v>450.63186645507812</v>
      </c>
      <c r="Y134" s="3">
        <v>1700.1282958984375</v>
      </c>
      <c r="Z134" s="3">
        <v>8.3051967620849609</v>
      </c>
      <c r="AA134" s="3">
        <v>73.412483215332031</v>
      </c>
      <c r="AB134" s="3">
        <v>0.36809182167053223</v>
      </c>
      <c r="AC134" s="3">
        <v>0.55996716022491455</v>
      </c>
      <c r="AD134" s="3">
        <v>1</v>
      </c>
      <c r="AE134" s="3">
        <v>-0.21956524252891541</v>
      </c>
      <c r="AF134" s="3">
        <v>2.737391471862793</v>
      </c>
      <c r="AG134" s="3">
        <v>1</v>
      </c>
      <c r="AH134" s="3">
        <v>0</v>
      </c>
      <c r="AI134" s="3">
        <v>0.15999999642372131</v>
      </c>
      <c r="AJ134" s="3">
        <v>111115</v>
      </c>
      <c r="AK134" s="4">
        <f t="shared" si="98"/>
        <v>0.75105311075846348</v>
      </c>
      <c r="AL134" s="4">
        <f t="shared" si="99"/>
        <v>4.4419823224965699E-3</v>
      </c>
      <c r="AM134" s="4">
        <f t="shared" si="100"/>
        <v>308.95293655395506</v>
      </c>
      <c r="AN134" s="4">
        <f t="shared" si="101"/>
        <v>312.1949523925781</v>
      </c>
      <c r="AO134" s="4">
        <f t="shared" si="102"/>
        <v>272.02052126361741</v>
      </c>
      <c r="AP134" s="4">
        <f t="shared" si="103"/>
        <v>1.376744303264622</v>
      </c>
      <c r="AQ134" s="4">
        <f t="shared" si="104"/>
        <v>5.9044258544930965</v>
      </c>
      <c r="AR134" s="4">
        <f t="shared" si="105"/>
        <v>80.428090644670775</v>
      </c>
      <c r="AS134" s="4">
        <f t="shared" si="106"/>
        <v>56.666705680681517</v>
      </c>
      <c r="AT134" s="4">
        <f t="shared" si="107"/>
        <v>37.423944473266602</v>
      </c>
      <c r="AU134" s="4">
        <f t="shared" si="108"/>
        <v>6.4522474880780969</v>
      </c>
      <c r="AV134" s="4">
        <f t="shared" si="109"/>
        <v>7.4304273867645834E-2</v>
      </c>
      <c r="AW134" s="4">
        <f t="shared" si="110"/>
        <v>1.7443822748419042</v>
      </c>
      <c r="AX134" s="4">
        <f t="shared" si="111"/>
        <v>4.7078652132361931</v>
      </c>
      <c r="AY134" s="4">
        <f t="shared" si="112"/>
        <v>4.6615492020340779E-2</v>
      </c>
      <c r="AZ134" s="4">
        <f t="shared" si="113"/>
        <v>17.862901919537745</v>
      </c>
      <c r="BA134" s="4">
        <f t="shared" si="114"/>
        <v>0.62219639131405868</v>
      </c>
      <c r="BB134" s="4">
        <f t="shared" si="115"/>
        <v>27.616207922620461</v>
      </c>
      <c r="BC134" s="4">
        <f t="shared" si="116"/>
        <v>388.46595302571507</v>
      </c>
      <c r="BD134" s="4">
        <f t="shared" si="117"/>
        <v>3.8945829977353901E-3</v>
      </c>
    </row>
    <row r="135" spans="1:108" s="4" customFormat="1" x14ac:dyDescent="0.25">
      <c r="A135" s="3">
        <v>126</v>
      </c>
      <c r="B135" s="3" t="s">
        <v>134</v>
      </c>
      <c r="C135" s="3">
        <v>4051.5</v>
      </c>
      <c r="D135" s="3">
        <v>0</v>
      </c>
      <c r="E135" s="4">
        <f t="shared" si="90"/>
        <v>5.5025656946261714</v>
      </c>
      <c r="F135" s="4">
        <f t="shared" si="91"/>
        <v>7.6322873945095709E-2</v>
      </c>
      <c r="G135" s="4">
        <f t="shared" si="92"/>
        <v>242.84341718130221</v>
      </c>
      <c r="H135" s="4">
        <f t="shared" si="93"/>
        <v>4.4432421096112709</v>
      </c>
      <c r="I135" s="4">
        <f t="shared" si="94"/>
        <v>4.1600205138524267</v>
      </c>
      <c r="J135" s="4">
        <f t="shared" si="95"/>
        <v>35.803276062011719</v>
      </c>
      <c r="K135" s="3">
        <v>6</v>
      </c>
      <c r="L135" s="4">
        <f t="shared" si="96"/>
        <v>1.4200000166893005</v>
      </c>
      <c r="M135" s="3">
        <v>1</v>
      </c>
      <c r="N135" s="4">
        <f t="shared" si="97"/>
        <v>2.8400000333786011</v>
      </c>
      <c r="O135" s="3">
        <v>39.045650482177734</v>
      </c>
      <c r="P135" s="3">
        <v>35.803276062011719</v>
      </c>
      <c r="Q135" s="3">
        <v>39.967056274414063</v>
      </c>
      <c r="R135" s="3">
        <v>400.69293212890625</v>
      </c>
      <c r="S135" s="3">
        <v>391.05313110351562</v>
      </c>
      <c r="T135" s="3">
        <v>17.9879150390625</v>
      </c>
      <c r="U135" s="3">
        <v>23.763261795043945</v>
      </c>
      <c r="V135" s="3">
        <v>18.74714469909668</v>
      </c>
      <c r="W135" s="3">
        <v>24.766254425048828</v>
      </c>
      <c r="X135" s="3">
        <v>450.63851928710937</v>
      </c>
      <c r="Y135" s="3">
        <v>1700.1444091796875</v>
      </c>
      <c r="Z135" s="3">
        <v>8.2917098999023437</v>
      </c>
      <c r="AA135" s="3">
        <v>73.412300109863281</v>
      </c>
      <c r="AB135" s="3">
        <v>0.36809182167053223</v>
      </c>
      <c r="AC135" s="3">
        <v>0.55996716022491455</v>
      </c>
      <c r="AD135" s="3">
        <v>1</v>
      </c>
      <c r="AE135" s="3">
        <v>-0.21956524252891541</v>
      </c>
      <c r="AF135" s="3">
        <v>2.737391471862793</v>
      </c>
      <c r="AG135" s="3">
        <v>1</v>
      </c>
      <c r="AH135" s="3">
        <v>0</v>
      </c>
      <c r="AI135" s="3">
        <v>0.15999999642372131</v>
      </c>
      <c r="AJ135" s="3">
        <v>111115</v>
      </c>
      <c r="AK135" s="4">
        <f t="shared" si="98"/>
        <v>0.75106419881184883</v>
      </c>
      <c r="AL135" s="4">
        <f t="shared" si="99"/>
        <v>4.4432421096112706E-3</v>
      </c>
      <c r="AM135" s="4">
        <f t="shared" si="100"/>
        <v>308.9532760620117</v>
      </c>
      <c r="AN135" s="4">
        <f t="shared" si="101"/>
        <v>312.19565048217771</v>
      </c>
      <c r="AO135" s="4">
        <f t="shared" si="102"/>
        <v>272.02309938855979</v>
      </c>
      <c r="AP135" s="4">
        <f t="shared" si="103"/>
        <v>1.3761818832572796</v>
      </c>
      <c r="AQ135" s="4">
        <f t="shared" si="104"/>
        <v>5.9045362203394411</v>
      </c>
      <c r="AR135" s="4">
        <f t="shared" si="105"/>
        <v>80.42979461892844</v>
      </c>
      <c r="AS135" s="4">
        <f t="shared" si="106"/>
        <v>56.666532823884495</v>
      </c>
      <c r="AT135" s="4">
        <f t="shared" si="107"/>
        <v>37.424463272094727</v>
      </c>
      <c r="AU135" s="4">
        <f t="shared" si="108"/>
        <v>6.4524296453078769</v>
      </c>
      <c r="AV135" s="4">
        <f t="shared" si="109"/>
        <v>7.4325433581886854E-2</v>
      </c>
      <c r="AW135" s="4">
        <f t="shared" si="110"/>
        <v>1.7445157064870145</v>
      </c>
      <c r="AX135" s="4">
        <f t="shared" si="111"/>
        <v>4.7079139388208624</v>
      </c>
      <c r="AY135" s="4">
        <f t="shared" si="112"/>
        <v>4.6628816897193628E-2</v>
      </c>
      <c r="AZ135" s="4">
        <f t="shared" si="113"/>
        <v>17.827693821818489</v>
      </c>
      <c r="BA135" s="4">
        <f t="shared" si="114"/>
        <v>0.62099852389883858</v>
      </c>
      <c r="BB135" s="4">
        <f t="shared" si="115"/>
        <v>27.618379295409166</v>
      </c>
      <c r="BC135" s="4">
        <f t="shared" si="116"/>
        <v>388.43747490617818</v>
      </c>
      <c r="BD135" s="4">
        <f t="shared" si="117"/>
        <v>3.9123914727537288E-3</v>
      </c>
    </row>
    <row r="136" spans="1:108" s="4" customFormat="1" x14ac:dyDescent="0.25">
      <c r="A136" s="3">
        <v>127</v>
      </c>
      <c r="B136" s="3" t="s">
        <v>134</v>
      </c>
      <c r="C136" s="3">
        <v>4052</v>
      </c>
      <c r="D136" s="3">
        <v>0</v>
      </c>
      <c r="E136" s="4">
        <f t="shared" si="90"/>
        <v>5.5310654881895447</v>
      </c>
      <c r="F136" s="4">
        <f t="shared" si="91"/>
        <v>7.6339870025230211E-2</v>
      </c>
      <c r="G136" s="4">
        <f t="shared" si="92"/>
        <v>242.27525202759639</v>
      </c>
      <c r="H136" s="4">
        <f t="shared" si="93"/>
        <v>4.4437971930567253</v>
      </c>
      <c r="I136" s="4">
        <f t="shared" si="94"/>
        <v>4.1596362569131511</v>
      </c>
      <c r="J136" s="4">
        <f t="shared" si="95"/>
        <v>35.802501678466797</v>
      </c>
      <c r="K136" s="3">
        <v>6</v>
      </c>
      <c r="L136" s="4">
        <f t="shared" si="96"/>
        <v>1.4200000166893005</v>
      </c>
      <c r="M136" s="3">
        <v>1</v>
      </c>
      <c r="N136" s="4">
        <f t="shared" si="97"/>
        <v>2.8400000333786011</v>
      </c>
      <c r="O136" s="3">
        <v>39.045539855957031</v>
      </c>
      <c r="P136" s="3">
        <v>35.802501678466797</v>
      </c>
      <c r="Q136" s="3">
        <v>39.966907501220703</v>
      </c>
      <c r="R136" s="3">
        <v>400.71771240234375</v>
      </c>
      <c r="S136" s="3">
        <v>391.03985595703125</v>
      </c>
      <c r="T136" s="3">
        <v>17.989099502563477</v>
      </c>
      <c r="U136" s="3">
        <v>23.765096664428711</v>
      </c>
      <c r="V136" s="3">
        <v>18.748468399047852</v>
      </c>
      <c r="W136" s="3">
        <v>24.768283843994141</v>
      </c>
      <c r="X136" s="3">
        <v>450.64321899414062</v>
      </c>
      <c r="Y136" s="3">
        <v>1700.119873046875</v>
      </c>
      <c r="Z136" s="3">
        <v>8.2854986190795898</v>
      </c>
      <c r="AA136" s="3">
        <v>73.412208557128906</v>
      </c>
      <c r="AB136" s="3">
        <v>0.36809182167053223</v>
      </c>
      <c r="AC136" s="3">
        <v>0.55996716022491455</v>
      </c>
      <c r="AD136" s="3">
        <v>1</v>
      </c>
      <c r="AE136" s="3">
        <v>-0.21956524252891541</v>
      </c>
      <c r="AF136" s="3">
        <v>2.737391471862793</v>
      </c>
      <c r="AG136" s="3">
        <v>1</v>
      </c>
      <c r="AH136" s="3">
        <v>0</v>
      </c>
      <c r="AI136" s="3">
        <v>0.15999999642372131</v>
      </c>
      <c r="AJ136" s="3">
        <v>111115</v>
      </c>
      <c r="AK136" s="4">
        <f t="shared" si="98"/>
        <v>0.75107203165690095</v>
      </c>
      <c r="AL136" s="4">
        <f t="shared" si="99"/>
        <v>4.4437971930567253E-3</v>
      </c>
      <c r="AM136" s="4">
        <f t="shared" si="100"/>
        <v>308.95250167846677</v>
      </c>
      <c r="AN136" s="4">
        <f t="shared" si="101"/>
        <v>312.19553985595701</v>
      </c>
      <c r="AO136" s="4">
        <f t="shared" si="102"/>
        <v>272.01917360739753</v>
      </c>
      <c r="AP136" s="4">
        <f t="shared" si="103"/>
        <v>1.3759498622501443</v>
      </c>
      <c r="AQ136" s="4">
        <f t="shared" si="104"/>
        <v>5.9042844896225199</v>
      </c>
      <c r="AR136" s="4">
        <f t="shared" si="105"/>
        <v>80.426465919872768</v>
      </c>
      <c r="AS136" s="4">
        <f t="shared" si="106"/>
        <v>56.661369255444058</v>
      </c>
      <c r="AT136" s="4">
        <f t="shared" si="107"/>
        <v>37.424020767211914</v>
      </c>
      <c r="AU136" s="4">
        <f t="shared" si="108"/>
        <v>6.452274275626066</v>
      </c>
      <c r="AV136" s="4">
        <f t="shared" si="109"/>
        <v>7.4341551602652961E-2</v>
      </c>
      <c r="AW136" s="4">
        <f t="shared" si="110"/>
        <v>1.7446482327093691</v>
      </c>
      <c r="AX136" s="4">
        <f t="shared" si="111"/>
        <v>4.7076260429166972</v>
      </c>
      <c r="AY136" s="4">
        <f t="shared" si="112"/>
        <v>4.6638966894785555E-2</v>
      </c>
      <c r="AZ136" s="4">
        <f t="shared" si="113"/>
        <v>17.785961330080873</v>
      </c>
      <c r="BA136" s="4">
        <f t="shared" si="114"/>
        <v>0.6195666460510828</v>
      </c>
      <c r="BB136" s="4">
        <f t="shared" si="115"/>
        <v>27.622458230510961</v>
      </c>
      <c r="BC136" s="4">
        <f t="shared" si="116"/>
        <v>388.41065232277185</v>
      </c>
      <c r="BD136" s="4">
        <f t="shared" si="117"/>
        <v>3.9335076034622725E-3</v>
      </c>
    </row>
    <row r="137" spans="1:108" s="4" customFormat="1" x14ac:dyDescent="0.25">
      <c r="A137" s="3">
        <v>128</v>
      </c>
      <c r="B137" s="3" t="s">
        <v>135</v>
      </c>
      <c r="C137" s="3">
        <v>4052.5</v>
      </c>
      <c r="D137" s="3">
        <v>0</v>
      </c>
      <c r="E137" s="4">
        <f t="shared" si="90"/>
        <v>5.5727196216556862</v>
      </c>
      <c r="F137" s="4">
        <f t="shared" si="91"/>
        <v>7.637530234715717E-2</v>
      </c>
      <c r="G137" s="4">
        <f t="shared" si="92"/>
        <v>241.43902315613647</v>
      </c>
      <c r="H137" s="4">
        <f t="shared" si="93"/>
        <v>4.445803320784889</v>
      </c>
      <c r="I137" s="4">
        <f t="shared" si="94"/>
        <v>4.159644478156391</v>
      </c>
      <c r="J137" s="4">
        <f t="shared" si="95"/>
        <v>35.803031921386719</v>
      </c>
      <c r="K137" s="3">
        <v>6</v>
      </c>
      <c r="L137" s="4">
        <f t="shared" si="96"/>
        <v>1.4200000166893005</v>
      </c>
      <c r="M137" s="3">
        <v>1</v>
      </c>
      <c r="N137" s="4">
        <f t="shared" si="97"/>
        <v>2.8400000333786011</v>
      </c>
      <c r="O137" s="3">
        <v>39.045928955078125</v>
      </c>
      <c r="P137" s="3">
        <v>35.803031921386719</v>
      </c>
      <c r="Q137" s="3">
        <v>39.9669189453125</v>
      </c>
      <c r="R137" s="3">
        <v>400.7349853515625</v>
      </c>
      <c r="S137" s="3">
        <v>391.00079345703125</v>
      </c>
      <c r="T137" s="3">
        <v>17.988592147827148</v>
      </c>
      <c r="U137" s="3">
        <v>23.767221450805664</v>
      </c>
      <c r="V137" s="3">
        <v>18.747634887695313</v>
      </c>
      <c r="W137" s="3">
        <v>24.770095825195313</v>
      </c>
      <c r="X137" s="3">
        <v>450.64031982421875</v>
      </c>
      <c r="Y137" s="3">
        <v>1700.0955810546875</v>
      </c>
      <c r="Z137" s="3">
        <v>8.3518953323364258</v>
      </c>
      <c r="AA137" s="3">
        <v>73.412551879882813</v>
      </c>
      <c r="AB137" s="3">
        <v>0.36809182167053223</v>
      </c>
      <c r="AC137" s="3">
        <v>0.55996716022491455</v>
      </c>
      <c r="AD137" s="3">
        <v>1</v>
      </c>
      <c r="AE137" s="3">
        <v>-0.21956524252891541</v>
      </c>
      <c r="AF137" s="3">
        <v>2.737391471862793</v>
      </c>
      <c r="AG137" s="3">
        <v>1</v>
      </c>
      <c r="AH137" s="3">
        <v>0</v>
      </c>
      <c r="AI137" s="3">
        <v>0.15999999642372131</v>
      </c>
      <c r="AJ137" s="3">
        <v>111115</v>
      </c>
      <c r="AK137" s="4">
        <f t="shared" si="98"/>
        <v>0.75106719970703117</v>
      </c>
      <c r="AL137" s="4">
        <f t="shared" si="99"/>
        <v>4.445803320784889E-3</v>
      </c>
      <c r="AM137" s="4">
        <f t="shared" si="100"/>
        <v>308.9530319213867</v>
      </c>
      <c r="AN137" s="4">
        <f t="shared" si="101"/>
        <v>312.1959289550781</v>
      </c>
      <c r="AO137" s="4">
        <f t="shared" si="102"/>
        <v>272.01528688873441</v>
      </c>
      <c r="AP137" s="4">
        <f t="shared" si="103"/>
        <v>1.3748519886911488</v>
      </c>
      <c r="AQ137" s="4">
        <f t="shared" si="104"/>
        <v>5.9044568559543258</v>
      </c>
      <c r="AR137" s="4">
        <f t="shared" si="105"/>
        <v>80.428437709332911</v>
      </c>
      <c r="AS137" s="4">
        <f t="shared" si="106"/>
        <v>56.661216258527247</v>
      </c>
      <c r="AT137" s="4">
        <f t="shared" si="107"/>
        <v>37.424480438232422</v>
      </c>
      <c r="AU137" s="4">
        <f t="shared" si="108"/>
        <v>6.4524356726454464</v>
      </c>
      <c r="AV137" s="4">
        <f t="shared" si="109"/>
        <v>7.4375152799476249E-2</v>
      </c>
      <c r="AW137" s="4">
        <f t="shared" si="110"/>
        <v>1.7448123777979345</v>
      </c>
      <c r="AX137" s="4">
        <f t="shared" si="111"/>
        <v>4.7076232948475116</v>
      </c>
      <c r="AY137" s="4">
        <f t="shared" si="112"/>
        <v>4.666012662235542E-2</v>
      </c>
      <c r="AZ137" s="4">
        <f t="shared" si="113"/>
        <v>17.724654813278097</v>
      </c>
      <c r="BA137" s="4">
        <f t="shared" si="114"/>
        <v>0.61748985474288876</v>
      </c>
      <c r="BB137" s="4">
        <f t="shared" si="115"/>
        <v>27.625151003173364</v>
      </c>
      <c r="BC137" s="4">
        <f t="shared" si="116"/>
        <v>388.35178944265971</v>
      </c>
      <c r="BD137" s="4">
        <f t="shared" si="117"/>
        <v>3.9641177208819284E-3</v>
      </c>
    </row>
    <row r="138" spans="1:108" s="4" customFormat="1" x14ac:dyDescent="0.25">
      <c r="A138" s="3">
        <v>129</v>
      </c>
      <c r="B138" s="3" t="s">
        <v>135</v>
      </c>
      <c r="C138" s="3">
        <v>4053</v>
      </c>
      <c r="D138" s="3">
        <v>0</v>
      </c>
      <c r="E138" s="4">
        <f t="shared" ref="E138:E174" si="120">(R138-S138*(1000-T138)/(1000-U138))*AK138</f>
        <v>5.5899300500651989</v>
      </c>
      <c r="F138" s="4">
        <f t="shared" ref="F138:F174" si="121">IF(AV138&lt;&gt;0,1/(1/AV138-1/N138),0)</f>
        <v>7.6382185356528617E-2</v>
      </c>
      <c r="G138" s="4">
        <f t="shared" ref="G138:G174" si="122">((AY138-AL138/2)*S138-E138)/(AY138+AL138/2)</f>
        <v>241.09231079034146</v>
      </c>
      <c r="H138" s="4">
        <f t="shared" ref="H138:H174" si="123">AL138*1000</f>
        <v>4.4463830438105072</v>
      </c>
      <c r="I138" s="4">
        <f t="shared" ref="I138:I174" si="124">(AQ138-AW138)</f>
        <v>4.1598069527813948</v>
      </c>
      <c r="J138" s="4">
        <f t="shared" ref="J138:J174" si="125">(P138+AP138*D138)</f>
        <v>35.803577423095703</v>
      </c>
      <c r="K138" s="3">
        <v>6</v>
      </c>
      <c r="L138" s="4">
        <f t="shared" ref="L138:L169" si="126">(K138*AE138+AF138)</f>
        <v>1.4200000166893005</v>
      </c>
      <c r="M138" s="3">
        <v>1</v>
      </c>
      <c r="N138" s="4">
        <f t="shared" ref="N138:N169" si="127">L138*(M138+1)*(M138+1)/(M138*M138+1)</f>
        <v>2.8400000333786011</v>
      </c>
      <c r="O138" s="3">
        <v>39.046680450439453</v>
      </c>
      <c r="P138" s="3">
        <v>35.803577423095703</v>
      </c>
      <c r="Q138" s="3">
        <v>39.966846466064453</v>
      </c>
      <c r="R138" s="3">
        <v>400.75457763671875</v>
      </c>
      <c r="S138" s="3">
        <v>390.9969482421875</v>
      </c>
      <c r="T138" s="3">
        <v>17.987947463989258</v>
      </c>
      <c r="U138" s="3">
        <v>23.767473220825195</v>
      </c>
      <c r="V138" s="3">
        <v>18.746164321899414</v>
      </c>
      <c r="W138" s="3">
        <v>24.769306182861328</v>
      </c>
      <c r="X138" s="3">
        <v>450.62905883789062</v>
      </c>
      <c r="Y138" s="3">
        <v>1700.0953369140625</v>
      </c>
      <c r="Z138" s="3">
        <v>8.3396177291870117</v>
      </c>
      <c r="AA138" s="3">
        <v>73.412399291992188</v>
      </c>
      <c r="AB138" s="3">
        <v>0.36809182167053223</v>
      </c>
      <c r="AC138" s="3">
        <v>0.55996716022491455</v>
      </c>
      <c r="AD138" s="3">
        <v>1</v>
      </c>
      <c r="AE138" s="3">
        <v>-0.21956524252891541</v>
      </c>
      <c r="AF138" s="3">
        <v>2.737391471862793</v>
      </c>
      <c r="AG138" s="3">
        <v>1</v>
      </c>
      <c r="AH138" s="3">
        <v>0</v>
      </c>
      <c r="AI138" s="3">
        <v>0.15999999642372131</v>
      </c>
      <c r="AJ138" s="3">
        <v>111115</v>
      </c>
      <c r="AK138" s="4">
        <f t="shared" ref="AK138:AK174" si="128">X138*0.000001/(K138*0.0001)</f>
        <v>0.75104843139648425</v>
      </c>
      <c r="AL138" s="4">
        <f t="shared" ref="AL138:AL169" si="129">(U138-T138)/(1000-U138)*AK138</f>
        <v>4.4463830438105072E-3</v>
      </c>
      <c r="AM138" s="4">
        <f t="shared" ref="AM138:AM174" si="130">(P138+273.15)</f>
        <v>308.95357742309568</v>
      </c>
      <c r="AN138" s="4">
        <f t="shared" ref="AN138:AN174" si="131">(O138+273.15)</f>
        <v>312.19668045043943</v>
      </c>
      <c r="AO138" s="4">
        <f t="shared" ref="AO138:AO174" si="132">(Y138*AG138+Z138*AH138)*AI138</f>
        <v>272.01524782623528</v>
      </c>
      <c r="AP138" s="4">
        <f t="shared" ref="AP138:AP169" si="133">((AO138+0.00000010773*(AN138^4-AM138^4))-AL138*44100)/(L138*51.4+0.00000043092*AM138^3)</f>
        <v>1.3745862149433909</v>
      </c>
      <c r="AQ138" s="4">
        <f t="shared" ref="AQ138:AQ174" si="134">0.61365*EXP(17.502*J138/(240.97+J138))</f>
        <v>5.9046341870303456</v>
      </c>
      <c r="AR138" s="4">
        <f t="shared" ref="AR138:AR169" si="135">AQ138*1000/AA138</f>
        <v>80.431020426741753</v>
      </c>
      <c r="AS138" s="4">
        <f t="shared" ref="AS138:AS169" si="136">(AR138-U138)</f>
        <v>56.663547205916558</v>
      </c>
      <c r="AT138" s="4">
        <f t="shared" ref="AT138:AT174" si="137">IF(D138,P138,(O138+P138)/2)</f>
        <v>37.425128936767578</v>
      </c>
      <c r="AU138" s="4">
        <f t="shared" ref="AU138:AU169" si="138">0.61365*EXP(17.502*AT138/(240.97+AT138))</f>
        <v>6.4526633756443079</v>
      </c>
      <c r="AV138" s="4">
        <f t="shared" ref="AV138:AV174" si="139">IF(AS138&lt;&gt;0,(1000-(AR138+U138)/2)/AS138*AL138,0)</f>
        <v>7.4381680003574757E-2</v>
      </c>
      <c r="AW138" s="4">
        <f t="shared" ref="AW138:AW174" si="140">U138*AA138/1000</f>
        <v>1.7448272342489508</v>
      </c>
      <c r="AX138" s="4">
        <f t="shared" ref="AX138:AX169" si="141">(AU138-AW138)</f>
        <v>4.7078361413953571</v>
      </c>
      <c r="AY138" s="4">
        <f t="shared" ref="AY138:AY174" si="142">1/(1.6/F138+1.37/N138)</f>
        <v>4.6664237015887927E-2</v>
      </c>
      <c r="AZ138" s="4">
        <f t="shared" ref="AZ138:AZ174" si="143">G138*AA138*0.001</f>
        <v>17.699164985969624</v>
      </c>
      <c r="BA138" s="4">
        <f t="shared" ref="BA138:BA174" si="144">G138/S138</f>
        <v>0.61660918806201637</v>
      </c>
      <c r="BB138" s="4">
        <f t="shared" ref="BB138:BB174" si="145">(1-AL138*AA138/AQ138/F138)*100</f>
        <v>27.624560348495486</v>
      </c>
      <c r="BC138" s="4">
        <f t="shared" ref="BC138:BC174" si="146">(S138-E138/(N138/1.35))</f>
        <v>388.33976321440758</v>
      </c>
      <c r="BD138" s="4">
        <f t="shared" ref="BD138:BD169" si="147">E138*BB138/100/BC138</f>
        <v>3.9763983665674092E-3</v>
      </c>
    </row>
    <row r="139" spans="1:108" s="4" customFormat="1" x14ac:dyDescent="0.25">
      <c r="A139" s="3">
        <v>130</v>
      </c>
      <c r="B139" s="3" t="s">
        <v>136</v>
      </c>
      <c r="C139" s="3">
        <v>4053.5</v>
      </c>
      <c r="D139" s="3">
        <v>0</v>
      </c>
      <c r="E139" s="4">
        <f t="shared" si="120"/>
        <v>5.6007677417012722</v>
      </c>
      <c r="F139" s="4">
        <f t="shared" si="121"/>
        <v>7.6421817614111792E-2</v>
      </c>
      <c r="G139" s="4">
        <f t="shared" si="122"/>
        <v>240.91873082250393</v>
      </c>
      <c r="H139" s="4">
        <f t="shared" si="123"/>
        <v>4.4484850377915492</v>
      </c>
      <c r="I139" s="4">
        <f t="shared" si="124"/>
        <v>4.1596737561492141</v>
      </c>
      <c r="J139" s="4">
        <f t="shared" si="125"/>
        <v>35.803783416748047</v>
      </c>
      <c r="K139" s="3">
        <v>6</v>
      </c>
      <c r="L139" s="4">
        <f t="shared" si="126"/>
        <v>1.4200000166893005</v>
      </c>
      <c r="M139" s="3">
        <v>1</v>
      </c>
      <c r="N139" s="4">
        <f t="shared" si="127"/>
        <v>2.8400000333786011</v>
      </c>
      <c r="O139" s="3">
        <v>39.046802520751953</v>
      </c>
      <c r="P139" s="3">
        <v>35.803783416748047</v>
      </c>
      <c r="Q139" s="3">
        <v>39.966651916503906</v>
      </c>
      <c r="R139" s="3">
        <v>400.7581787109375</v>
      </c>
      <c r="S139" s="3">
        <v>390.98489379882813</v>
      </c>
      <c r="T139" s="3">
        <v>17.987783432006836</v>
      </c>
      <c r="U139" s="3">
        <v>23.770145416259766</v>
      </c>
      <c r="V139" s="3">
        <v>18.745914459228516</v>
      </c>
      <c r="W139" s="3">
        <v>24.77198600769043</v>
      </c>
      <c r="X139" s="3">
        <v>450.61972045898437</v>
      </c>
      <c r="Y139" s="3">
        <v>1700.1041259765625</v>
      </c>
      <c r="Z139" s="3">
        <v>8.2903060913085938</v>
      </c>
      <c r="AA139" s="3">
        <v>73.412567138671875</v>
      </c>
      <c r="AB139" s="3">
        <v>0.36809182167053223</v>
      </c>
      <c r="AC139" s="3">
        <v>0.55996716022491455</v>
      </c>
      <c r="AD139" s="3">
        <v>1</v>
      </c>
      <c r="AE139" s="3">
        <v>-0.21956524252891541</v>
      </c>
      <c r="AF139" s="3">
        <v>2.737391471862793</v>
      </c>
      <c r="AG139" s="3">
        <v>1</v>
      </c>
      <c r="AH139" s="3">
        <v>0</v>
      </c>
      <c r="AI139" s="3">
        <v>0.15999999642372131</v>
      </c>
      <c r="AJ139" s="3">
        <v>111115</v>
      </c>
      <c r="AK139" s="4">
        <f t="shared" si="128"/>
        <v>0.75103286743164044</v>
      </c>
      <c r="AL139" s="4">
        <f t="shared" si="129"/>
        <v>4.4484850377915488E-3</v>
      </c>
      <c r="AM139" s="4">
        <f t="shared" si="130"/>
        <v>308.95378341674802</v>
      </c>
      <c r="AN139" s="4">
        <f t="shared" si="131"/>
        <v>312.19680252075193</v>
      </c>
      <c r="AO139" s="4">
        <f t="shared" si="132"/>
        <v>272.01665407620385</v>
      </c>
      <c r="AP139" s="4">
        <f t="shared" si="133"/>
        <v>1.373508641242341</v>
      </c>
      <c r="AQ139" s="4">
        <f t="shared" si="134"/>
        <v>5.9047011524163775</v>
      </c>
      <c r="AR139" s="4">
        <f t="shared" si="135"/>
        <v>80.431748712216475</v>
      </c>
      <c r="AS139" s="4">
        <f t="shared" si="136"/>
        <v>56.661603295956709</v>
      </c>
      <c r="AT139" s="4">
        <f t="shared" si="137"/>
        <v>37.42529296875</v>
      </c>
      <c r="AU139" s="4">
        <f t="shared" si="138"/>
        <v>6.4527209722139185</v>
      </c>
      <c r="AV139" s="4">
        <f t="shared" si="139"/>
        <v>7.4419262940666114E-2</v>
      </c>
      <c r="AW139" s="4">
        <f t="shared" si="140"/>
        <v>1.7450273962671636</v>
      </c>
      <c r="AX139" s="4">
        <f t="shared" si="141"/>
        <v>4.7076935759467551</v>
      </c>
      <c r="AY139" s="4">
        <f t="shared" si="142"/>
        <v>4.668790427148968E-2</v>
      </c>
      <c r="AZ139" s="4">
        <f t="shared" si="143"/>
        <v>17.686462501470686</v>
      </c>
      <c r="BA139" s="4">
        <f t="shared" si="144"/>
        <v>0.61618424303232255</v>
      </c>
      <c r="BB139" s="4">
        <f t="shared" si="145"/>
        <v>27.628552269091522</v>
      </c>
      <c r="BC139" s="4">
        <f t="shared" si="146"/>
        <v>388.32255705149305</v>
      </c>
      <c r="BD139" s="4">
        <f t="shared" si="147"/>
        <v>3.9848600471106815E-3</v>
      </c>
    </row>
    <row r="140" spans="1:108" s="4" customFormat="1" x14ac:dyDescent="0.25">
      <c r="A140" s="3">
        <v>131</v>
      </c>
      <c r="B140" s="3" t="s">
        <v>136</v>
      </c>
      <c r="C140" s="3">
        <v>4054</v>
      </c>
      <c r="D140" s="3">
        <v>0</v>
      </c>
      <c r="E140" s="4">
        <f t="shared" si="120"/>
        <v>5.5766201276994547</v>
      </c>
      <c r="F140" s="4">
        <f t="shared" si="121"/>
        <v>7.6458254590184779E-2</v>
      </c>
      <c r="G140" s="4">
        <f t="shared" si="122"/>
        <v>241.48113080474621</v>
      </c>
      <c r="H140" s="4">
        <f t="shared" si="123"/>
        <v>4.4509223433965923</v>
      </c>
      <c r="I140" s="4">
        <f t="shared" si="124"/>
        <v>4.1599875864434903</v>
      </c>
      <c r="J140" s="4">
        <f t="shared" si="125"/>
        <v>35.805652618408203</v>
      </c>
      <c r="K140" s="3">
        <v>6</v>
      </c>
      <c r="L140" s="4">
        <f t="shared" si="126"/>
        <v>1.4200000166893005</v>
      </c>
      <c r="M140" s="3">
        <v>1</v>
      </c>
      <c r="N140" s="4">
        <f t="shared" si="127"/>
        <v>2.8400000333786011</v>
      </c>
      <c r="O140" s="3">
        <v>39.048065185546875</v>
      </c>
      <c r="P140" s="3">
        <v>35.805652618408203</v>
      </c>
      <c r="Q140" s="3">
        <v>39.966323852539063</v>
      </c>
      <c r="R140" s="3">
        <v>400.74710083007812</v>
      </c>
      <c r="S140" s="3">
        <v>391.004638671875</v>
      </c>
      <c r="T140" s="3">
        <v>17.988712310791016</v>
      </c>
      <c r="U140" s="3">
        <v>23.774185180664063</v>
      </c>
      <c r="V140" s="3">
        <v>18.745578765869141</v>
      </c>
      <c r="W140" s="3">
        <v>24.774473190307617</v>
      </c>
      <c r="X140" s="3">
        <v>450.622314453125</v>
      </c>
      <c r="Y140" s="3">
        <v>1700.1268310546875</v>
      </c>
      <c r="Z140" s="3">
        <v>8.2940921783447266</v>
      </c>
      <c r="AA140" s="3">
        <v>73.412452697753906</v>
      </c>
      <c r="AB140" s="3">
        <v>0.36809182167053223</v>
      </c>
      <c r="AC140" s="3">
        <v>0.55996716022491455</v>
      </c>
      <c r="AD140" s="3">
        <v>1</v>
      </c>
      <c r="AE140" s="3">
        <v>-0.21956524252891541</v>
      </c>
      <c r="AF140" s="3">
        <v>2.737391471862793</v>
      </c>
      <c r="AG140" s="3">
        <v>1</v>
      </c>
      <c r="AH140" s="3">
        <v>0</v>
      </c>
      <c r="AI140" s="3">
        <v>0.15999999642372131</v>
      </c>
      <c r="AJ140" s="3">
        <v>111115</v>
      </c>
      <c r="AK140" s="4">
        <f t="shared" si="128"/>
        <v>0.75103719075520825</v>
      </c>
      <c r="AL140" s="4">
        <f t="shared" si="129"/>
        <v>4.4509223433965919E-3</v>
      </c>
      <c r="AM140" s="4">
        <f t="shared" si="130"/>
        <v>308.95565261840818</v>
      </c>
      <c r="AN140" s="4">
        <f t="shared" si="131"/>
        <v>312.19806518554685</v>
      </c>
      <c r="AO140" s="4">
        <f t="shared" si="132"/>
        <v>272.02028688862265</v>
      </c>
      <c r="AP140" s="4">
        <f t="shared" si="133"/>
        <v>1.3722090911795177</v>
      </c>
      <c r="AQ140" s="4">
        <f t="shared" si="134"/>
        <v>5.9053088314466322</v>
      </c>
      <c r="AR140" s="4">
        <f t="shared" si="135"/>
        <v>80.440151696870203</v>
      </c>
      <c r="AS140" s="4">
        <f t="shared" si="136"/>
        <v>56.66596651620614</v>
      </c>
      <c r="AT140" s="4">
        <f t="shared" si="137"/>
        <v>37.426858901977539</v>
      </c>
      <c r="AU140" s="4">
        <f t="shared" si="138"/>
        <v>6.4532708409998421</v>
      </c>
      <c r="AV140" s="4">
        <f t="shared" si="139"/>
        <v>7.4453814917896877E-2</v>
      </c>
      <c r="AW140" s="4">
        <f t="shared" si="140"/>
        <v>1.7453212450031423</v>
      </c>
      <c r="AX140" s="4">
        <f t="shared" si="141"/>
        <v>4.7079495959967002</v>
      </c>
      <c r="AY140" s="4">
        <f t="shared" si="142"/>
        <v>4.6709662908174722E-2</v>
      </c>
      <c r="AZ140" s="4">
        <f t="shared" si="143"/>
        <v>17.727722092603557</v>
      </c>
      <c r="BA140" s="4">
        <f t="shared" si="144"/>
        <v>0.61759147314718543</v>
      </c>
      <c r="BB140" s="4">
        <f t="shared" si="145"/>
        <v>27.630969174448015</v>
      </c>
      <c r="BC140" s="4">
        <f t="shared" si="146"/>
        <v>388.35378054373683</v>
      </c>
      <c r="BD140" s="4">
        <f t="shared" si="147"/>
        <v>3.9677074504162451E-3</v>
      </c>
    </row>
    <row r="141" spans="1:108" s="4" customFormat="1" x14ac:dyDescent="0.25">
      <c r="A141" s="3">
        <v>132</v>
      </c>
      <c r="B141" s="3" t="s">
        <v>137</v>
      </c>
      <c r="C141" s="3">
        <v>4054.5</v>
      </c>
      <c r="D141" s="3">
        <v>0</v>
      </c>
      <c r="E141" s="4">
        <f t="shared" si="120"/>
        <v>5.5826424722603027</v>
      </c>
      <c r="F141" s="4">
        <f t="shared" si="121"/>
        <v>7.6480558608387927E-2</v>
      </c>
      <c r="G141" s="4">
        <f t="shared" si="122"/>
        <v>241.38434539895687</v>
      </c>
      <c r="H141" s="4">
        <f t="shared" si="123"/>
        <v>4.452770603912815</v>
      </c>
      <c r="I141" s="4">
        <f t="shared" si="124"/>
        <v>4.160522688658161</v>
      </c>
      <c r="J141" s="4">
        <f t="shared" si="125"/>
        <v>35.807929992675781</v>
      </c>
      <c r="K141" s="3">
        <v>6</v>
      </c>
      <c r="L141" s="4">
        <f t="shared" si="126"/>
        <v>1.4200000166893005</v>
      </c>
      <c r="M141" s="3">
        <v>1</v>
      </c>
      <c r="N141" s="4">
        <f t="shared" si="127"/>
        <v>2.8400000333786011</v>
      </c>
      <c r="O141" s="3">
        <v>39.047969818115234</v>
      </c>
      <c r="P141" s="3">
        <v>35.807929992675781</v>
      </c>
      <c r="Q141" s="3">
        <v>39.966392517089844</v>
      </c>
      <c r="R141" s="3">
        <v>400.75341796875</v>
      </c>
      <c r="S141" s="3">
        <v>391.00189208984375</v>
      </c>
      <c r="T141" s="3">
        <v>17.988967895507813</v>
      </c>
      <c r="U141" s="3">
        <v>23.776885986328125</v>
      </c>
      <c r="V141" s="3">
        <v>18.74601936340332</v>
      </c>
      <c r="W141" s="3">
        <v>24.777517318725586</v>
      </c>
      <c r="X141" s="3">
        <v>450.61773681640625</v>
      </c>
      <c r="Y141" s="3">
        <v>1700.0667724609375</v>
      </c>
      <c r="Z141" s="3">
        <v>8.3555126190185547</v>
      </c>
      <c r="AA141" s="3">
        <v>73.412750244140625</v>
      </c>
      <c r="AB141" s="3">
        <v>0.36809182167053223</v>
      </c>
      <c r="AC141" s="3">
        <v>0.55996716022491455</v>
      </c>
      <c r="AD141" s="3">
        <v>1</v>
      </c>
      <c r="AE141" s="3">
        <v>-0.21956524252891541</v>
      </c>
      <c r="AF141" s="3">
        <v>2.737391471862793</v>
      </c>
      <c r="AG141" s="3">
        <v>1</v>
      </c>
      <c r="AH141" s="3">
        <v>0</v>
      </c>
      <c r="AI141" s="3">
        <v>0.15999999642372131</v>
      </c>
      <c r="AJ141" s="3">
        <v>111115</v>
      </c>
      <c r="AK141" s="4">
        <f t="shared" si="128"/>
        <v>0.751029561360677</v>
      </c>
      <c r="AL141" s="4">
        <f t="shared" si="129"/>
        <v>4.4527706039128147E-3</v>
      </c>
      <c r="AM141" s="4">
        <f t="shared" si="130"/>
        <v>308.95792999267576</v>
      </c>
      <c r="AN141" s="4">
        <f t="shared" si="131"/>
        <v>312.19796981811521</v>
      </c>
      <c r="AO141" s="4">
        <f t="shared" si="132"/>
        <v>272.01067751383744</v>
      </c>
      <c r="AP141" s="4">
        <f t="shared" si="133"/>
        <v>1.370789015671646</v>
      </c>
      <c r="AQ141" s="4">
        <f t="shared" si="134"/>
        <v>5.9060492811558749</v>
      </c>
      <c r="AR141" s="4">
        <f t="shared" si="135"/>
        <v>80.449911786641735</v>
      </c>
      <c r="AS141" s="4">
        <f t="shared" si="136"/>
        <v>56.67302580031361</v>
      </c>
      <c r="AT141" s="4">
        <f t="shared" si="137"/>
        <v>37.427949905395508</v>
      </c>
      <c r="AU141" s="4">
        <f t="shared" si="138"/>
        <v>6.4536539648502309</v>
      </c>
      <c r="AV141" s="4">
        <f t="shared" si="139"/>
        <v>7.4474964653426637E-2</v>
      </c>
      <c r="AW141" s="4">
        <f t="shared" si="140"/>
        <v>1.7455265924977139</v>
      </c>
      <c r="AX141" s="4">
        <f t="shared" si="141"/>
        <v>4.708127372352517</v>
      </c>
      <c r="AY141" s="4">
        <f t="shared" si="142"/>
        <v>4.6722981703526859E-2</v>
      </c>
      <c r="AZ141" s="4">
        <f t="shared" si="143"/>
        <v>17.720688661618997</v>
      </c>
      <c r="BA141" s="4">
        <f t="shared" si="144"/>
        <v>0.61734827959219185</v>
      </c>
      <c r="BB141" s="4">
        <f t="shared" si="145"/>
        <v>27.630812238948245</v>
      </c>
      <c r="BC141" s="4">
        <f t="shared" si="146"/>
        <v>388.34817122752901</v>
      </c>
      <c r="BD141" s="4">
        <f t="shared" si="147"/>
        <v>3.9720270977618979E-3</v>
      </c>
    </row>
    <row r="142" spans="1:108" s="4" customFormat="1" x14ac:dyDescent="0.25">
      <c r="A142" s="3">
        <v>133</v>
      </c>
      <c r="B142" s="3" t="s">
        <v>137</v>
      </c>
      <c r="C142" s="3">
        <v>4055</v>
      </c>
      <c r="D142" s="3">
        <v>0</v>
      </c>
      <c r="E142" s="4">
        <f t="shared" si="120"/>
        <v>5.5738323600738378</v>
      </c>
      <c r="F142" s="4">
        <f t="shared" si="121"/>
        <v>7.6520096297260309E-2</v>
      </c>
      <c r="G142" s="4">
        <f t="shared" si="122"/>
        <v>241.60921595430713</v>
      </c>
      <c r="H142" s="4">
        <f t="shared" si="123"/>
        <v>4.455587767916013</v>
      </c>
      <c r="I142" s="4">
        <f t="shared" si="124"/>
        <v>4.1610233208160459</v>
      </c>
      <c r="J142" s="4">
        <f t="shared" si="125"/>
        <v>35.810131072998047</v>
      </c>
      <c r="K142" s="3">
        <v>6</v>
      </c>
      <c r="L142" s="4">
        <f t="shared" si="126"/>
        <v>1.4200000166893005</v>
      </c>
      <c r="M142" s="3">
        <v>1</v>
      </c>
      <c r="N142" s="4">
        <f t="shared" si="127"/>
        <v>2.8400000333786011</v>
      </c>
      <c r="O142" s="3">
        <v>39.049392700195312</v>
      </c>
      <c r="P142" s="3">
        <v>35.810131072998047</v>
      </c>
      <c r="Q142" s="3">
        <v>39.966747283935547</v>
      </c>
      <c r="R142" s="3">
        <v>400.73330688476562</v>
      </c>
      <c r="S142" s="3">
        <v>390.99203491210937</v>
      </c>
      <c r="T142" s="3">
        <v>17.988262176513672</v>
      </c>
      <c r="U142" s="3">
        <v>23.779865264892578</v>
      </c>
      <c r="V142" s="3">
        <v>18.743808746337891</v>
      </c>
      <c r="W142" s="3">
        <v>24.77867317199707</v>
      </c>
      <c r="X142" s="3">
        <v>450.61456298828125</v>
      </c>
      <c r="Y142" s="3">
        <v>1700.0859375</v>
      </c>
      <c r="Z142" s="3">
        <v>8.3900508880615234</v>
      </c>
      <c r="AA142" s="3">
        <v>73.41259765625</v>
      </c>
      <c r="AB142" s="3">
        <v>0.36809182167053223</v>
      </c>
      <c r="AC142" s="3">
        <v>0.55996716022491455</v>
      </c>
      <c r="AD142" s="3">
        <v>1</v>
      </c>
      <c r="AE142" s="3">
        <v>-0.21956524252891541</v>
      </c>
      <c r="AF142" s="3">
        <v>2.737391471862793</v>
      </c>
      <c r="AG142" s="3">
        <v>1</v>
      </c>
      <c r="AH142" s="3">
        <v>0</v>
      </c>
      <c r="AI142" s="3">
        <v>0.15999999642372131</v>
      </c>
      <c r="AJ142" s="3">
        <v>111115</v>
      </c>
      <c r="AK142" s="4">
        <f t="shared" si="128"/>
        <v>0.75102427164713526</v>
      </c>
      <c r="AL142" s="4">
        <f t="shared" si="129"/>
        <v>4.4555877679160133E-3</v>
      </c>
      <c r="AM142" s="4">
        <f t="shared" si="130"/>
        <v>308.96013107299802</v>
      </c>
      <c r="AN142" s="4">
        <f t="shared" si="131"/>
        <v>312.19939270019529</v>
      </c>
      <c r="AO142" s="4">
        <f t="shared" si="132"/>
        <v>272.0137439200189</v>
      </c>
      <c r="AP142" s="4">
        <f t="shared" si="133"/>
        <v>1.3692620286076063</v>
      </c>
      <c r="AQ142" s="4">
        <f t="shared" si="134"/>
        <v>5.9067650018274396</v>
      </c>
      <c r="AR142" s="4">
        <f t="shared" si="135"/>
        <v>80.459828291126627</v>
      </c>
      <c r="AS142" s="4">
        <f t="shared" si="136"/>
        <v>56.679963026234049</v>
      </c>
      <c r="AT142" s="4">
        <f t="shared" si="137"/>
        <v>37.42976188659668</v>
      </c>
      <c r="AU142" s="4">
        <f t="shared" si="138"/>
        <v>6.4542903155682882</v>
      </c>
      <c r="AV142" s="4">
        <f t="shared" si="139"/>
        <v>7.4512455383774573E-2</v>
      </c>
      <c r="AW142" s="4">
        <f t="shared" si="140"/>
        <v>1.7457416810113937</v>
      </c>
      <c r="AX142" s="4">
        <f t="shared" si="141"/>
        <v>4.7085486345568945</v>
      </c>
      <c r="AY142" s="4">
        <f t="shared" si="142"/>
        <v>4.6746591117087087E-2</v>
      </c>
      <c r="AZ142" s="4">
        <f t="shared" si="143"/>
        <v>17.73716016089557</v>
      </c>
      <c r="BA142" s="4">
        <f t="shared" si="144"/>
        <v>0.6179389715921404</v>
      </c>
      <c r="BB142" s="4">
        <f t="shared" si="145"/>
        <v>27.631362910405986</v>
      </c>
      <c r="BC142" s="4">
        <f t="shared" si="146"/>
        <v>388.34250195518615</v>
      </c>
      <c r="BD142" s="4">
        <f t="shared" si="147"/>
        <v>3.965895671155191E-3</v>
      </c>
    </row>
    <row r="143" spans="1:108" s="4" customFormat="1" x14ac:dyDescent="0.25">
      <c r="A143" s="3">
        <v>134</v>
      </c>
      <c r="B143" s="3" t="s">
        <v>138</v>
      </c>
      <c r="C143" s="3">
        <v>4055.5</v>
      </c>
      <c r="D143" s="3">
        <v>0</v>
      </c>
      <c r="E143" s="4">
        <f t="shared" si="120"/>
        <v>5.579725698056567</v>
      </c>
      <c r="F143" s="4">
        <f t="shared" si="121"/>
        <v>7.6530431021302872E-2</v>
      </c>
      <c r="G143" s="4">
        <f t="shared" si="122"/>
        <v>241.50176475067755</v>
      </c>
      <c r="H143" s="4">
        <f t="shared" si="123"/>
        <v>4.4569522076920158</v>
      </c>
      <c r="I143" s="4">
        <f t="shared" si="124"/>
        <v>4.1617262023099144</v>
      </c>
      <c r="J143" s="4">
        <f t="shared" si="125"/>
        <v>35.812751770019531</v>
      </c>
      <c r="K143" s="3">
        <v>6</v>
      </c>
      <c r="L143" s="4">
        <f t="shared" si="126"/>
        <v>1.4200000166893005</v>
      </c>
      <c r="M143" s="3">
        <v>1</v>
      </c>
      <c r="N143" s="4">
        <f t="shared" si="127"/>
        <v>2.8400000333786011</v>
      </c>
      <c r="O143" s="3">
        <v>39.049659729003906</v>
      </c>
      <c r="P143" s="3">
        <v>35.812751770019531</v>
      </c>
      <c r="Q143" s="3">
        <v>39.966732025146484</v>
      </c>
      <c r="R143" s="3">
        <v>400.74530029296875</v>
      </c>
      <c r="S143" s="3">
        <v>390.99517822265625</v>
      </c>
      <c r="T143" s="3">
        <v>17.988340377807617</v>
      </c>
      <c r="U143" s="3">
        <v>23.781867980957031</v>
      </c>
      <c r="V143" s="3">
        <v>18.743644714355469</v>
      </c>
      <c r="W143" s="3">
        <v>24.780435562133789</v>
      </c>
      <c r="X143" s="3">
        <v>450.60189819335938</v>
      </c>
      <c r="Y143" s="3">
        <v>1700.07568359375</v>
      </c>
      <c r="Z143" s="3">
        <v>8.3690814971923828</v>
      </c>
      <c r="AA143" s="3">
        <v>73.412696838378906</v>
      </c>
      <c r="AB143" s="3">
        <v>0.36809182167053223</v>
      </c>
      <c r="AC143" s="3">
        <v>0.55996716022491455</v>
      </c>
      <c r="AD143" s="3">
        <v>1</v>
      </c>
      <c r="AE143" s="3">
        <v>-0.21956524252891541</v>
      </c>
      <c r="AF143" s="3">
        <v>2.737391471862793</v>
      </c>
      <c r="AG143" s="3">
        <v>1</v>
      </c>
      <c r="AH143" s="3">
        <v>0</v>
      </c>
      <c r="AI143" s="3">
        <v>0.15999999642372131</v>
      </c>
      <c r="AJ143" s="3">
        <v>111115</v>
      </c>
      <c r="AK143" s="4">
        <f t="shared" si="128"/>
        <v>0.75100316365559883</v>
      </c>
      <c r="AL143" s="4">
        <f t="shared" si="129"/>
        <v>4.4569522076920156E-3</v>
      </c>
      <c r="AM143" s="4">
        <f t="shared" si="130"/>
        <v>308.96275177001951</v>
      </c>
      <c r="AN143" s="4">
        <f t="shared" si="131"/>
        <v>312.19965972900388</v>
      </c>
      <c r="AO143" s="4">
        <f t="shared" si="132"/>
        <v>272.01210329505557</v>
      </c>
      <c r="AP143" s="4">
        <f t="shared" si="133"/>
        <v>1.3681877793133588</v>
      </c>
      <c r="AQ143" s="4">
        <f t="shared" si="134"/>
        <v>5.9076172666462634</v>
      </c>
      <c r="AR143" s="4">
        <f t="shared" si="135"/>
        <v>80.471328817304283</v>
      </c>
      <c r="AS143" s="4">
        <f t="shared" si="136"/>
        <v>56.689460836347251</v>
      </c>
      <c r="AT143" s="4">
        <f t="shared" si="137"/>
        <v>37.431205749511719</v>
      </c>
      <c r="AU143" s="4">
        <f t="shared" si="138"/>
        <v>6.4547974256029823</v>
      </c>
      <c r="AV143" s="4">
        <f t="shared" si="139"/>
        <v>7.4522254887435024E-2</v>
      </c>
      <c r="AW143" s="4">
        <f t="shared" si="140"/>
        <v>1.7458910643363488</v>
      </c>
      <c r="AX143" s="4">
        <f t="shared" si="141"/>
        <v>4.7089063612666333</v>
      </c>
      <c r="AY143" s="4">
        <f t="shared" si="142"/>
        <v>4.6752762271619182E-2</v>
      </c>
      <c r="AZ143" s="4">
        <f t="shared" si="143"/>
        <v>17.729295841574991</v>
      </c>
      <c r="BA143" s="4">
        <f t="shared" si="144"/>
        <v>0.61765918917074691</v>
      </c>
      <c r="BB143" s="4">
        <f t="shared" si="145"/>
        <v>27.629321387918836</v>
      </c>
      <c r="BC143" s="4">
        <f t="shared" si="146"/>
        <v>388.34284385510512</v>
      </c>
      <c r="BD143" s="4">
        <f t="shared" si="147"/>
        <v>3.9697920795356513E-3</v>
      </c>
    </row>
    <row r="144" spans="1:108" s="4" customFormat="1" x14ac:dyDescent="0.25">
      <c r="A144" s="3">
        <v>135</v>
      </c>
      <c r="B144" s="3" t="s">
        <v>138</v>
      </c>
      <c r="C144" s="3">
        <v>4056</v>
      </c>
      <c r="D144" s="3">
        <v>0</v>
      </c>
      <c r="E144" s="4">
        <f t="shared" si="120"/>
        <v>5.5727412725847802</v>
      </c>
      <c r="F144" s="4">
        <f t="shared" si="121"/>
        <v>7.6567818107666247E-2</v>
      </c>
      <c r="G144" s="4">
        <f t="shared" si="122"/>
        <v>241.69947921766567</v>
      </c>
      <c r="H144" s="4">
        <f t="shared" si="123"/>
        <v>4.4594605236532203</v>
      </c>
      <c r="I144" s="4">
        <f t="shared" si="124"/>
        <v>4.1620731530614758</v>
      </c>
      <c r="J144" s="4">
        <f t="shared" si="125"/>
        <v>35.814212799072266</v>
      </c>
      <c r="K144" s="3">
        <v>6</v>
      </c>
      <c r="L144" s="4">
        <f t="shared" si="126"/>
        <v>1.4200000166893005</v>
      </c>
      <c r="M144" s="3">
        <v>1</v>
      </c>
      <c r="N144" s="4">
        <f t="shared" si="127"/>
        <v>2.8400000333786011</v>
      </c>
      <c r="O144" s="3">
        <v>39.050510406494141</v>
      </c>
      <c r="P144" s="3">
        <v>35.814212799072266</v>
      </c>
      <c r="Q144" s="3">
        <v>39.966533660888672</v>
      </c>
      <c r="R144" s="3">
        <v>400.740966796875</v>
      </c>
      <c r="S144" s="3">
        <v>390.998779296875</v>
      </c>
      <c r="T144" s="3">
        <v>17.986799240112305</v>
      </c>
      <c r="U144" s="3">
        <v>23.783599853515625</v>
      </c>
      <c r="V144" s="3">
        <v>18.741195678710938</v>
      </c>
      <c r="W144" s="3">
        <v>24.781124114990234</v>
      </c>
      <c r="X144" s="3">
        <v>450.60012817382812</v>
      </c>
      <c r="Y144" s="3">
        <v>1700.03857421875</v>
      </c>
      <c r="Z144" s="3">
        <v>8.378941535949707</v>
      </c>
      <c r="AA144" s="3">
        <v>73.412742614746094</v>
      </c>
      <c r="AB144" s="3">
        <v>0.36809182167053223</v>
      </c>
      <c r="AC144" s="3">
        <v>0.55996716022491455</v>
      </c>
      <c r="AD144" s="3">
        <v>1</v>
      </c>
      <c r="AE144" s="3">
        <v>-0.21956524252891541</v>
      </c>
      <c r="AF144" s="3">
        <v>2.737391471862793</v>
      </c>
      <c r="AG144" s="3">
        <v>1</v>
      </c>
      <c r="AH144" s="3">
        <v>0</v>
      </c>
      <c r="AI144" s="3">
        <v>0.15999999642372131</v>
      </c>
      <c r="AJ144" s="3">
        <v>111115</v>
      </c>
      <c r="AK144" s="4">
        <f t="shared" si="128"/>
        <v>0.75100021362304681</v>
      </c>
      <c r="AL144" s="4">
        <f t="shared" si="129"/>
        <v>4.4594605236532199E-3</v>
      </c>
      <c r="AM144" s="4">
        <f t="shared" si="130"/>
        <v>308.96421279907224</v>
      </c>
      <c r="AN144" s="4">
        <f t="shared" si="131"/>
        <v>312.20051040649412</v>
      </c>
      <c r="AO144" s="4">
        <f t="shared" si="132"/>
        <v>272.00616579518828</v>
      </c>
      <c r="AP144" s="4">
        <f t="shared" si="133"/>
        <v>1.3667383209500787</v>
      </c>
      <c r="AQ144" s="4">
        <f t="shared" si="134"/>
        <v>5.9080924475597314</v>
      </c>
      <c r="AR144" s="4">
        <f t="shared" si="135"/>
        <v>80.477751370277758</v>
      </c>
      <c r="AS144" s="4">
        <f t="shared" si="136"/>
        <v>56.694151516762133</v>
      </c>
      <c r="AT144" s="4">
        <f t="shared" si="137"/>
        <v>37.432361602783203</v>
      </c>
      <c r="AU144" s="4">
        <f t="shared" si="138"/>
        <v>6.4552034065117301</v>
      </c>
      <c r="AV144" s="4">
        <f t="shared" si="139"/>
        <v>7.4557705170715E-2</v>
      </c>
      <c r="AW144" s="4">
        <f t="shared" si="140"/>
        <v>1.7460192944982555</v>
      </c>
      <c r="AX144" s="4">
        <f t="shared" si="141"/>
        <v>4.7091841120134745</v>
      </c>
      <c r="AY144" s="4">
        <f t="shared" si="142"/>
        <v>4.677508683895118E-2</v>
      </c>
      <c r="AZ144" s="4">
        <f t="shared" si="143"/>
        <v>17.743821657924663</v>
      </c>
      <c r="BA144" s="4">
        <f t="shared" si="144"/>
        <v>0.61815916574550134</v>
      </c>
      <c r="BB144" s="4">
        <f t="shared" si="145"/>
        <v>27.629725649866501</v>
      </c>
      <c r="BC144" s="4">
        <f t="shared" si="146"/>
        <v>388.3497649906887</v>
      </c>
      <c r="BD144" s="4">
        <f t="shared" si="147"/>
        <v>3.9648102396275982E-3</v>
      </c>
      <c r="BE144" s="4">
        <f>AVERAGE(E130:E144)</f>
        <v>5.528957677618175</v>
      </c>
      <c r="BF144" s="4">
        <f t="shared" ref="BF144:DD144" si="148">AVERAGE(F130:F144)</f>
        <v>7.6377152938386622E-2</v>
      </c>
      <c r="BG144" s="4">
        <f t="shared" si="148"/>
        <v>242.36506961732582</v>
      </c>
      <c r="BH144" s="4">
        <f t="shared" si="148"/>
        <v>4.4468059837923759</v>
      </c>
      <c r="BI144" s="4">
        <f t="shared" si="148"/>
        <v>4.1604614205224246</v>
      </c>
      <c r="BJ144" s="4">
        <f t="shared" si="148"/>
        <v>35.805775960286461</v>
      </c>
      <c r="BK144" s="4">
        <f t="shared" si="148"/>
        <v>6</v>
      </c>
      <c r="BL144" s="4">
        <f t="shared" si="148"/>
        <v>1.4200000166893005</v>
      </c>
      <c r="BM144" s="4">
        <f t="shared" si="148"/>
        <v>1</v>
      </c>
      <c r="BN144" s="4">
        <f t="shared" si="148"/>
        <v>2.8400000333786011</v>
      </c>
      <c r="BO144" s="4">
        <f t="shared" si="148"/>
        <v>39.046519215901689</v>
      </c>
      <c r="BP144" s="4">
        <f t="shared" si="148"/>
        <v>35.805775960286461</v>
      </c>
      <c r="BQ144" s="4">
        <f t="shared" si="148"/>
        <v>39.966601562500003</v>
      </c>
      <c r="BR144" s="4">
        <f t="shared" si="148"/>
        <v>400.71369222005211</v>
      </c>
      <c r="BS144" s="4">
        <f t="shared" si="148"/>
        <v>391.03669433593751</v>
      </c>
      <c r="BT144" s="4">
        <f t="shared" si="148"/>
        <v>17.98808479309082</v>
      </c>
      <c r="BU144" s="4">
        <f t="shared" si="148"/>
        <v>23.768213017781576</v>
      </c>
      <c r="BV144" s="4">
        <f t="shared" si="148"/>
        <v>18.746535746256509</v>
      </c>
      <c r="BW144" s="4">
        <f t="shared" si="148"/>
        <v>24.77037722269694</v>
      </c>
      <c r="BX144" s="4">
        <f t="shared" si="148"/>
        <v>450.62461547851564</v>
      </c>
      <c r="BY144" s="4">
        <f t="shared" si="148"/>
        <v>1700.0921305338541</v>
      </c>
      <c r="BZ144" s="4">
        <f t="shared" si="148"/>
        <v>8.3435447692871101</v>
      </c>
      <c r="CA144" s="4">
        <f t="shared" si="148"/>
        <v>73.412654622395834</v>
      </c>
      <c r="CB144" s="4">
        <f t="shared" si="148"/>
        <v>0.36809182167053223</v>
      </c>
      <c r="CC144" s="4">
        <f t="shared" si="148"/>
        <v>0.55996716022491455</v>
      </c>
      <c r="CD144" s="4">
        <f t="shared" si="148"/>
        <v>1</v>
      </c>
      <c r="CE144" s="4">
        <f t="shared" si="148"/>
        <v>-0.21956524252891541</v>
      </c>
      <c r="CF144" s="4">
        <f t="shared" si="148"/>
        <v>2.737391471862793</v>
      </c>
      <c r="CG144" s="4">
        <f t="shared" si="148"/>
        <v>1</v>
      </c>
      <c r="CH144" s="4">
        <f t="shared" si="148"/>
        <v>0</v>
      </c>
      <c r="CI144" s="4">
        <f t="shared" si="148"/>
        <v>0.15999999642372131</v>
      </c>
      <c r="CJ144" s="4">
        <f t="shared" si="148"/>
        <v>111115</v>
      </c>
      <c r="CK144" s="4">
        <f t="shared" si="148"/>
        <v>0.75104102579752607</v>
      </c>
      <c r="CL144" s="4">
        <f t="shared" si="148"/>
        <v>4.4468059837923764E-3</v>
      </c>
      <c r="CM144" s="4">
        <f t="shared" si="148"/>
        <v>308.95577596028647</v>
      </c>
      <c r="CN144" s="4">
        <f t="shared" si="148"/>
        <v>312.19651921590167</v>
      </c>
      <c r="CO144" s="4">
        <f t="shared" si="148"/>
        <v>272.01473480541341</v>
      </c>
      <c r="CP144" s="4">
        <f t="shared" si="148"/>
        <v>1.374007541903949</v>
      </c>
      <c r="CQ144" s="4">
        <f t="shared" si="148"/>
        <v>5.9053490330688003</v>
      </c>
      <c r="CR144" s="4">
        <f t="shared" si="148"/>
        <v>80.44047804455225</v>
      </c>
      <c r="CS144" s="4">
        <f t="shared" si="148"/>
        <v>56.672265026770702</v>
      </c>
      <c r="CT144" s="4">
        <f t="shared" si="148"/>
        <v>37.426147588094075</v>
      </c>
      <c r="CU144" s="4">
        <f t="shared" si="148"/>
        <v>6.4530211246544402</v>
      </c>
      <c r="CV144" s="4">
        <f t="shared" si="148"/>
        <v>7.4376903615528081E-2</v>
      </c>
      <c r="CW144" s="4">
        <f t="shared" si="148"/>
        <v>1.7448876125463741</v>
      </c>
      <c r="CX144" s="4">
        <f t="shared" si="148"/>
        <v>4.7081335121080645</v>
      </c>
      <c r="CY144" s="4">
        <f t="shared" si="148"/>
        <v>4.6661229532247807E-2</v>
      </c>
      <c r="CZ144" s="4">
        <f t="shared" si="148"/>
        <v>17.792663328358163</v>
      </c>
      <c r="DA144" s="4">
        <f t="shared" si="148"/>
        <v>0.61980101303827906</v>
      </c>
      <c r="DB144" s="4">
        <f t="shared" si="148"/>
        <v>27.621420725706539</v>
      </c>
      <c r="DC144" s="4">
        <f t="shared" si="148"/>
        <v>388.40849265387453</v>
      </c>
      <c r="DD144" s="4">
        <f t="shared" si="148"/>
        <v>3.9319050043273773E-3</v>
      </c>
    </row>
    <row r="145" spans="1:108" x14ac:dyDescent="0.25">
      <c r="A145" s="1">
        <v>136</v>
      </c>
      <c r="B145" s="1" t="s">
        <v>139</v>
      </c>
      <c r="C145" s="1">
        <v>4330</v>
      </c>
      <c r="D145" s="1">
        <v>0</v>
      </c>
      <c r="E145">
        <f t="shared" si="120"/>
        <v>4.8744509053100096</v>
      </c>
      <c r="F145">
        <f t="shared" si="121"/>
        <v>7.9979401769902744E-2</v>
      </c>
      <c r="G145">
        <f t="shared" si="122"/>
        <v>256.06608553793484</v>
      </c>
      <c r="H145">
        <f t="shared" si="123"/>
        <v>5.2714805101985318</v>
      </c>
      <c r="I145">
        <f t="shared" si="124"/>
        <v>4.6930961042235566</v>
      </c>
      <c r="J145">
        <f t="shared" si="125"/>
        <v>37.586830139160156</v>
      </c>
      <c r="K145" s="1">
        <v>6</v>
      </c>
      <c r="L145">
        <f t="shared" si="126"/>
        <v>1.4200000166893005</v>
      </c>
      <c r="M145" s="1">
        <v>1</v>
      </c>
      <c r="N145">
        <f t="shared" si="127"/>
        <v>2.8400000333786011</v>
      </c>
      <c r="O145" s="1">
        <v>43.304134368896484</v>
      </c>
      <c r="P145" s="1">
        <v>37.586830139160156</v>
      </c>
      <c r="Q145" s="1">
        <v>45.025947570800781</v>
      </c>
      <c r="R145" s="1">
        <v>400.09869384765625</v>
      </c>
      <c r="S145" s="1">
        <v>390.8658447265625</v>
      </c>
      <c r="T145" s="1">
        <v>17.898517608642578</v>
      </c>
      <c r="U145" s="1">
        <v>24.743110656738281</v>
      </c>
      <c r="V145" s="1">
        <v>14.887137413024902</v>
      </c>
      <c r="W145" s="1">
        <v>20.580144882202148</v>
      </c>
      <c r="X145" s="1">
        <v>450.66647338867187</v>
      </c>
      <c r="Y145" s="1">
        <v>1701.2198486328125</v>
      </c>
      <c r="Z145" s="1">
        <v>7.4765467643737793</v>
      </c>
      <c r="AA145" s="1">
        <v>73.416900634765625</v>
      </c>
      <c r="AB145" s="1">
        <v>0.16185402870178223</v>
      </c>
      <c r="AC145" s="1">
        <v>0.50949108600616455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128"/>
        <v>0.75111078898111971</v>
      </c>
      <c r="AL145">
        <f t="shared" si="129"/>
        <v>5.2714805101985321E-3</v>
      </c>
      <c r="AM145">
        <f t="shared" si="130"/>
        <v>310.73683013916013</v>
      </c>
      <c r="AN145">
        <f t="shared" si="131"/>
        <v>316.45413436889646</v>
      </c>
      <c r="AO145">
        <f t="shared" si="132"/>
        <v>272.19516969721371</v>
      </c>
      <c r="AP145">
        <f t="shared" si="133"/>
        <v>1.3467469123289153</v>
      </c>
      <c r="AQ145">
        <f t="shared" si="134"/>
        <v>6.5096586007043209</v>
      </c>
      <c r="AR145">
        <f t="shared" si="135"/>
        <v>88.66703094820862</v>
      </c>
      <c r="AS145">
        <f t="shared" si="136"/>
        <v>63.923920291470338</v>
      </c>
      <c r="AT145">
        <f t="shared" si="137"/>
        <v>40.44548225402832</v>
      </c>
      <c r="AU145">
        <f t="shared" si="138"/>
        <v>7.5919223059931005</v>
      </c>
      <c r="AV145">
        <f t="shared" si="139"/>
        <v>7.7788734044482208E-2</v>
      </c>
      <c r="AW145">
        <f t="shared" si="140"/>
        <v>1.8165624964807647</v>
      </c>
      <c r="AX145">
        <f t="shared" si="141"/>
        <v>5.7753598095123362</v>
      </c>
      <c r="AY145">
        <f t="shared" si="142"/>
        <v>4.8810142360939057E-2</v>
      </c>
      <c r="AZ145">
        <f t="shared" si="143"/>
        <v>18.799578357871958</v>
      </c>
      <c r="BA145">
        <f t="shared" si="144"/>
        <v>0.65512525331311733</v>
      </c>
      <c r="BB145">
        <f t="shared" si="145"/>
        <v>25.665181113840639</v>
      </c>
      <c r="BC145">
        <f t="shared" si="146"/>
        <v>388.54876421782041</v>
      </c>
      <c r="BD145">
        <f t="shared" si="147"/>
        <v>3.2197674226850134E-3</v>
      </c>
    </row>
    <row r="146" spans="1:108" x14ac:dyDescent="0.25">
      <c r="A146" s="1">
        <v>137</v>
      </c>
      <c r="B146" s="1" t="s">
        <v>140</v>
      </c>
      <c r="C146" s="1">
        <v>4330.5</v>
      </c>
      <c r="D146" s="1">
        <v>0</v>
      </c>
      <c r="E146">
        <f t="shared" si="120"/>
        <v>4.906038471057097</v>
      </c>
      <c r="F146">
        <f t="shared" si="121"/>
        <v>8.0030465187592215E-2</v>
      </c>
      <c r="G146">
        <f t="shared" si="122"/>
        <v>255.51044068677859</v>
      </c>
      <c r="H146">
        <f t="shared" si="123"/>
        <v>5.272802618186196</v>
      </c>
      <c r="I146">
        <f t="shared" si="124"/>
        <v>4.6914166649962752</v>
      </c>
      <c r="J146">
        <f t="shared" si="125"/>
        <v>37.582221984863281</v>
      </c>
      <c r="K146" s="1">
        <v>6</v>
      </c>
      <c r="L146">
        <f t="shared" si="126"/>
        <v>1.4200000166893005</v>
      </c>
      <c r="M146" s="1">
        <v>1</v>
      </c>
      <c r="N146">
        <f t="shared" si="127"/>
        <v>2.8400000333786011</v>
      </c>
      <c r="O146" s="1">
        <v>43.304668426513672</v>
      </c>
      <c r="P146" s="1">
        <v>37.582221984863281</v>
      </c>
      <c r="Q146" s="1">
        <v>45.025737762451172</v>
      </c>
      <c r="R146" s="1">
        <v>400.12637329101562</v>
      </c>
      <c r="S146" s="1">
        <v>390.85092163085937</v>
      </c>
      <c r="T146" s="1">
        <v>17.897485733032227</v>
      </c>
      <c r="U146" s="1">
        <v>24.743764877319336</v>
      </c>
      <c r="V146" s="1">
        <v>14.885872840881348</v>
      </c>
      <c r="W146" s="1">
        <v>20.580127716064453</v>
      </c>
      <c r="X146" s="1">
        <v>450.66818237304687</v>
      </c>
      <c r="Y146" s="1">
        <v>1701.192626953125</v>
      </c>
      <c r="Z146" s="1">
        <v>7.392822265625</v>
      </c>
      <c r="AA146" s="1">
        <v>73.416946411132813</v>
      </c>
      <c r="AB146" s="1">
        <v>0.16185402870178223</v>
      </c>
      <c r="AC146" s="1">
        <v>0.50949108600616455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128"/>
        <v>0.7511136372884113</v>
      </c>
      <c r="AL146">
        <f t="shared" si="129"/>
        <v>5.2728026181861959E-3</v>
      </c>
      <c r="AM146">
        <f t="shared" si="130"/>
        <v>310.73222198486326</v>
      </c>
      <c r="AN146">
        <f t="shared" si="131"/>
        <v>316.45466842651365</v>
      </c>
      <c r="AO146">
        <f t="shared" si="132"/>
        <v>272.19081422856107</v>
      </c>
      <c r="AP146">
        <f t="shared" si="133"/>
        <v>1.3468049486336515</v>
      </c>
      <c r="AQ146">
        <f t="shared" si="134"/>
        <v>6.5080283250040996</v>
      </c>
      <c r="AR146">
        <f t="shared" si="135"/>
        <v>88.644769949424557</v>
      </c>
      <c r="AS146">
        <f t="shared" si="136"/>
        <v>63.901005072105221</v>
      </c>
      <c r="AT146">
        <f t="shared" si="137"/>
        <v>40.443445205688477</v>
      </c>
      <c r="AU146">
        <f t="shared" si="138"/>
        <v>7.5910987609434715</v>
      </c>
      <c r="AV146">
        <f t="shared" si="139"/>
        <v>7.783703763219943E-2</v>
      </c>
      <c r="AW146">
        <f t="shared" si="140"/>
        <v>1.8166116600078239</v>
      </c>
      <c r="AX146">
        <f t="shared" si="141"/>
        <v>5.774487100935648</v>
      </c>
      <c r="AY146">
        <f t="shared" si="142"/>
        <v>4.8840571325807845E-2</v>
      </c>
      <c r="AZ146">
        <f t="shared" si="143"/>
        <v>18.758796331386154</v>
      </c>
      <c r="BA146">
        <f t="shared" si="144"/>
        <v>0.65372863807161852</v>
      </c>
      <c r="BB146">
        <f t="shared" si="145"/>
        <v>25.675318689802307</v>
      </c>
      <c r="BC146">
        <f t="shared" si="146"/>
        <v>388.51882590618158</v>
      </c>
      <c r="BD146">
        <f t="shared" si="147"/>
        <v>3.2421620999966388E-3</v>
      </c>
    </row>
    <row r="147" spans="1:108" x14ac:dyDescent="0.25">
      <c r="A147" s="1">
        <v>138</v>
      </c>
      <c r="B147" s="1" t="s">
        <v>140</v>
      </c>
      <c r="C147" s="1">
        <v>4330.5</v>
      </c>
      <c r="D147" s="1">
        <v>0</v>
      </c>
      <c r="E147">
        <f t="shared" si="120"/>
        <v>4.906038471057097</v>
      </c>
      <c r="F147">
        <f t="shared" si="121"/>
        <v>8.0030465187592215E-2</v>
      </c>
      <c r="G147">
        <f t="shared" si="122"/>
        <v>255.51044068677859</v>
      </c>
      <c r="H147">
        <f t="shared" si="123"/>
        <v>5.272802618186196</v>
      </c>
      <c r="I147">
        <f t="shared" si="124"/>
        <v>4.6914166649962752</v>
      </c>
      <c r="J147">
        <f t="shared" si="125"/>
        <v>37.582221984863281</v>
      </c>
      <c r="K147" s="1">
        <v>6</v>
      </c>
      <c r="L147">
        <f t="shared" si="126"/>
        <v>1.4200000166893005</v>
      </c>
      <c r="M147" s="1">
        <v>1</v>
      </c>
      <c r="N147">
        <f t="shared" si="127"/>
        <v>2.8400000333786011</v>
      </c>
      <c r="O147" s="1">
        <v>43.304668426513672</v>
      </c>
      <c r="P147" s="1">
        <v>37.582221984863281</v>
      </c>
      <c r="Q147" s="1">
        <v>45.025737762451172</v>
      </c>
      <c r="R147" s="1">
        <v>400.12637329101562</v>
      </c>
      <c r="S147" s="1">
        <v>390.85092163085937</v>
      </c>
      <c r="T147" s="1">
        <v>17.897485733032227</v>
      </c>
      <c r="U147" s="1">
        <v>24.743764877319336</v>
      </c>
      <c r="V147" s="1">
        <v>14.885872840881348</v>
      </c>
      <c r="W147" s="1">
        <v>20.580127716064453</v>
      </c>
      <c r="X147" s="1">
        <v>450.66818237304687</v>
      </c>
      <c r="Y147" s="1">
        <v>1701.192626953125</v>
      </c>
      <c r="Z147" s="1">
        <v>7.392822265625</v>
      </c>
      <c r="AA147" s="1">
        <v>73.416946411132813</v>
      </c>
      <c r="AB147" s="1">
        <v>0.16185402870178223</v>
      </c>
      <c r="AC147" s="1">
        <v>0.50949108600616455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128"/>
        <v>0.7511136372884113</v>
      </c>
      <c r="AL147">
        <f t="shared" si="129"/>
        <v>5.2728026181861959E-3</v>
      </c>
      <c r="AM147">
        <f t="shared" si="130"/>
        <v>310.73222198486326</v>
      </c>
      <c r="AN147">
        <f t="shared" si="131"/>
        <v>316.45466842651365</v>
      </c>
      <c r="AO147">
        <f t="shared" si="132"/>
        <v>272.19081422856107</v>
      </c>
      <c r="AP147">
        <f t="shared" si="133"/>
        <v>1.3468049486336515</v>
      </c>
      <c r="AQ147">
        <f t="shared" si="134"/>
        <v>6.5080283250040996</v>
      </c>
      <c r="AR147">
        <f t="shared" si="135"/>
        <v>88.644769949424557</v>
      </c>
      <c r="AS147">
        <f t="shared" si="136"/>
        <v>63.901005072105221</v>
      </c>
      <c r="AT147">
        <f t="shared" si="137"/>
        <v>40.443445205688477</v>
      </c>
      <c r="AU147">
        <f t="shared" si="138"/>
        <v>7.5910987609434715</v>
      </c>
      <c r="AV147">
        <f t="shared" si="139"/>
        <v>7.783703763219943E-2</v>
      </c>
      <c r="AW147">
        <f t="shared" si="140"/>
        <v>1.8166116600078239</v>
      </c>
      <c r="AX147">
        <f t="shared" si="141"/>
        <v>5.774487100935648</v>
      </c>
      <c r="AY147">
        <f t="shared" si="142"/>
        <v>4.8840571325807845E-2</v>
      </c>
      <c r="AZ147">
        <f t="shared" si="143"/>
        <v>18.758796331386154</v>
      </c>
      <c r="BA147">
        <f t="shared" si="144"/>
        <v>0.65372863807161852</v>
      </c>
      <c r="BB147">
        <f t="shared" si="145"/>
        <v>25.675318689802307</v>
      </c>
      <c r="BC147">
        <f t="shared" si="146"/>
        <v>388.51882590618158</v>
      </c>
      <c r="BD147">
        <f t="shared" si="147"/>
        <v>3.2421620999966388E-3</v>
      </c>
    </row>
    <row r="148" spans="1:108" x14ac:dyDescent="0.25">
      <c r="A148" s="1">
        <v>139</v>
      </c>
      <c r="B148" s="1" t="s">
        <v>140</v>
      </c>
      <c r="C148" s="1">
        <v>4331</v>
      </c>
      <c r="D148" s="1">
        <v>0</v>
      </c>
      <c r="E148">
        <f t="shared" si="120"/>
        <v>4.9043457220446482</v>
      </c>
      <c r="F148">
        <f t="shared" si="121"/>
        <v>8.0040279002058651E-2</v>
      </c>
      <c r="G148">
        <f t="shared" si="122"/>
        <v>255.5639637787136</v>
      </c>
      <c r="H148">
        <f t="shared" si="123"/>
        <v>5.2737652021309342</v>
      </c>
      <c r="I148">
        <f t="shared" si="124"/>
        <v>4.6916888171415785</v>
      </c>
      <c r="J148">
        <f t="shared" si="125"/>
        <v>37.583293914794922</v>
      </c>
      <c r="K148" s="1">
        <v>6</v>
      </c>
      <c r="L148">
        <f t="shared" si="126"/>
        <v>1.4200000166893005</v>
      </c>
      <c r="M148" s="1">
        <v>1</v>
      </c>
      <c r="N148">
        <f t="shared" si="127"/>
        <v>2.8400000333786011</v>
      </c>
      <c r="O148" s="1">
        <v>43.306034088134766</v>
      </c>
      <c r="P148" s="1">
        <v>37.583293914794922</v>
      </c>
      <c r="Q148" s="1">
        <v>45.025943756103516</v>
      </c>
      <c r="R148" s="1">
        <v>400.13717651367187</v>
      </c>
      <c r="S148" s="1">
        <v>390.863525390625</v>
      </c>
      <c r="T148" s="1">
        <v>17.897846221923828</v>
      </c>
      <c r="U148" s="1">
        <v>24.745264053344727</v>
      </c>
      <c r="V148" s="1">
        <v>14.885086059570313</v>
      </c>
      <c r="W148" s="1">
        <v>20.579870223999023</v>
      </c>
      <c r="X148" s="1">
        <v>450.6748046875</v>
      </c>
      <c r="Y148" s="1">
        <v>1701.13037109375</v>
      </c>
      <c r="Z148" s="1">
        <v>7.371912956237793</v>
      </c>
      <c r="AA148" s="1">
        <v>73.416824340820312</v>
      </c>
      <c r="AB148" s="1">
        <v>0.16185402870178223</v>
      </c>
      <c r="AC148" s="1">
        <v>0.50949108600616455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128"/>
        <v>0.75112467447916653</v>
      </c>
      <c r="AL148">
        <f t="shared" si="129"/>
        <v>5.2737652021309341E-3</v>
      </c>
      <c r="AM148">
        <f t="shared" si="130"/>
        <v>310.7332939147949</v>
      </c>
      <c r="AN148">
        <f t="shared" si="131"/>
        <v>316.45603408813474</v>
      </c>
      <c r="AO148">
        <f t="shared" si="132"/>
        <v>272.18085329128371</v>
      </c>
      <c r="AP148">
        <f t="shared" si="133"/>
        <v>1.346248597711545</v>
      </c>
      <c r="AQ148">
        <f t="shared" si="134"/>
        <v>6.5084075214132033</v>
      </c>
      <c r="AR148">
        <f t="shared" si="135"/>
        <v>88.650082318998912</v>
      </c>
      <c r="AS148">
        <f t="shared" si="136"/>
        <v>63.904818265654185</v>
      </c>
      <c r="AT148">
        <f t="shared" si="137"/>
        <v>40.444664001464844</v>
      </c>
      <c r="AU148">
        <f t="shared" si="138"/>
        <v>7.5915914906729149</v>
      </c>
      <c r="AV148">
        <f t="shared" si="139"/>
        <v>7.7846320844849409E-2</v>
      </c>
      <c r="AW148">
        <f t="shared" si="140"/>
        <v>1.8167187042716251</v>
      </c>
      <c r="AX148">
        <f t="shared" si="141"/>
        <v>5.7748727864012901</v>
      </c>
      <c r="AY148">
        <f t="shared" si="142"/>
        <v>4.8846419325751067E-2</v>
      </c>
      <c r="AZ148">
        <f t="shared" si="143"/>
        <v>18.762694636585582</v>
      </c>
      <c r="BA148">
        <f t="shared" si="144"/>
        <v>0.65384449347967577</v>
      </c>
      <c r="BB148">
        <f t="shared" si="145"/>
        <v>25.675319110315577</v>
      </c>
      <c r="BC148">
        <f t="shared" si="146"/>
        <v>388.532234317757</v>
      </c>
      <c r="BD148">
        <f t="shared" si="147"/>
        <v>3.240931647844295E-3</v>
      </c>
    </row>
    <row r="149" spans="1:108" x14ac:dyDescent="0.25">
      <c r="A149" s="1">
        <v>140</v>
      </c>
      <c r="B149" s="1" t="s">
        <v>141</v>
      </c>
      <c r="C149" s="1">
        <v>4331.5</v>
      </c>
      <c r="D149" s="1">
        <v>0</v>
      </c>
      <c r="E149">
        <f t="shared" si="120"/>
        <v>4.9091677926734532</v>
      </c>
      <c r="F149">
        <f t="shared" si="121"/>
        <v>8.0063037514183297E-2</v>
      </c>
      <c r="G149">
        <f t="shared" si="122"/>
        <v>255.50688188386107</v>
      </c>
      <c r="H149">
        <f t="shared" si="123"/>
        <v>5.2739407196852941</v>
      </c>
      <c r="I149">
        <f t="shared" si="124"/>
        <v>4.6905620200649025</v>
      </c>
      <c r="J149">
        <f t="shared" si="125"/>
        <v>37.580310821533203</v>
      </c>
      <c r="K149" s="1">
        <v>6</v>
      </c>
      <c r="L149">
        <f t="shared" si="126"/>
        <v>1.4200000166893005</v>
      </c>
      <c r="M149" s="1">
        <v>1</v>
      </c>
      <c r="N149">
        <f t="shared" si="127"/>
        <v>2.8400000333786011</v>
      </c>
      <c r="O149" s="1">
        <v>43.307029724121094</v>
      </c>
      <c r="P149" s="1">
        <v>37.580310821533203</v>
      </c>
      <c r="Q149" s="1">
        <v>45.025897979736328</v>
      </c>
      <c r="R149" s="1">
        <v>400.14596557617187</v>
      </c>
      <c r="S149" s="1">
        <v>390.86578369140625</v>
      </c>
      <c r="T149" s="1">
        <v>17.898693084716797</v>
      </c>
      <c r="U149" s="1">
        <v>24.746334075927734</v>
      </c>
      <c r="V149" s="1">
        <v>14.88495922088623</v>
      </c>
      <c r="W149" s="1">
        <v>20.579612731933594</v>
      </c>
      <c r="X149" s="1">
        <v>450.67462158203125</v>
      </c>
      <c r="Y149" s="1">
        <v>1701.1346435546875</v>
      </c>
      <c r="Z149" s="1">
        <v>7.3202304840087891</v>
      </c>
      <c r="AA149" s="1">
        <v>73.416542053222656</v>
      </c>
      <c r="AB149" s="1">
        <v>0.16185402870178223</v>
      </c>
      <c r="AC149" s="1">
        <v>0.50949108600616455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128"/>
        <v>0.75112436930338533</v>
      </c>
      <c r="AL149">
        <f t="shared" si="129"/>
        <v>5.2739407196852944E-3</v>
      </c>
      <c r="AM149">
        <f t="shared" si="130"/>
        <v>310.73031082153318</v>
      </c>
      <c r="AN149">
        <f t="shared" si="131"/>
        <v>316.45702972412107</v>
      </c>
      <c r="AO149">
        <f t="shared" si="132"/>
        <v>272.18153688501843</v>
      </c>
      <c r="AP149">
        <f t="shared" si="133"/>
        <v>1.3467794487831093</v>
      </c>
      <c r="AQ149">
        <f t="shared" si="134"/>
        <v>6.5073522964133481</v>
      </c>
      <c r="AR149">
        <f t="shared" si="135"/>
        <v>88.636050056619425</v>
      </c>
      <c r="AS149">
        <f t="shared" si="136"/>
        <v>63.88971598069169</v>
      </c>
      <c r="AT149">
        <f t="shared" si="137"/>
        <v>40.443670272827148</v>
      </c>
      <c r="AU149">
        <f t="shared" si="138"/>
        <v>7.5911897480716828</v>
      </c>
      <c r="AV149">
        <f t="shared" si="139"/>
        <v>7.7867848636280851E-2</v>
      </c>
      <c r="AW149">
        <f t="shared" si="140"/>
        <v>1.8167902763484454</v>
      </c>
      <c r="AX149">
        <f t="shared" si="141"/>
        <v>5.7743994717232372</v>
      </c>
      <c r="AY149">
        <f t="shared" si="142"/>
        <v>4.8859980872268401E-2</v>
      </c>
      <c r="AZ149">
        <f t="shared" si="143"/>
        <v>18.758431738714279</v>
      </c>
      <c r="BA149">
        <f t="shared" si="144"/>
        <v>0.65369467613872068</v>
      </c>
      <c r="BB149">
        <f t="shared" si="145"/>
        <v>25.682209906509502</v>
      </c>
      <c r="BC149">
        <f t="shared" si="146"/>
        <v>388.53220043710434</v>
      </c>
      <c r="BD149">
        <f t="shared" si="147"/>
        <v>3.2449891560049765E-3</v>
      </c>
    </row>
    <row r="150" spans="1:108" x14ac:dyDescent="0.25">
      <c r="A150" s="1">
        <v>141</v>
      </c>
      <c r="B150" s="1" t="s">
        <v>141</v>
      </c>
      <c r="C150" s="1">
        <v>4332</v>
      </c>
      <c r="D150" s="1">
        <v>0</v>
      </c>
      <c r="E150">
        <f t="shared" si="120"/>
        <v>4.9019817619306023</v>
      </c>
      <c r="F150">
        <f t="shared" si="121"/>
        <v>8.0077426514790787E-2</v>
      </c>
      <c r="G150">
        <f t="shared" si="122"/>
        <v>255.66615039563186</v>
      </c>
      <c r="H150">
        <f t="shared" si="123"/>
        <v>5.2754798062099475</v>
      </c>
      <c r="I150">
        <f t="shared" si="124"/>
        <v>4.6910714052451139</v>
      </c>
      <c r="J150">
        <f t="shared" si="125"/>
        <v>37.582225799560547</v>
      </c>
      <c r="K150" s="1">
        <v>6</v>
      </c>
      <c r="L150">
        <f t="shared" si="126"/>
        <v>1.4200000166893005</v>
      </c>
      <c r="M150" s="1">
        <v>1</v>
      </c>
      <c r="N150">
        <f t="shared" si="127"/>
        <v>2.8400000333786011</v>
      </c>
      <c r="O150" s="1">
        <v>43.307895660400391</v>
      </c>
      <c r="P150" s="1">
        <v>37.582225799560547</v>
      </c>
      <c r="Q150" s="1">
        <v>45.026458740234375</v>
      </c>
      <c r="R150" s="1">
        <v>400.1448974609375</v>
      </c>
      <c r="S150" s="1">
        <v>390.87344360351562</v>
      </c>
      <c r="T150" s="1">
        <v>17.899065017700195</v>
      </c>
      <c r="U150" s="1">
        <v>24.748676300048828</v>
      </c>
      <c r="V150" s="1">
        <v>14.884565353393555</v>
      </c>
      <c r="W150" s="1">
        <v>20.580587387084961</v>
      </c>
      <c r="X150" s="1">
        <v>450.67538452148437</v>
      </c>
      <c r="Y150" s="1">
        <v>1701.1251220703125</v>
      </c>
      <c r="Z150" s="1">
        <v>7.3054885864257813</v>
      </c>
      <c r="AA150" s="1">
        <v>73.4163818359375</v>
      </c>
      <c r="AB150" s="1">
        <v>0.16185402870178223</v>
      </c>
      <c r="AC150" s="1">
        <v>0.50949108600616455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128"/>
        <v>0.75112564086914058</v>
      </c>
      <c r="AL150">
        <f t="shared" si="129"/>
        <v>5.2754798062099473E-3</v>
      </c>
      <c r="AM150">
        <f t="shared" si="130"/>
        <v>310.73222579956052</v>
      </c>
      <c r="AN150">
        <f t="shared" si="131"/>
        <v>316.45789566040037</v>
      </c>
      <c r="AO150">
        <f t="shared" si="132"/>
        <v>272.18001344755248</v>
      </c>
      <c r="AP150">
        <f t="shared" si="133"/>
        <v>1.345817455461789</v>
      </c>
      <c r="AQ150">
        <f t="shared" si="134"/>
        <v>6.5080296744235158</v>
      </c>
      <c r="AR150">
        <f t="shared" si="135"/>
        <v>88.64547001195065</v>
      </c>
      <c r="AS150">
        <f t="shared" si="136"/>
        <v>63.896793711901822</v>
      </c>
      <c r="AT150">
        <f t="shared" si="137"/>
        <v>40.445060729980469</v>
      </c>
      <c r="AU150">
        <f t="shared" si="138"/>
        <v>7.5917518844196437</v>
      </c>
      <c r="AV150">
        <f t="shared" si="139"/>
        <v>7.7881459344294621E-2</v>
      </c>
      <c r="AW150">
        <f t="shared" si="140"/>
        <v>1.8169582691784016</v>
      </c>
      <c r="AX150">
        <f t="shared" si="141"/>
        <v>5.7747936152412418</v>
      </c>
      <c r="AY150">
        <f t="shared" si="142"/>
        <v>4.886855502535993E-2</v>
      </c>
      <c r="AZ150">
        <f t="shared" si="143"/>
        <v>18.770083719969932</v>
      </c>
      <c r="BA150">
        <f t="shared" si="144"/>
        <v>0.65408933397626279</v>
      </c>
      <c r="BB150">
        <f t="shared" si="145"/>
        <v>25.681778112002473</v>
      </c>
      <c r="BC150">
        <f t="shared" si="146"/>
        <v>388.54327624406892</v>
      </c>
      <c r="BD150">
        <f t="shared" si="147"/>
        <v>3.2400923041556915E-3</v>
      </c>
    </row>
    <row r="151" spans="1:108" x14ac:dyDescent="0.25">
      <c r="A151" s="1">
        <v>142</v>
      </c>
      <c r="B151" s="1" t="s">
        <v>142</v>
      </c>
      <c r="C151" s="1">
        <v>4332.5</v>
      </c>
      <c r="D151" s="1">
        <v>0</v>
      </c>
      <c r="E151">
        <f t="shared" si="120"/>
        <v>4.8798043896038399</v>
      </c>
      <c r="F151">
        <f t="shared" si="121"/>
        <v>8.0081350535338172E-2</v>
      </c>
      <c r="G151">
        <f t="shared" si="122"/>
        <v>256.10176130694475</v>
      </c>
      <c r="H151">
        <f t="shared" si="123"/>
        <v>5.2767339547124896</v>
      </c>
      <c r="I151">
        <f t="shared" si="124"/>
        <v>4.6919210194346945</v>
      </c>
      <c r="J151">
        <f t="shared" si="125"/>
        <v>37.584682464599609</v>
      </c>
      <c r="K151" s="1">
        <v>6</v>
      </c>
      <c r="L151">
        <f t="shared" si="126"/>
        <v>1.4200000166893005</v>
      </c>
      <c r="M151" s="1">
        <v>1</v>
      </c>
      <c r="N151">
        <f t="shared" si="127"/>
        <v>2.8400000333786011</v>
      </c>
      <c r="O151" s="1">
        <v>43.308975219726562</v>
      </c>
      <c r="P151" s="1">
        <v>37.584682464599609</v>
      </c>
      <c r="Q151" s="1">
        <v>45.026859283447266</v>
      </c>
      <c r="R151" s="1">
        <v>400.12362670898437</v>
      </c>
      <c r="S151" s="1">
        <v>390.88101196289062</v>
      </c>
      <c r="T151" s="1">
        <v>17.897777557373047</v>
      </c>
      <c r="U151" s="1">
        <v>24.749000549316406</v>
      </c>
      <c r="V151" s="1">
        <v>14.88261890411377</v>
      </c>
      <c r="W151" s="1">
        <v>20.579645156860352</v>
      </c>
      <c r="X151" s="1">
        <v>450.67633056640625</v>
      </c>
      <c r="Y151" s="1">
        <v>1701.12890625</v>
      </c>
      <c r="Z151" s="1">
        <v>7.3436546325683594</v>
      </c>
      <c r="AA151" s="1">
        <v>73.416206359863281</v>
      </c>
      <c r="AB151" s="1">
        <v>0.16185402870178223</v>
      </c>
      <c r="AC151" s="1">
        <v>0.50949108600616455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128"/>
        <v>0.75112721761067702</v>
      </c>
      <c r="AL151">
        <f t="shared" si="129"/>
        <v>5.2767339547124892E-3</v>
      </c>
      <c r="AM151">
        <f t="shared" si="130"/>
        <v>310.73468246459959</v>
      </c>
      <c r="AN151">
        <f t="shared" si="131"/>
        <v>316.45897521972654</v>
      </c>
      <c r="AO151">
        <f t="shared" si="132"/>
        <v>272.18061891628895</v>
      </c>
      <c r="AP151">
        <f t="shared" si="133"/>
        <v>1.3449778799198326</v>
      </c>
      <c r="AQ151">
        <f t="shared" si="134"/>
        <v>6.5088987509636773</v>
      </c>
      <c r="AR151">
        <f t="shared" si="135"/>
        <v>88.65751955445765</v>
      </c>
      <c r="AS151">
        <f t="shared" si="136"/>
        <v>63.908519005141244</v>
      </c>
      <c r="AT151">
        <f t="shared" si="137"/>
        <v>40.446828842163086</v>
      </c>
      <c r="AU151">
        <f t="shared" si="138"/>
        <v>7.5924667518734124</v>
      </c>
      <c r="AV151">
        <f t="shared" si="139"/>
        <v>7.7885171093596731E-2</v>
      </c>
      <c r="AW151">
        <f t="shared" si="140"/>
        <v>1.816977731528983</v>
      </c>
      <c r="AX151">
        <f t="shared" si="141"/>
        <v>5.7754890203444296</v>
      </c>
      <c r="AY151">
        <f t="shared" si="142"/>
        <v>4.8870893267774357E-2</v>
      </c>
      <c r="AZ151">
        <f t="shared" si="143"/>
        <v>18.802019757235108</v>
      </c>
      <c r="BA151">
        <f t="shared" si="144"/>
        <v>0.65519110283939419</v>
      </c>
      <c r="BB151">
        <f t="shared" si="145"/>
        <v>25.677855387957315</v>
      </c>
      <c r="BC151">
        <f t="shared" si="146"/>
        <v>388.56138666410919</v>
      </c>
      <c r="BD151">
        <f t="shared" si="147"/>
        <v>3.2247906183762022E-3</v>
      </c>
    </row>
    <row r="152" spans="1:108" x14ac:dyDescent="0.25">
      <c r="A152" s="1">
        <v>143</v>
      </c>
      <c r="B152" s="1" t="s">
        <v>142</v>
      </c>
      <c r="C152" s="1">
        <v>4333</v>
      </c>
      <c r="D152" s="1">
        <v>0</v>
      </c>
      <c r="E152">
        <f t="shared" si="120"/>
        <v>4.9006573977119343</v>
      </c>
      <c r="F152">
        <f t="shared" si="121"/>
        <v>8.0122060112955612E-2</v>
      </c>
      <c r="G152">
        <f t="shared" si="122"/>
        <v>255.73667615600448</v>
      </c>
      <c r="H152">
        <f t="shared" si="123"/>
        <v>5.2794048623021776</v>
      </c>
      <c r="I152">
        <f t="shared" si="124"/>
        <v>4.6919438739622183</v>
      </c>
      <c r="J152">
        <f t="shared" si="125"/>
        <v>37.585178375244141</v>
      </c>
      <c r="K152" s="1">
        <v>6</v>
      </c>
      <c r="L152">
        <f t="shared" si="126"/>
        <v>1.4200000166893005</v>
      </c>
      <c r="M152" s="1">
        <v>1</v>
      </c>
      <c r="N152">
        <f t="shared" si="127"/>
        <v>2.8400000333786011</v>
      </c>
      <c r="O152" s="1">
        <v>43.309764862060547</v>
      </c>
      <c r="P152" s="1">
        <v>37.585178375244141</v>
      </c>
      <c r="Q152" s="1">
        <v>45.027252197265625</v>
      </c>
      <c r="R152" s="1">
        <v>400.144775390625</v>
      </c>
      <c r="S152" s="1">
        <v>390.87307739257812</v>
      </c>
      <c r="T152" s="1">
        <v>17.896518707275391</v>
      </c>
      <c r="U152" s="1">
        <v>24.751184463500977</v>
      </c>
      <c r="V152" s="1">
        <v>14.88089656829834</v>
      </c>
      <c r="W152" s="1">
        <v>20.580526351928711</v>
      </c>
      <c r="X152" s="1">
        <v>450.67697143554687</v>
      </c>
      <c r="Y152" s="1">
        <v>1701.0740966796875</v>
      </c>
      <c r="Z152" s="1">
        <v>7.3128910064697266</v>
      </c>
      <c r="AA152" s="1">
        <v>73.4158935546875</v>
      </c>
      <c r="AB152" s="1">
        <v>0.16185402870178223</v>
      </c>
      <c r="AC152" s="1">
        <v>0.50949108600616455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128"/>
        <v>0.75112828572591139</v>
      </c>
      <c r="AL152">
        <f t="shared" si="129"/>
        <v>5.2794048623021773E-3</v>
      </c>
      <c r="AM152">
        <f t="shared" si="130"/>
        <v>310.73517837524412</v>
      </c>
      <c r="AN152">
        <f t="shared" si="131"/>
        <v>316.45976486206052</v>
      </c>
      <c r="AO152">
        <f t="shared" si="132"/>
        <v>272.17184938523496</v>
      </c>
      <c r="AP152">
        <f t="shared" si="133"/>
        <v>1.3435547935094125</v>
      </c>
      <c r="AQ152">
        <f t="shared" si="134"/>
        <v>6.509074197887041</v>
      </c>
      <c r="AR152">
        <f t="shared" si="135"/>
        <v>88.660287067655617</v>
      </c>
      <c r="AS152">
        <f t="shared" si="136"/>
        <v>63.90910260415464</v>
      </c>
      <c r="AT152">
        <f t="shared" si="137"/>
        <v>40.447471618652344</v>
      </c>
      <c r="AU152">
        <f t="shared" si="138"/>
        <v>7.5927266480260718</v>
      </c>
      <c r="AV152">
        <f t="shared" si="139"/>
        <v>7.7923677883989184E-2</v>
      </c>
      <c r="AW152">
        <f t="shared" si="140"/>
        <v>1.8171303239248227</v>
      </c>
      <c r="AX152">
        <f t="shared" si="141"/>
        <v>5.7755963241012491</v>
      </c>
      <c r="AY152">
        <f t="shared" si="142"/>
        <v>4.8895150941550017E-2</v>
      </c>
      <c r="AZ152">
        <f t="shared" si="143"/>
        <v>18.775136594698814</v>
      </c>
      <c r="BA152">
        <f t="shared" si="144"/>
        <v>0.65427037815437017</v>
      </c>
      <c r="BB152">
        <f t="shared" si="145"/>
        <v>25.680337717718572</v>
      </c>
      <c r="BC152">
        <f t="shared" si="146"/>
        <v>388.54353957245331</v>
      </c>
      <c r="BD152">
        <f t="shared" si="147"/>
        <v>3.2390330605049341E-3</v>
      </c>
    </row>
    <row r="153" spans="1:108" x14ac:dyDescent="0.25">
      <c r="A153" s="1">
        <v>144</v>
      </c>
      <c r="B153" s="1" t="s">
        <v>143</v>
      </c>
      <c r="C153" s="1">
        <v>4333.5</v>
      </c>
      <c r="D153" s="1">
        <v>0</v>
      </c>
      <c r="E153">
        <f t="shared" si="120"/>
        <v>4.8815827268114926</v>
      </c>
      <c r="F153">
        <f t="shared" si="121"/>
        <v>8.011442816472103E-2</v>
      </c>
      <c r="G153">
        <f t="shared" si="122"/>
        <v>256.11070780296996</v>
      </c>
      <c r="H153">
        <f t="shared" si="123"/>
        <v>5.27941099650642</v>
      </c>
      <c r="I153">
        <f t="shared" si="124"/>
        <v>4.6923759062842008</v>
      </c>
      <c r="J153">
        <f t="shared" si="125"/>
        <v>37.586494445800781</v>
      </c>
      <c r="K153" s="1">
        <v>6</v>
      </c>
      <c r="L153">
        <f t="shared" si="126"/>
        <v>1.4200000166893005</v>
      </c>
      <c r="M153" s="1">
        <v>1</v>
      </c>
      <c r="N153">
        <f t="shared" si="127"/>
        <v>2.8400000333786011</v>
      </c>
      <c r="O153" s="1">
        <v>43.3104248046875</v>
      </c>
      <c r="P153" s="1">
        <v>37.586494445800781</v>
      </c>
      <c r="Q153" s="1">
        <v>45.027259826660156</v>
      </c>
      <c r="R153" s="1">
        <v>400.13742065429687</v>
      </c>
      <c r="S153" s="1">
        <v>390.89071655273437</v>
      </c>
      <c r="T153" s="1">
        <v>17.896724700927734</v>
      </c>
      <c r="U153" s="1">
        <v>24.751598358154297</v>
      </c>
      <c r="V153" s="1">
        <v>14.880581855773926</v>
      </c>
      <c r="W153" s="1">
        <v>20.5802001953125</v>
      </c>
      <c r="X153" s="1">
        <v>450.66363525390625</v>
      </c>
      <c r="Y153" s="1">
        <v>1701.059814453125</v>
      </c>
      <c r="Z153" s="1">
        <v>7.2981038093566895</v>
      </c>
      <c r="AA153" s="1">
        <v>73.416023254394531</v>
      </c>
      <c r="AB153" s="1">
        <v>0.16185402870178223</v>
      </c>
      <c r="AC153" s="1">
        <v>0.50949108600616455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128"/>
        <v>0.75110605875651038</v>
      </c>
      <c r="AL153">
        <f t="shared" si="129"/>
        <v>5.2794109965064199E-3</v>
      </c>
      <c r="AM153">
        <f t="shared" si="130"/>
        <v>310.73649444580076</v>
      </c>
      <c r="AN153">
        <f t="shared" si="131"/>
        <v>316.46042480468748</v>
      </c>
      <c r="AO153">
        <f t="shared" si="132"/>
        <v>272.16956422903604</v>
      </c>
      <c r="AP153">
        <f t="shared" si="133"/>
        <v>1.3434293321750317</v>
      </c>
      <c r="AQ153">
        <f t="shared" si="134"/>
        <v>6.5095398269298901</v>
      </c>
      <c r="AR153">
        <f t="shared" si="135"/>
        <v>88.666472772212472</v>
      </c>
      <c r="AS153">
        <f t="shared" si="136"/>
        <v>63.914874414058175</v>
      </c>
      <c r="AT153">
        <f t="shared" si="137"/>
        <v>40.448459625244141</v>
      </c>
      <c r="AU153">
        <f t="shared" si="138"/>
        <v>7.5931261473519971</v>
      </c>
      <c r="AV153">
        <f t="shared" si="139"/>
        <v>7.7916458980743203E-2</v>
      </c>
      <c r="AW153">
        <f t="shared" si="140"/>
        <v>1.8171639206456893</v>
      </c>
      <c r="AX153">
        <f t="shared" si="141"/>
        <v>5.7759622267063078</v>
      </c>
      <c r="AY153">
        <f t="shared" si="142"/>
        <v>4.8890603326010119E-2</v>
      </c>
      <c r="AZ153">
        <f t="shared" si="143"/>
        <v>18.802629679762287</v>
      </c>
      <c r="BA153">
        <f t="shared" si="144"/>
        <v>0.65519772396134279</v>
      </c>
      <c r="BB153">
        <f t="shared" si="145"/>
        <v>25.678356753045506</v>
      </c>
      <c r="BC153">
        <f t="shared" si="146"/>
        <v>388.57024591761416</v>
      </c>
      <c r="BD153">
        <f t="shared" si="147"/>
        <v>3.2259552576536566E-3</v>
      </c>
    </row>
    <row r="154" spans="1:108" x14ac:dyDescent="0.25">
      <c r="A154" s="1">
        <v>145</v>
      </c>
      <c r="B154" s="1" t="s">
        <v>143</v>
      </c>
      <c r="C154" s="1">
        <v>4334</v>
      </c>
      <c r="D154" s="1">
        <v>0</v>
      </c>
      <c r="E154">
        <f t="shared" si="120"/>
        <v>4.8928886651411094</v>
      </c>
      <c r="F154">
        <f t="shared" si="121"/>
        <v>8.0172588315714527E-2</v>
      </c>
      <c r="G154">
        <f t="shared" si="122"/>
        <v>255.93366082559524</v>
      </c>
      <c r="H154">
        <f t="shared" si="123"/>
        <v>5.281934922211649</v>
      </c>
      <c r="I154">
        <f t="shared" si="124"/>
        <v>4.6913298731012887</v>
      </c>
      <c r="J154">
        <f t="shared" si="125"/>
        <v>37.584060668945313</v>
      </c>
      <c r="K154" s="1">
        <v>6</v>
      </c>
      <c r="L154">
        <f t="shared" si="126"/>
        <v>1.4200000166893005</v>
      </c>
      <c r="M154" s="1">
        <v>1</v>
      </c>
      <c r="N154">
        <f t="shared" si="127"/>
        <v>2.8400000333786011</v>
      </c>
      <c r="O154" s="1">
        <v>43.311107635498047</v>
      </c>
      <c r="P154" s="1">
        <v>37.584060668945313</v>
      </c>
      <c r="Q154" s="1">
        <v>45.027339935302734</v>
      </c>
      <c r="R154" s="1">
        <v>400.117431640625</v>
      </c>
      <c r="S154" s="1">
        <v>390.85446166992187</v>
      </c>
      <c r="T154" s="1">
        <v>17.895870208740234</v>
      </c>
      <c r="U154" s="1">
        <v>24.754117965698242</v>
      </c>
      <c r="V154" s="1">
        <v>14.879340171813965</v>
      </c>
      <c r="W154" s="1">
        <v>20.581562042236328</v>
      </c>
      <c r="X154" s="1">
        <v>450.65609741210937</v>
      </c>
      <c r="Y154" s="1">
        <v>1701.052978515625</v>
      </c>
      <c r="Z154" s="1">
        <v>7.3092050552368164</v>
      </c>
      <c r="AA154" s="1">
        <v>73.416023254394531</v>
      </c>
      <c r="AB154" s="1">
        <v>0.16185402870178223</v>
      </c>
      <c r="AC154" s="1">
        <v>0.50949108600616455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128"/>
        <v>0.75109349568684891</v>
      </c>
      <c r="AL154">
        <f t="shared" si="129"/>
        <v>5.2819349222116493E-3</v>
      </c>
      <c r="AM154">
        <f t="shared" si="130"/>
        <v>310.73406066894529</v>
      </c>
      <c r="AN154">
        <f t="shared" si="131"/>
        <v>316.46110763549802</v>
      </c>
      <c r="AO154">
        <f t="shared" si="132"/>
        <v>272.16847047906049</v>
      </c>
      <c r="AP154">
        <f t="shared" si="133"/>
        <v>1.3426006393652832</v>
      </c>
      <c r="AQ154">
        <f t="shared" si="134"/>
        <v>6.508678773313016</v>
      </c>
      <c r="AR154">
        <f t="shared" si="135"/>
        <v>88.65474435682431</v>
      </c>
      <c r="AS154">
        <f t="shared" si="136"/>
        <v>63.900626391126067</v>
      </c>
      <c r="AT154">
        <f t="shared" si="137"/>
        <v>40.44758415222168</v>
      </c>
      <c r="AU154">
        <f t="shared" si="138"/>
        <v>7.5927721499258949</v>
      </c>
      <c r="AV154">
        <f t="shared" si="139"/>
        <v>7.7971470522372688E-2</v>
      </c>
      <c r="AW154">
        <f t="shared" si="140"/>
        <v>1.8173489002117276</v>
      </c>
      <c r="AX154">
        <f t="shared" si="141"/>
        <v>5.7754232497141675</v>
      </c>
      <c r="AY154">
        <f t="shared" si="142"/>
        <v>4.8925258444751304E-2</v>
      </c>
      <c r="AZ154">
        <f t="shared" si="143"/>
        <v>18.789631594754226</v>
      </c>
      <c r="BA154">
        <f t="shared" si="144"/>
        <v>0.65480552462448849</v>
      </c>
      <c r="BB154">
        <f t="shared" si="145"/>
        <v>25.686937464058801</v>
      </c>
      <c r="BC154">
        <f t="shared" si="146"/>
        <v>388.52861673319404</v>
      </c>
      <c r="BD154">
        <f t="shared" si="147"/>
        <v>3.2348537468577161E-3</v>
      </c>
    </row>
    <row r="155" spans="1:108" x14ac:dyDescent="0.25">
      <c r="A155" s="1">
        <v>146</v>
      </c>
      <c r="B155" s="1" t="s">
        <v>144</v>
      </c>
      <c r="C155" s="1">
        <v>4334.5</v>
      </c>
      <c r="D155" s="1">
        <v>0</v>
      </c>
      <c r="E155">
        <f t="shared" si="120"/>
        <v>4.8785607939684335</v>
      </c>
      <c r="F155">
        <f t="shared" si="121"/>
        <v>8.0148314673833293E-2</v>
      </c>
      <c r="G155">
        <f t="shared" si="122"/>
        <v>256.18266373443771</v>
      </c>
      <c r="H155">
        <f t="shared" si="123"/>
        <v>5.2829307629800173</v>
      </c>
      <c r="I155">
        <f t="shared" si="124"/>
        <v>4.6935276867426134</v>
      </c>
      <c r="J155">
        <f t="shared" si="125"/>
        <v>37.590442657470703</v>
      </c>
      <c r="K155" s="1">
        <v>6</v>
      </c>
      <c r="L155">
        <f t="shared" si="126"/>
        <v>1.4200000166893005</v>
      </c>
      <c r="M155" s="1">
        <v>1</v>
      </c>
      <c r="N155">
        <f t="shared" si="127"/>
        <v>2.8400000333786011</v>
      </c>
      <c r="O155" s="1">
        <v>43.312393188476563</v>
      </c>
      <c r="P155" s="1">
        <v>37.590442657470703</v>
      </c>
      <c r="Q155" s="1">
        <v>45.027706146240234</v>
      </c>
      <c r="R155" s="1">
        <v>400.11602783203125</v>
      </c>
      <c r="S155" s="1">
        <v>390.87136840820312</v>
      </c>
      <c r="T155" s="1">
        <v>17.895259857177734</v>
      </c>
      <c r="U155" s="1">
        <v>24.754890441894531</v>
      </c>
      <c r="V155" s="1">
        <v>14.877864837646484</v>
      </c>
      <c r="W155" s="1">
        <v>20.580863952636719</v>
      </c>
      <c r="X155" s="1">
        <v>450.64984130859375</v>
      </c>
      <c r="Y155" s="1">
        <v>1701.0682373046875</v>
      </c>
      <c r="Z155" s="1">
        <v>7.3818931579589844</v>
      </c>
      <c r="AA155" s="1">
        <v>73.416168212890625</v>
      </c>
      <c r="AB155" s="1">
        <v>0.16185402870178223</v>
      </c>
      <c r="AC155" s="1">
        <v>0.50949108600616455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si="128"/>
        <v>0.75108306884765608</v>
      </c>
      <c r="AL155">
        <f t="shared" si="129"/>
        <v>5.2829307629800176E-3</v>
      </c>
      <c r="AM155">
        <f t="shared" si="130"/>
        <v>310.74044265747068</v>
      </c>
      <c r="AN155">
        <f t="shared" si="131"/>
        <v>316.46239318847654</v>
      </c>
      <c r="AO155">
        <f t="shared" si="132"/>
        <v>272.17091188525592</v>
      </c>
      <c r="AP155">
        <f t="shared" si="133"/>
        <v>1.3413494114239182</v>
      </c>
      <c r="AQ155">
        <f t="shared" si="134"/>
        <v>6.5109368875164204</v>
      </c>
      <c r="AR155">
        <f t="shared" si="135"/>
        <v>88.685327033633044</v>
      </c>
      <c r="AS155">
        <f t="shared" si="136"/>
        <v>63.930436591738513</v>
      </c>
      <c r="AT155">
        <f t="shared" si="137"/>
        <v>40.451417922973633</v>
      </c>
      <c r="AU155">
        <f t="shared" si="138"/>
        <v>7.5943224405493623</v>
      </c>
      <c r="AV155">
        <f t="shared" si="139"/>
        <v>7.7948511246264257E-2</v>
      </c>
      <c r="AW155">
        <f t="shared" si="140"/>
        <v>1.8174092007738072</v>
      </c>
      <c r="AX155">
        <f t="shared" si="141"/>
        <v>5.7769132397755554</v>
      </c>
      <c r="AY155">
        <f t="shared" si="142"/>
        <v>4.8910794975593037E-2</v>
      </c>
      <c r="AZ155">
        <f t="shared" si="143"/>
        <v>18.807949533953874</v>
      </c>
      <c r="BA155">
        <f t="shared" si="144"/>
        <v>0.6554142473461898</v>
      </c>
      <c r="BB155">
        <f t="shared" si="145"/>
        <v>25.676055137269138</v>
      </c>
      <c r="BC155">
        <f t="shared" si="146"/>
        <v>388.55233425522732</v>
      </c>
      <c r="BD155">
        <f t="shared" si="147"/>
        <v>3.2238178719619366E-3</v>
      </c>
    </row>
    <row r="156" spans="1:108" x14ac:dyDescent="0.25">
      <c r="A156" s="1">
        <v>147</v>
      </c>
      <c r="B156" s="1" t="s">
        <v>144</v>
      </c>
      <c r="C156" s="1">
        <v>4335</v>
      </c>
      <c r="D156" s="1">
        <v>0</v>
      </c>
      <c r="E156">
        <f t="shared" si="120"/>
        <v>4.8659099370846821</v>
      </c>
      <c r="F156">
        <f t="shared" si="121"/>
        <v>8.0124650466445374E-2</v>
      </c>
      <c r="G156">
        <f t="shared" si="122"/>
        <v>256.38291269765335</v>
      </c>
      <c r="H156">
        <f t="shared" si="123"/>
        <v>5.2833297724491786</v>
      </c>
      <c r="I156">
        <f t="shared" si="124"/>
        <v>4.6951977594600525</v>
      </c>
      <c r="J156">
        <f t="shared" si="125"/>
        <v>37.595241546630859</v>
      </c>
      <c r="K156" s="1">
        <v>6</v>
      </c>
      <c r="L156">
        <f t="shared" si="126"/>
        <v>1.4200000166893005</v>
      </c>
      <c r="M156" s="1">
        <v>1</v>
      </c>
      <c r="N156">
        <f t="shared" si="127"/>
        <v>2.8400000333786011</v>
      </c>
      <c r="O156" s="1">
        <v>43.313339233398438</v>
      </c>
      <c r="P156" s="1">
        <v>37.595241546630859</v>
      </c>
      <c r="Q156" s="1">
        <v>45.028438568115234</v>
      </c>
      <c r="R156" s="1">
        <v>400.09259033203125</v>
      </c>
      <c r="S156" s="1">
        <v>390.86483764648437</v>
      </c>
      <c r="T156" s="1">
        <v>17.895168304443359</v>
      </c>
      <c r="U156" s="1">
        <v>24.755147933959961</v>
      </c>
      <c r="V156" s="1">
        <v>14.877130508422852</v>
      </c>
      <c r="W156" s="1">
        <v>20.580167770385742</v>
      </c>
      <c r="X156" s="1">
        <v>450.66082763671875</v>
      </c>
      <c r="Y156" s="1">
        <v>1701.083251953125</v>
      </c>
      <c r="Z156" s="1">
        <v>7.3388118743896484</v>
      </c>
      <c r="AA156" s="1">
        <v>73.416549682617188</v>
      </c>
      <c r="AB156" s="1">
        <v>0.16185402870178223</v>
      </c>
      <c r="AC156" s="1">
        <v>0.50949108600616455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128"/>
        <v>0.75110137939453114</v>
      </c>
      <c r="AL156">
        <f t="shared" si="129"/>
        <v>5.2833297724491782E-3</v>
      </c>
      <c r="AM156">
        <f t="shared" si="130"/>
        <v>310.74524154663084</v>
      </c>
      <c r="AN156">
        <f t="shared" si="131"/>
        <v>316.46333923339841</v>
      </c>
      <c r="AO156">
        <f t="shared" si="132"/>
        <v>272.17331422895222</v>
      </c>
      <c r="AP156">
        <f t="shared" si="133"/>
        <v>1.3405914017335068</v>
      </c>
      <c r="AQ156">
        <f t="shared" si="134"/>
        <v>6.5126353076541621</v>
      </c>
      <c r="AR156">
        <f t="shared" si="135"/>
        <v>88.708000250741236</v>
      </c>
      <c r="AS156">
        <f t="shared" si="136"/>
        <v>63.952852316781275</v>
      </c>
      <c r="AT156">
        <f t="shared" si="137"/>
        <v>40.454290390014648</v>
      </c>
      <c r="AU156">
        <f t="shared" si="138"/>
        <v>7.5954841813263734</v>
      </c>
      <c r="AV156">
        <f t="shared" si="139"/>
        <v>7.7926128037630243E-2</v>
      </c>
      <c r="AW156">
        <f t="shared" si="140"/>
        <v>1.8174375481941096</v>
      </c>
      <c r="AX156">
        <f t="shared" si="141"/>
        <v>5.7780466331322637</v>
      </c>
      <c r="AY156">
        <f t="shared" si="142"/>
        <v>4.8896694439484294E-2</v>
      </c>
      <c r="AZ156">
        <f t="shared" si="143"/>
        <v>18.822748847841371</v>
      </c>
      <c r="BA156">
        <f t="shared" si="144"/>
        <v>0.6559375211170505</v>
      </c>
      <c r="BB156">
        <f t="shared" si="145"/>
        <v>25.667492710692621</v>
      </c>
      <c r="BC156">
        <f t="shared" si="146"/>
        <v>388.55181710498476</v>
      </c>
      <c r="BD156">
        <f t="shared" si="147"/>
        <v>3.2143900077878586E-3</v>
      </c>
    </row>
    <row r="157" spans="1:108" x14ac:dyDescent="0.25">
      <c r="A157" s="1">
        <v>148</v>
      </c>
      <c r="B157" s="1" t="s">
        <v>145</v>
      </c>
      <c r="C157" s="1">
        <v>4335.5</v>
      </c>
      <c r="D157" s="1">
        <v>0</v>
      </c>
      <c r="E157">
        <f t="shared" si="120"/>
        <v>4.8759262436734296</v>
      </c>
      <c r="F157">
        <f t="shared" si="121"/>
        <v>8.0130997617766223E-2</v>
      </c>
      <c r="G157">
        <f t="shared" si="122"/>
        <v>256.15249021622503</v>
      </c>
      <c r="H157">
        <f t="shared" si="123"/>
        <v>5.2858388410620645</v>
      </c>
      <c r="I157">
        <f t="shared" si="124"/>
        <v>4.6970140721406555</v>
      </c>
      <c r="J157">
        <f t="shared" si="125"/>
        <v>37.600730895996094</v>
      </c>
      <c r="K157" s="1">
        <v>6</v>
      </c>
      <c r="L157">
        <f t="shared" si="126"/>
        <v>1.4200000166893005</v>
      </c>
      <c r="M157" s="1">
        <v>1</v>
      </c>
      <c r="N157">
        <f t="shared" si="127"/>
        <v>2.8400000333786011</v>
      </c>
      <c r="O157" s="1">
        <v>43.313720703125</v>
      </c>
      <c r="P157" s="1">
        <v>37.600730895996094</v>
      </c>
      <c r="Q157" s="1">
        <v>45.028640747070312</v>
      </c>
      <c r="R157" s="1">
        <v>400.07333374023437</v>
      </c>
      <c r="S157" s="1">
        <v>390.8311767578125</v>
      </c>
      <c r="T157" s="1">
        <v>17.893558502197266</v>
      </c>
      <c r="U157" s="1">
        <v>24.756784439086914</v>
      </c>
      <c r="V157" s="1">
        <v>14.875550270080566</v>
      </c>
      <c r="W157" s="1">
        <v>20.581195831298828</v>
      </c>
      <c r="X157" s="1">
        <v>450.66082763671875</v>
      </c>
      <c r="Y157" s="1">
        <v>1701.1043701171875</v>
      </c>
      <c r="Z157" s="1">
        <v>7.383150577545166</v>
      </c>
      <c r="AA157" s="1">
        <v>73.416824340820312</v>
      </c>
      <c r="AB157" s="1">
        <v>0.16185402870178223</v>
      </c>
      <c r="AC157" s="1">
        <v>0.50949108600616455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128"/>
        <v>0.75110137939453114</v>
      </c>
      <c r="AL157">
        <f t="shared" si="129"/>
        <v>5.2858388410620648E-3</v>
      </c>
      <c r="AM157">
        <f t="shared" si="130"/>
        <v>310.75073089599607</v>
      </c>
      <c r="AN157">
        <f t="shared" si="131"/>
        <v>316.46372070312498</v>
      </c>
      <c r="AO157">
        <f t="shared" si="132"/>
        <v>272.1766931351267</v>
      </c>
      <c r="AP157">
        <f t="shared" si="133"/>
        <v>1.3385666948337749</v>
      </c>
      <c r="AQ157">
        <f t="shared" si="134"/>
        <v>6.5145785665486526</v>
      </c>
      <c r="AR157">
        <f t="shared" si="135"/>
        <v>88.734137236803605</v>
      </c>
      <c r="AS157">
        <f t="shared" si="136"/>
        <v>63.977352797716691</v>
      </c>
      <c r="AT157">
        <f t="shared" si="137"/>
        <v>40.457225799560547</v>
      </c>
      <c r="AU157">
        <f t="shared" si="138"/>
        <v>7.5966715376697893</v>
      </c>
      <c r="AV157">
        <f t="shared" si="139"/>
        <v>7.7932131638444882E-2</v>
      </c>
      <c r="AW157">
        <f t="shared" si="140"/>
        <v>1.8175644944079976</v>
      </c>
      <c r="AX157">
        <f t="shared" si="141"/>
        <v>5.7791070432617921</v>
      </c>
      <c r="AY157">
        <f t="shared" si="142"/>
        <v>4.8900476467387058E-2</v>
      </c>
      <c r="AZ157">
        <f t="shared" si="143"/>
        <v>18.805902378668289</v>
      </c>
      <c r="BA157">
        <f t="shared" si="144"/>
        <v>0.65540444429528144</v>
      </c>
      <c r="BB157">
        <f t="shared" si="145"/>
        <v>25.659986231202549</v>
      </c>
      <c r="BC157">
        <f t="shared" si="146"/>
        <v>388.51339494387065</v>
      </c>
      <c r="BD157">
        <f t="shared" si="147"/>
        <v>3.2203831812567278E-3</v>
      </c>
    </row>
    <row r="158" spans="1:108" x14ac:dyDescent="0.25">
      <c r="A158" s="1">
        <v>149</v>
      </c>
      <c r="B158" s="1" t="s">
        <v>145</v>
      </c>
      <c r="C158" s="1">
        <v>4336</v>
      </c>
      <c r="D158" s="1">
        <v>0</v>
      </c>
      <c r="E158">
        <f t="shared" si="120"/>
        <v>4.8754872649935681</v>
      </c>
      <c r="F158">
        <f t="shared" si="121"/>
        <v>8.01358844995846E-2</v>
      </c>
      <c r="G158">
        <f t="shared" si="122"/>
        <v>256.14824106084592</v>
      </c>
      <c r="H158">
        <f t="shared" si="123"/>
        <v>5.2860739875643485</v>
      </c>
      <c r="I158">
        <f t="shared" si="124"/>
        <v>4.6969691860021214</v>
      </c>
      <c r="J158">
        <f t="shared" si="125"/>
        <v>37.600692749023438</v>
      </c>
      <c r="K158" s="1">
        <v>6</v>
      </c>
      <c r="L158">
        <f t="shared" si="126"/>
        <v>1.4200000166893005</v>
      </c>
      <c r="M158" s="1">
        <v>1</v>
      </c>
      <c r="N158">
        <f t="shared" si="127"/>
        <v>2.8400000333786011</v>
      </c>
      <c r="O158" s="1">
        <v>43.314002990722656</v>
      </c>
      <c r="P158" s="1">
        <v>37.600692749023438</v>
      </c>
      <c r="Q158" s="1">
        <v>45.028640747070312</v>
      </c>
      <c r="R158" s="1">
        <v>400.05191040039062</v>
      </c>
      <c r="S158" s="1">
        <v>390.81011962890625</v>
      </c>
      <c r="T158" s="1">
        <v>17.893375396728516</v>
      </c>
      <c r="U158" s="1">
        <v>24.757085800170898</v>
      </c>
      <c r="V158" s="1">
        <v>14.87525749206543</v>
      </c>
      <c r="W158" s="1">
        <v>20.581249237060547</v>
      </c>
      <c r="X158" s="1">
        <v>450.64892578125</v>
      </c>
      <c r="Y158" s="1">
        <v>1701.0902099609375</v>
      </c>
      <c r="Z158" s="1">
        <v>7.3129725456237793</v>
      </c>
      <c r="AA158" s="1">
        <v>73.417198181152344</v>
      </c>
      <c r="AB158" s="1">
        <v>0.16185402870178223</v>
      </c>
      <c r="AC158" s="1">
        <v>0.50949108600616455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si="128"/>
        <v>0.75108154296874996</v>
      </c>
      <c r="AL158">
        <f t="shared" si="129"/>
        <v>5.2860739875643485E-3</v>
      </c>
      <c r="AM158">
        <f t="shared" si="130"/>
        <v>310.75069274902341</v>
      </c>
      <c r="AN158">
        <f t="shared" si="131"/>
        <v>316.46400299072263</v>
      </c>
      <c r="AO158">
        <f t="shared" si="132"/>
        <v>272.17442751017734</v>
      </c>
      <c r="AP158">
        <f t="shared" si="133"/>
        <v>1.3384703179473458</v>
      </c>
      <c r="AQ158">
        <f t="shared" si="134"/>
        <v>6.5145650605810612</v>
      </c>
      <c r="AR158">
        <f t="shared" si="135"/>
        <v>88.733501440722108</v>
      </c>
      <c r="AS158">
        <f t="shared" si="136"/>
        <v>63.97641564055121</v>
      </c>
      <c r="AT158">
        <f t="shared" si="137"/>
        <v>40.457347869873047</v>
      </c>
      <c r="AU158">
        <f t="shared" si="138"/>
        <v>7.5967209178950093</v>
      </c>
      <c r="AV158">
        <f t="shared" si="139"/>
        <v>7.7936753991578345E-2</v>
      </c>
      <c r="AW158">
        <f t="shared" si="140"/>
        <v>1.8175958745789393</v>
      </c>
      <c r="AX158">
        <f t="shared" si="141"/>
        <v>5.7791250433160695</v>
      </c>
      <c r="AY158">
        <f t="shared" si="142"/>
        <v>4.8903388366180238E-2</v>
      </c>
      <c r="AZ158">
        <f t="shared" si="143"/>
        <v>18.805686177717707</v>
      </c>
      <c r="BA158">
        <f t="shared" si="144"/>
        <v>0.65542888527060528</v>
      </c>
      <c r="BB158">
        <f t="shared" si="145"/>
        <v>25.660680114377531</v>
      </c>
      <c r="BC158">
        <f t="shared" si="146"/>
        <v>388.49254648440484</v>
      </c>
      <c r="BD158">
        <f t="shared" si="147"/>
        <v>3.2203531378109346E-3</v>
      </c>
    </row>
    <row r="159" spans="1:108" x14ac:dyDescent="0.25">
      <c r="A159" s="1">
        <v>150</v>
      </c>
      <c r="B159" s="1" t="s">
        <v>146</v>
      </c>
      <c r="C159" s="1">
        <v>4336.5</v>
      </c>
      <c r="D159" s="1">
        <v>0</v>
      </c>
      <c r="E159">
        <f t="shared" si="120"/>
        <v>4.8935767579078862</v>
      </c>
      <c r="F159">
        <f t="shared" si="121"/>
        <v>8.0181927557791119E-2</v>
      </c>
      <c r="G159">
        <f t="shared" si="122"/>
        <v>255.8469392901244</v>
      </c>
      <c r="H159">
        <f t="shared" si="123"/>
        <v>5.2887566052554682</v>
      </c>
      <c r="I159">
        <f t="shared" si="124"/>
        <v>4.6967262151925517</v>
      </c>
      <c r="J159">
        <f t="shared" si="125"/>
        <v>37.600784301757813</v>
      </c>
      <c r="K159" s="1">
        <v>6</v>
      </c>
      <c r="L159">
        <f t="shared" si="126"/>
        <v>1.4200000166893005</v>
      </c>
      <c r="M159" s="1">
        <v>1</v>
      </c>
      <c r="N159">
        <f t="shared" si="127"/>
        <v>2.8400000333786011</v>
      </c>
      <c r="O159" s="1">
        <v>43.314205169677734</v>
      </c>
      <c r="P159" s="1">
        <v>37.600784301757813</v>
      </c>
      <c r="Q159" s="1">
        <v>45.029022216796875</v>
      </c>
      <c r="R159" s="1">
        <v>400.07131958007812</v>
      </c>
      <c r="S159" s="1">
        <v>390.80413818359375</v>
      </c>
      <c r="T159" s="1">
        <v>17.89366340637207</v>
      </c>
      <c r="U159" s="1">
        <v>24.760795593261719</v>
      </c>
      <c r="V159" s="1">
        <v>14.875363349914551</v>
      </c>
      <c r="W159" s="1">
        <v>20.584150314331055</v>
      </c>
      <c r="X159" s="1">
        <v>450.6512451171875</v>
      </c>
      <c r="Y159" s="1">
        <v>1701.0440673828125</v>
      </c>
      <c r="Z159" s="1">
        <v>7.2341618537902832</v>
      </c>
      <c r="AA159" s="1">
        <v>73.417320251464844</v>
      </c>
      <c r="AB159" s="1">
        <v>0.16185402870178223</v>
      </c>
      <c r="AC159" s="1">
        <v>0.50949108600616455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si="128"/>
        <v>0.7510854085286458</v>
      </c>
      <c r="AL159">
        <f t="shared" si="129"/>
        <v>5.2887566052554685E-3</v>
      </c>
      <c r="AM159">
        <f t="shared" si="130"/>
        <v>310.75078430175779</v>
      </c>
      <c r="AN159">
        <f t="shared" si="131"/>
        <v>316.46420516967771</v>
      </c>
      <c r="AO159">
        <f t="shared" si="132"/>
        <v>272.16704469784236</v>
      </c>
      <c r="AP159">
        <f t="shared" si="133"/>
        <v>1.3370256536092568</v>
      </c>
      <c r="AQ159">
        <f t="shared" si="134"/>
        <v>6.5145974749441065</v>
      </c>
      <c r="AR159">
        <f t="shared" si="135"/>
        <v>88.733795412726536</v>
      </c>
      <c r="AS159">
        <f t="shared" si="136"/>
        <v>63.972999819464818</v>
      </c>
      <c r="AT159">
        <f t="shared" si="137"/>
        <v>40.457494735717773</v>
      </c>
      <c r="AU159">
        <f t="shared" si="138"/>
        <v>7.5967803288471085</v>
      </c>
      <c r="AV159">
        <f t="shared" si="139"/>
        <v>7.7980303962793887E-2</v>
      </c>
      <c r="AW159">
        <f t="shared" si="140"/>
        <v>1.8178712597515549</v>
      </c>
      <c r="AX159">
        <f t="shared" si="141"/>
        <v>5.7789090690955538</v>
      </c>
      <c r="AY159">
        <f t="shared" si="142"/>
        <v>4.8930823184636964E-2</v>
      </c>
      <c r="AZ159">
        <f t="shared" si="143"/>
        <v>18.783596677220146</v>
      </c>
      <c r="BA159">
        <f t="shared" si="144"/>
        <v>0.65466793795804545</v>
      </c>
      <c r="BB159">
        <f t="shared" si="145"/>
        <v>25.665909796157226</v>
      </c>
      <c r="BC159">
        <f t="shared" si="146"/>
        <v>388.47796616051937</v>
      </c>
      <c r="BD159">
        <f t="shared" si="147"/>
        <v>3.2330816826079169E-3</v>
      </c>
      <c r="BE159" s="4">
        <f>AVERAGE(E145:E159)</f>
        <v>4.8897611533979521</v>
      </c>
      <c r="BF159" s="4">
        <f t="shared" ref="BF159:DD159" si="149">AVERAGE(F145:F159)</f>
        <v>8.0095551808017987E-2</v>
      </c>
      <c r="BG159" s="4">
        <f t="shared" si="149"/>
        <v>255.8946677373666</v>
      </c>
      <c r="BH159" s="4">
        <f t="shared" si="149"/>
        <v>5.2789790786427266</v>
      </c>
      <c r="BI159" s="4">
        <f t="shared" si="149"/>
        <v>4.69308381793254</v>
      </c>
      <c r="BJ159" s="4">
        <f t="shared" si="149"/>
        <v>37.588360850016279</v>
      </c>
      <c r="BK159" s="4">
        <f t="shared" si="149"/>
        <v>6</v>
      </c>
      <c r="BL159" s="4">
        <f t="shared" si="149"/>
        <v>1.4200000166893005</v>
      </c>
      <c r="BM159" s="4">
        <f t="shared" si="149"/>
        <v>1</v>
      </c>
      <c r="BN159" s="4">
        <f t="shared" si="149"/>
        <v>2.8400000333786011</v>
      </c>
      <c r="BO159" s="4">
        <f t="shared" si="149"/>
        <v>43.309490966796872</v>
      </c>
      <c r="BP159" s="4">
        <f t="shared" si="149"/>
        <v>37.588360850016279</v>
      </c>
      <c r="BQ159" s="4">
        <f t="shared" si="149"/>
        <v>45.027125549316409</v>
      </c>
      <c r="BR159" s="4">
        <f t="shared" si="149"/>
        <v>400.11386108398437</v>
      </c>
      <c r="BS159" s="4">
        <f t="shared" si="149"/>
        <v>390.85675659179685</v>
      </c>
      <c r="BT159" s="4">
        <f t="shared" si="149"/>
        <v>17.89646733601888</v>
      </c>
      <c r="BU159" s="4">
        <f t="shared" si="149"/>
        <v>24.750768025716145</v>
      </c>
      <c r="BV159" s="4">
        <f t="shared" si="149"/>
        <v>14.881206512451172</v>
      </c>
      <c r="BW159" s="4">
        <f t="shared" si="149"/>
        <v>20.580668767293293</v>
      </c>
      <c r="BX159" s="4">
        <f t="shared" si="149"/>
        <v>450.66482340494792</v>
      </c>
      <c r="BY159" s="4">
        <f t="shared" si="149"/>
        <v>1701.1134114583333</v>
      </c>
      <c r="BZ159" s="4">
        <f t="shared" si="149"/>
        <v>7.344977855682373</v>
      </c>
      <c r="CA159" s="4">
        <f t="shared" si="149"/>
        <v>73.416583251953128</v>
      </c>
      <c r="CB159" s="4">
        <f t="shared" si="149"/>
        <v>0.16185402870178223</v>
      </c>
      <c r="CC159" s="4">
        <f t="shared" si="149"/>
        <v>0.50949108600616455</v>
      </c>
      <c r="CD159" s="4">
        <f t="shared" si="149"/>
        <v>1</v>
      </c>
      <c r="CE159" s="4">
        <f t="shared" si="149"/>
        <v>-0.21956524252891541</v>
      </c>
      <c r="CF159" s="4">
        <f t="shared" si="149"/>
        <v>2.737391471862793</v>
      </c>
      <c r="CG159" s="4">
        <f t="shared" si="149"/>
        <v>1</v>
      </c>
      <c r="CH159" s="4">
        <f t="shared" si="149"/>
        <v>0</v>
      </c>
      <c r="CI159" s="4">
        <f t="shared" si="149"/>
        <v>0.15999999642372131</v>
      </c>
      <c r="CJ159" s="4">
        <f t="shared" si="149"/>
        <v>111115</v>
      </c>
      <c r="CK159" s="4">
        <f t="shared" si="149"/>
        <v>0.7511080390082463</v>
      </c>
      <c r="CL159" s="4">
        <f t="shared" si="149"/>
        <v>5.2789790786427282E-3</v>
      </c>
      <c r="CM159" s="4">
        <f t="shared" si="149"/>
        <v>310.73836085001625</v>
      </c>
      <c r="CN159" s="4">
        <f t="shared" si="149"/>
        <v>316.45949096679686</v>
      </c>
      <c r="CO159" s="4">
        <f t="shared" si="149"/>
        <v>272.17813974967771</v>
      </c>
      <c r="CP159" s="4">
        <f t="shared" si="149"/>
        <v>1.3433178957380014</v>
      </c>
      <c r="CQ159" s="4">
        <f t="shared" si="149"/>
        <v>6.5102006392867082</v>
      </c>
      <c r="CR159" s="4">
        <f t="shared" si="149"/>
        <v>88.674797224026889</v>
      </c>
      <c r="CS159" s="4">
        <f t="shared" si="149"/>
        <v>63.924029198310727</v>
      </c>
      <c r="CT159" s="4">
        <f t="shared" si="149"/>
        <v>40.448925908406572</v>
      </c>
      <c r="CU159" s="4">
        <f t="shared" si="149"/>
        <v>7.5933149369672863</v>
      </c>
      <c r="CV159" s="4">
        <f t="shared" si="149"/>
        <v>7.7898603032781288E-2</v>
      </c>
      <c r="CW159" s="4">
        <f t="shared" si="149"/>
        <v>1.8171168213541675</v>
      </c>
      <c r="CX159" s="4">
        <f t="shared" si="149"/>
        <v>5.7761981156131181</v>
      </c>
      <c r="CY159" s="4">
        <f t="shared" si="149"/>
        <v>4.8879354909953432E-2</v>
      </c>
      <c r="CZ159" s="4">
        <f t="shared" si="149"/>
        <v>18.786912157184396</v>
      </c>
      <c r="DA159" s="4">
        <f t="shared" si="149"/>
        <v>0.6547019199078522</v>
      </c>
      <c r="DB159" s="4">
        <f t="shared" si="149"/>
        <v>25.673915795650139</v>
      </c>
      <c r="DC159" s="4">
        <f t="shared" si="149"/>
        <v>388.53239832436606</v>
      </c>
      <c r="DD159" s="4">
        <f t="shared" si="149"/>
        <v>3.2311175530334089E-3</v>
      </c>
    </row>
    <row r="160" spans="1:108" s="4" customFormat="1" x14ac:dyDescent="0.25">
      <c r="A160" s="3">
        <v>151</v>
      </c>
      <c r="B160" s="3" t="s">
        <v>147</v>
      </c>
      <c r="C160" s="3">
        <v>4678.5</v>
      </c>
      <c r="D160" s="3">
        <v>0</v>
      </c>
      <c r="E160" s="4">
        <f t="shared" si="120"/>
        <v>4.002366999936684</v>
      </c>
      <c r="F160" s="4">
        <f t="shared" si="121"/>
        <v>9.1854359751151041E-2</v>
      </c>
      <c r="G160" s="4">
        <f t="shared" si="122"/>
        <v>278.67850330327957</v>
      </c>
      <c r="H160" s="4">
        <f t="shared" si="123"/>
        <v>6.6870119941929893</v>
      </c>
      <c r="I160" s="4">
        <f t="shared" si="124"/>
        <v>5.1778228635980428</v>
      </c>
      <c r="J160" s="4">
        <f t="shared" si="125"/>
        <v>39.213474273681641</v>
      </c>
      <c r="K160" s="3">
        <v>6</v>
      </c>
      <c r="L160" s="4">
        <f t="shared" si="126"/>
        <v>1.4200000166893005</v>
      </c>
      <c r="M160" s="3">
        <v>1</v>
      </c>
      <c r="N160" s="4">
        <f t="shared" si="127"/>
        <v>2.8400000333786011</v>
      </c>
      <c r="O160" s="3">
        <v>47.404594421386719</v>
      </c>
      <c r="P160" s="3">
        <v>39.213474273681641</v>
      </c>
      <c r="Q160" s="3">
        <v>49.667705535888672</v>
      </c>
      <c r="R160" s="3">
        <v>399.17422485351562</v>
      </c>
      <c r="S160" s="3">
        <v>390.37057495117187</v>
      </c>
      <c r="T160" s="3">
        <v>17.619789123535156</v>
      </c>
      <c r="U160" s="3">
        <v>26.288234710693359</v>
      </c>
      <c r="V160" s="3">
        <v>11.867609977722168</v>
      </c>
      <c r="W160" s="3">
        <v>17.706144332885742</v>
      </c>
      <c r="X160" s="3">
        <v>450.68441772460937</v>
      </c>
      <c r="Y160" s="3">
        <v>1699.7701416015625</v>
      </c>
      <c r="Z160" s="3">
        <v>6.0902409553527832</v>
      </c>
      <c r="AA160" s="3">
        <v>73.414337158203125</v>
      </c>
      <c r="AB160" s="3">
        <v>0.17958474159240723</v>
      </c>
      <c r="AC160" s="3">
        <v>0.45004284381866455</v>
      </c>
      <c r="AD160" s="3">
        <v>1</v>
      </c>
      <c r="AE160" s="3">
        <v>-0.21956524252891541</v>
      </c>
      <c r="AF160" s="3">
        <v>2.737391471862793</v>
      </c>
      <c r="AG160" s="3">
        <v>1</v>
      </c>
      <c r="AH160" s="3">
        <v>0</v>
      </c>
      <c r="AI160" s="3">
        <v>0.15999999642372131</v>
      </c>
      <c r="AJ160" s="3">
        <v>111115</v>
      </c>
      <c r="AK160" s="4">
        <f t="shared" si="128"/>
        <v>0.7511406962076822</v>
      </c>
      <c r="AL160" s="4">
        <f t="shared" si="129"/>
        <v>6.6870119941929897E-3</v>
      </c>
      <c r="AM160" s="4">
        <f t="shared" si="130"/>
        <v>312.36347427368162</v>
      </c>
      <c r="AN160" s="4">
        <f t="shared" si="131"/>
        <v>320.5545944213867</v>
      </c>
      <c r="AO160" s="4">
        <f t="shared" si="132"/>
        <v>271.96321657739827</v>
      </c>
      <c r="AP160" s="4">
        <f t="shared" si="133"/>
        <v>1.0328357048991679</v>
      </c>
      <c r="AQ160" s="4">
        <f t="shared" si="134"/>
        <v>7.1077561899428634</v>
      </c>
      <c r="AR160" s="4">
        <f t="shared" si="135"/>
        <v>96.817004213034181</v>
      </c>
      <c r="AS160" s="4">
        <f t="shared" si="136"/>
        <v>70.528769502340822</v>
      </c>
      <c r="AT160" s="4">
        <f t="shared" si="137"/>
        <v>43.30903434753418</v>
      </c>
      <c r="AU160" s="4">
        <f t="shared" si="138"/>
        <v>8.8290302935123801</v>
      </c>
      <c r="AV160" s="4">
        <f t="shared" si="139"/>
        <v>8.8976582660629452E-2</v>
      </c>
      <c r="AW160" s="4">
        <f t="shared" si="140"/>
        <v>1.9299333263448206</v>
      </c>
      <c r="AX160" s="4">
        <f t="shared" si="141"/>
        <v>6.8990969671675595</v>
      </c>
      <c r="AY160" s="4">
        <f t="shared" si="142"/>
        <v>5.5861947167581825E-2</v>
      </c>
      <c r="AZ160" s="4">
        <f t="shared" si="143"/>
        <v>20.458997600250392</v>
      </c>
      <c r="BA160" s="4">
        <f t="shared" si="144"/>
        <v>0.7138819398417442</v>
      </c>
      <c r="BB160" s="4">
        <f t="shared" si="145"/>
        <v>24.806432934034618</v>
      </c>
      <c r="BC160" s="4">
        <f t="shared" si="146"/>
        <v>388.46804136440755</v>
      </c>
      <c r="BD160" s="4">
        <f t="shared" si="147"/>
        <v>2.5557945053242517E-3</v>
      </c>
    </row>
    <row r="161" spans="1:108" s="4" customFormat="1" x14ac:dyDescent="0.25">
      <c r="A161" s="3">
        <v>152</v>
      </c>
      <c r="B161" s="3" t="s">
        <v>148</v>
      </c>
      <c r="C161" s="3">
        <v>4679</v>
      </c>
      <c r="D161" s="3">
        <v>0</v>
      </c>
      <c r="E161" s="4">
        <f t="shared" si="120"/>
        <v>3.9897399624292063</v>
      </c>
      <c r="F161" s="4">
        <f t="shared" si="121"/>
        <v>9.1843065451859093E-2</v>
      </c>
      <c r="G161" s="4">
        <f t="shared" si="122"/>
        <v>278.88392246607106</v>
      </c>
      <c r="H161" s="4">
        <f t="shared" si="123"/>
        <v>6.6879710006263196</v>
      </c>
      <c r="I161" s="4">
        <f t="shared" si="124"/>
        <v>5.1791393404259116</v>
      </c>
      <c r="J161" s="4">
        <f t="shared" si="125"/>
        <v>39.217014312744141</v>
      </c>
      <c r="K161" s="3">
        <v>6</v>
      </c>
      <c r="L161" s="4">
        <f t="shared" si="126"/>
        <v>1.4200000166893005</v>
      </c>
      <c r="M161" s="3">
        <v>1</v>
      </c>
      <c r="N161" s="4">
        <f t="shared" si="127"/>
        <v>2.8400000333786011</v>
      </c>
      <c r="O161" s="3">
        <v>47.404750823974609</v>
      </c>
      <c r="P161" s="3">
        <v>39.217014312744141</v>
      </c>
      <c r="Q161" s="3">
        <v>49.667583465576172</v>
      </c>
      <c r="R161" s="3">
        <v>399.169677734375</v>
      </c>
      <c r="S161" s="3">
        <v>390.38201904296875</v>
      </c>
      <c r="T161" s="3">
        <v>17.618772506713867</v>
      </c>
      <c r="U161" s="3">
        <v>26.288673400878906</v>
      </c>
      <c r="V161" s="3">
        <v>11.866849899291992</v>
      </c>
      <c r="W161" s="3">
        <v>17.706325531005859</v>
      </c>
      <c r="X161" s="3">
        <v>450.67318725585937</v>
      </c>
      <c r="Y161" s="3">
        <v>1699.806396484375</v>
      </c>
      <c r="Z161" s="3">
        <v>6.0533022880554199</v>
      </c>
      <c r="AA161" s="3">
        <v>73.414459228515625</v>
      </c>
      <c r="AB161" s="3">
        <v>0.17958474159240723</v>
      </c>
      <c r="AC161" s="3">
        <v>0.45004284381866455</v>
      </c>
      <c r="AD161" s="3">
        <v>1</v>
      </c>
      <c r="AE161" s="3">
        <v>-0.21956524252891541</v>
      </c>
      <c r="AF161" s="3">
        <v>2.737391471862793</v>
      </c>
      <c r="AG161" s="3">
        <v>1</v>
      </c>
      <c r="AH161" s="3">
        <v>0</v>
      </c>
      <c r="AI161" s="3">
        <v>0.15999999642372131</v>
      </c>
      <c r="AJ161" s="3">
        <v>111115</v>
      </c>
      <c r="AK161" s="4">
        <f t="shared" si="128"/>
        <v>0.75112197875976561</v>
      </c>
      <c r="AL161" s="4">
        <f t="shared" si="129"/>
        <v>6.6879710006263193E-3</v>
      </c>
      <c r="AM161" s="4">
        <f t="shared" si="130"/>
        <v>312.36701431274412</v>
      </c>
      <c r="AN161" s="4">
        <f t="shared" si="131"/>
        <v>320.55475082397459</v>
      </c>
      <c r="AO161" s="4">
        <f t="shared" si="132"/>
        <v>271.96901735851861</v>
      </c>
      <c r="AP161" s="4">
        <f t="shared" si="133"/>
        <v>1.0318925506932757</v>
      </c>
      <c r="AQ161" s="4">
        <f t="shared" si="134"/>
        <v>7.1091080819864994</v>
      </c>
      <c r="AR161" s="4">
        <f t="shared" si="135"/>
        <v>96.83525775022234</v>
      </c>
      <c r="AS161" s="4">
        <f t="shared" si="136"/>
        <v>70.546584349343433</v>
      </c>
      <c r="AT161" s="4">
        <f t="shared" si="137"/>
        <v>43.310882568359375</v>
      </c>
      <c r="AU161" s="4">
        <f t="shared" si="138"/>
        <v>8.8298819137658899</v>
      </c>
      <c r="AV161" s="4">
        <f t="shared" si="139"/>
        <v>8.8965984930408512E-2</v>
      </c>
      <c r="AW161" s="4">
        <f t="shared" si="140"/>
        <v>1.9299687415605877</v>
      </c>
      <c r="AX161" s="4">
        <f t="shared" si="141"/>
        <v>6.8999131722053022</v>
      </c>
      <c r="AY161" s="4">
        <f t="shared" si="142"/>
        <v>5.5855263523657835E-2</v>
      </c>
      <c r="AZ161" s="4">
        <f t="shared" si="143"/>
        <v>20.474112355373887</v>
      </c>
      <c r="BA161" s="4">
        <f t="shared" si="144"/>
        <v>0.71438721268403171</v>
      </c>
      <c r="BB161" s="4">
        <f t="shared" si="145"/>
        <v>24.800578839101185</v>
      </c>
      <c r="BC161" s="4">
        <f t="shared" si="146"/>
        <v>388.48548774508993</v>
      </c>
      <c r="BD161" s="4">
        <f t="shared" si="147"/>
        <v>2.5470156185258617E-3</v>
      </c>
    </row>
    <row r="162" spans="1:108" s="4" customFormat="1" x14ac:dyDescent="0.25">
      <c r="A162" s="3">
        <v>153</v>
      </c>
      <c r="B162" s="3" t="s">
        <v>148</v>
      </c>
      <c r="C162" s="3">
        <v>4679</v>
      </c>
      <c r="D162" s="3">
        <v>0</v>
      </c>
      <c r="E162" s="4">
        <f t="shared" si="120"/>
        <v>3.9897399624292063</v>
      </c>
      <c r="F162" s="4">
        <f t="shared" si="121"/>
        <v>9.1843065451859093E-2</v>
      </c>
      <c r="G162" s="4">
        <f t="shared" si="122"/>
        <v>278.88392246607106</v>
      </c>
      <c r="H162" s="4">
        <f t="shared" si="123"/>
        <v>6.6879710006263196</v>
      </c>
      <c r="I162" s="4">
        <f t="shared" si="124"/>
        <v>5.1791393404259116</v>
      </c>
      <c r="J162" s="4">
        <f t="shared" si="125"/>
        <v>39.217014312744141</v>
      </c>
      <c r="K162" s="3">
        <v>6</v>
      </c>
      <c r="L162" s="4">
        <f t="shared" si="126"/>
        <v>1.4200000166893005</v>
      </c>
      <c r="M162" s="3">
        <v>1</v>
      </c>
      <c r="N162" s="4">
        <f t="shared" si="127"/>
        <v>2.8400000333786011</v>
      </c>
      <c r="O162" s="3">
        <v>47.404750823974609</v>
      </c>
      <c r="P162" s="3">
        <v>39.217014312744141</v>
      </c>
      <c r="Q162" s="3">
        <v>49.667583465576172</v>
      </c>
      <c r="R162" s="3">
        <v>399.169677734375</v>
      </c>
      <c r="S162" s="3">
        <v>390.38201904296875</v>
      </c>
      <c r="T162" s="3">
        <v>17.618772506713867</v>
      </c>
      <c r="U162" s="3">
        <v>26.288673400878906</v>
      </c>
      <c r="V162" s="3">
        <v>11.866849899291992</v>
      </c>
      <c r="W162" s="3">
        <v>17.706325531005859</v>
      </c>
      <c r="X162" s="3">
        <v>450.67318725585937</v>
      </c>
      <c r="Y162" s="3">
        <v>1699.806396484375</v>
      </c>
      <c r="Z162" s="3">
        <v>6.0533022880554199</v>
      </c>
      <c r="AA162" s="3">
        <v>73.414459228515625</v>
      </c>
      <c r="AB162" s="3">
        <v>0.17958474159240723</v>
      </c>
      <c r="AC162" s="3">
        <v>0.45004284381866455</v>
      </c>
      <c r="AD162" s="3">
        <v>1</v>
      </c>
      <c r="AE162" s="3">
        <v>-0.21956524252891541</v>
      </c>
      <c r="AF162" s="3">
        <v>2.737391471862793</v>
      </c>
      <c r="AG162" s="3">
        <v>1</v>
      </c>
      <c r="AH162" s="3">
        <v>0</v>
      </c>
      <c r="AI162" s="3">
        <v>0.15999999642372131</v>
      </c>
      <c r="AJ162" s="3">
        <v>111115</v>
      </c>
      <c r="AK162" s="4">
        <f t="shared" si="128"/>
        <v>0.75112197875976561</v>
      </c>
      <c r="AL162" s="4">
        <f t="shared" si="129"/>
        <v>6.6879710006263193E-3</v>
      </c>
      <c r="AM162" s="4">
        <f t="shared" si="130"/>
        <v>312.36701431274412</v>
      </c>
      <c r="AN162" s="4">
        <f t="shared" si="131"/>
        <v>320.55475082397459</v>
      </c>
      <c r="AO162" s="4">
        <f t="shared" si="132"/>
        <v>271.96901735851861</v>
      </c>
      <c r="AP162" s="4">
        <f t="shared" si="133"/>
        <v>1.0318925506932757</v>
      </c>
      <c r="AQ162" s="4">
        <f t="shared" si="134"/>
        <v>7.1091080819864994</v>
      </c>
      <c r="AR162" s="4">
        <f t="shared" si="135"/>
        <v>96.83525775022234</v>
      </c>
      <c r="AS162" s="4">
        <f t="shared" si="136"/>
        <v>70.546584349343433</v>
      </c>
      <c r="AT162" s="4">
        <f t="shared" si="137"/>
        <v>43.310882568359375</v>
      </c>
      <c r="AU162" s="4">
        <f t="shared" si="138"/>
        <v>8.8298819137658899</v>
      </c>
      <c r="AV162" s="4">
        <f t="shared" si="139"/>
        <v>8.8965984930408512E-2</v>
      </c>
      <c r="AW162" s="4">
        <f t="shared" si="140"/>
        <v>1.9299687415605877</v>
      </c>
      <c r="AX162" s="4">
        <f t="shared" si="141"/>
        <v>6.8999131722053022</v>
      </c>
      <c r="AY162" s="4">
        <f t="shared" si="142"/>
        <v>5.5855263523657835E-2</v>
      </c>
      <c r="AZ162" s="4">
        <f t="shared" si="143"/>
        <v>20.474112355373887</v>
      </c>
      <c r="BA162" s="4">
        <f t="shared" si="144"/>
        <v>0.71438721268403171</v>
      </c>
      <c r="BB162" s="4">
        <f t="shared" si="145"/>
        <v>24.800578839101185</v>
      </c>
      <c r="BC162" s="4">
        <f t="shared" si="146"/>
        <v>388.48548774508993</v>
      </c>
      <c r="BD162" s="4">
        <f t="shared" si="147"/>
        <v>2.5470156185258617E-3</v>
      </c>
    </row>
    <row r="163" spans="1:108" s="4" customFormat="1" x14ac:dyDescent="0.25">
      <c r="A163" s="3">
        <v>154</v>
      </c>
      <c r="B163" s="3" t="s">
        <v>149</v>
      </c>
      <c r="C163" s="3">
        <v>4679.5</v>
      </c>
      <c r="D163" s="3">
        <v>0</v>
      </c>
      <c r="E163" s="4">
        <f t="shared" si="120"/>
        <v>4.0161353851624897</v>
      </c>
      <c r="F163" s="4">
        <f t="shared" si="121"/>
        <v>9.1841857216037603E-2</v>
      </c>
      <c r="G163" s="4">
        <f t="shared" si="122"/>
        <v>278.39678328296645</v>
      </c>
      <c r="H163" s="4">
        <f t="shared" si="123"/>
        <v>6.6888405624250291</v>
      </c>
      <c r="I163" s="4">
        <f t="shared" si="124"/>
        <v>5.1798486505392773</v>
      </c>
      <c r="J163" s="4">
        <f t="shared" si="125"/>
        <v>39.219070434570313</v>
      </c>
      <c r="K163" s="3">
        <v>6</v>
      </c>
      <c r="L163" s="4">
        <f t="shared" si="126"/>
        <v>1.4200000166893005</v>
      </c>
      <c r="M163" s="3">
        <v>1</v>
      </c>
      <c r="N163" s="4">
        <f t="shared" si="127"/>
        <v>2.8400000333786011</v>
      </c>
      <c r="O163" s="3">
        <v>47.404373168945313</v>
      </c>
      <c r="P163" s="3">
        <v>39.219070434570313</v>
      </c>
      <c r="Q163" s="3">
        <v>49.667217254638672</v>
      </c>
      <c r="R163" s="3">
        <v>399.16549682617187</v>
      </c>
      <c r="S163" s="3">
        <v>390.34255981445312</v>
      </c>
      <c r="T163" s="3">
        <v>17.618642807006836</v>
      </c>
      <c r="U163" s="3">
        <v>26.289697647094727</v>
      </c>
      <c r="V163" s="3">
        <v>11.866994857788086</v>
      </c>
      <c r="W163" s="3">
        <v>17.707363128662109</v>
      </c>
      <c r="X163" s="3">
        <v>450.67132568359375</v>
      </c>
      <c r="Y163" s="3">
        <v>1699.8179931640625</v>
      </c>
      <c r="Z163" s="3">
        <v>5.9929275512695313</v>
      </c>
      <c r="AA163" s="3">
        <v>73.41448974609375</v>
      </c>
      <c r="AB163" s="3">
        <v>0.17958474159240723</v>
      </c>
      <c r="AC163" s="3">
        <v>0.45004284381866455</v>
      </c>
      <c r="AD163" s="3">
        <v>1</v>
      </c>
      <c r="AE163" s="3">
        <v>-0.21956524252891541</v>
      </c>
      <c r="AF163" s="3">
        <v>2.737391471862793</v>
      </c>
      <c r="AG163" s="3">
        <v>1</v>
      </c>
      <c r="AH163" s="3">
        <v>0</v>
      </c>
      <c r="AI163" s="3">
        <v>0.15999999642372131</v>
      </c>
      <c r="AJ163" s="3">
        <v>111115</v>
      </c>
      <c r="AK163" s="4">
        <f t="shared" si="128"/>
        <v>0.75111887613932282</v>
      </c>
      <c r="AL163" s="4">
        <f t="shared" si="129"/>
        <v>6.688840562425029E-3</v>
      </c>
      <c r="AM163" s="4">
        <f t="shared" si="130"/>
        <v>312.36907043457029</v>
      </c>
      <c r="AN163" s="4">
        <f t="shared" si="131"/>
        <v>320.55437316894529</v>
      </c>
      <c r="AO163" s="4">
        <f t="shared" si="132"/>
        <v>271.97087282722714</v>
      </c>
      <c r="AP163" s="4">
        <f t="shared" si="133"/>
        <v>1.0310899076811877</v>
      </c>
      <c r="AQ163" s="4">
        <f t="shared" si="134"/>
        <v>7.1098933888798177</v>
      </c>
      <c r="AR163" s="4">
        <f t="shared" si="135"/>
        <v>96.84591438923843</v>
      </c>
      <c r="AS163" s="4">
        <f t="shared" si="136"/>
        <v>70.556216742143704</v>
      </c>
      <c r="AT163" s="4">
        <f t="shared" si="137"/>
        <v>43.311721801757813</v>
      </c>
      <c r="AU163" s="4">
        <f t="shared" si="138"/>
        <v>8.8302686378589783</v>
      </c>
      <c r="AV163" s="4">
        <f t="shared" si="139"/>
        <v>8.8964851206965179E-2</v>
      </c>
      <c r="AW163" s="4">
        <f t="shared" si="140"/>
        <v>1.9300447383405408</v>
      </c>
      <c r="AX163" s="4">
        <f t="shared" si="141"/>
        <v>6.9002238995184371</v>
      </c>
      <c r="AY163" s="4">
        <f t="shared" si="142"/>
        <v>5.5854548521565336E-2</v>
      </c>
      <c r="AZ163" s="4">
        <f t="shared" si="143"/>
        <v>20.438357791672825</v>
      </c>
      <c r="BA163" s="4">
        <f t="shared" si="144"/>
        <v>0.71321145051490309</v>
      </c>
      <c r="BB163" s="4">
        <f t="shared" si="145"/>
        <v>24.798087986874563</v>
      </c>
      <c r="BC163" s="4">
        <f t="shared" si="146"/>
        <v>388.4334813967605</v>
      </c>
      <c r="BD163" s="4">
        <f t="shared" si="147"/>
        <v>2.5639519613586633E-3</v>
      </c>
    </row>
    <row r="164" spans="1:108" s="4" customFormat="1" x14ac:dyDescent="0.25">
      <c r="A164" s="3">
        <v>155</v>
      </c>
      <c r="B164" s="3" t="s">
        <v>149</v>
      </c>
      <c r="C164" s="3">
        <v>4680</v>
      </c>
      <c r="D164" s="3">
        <v>0</v>
      </c>
      <c r="E164" s="4">
        <f t="shared" si="120"/>
        <v>3.9958601626842341</v>
      </c>
      <c r="F164" s="4">
        <f t="shared" si="121"/>
        <v>9.1810444057845428E-2</v>
      </c>
      <c r="G164" s="4">
        <f t="shared" si="122"/>
        <v>278.70731690642435</v>
      </c>
      <c r="H164" s="4">
        <f t="shared" si="123"/>
        <v>6.6875264057881463</v>
      </c>
      <c r="I164" s="4">
        <f t="shared" si="124"/>
        <v>5.1805160789438052</v>
      </c>
      <c r="J164" s="4">
        <f t="shared" si="125"/>
        <v>39.220615386962891</v>
      </c>
      <c r="K164" s="3">
        <v>6</v>
      </c>
      <c r="L164" s="4">
        <f t="shared" si="126"/>
        <v>1.4200000166893005</v>
      </c>
      <c r="M164" s="3">
        <v>1</v>
      </c>
      <c r="N164" s="4">
        <f t="shared" si="127"/>
        <v>2.8400000333786011</v>
      </c>
      <c r="O164" s="3">
        <v>47.404685974121094</v>
      </c>
      <c r="P164" s="3">
        <v>39.220615386962891</v>
      </c>
      <c r="Q164" s="3">
        <v>49.668167114257813</v>
      </c>
      <c r="R164" s="3">
        <v>399.13284301757812</v>
      </c>
      <c r="S164" s="3">
        <v>390.33767700195312</v>
      </c>
      <c r="T164" s="3">
        <v>17.619392395019531</v>
      </c>
      <c r="U164" s="3">
        <v>26.288702011108398</v>
      </c>
      <c r="V164" s="3">
        <v>11.86728572845459</v>
      </c>
      <c r="W164" s="3">
        <v>17.70637321472168</v>
      </c>
      <c r="X164" s="3">
        <v>450.6739501953125</v>
      </c>
      <c r="Y164" s="3">
        <v>1699.8861083984375</v>
      </c>
      <c r="Z164" s="3">
        <v>5.901883602142334</v>
      </c>
      <c r="AA164" s="3">
        <v>73.414329528808594</v>
      </c>
      <c r="AB164" s="3">
        <v>0.17958474159240723</v>
      </c>
      <c r="AC164" s="3">
        <v>0.45004284381866455</v>
      </c>
      <c r="AD164" s="3">
        <v>1</v>
      </c>
      <c r="AE164" s="3">
        <v>-0.21956524252891541</v>
      </c>
      <c r="AF164" s="3">
        <v>2.737391471862793</v>
      </c>
      <c r="AG164" s="3">
        <v>1</v>
      </c>
      <c r="AH164" s="3">
        <v>0</v>
      </c>
      <c r="AI164" s="3">
        <v>0.15999999642372131</v>
      </c>
      <c r="AJ164" s="3">
        <v>111115</v>
      </c>
      <c r="AK164" s="4">
        <f t="shared" si="128"/>
        <v>0.75112325032552074</v>
      </c>
      <c r="AL164" s="4">
        <f t="shared" si="129"/>
        <v>6.6875264057881462E-3</v>
      </c>
      <c r="AM164" s="4">
        <f t="shared" si="130"/>
        <v>312.37061538696287</v>
      </c>
      <c r="AN164" s="4">
        <f t="shared" si="131"/>
        <v>320.55468597412107</v>
      </c>
      <c r="AO164" s="4">
        <f t="shared" si="132"/>
        <v>271.98177126448354</v>
      </c>
      <c r="AP164" s="4">
        <f t="shared" si="133"/>
        <v>1.0317029893418961</v>
      </c>
      <c r="AQ164" s="4">
        <f t="shared" si="134"/>
        <v>7.11048351127197</v>
      </c>
      <c r="AR164" s="4">
        <f t="shared" si="135"/>
        <v>96.854163988267956</v>
      </c>
      <c r="AS164" s="4">
        <f t="shared" si="136"/>
        <v>70.565461977159558</v>
      </c>
      <c r="AT164" s="4">
        <f t="shared" si="137"/>
        <v>43.312650680541992</v>
      </c>
      <c r="AU164" s="4">
        <f t="shared" si="138"/>
        <v>8.8306966882021207</v>
      </c>
      <c r="AV164" s="4">
        <f t="shared" si="139"/>
        <v>8.8935374982620233E-2</v>
      </c>
      <c r="AW164" s="4">
        <f t="shared" si="140"/>
        <v>1.9299674323281653</v>
      </c>
      <c r="AX164" s="4">
        <f t="shared" si="141"/>
        <v>6.900729255873955</v>
      </c>
      <c r="AY164" s="4">
        <f t="shared" si="142"/>
        <v>5.5835958865147597E-2</v>
      </c>
      <c r="AZ164" s="4">
        <f t="shared" si="143"/>
        <v>20.461110805458326</v>
      </c>
      <c r="BA164" s="4">
        <f t="shared" si="144"/>
        <v>0.71401592346164877</v>
      </c>
      <c r="BB164" s="4">
        <f t="shared" si="145"/>
        <v>24.793543744165291</v>
      </c>
      <c r="BC164" s="4">
        <f t="shared" si="146"/>
        <v>388.43823645398726</v>
      </c>
      <c r="BD164" s="4">
        <f t="shared" si="147"/>
        <v>2.550509307309518E-3</v>
      </c>
    </row>
    <row r="165" spans="1:108" s="4" customFormat="1" x14ac:dyDescent="0.25">
      <c r="A165" s="3">
        <v>156</v>
      </c>
      <c r="B165" s="3" t="s">
        <v>150</v>
      </c>
      <c r="C165" s="3">
        <v>4681</v>
      </c>
      <c r="D165" s="3">
        <v>0</v>
      </c>
      <c r="E165" s="4">
        <f t="shared" si="120"/>
        <v>4.0151466132676923</v>
      </c>
      <c r="F165" s="4">
        <f t="shared" si="121"/>
        <v>9.1925676354726885E-2</v>
      </c>
      <c r="G165" s="4">
        <f t="shared" si="122"/>
        <v>278.51440723484302</v>
      </c>
      <c r="H165" s="4">
        <f t="shared" si="123"/>
        <v>6.6890101704806559</v>
      </c>
      <c r="I165" s="4">
        <f t="shared" si="124"/>
        <v>5.1755468855486342</v>
      </c>
      <c r="J165" s="4">
        <f t="shared" si="125"/>
        <v>39.208003997802734</v>
      </c>
      <c r="K165" s="3">
        <v>6</v>
      </c>
      <c r="L165" s="4">
        <f t="shared" si="126"/>
        <v>1.4200000166893005</v>
      </c>
      <c r="M165" s="3">
        <v>1</v>
      </c>
      <c r="N165" s="4">
        <f t="shared" si="127"/>
        <v>2.8400000333786011</v>
      </c>
      <c r="O165" s="3">
        <v>47.404747009277344</v>
      </c>
      <c r="P165" s="3">
        <v>39.208003997802734</v>
      </c>
      <c r="Q165" s="3">
        <v>49.667896270751953</v>
      </c>
      <c r="R165" s="3">
        <v>399.17413330078125</v>
      </c>
      <c r="S165" s="3">
        <v>390.35177612304688</v>
      </c>
      <c r="T165" s="3">
        <v>17.618976593017578</v>
      </c>
      <c r="U165" s="3">
        <v>26.290798187255859</v>
      </c>
      <c r="V165" s="3">
        <v>11.866965293884277</v>
      </c>
      <c r="W165" s="3">
        <v>17.707723617553711</v>
      </c>
      <c r="X165" s="3">
        <v>450.64239501953125</v>
      </c>
      <c r="Y165" s="3">
        <v>1699.8935546875</v>
      </c>
      <c r="Z165" s="3">
        <v>5.829190731048584</v>
      </c>
      <c r="AA165" s="3">
        <v>73.414306640625</v>
      </c>
      <c r="AB165" s="3">
        <v>0.17958474159240723</v>
      </c>
      <c r="AC165" s="3">
        <v>0.45004284381866455</v>
      </c>
      <c r="AD165" s="3">
        <v>1</v>
      </c>
      <c r="AE165" s="3">
        <v>-0.21956524252891541</v>
      </c>
      <c r="AF165" s="3">
        <v>2.737391471862793</v>
      </c>
      <c r="AG165" s="3">
        <v>1</v>
      </c>
      <c r="AH165" s="3">
        <v>0</v>
      </c>
      <c r="AI165" s="3">
        <v>0.15999999642372131</v>
      </c>
      <c r="AJ165" s="3">
        <v>111115</v>
      </c>
      <c r="AK165" s="4">
        <f t="shared" si="128"/>
        <v>0.75107065836588527</v>
      </c>
      <c r="AL165" s="4">
        <f t="shared" si="129"/>
        <v>6.6890101704806561E-3</v>
      </c>
      <c r="AM165" s="4">
        <f t="shared" si="130"/>
        <v>312.35800399780271</v>
      </c>
      <c r="AN165" s="4">
        <f t="shared" si="131"/>
        <v>320.55474700927732</v>
      </c>
      <c r="AO165" s="4">
        <f t="shared" si="132"/>
        <v>271.98296267070691</v>
      </c>
      <c r="AP165" s="4">
        <f t="shared" si="133"/>
        <v>1.0329093974289594</v>
      </c>
      <c r="AQ165" s="4">
        <f t="shared" si="134"/>
        <v>7.1056676054946237</v>
      </c>
      <c r="AR165" s="4">
        <f t="shared" si="135"/>
        <v>96.788595175025293</v>
      </c>
      <c r="AS165" s="4">
        <f t="shared" si="136"/>
        <v>70.497796987769433</v>
      </c>
      <c r="AT165" s="4">
        <f t="shared" si="137"/>
        <v>43.306375503540039</v>
      </c>
      <c r="AU165" s="4">
        <f t="shared" si="138"/>
        <v>8.8278052802555873</v>
      </c>
      <c r="AV165" s="4">
        <f t="shared" si="139"/>
        <v>8.9043498970347468E-2</v>
      </c>
      <c r="AW165" s="4">
        <f t="shared" si="140"/>
        <v>1.9301207199459895</v>
      </c>
      <c r="AX165" s="4">
        <f t="shared" si="141"/>
        <v>6.8976845603095978</v>
      </c>
      <c r="AY165" s="4">
        <f t="shared" si="142"/>
        <v>5.5904149275036265E-2</v>
      </c>
      <c r="AZ165" s="4">
        <f t="shared" si="143"/>
        <v>20.44694209657067</v>
      </c>
      <c r="BA165" s="4">
        <f t="shared" si="144"/>
        <v>0.7134959394857463</v>
      </c>
      <c r="BB165" s="4">
        <f t="shared" si="145"/>
        <v>24.820257137259873</v>
      </c>
      <c r="BC165" s="4">
        <f t="shared" si="146"/>
        <v>388.44316772015787</v>
      </c>
      <c r="BD165" s="4">
        <f t="shared" si="147"/>
        <v>2.5655483135411223E-3</v>
      </c>
    </row>
    <row r="166" spans="1:108" s="4" customFormat="1" x14ac:dyDescent="0.25">
      <c r="A166" s="3">
        <v>157</v>
      </c>
      <c r="B166" s="3" t="s">
        <v>150</v>
      </c>
      <c r="C166" s="3">
        <v>4681.5</v>
      </c>
      <c r="D166" s="3">
        <v>0</v>
      </c>
      <c r="E166" s="4">
        <f t="shared" si="120"/>
        <v>4.0135341265023827</v>
      </c>
      <c r="F166" s="4">
        <f t="shared" si="121"/>
        <v>9.1955340212057021E-2</v>
      </c>
      <c r="G166" s="4">
        <f t="shared" si="122"/>
        <v>278.58473203870875</v>
      </c>
      <c r="H166" s="4">
        <f t="shared" si="123"/>
        <v>6.6892014169870482</v>
      </c>
      <c r="I166" s="4">
        <f t="shared" si="124"/>
        <v>5.1741426062138753</v>
      </c>
      <c r="J166" s="4">
        <f t="shared" si="125"/>
        <v>39.204296112060547</v>
      </c>
      <c r="K166" s="3">
        <v>6</v>
      </c>
      <c r="L166" s="4">
        <f t="shared" si="126"/>
        <v>1.4200000166893005</v>
      </c>
      <c r="M166" s="3">
        <v>1</v>
      </c>
      <c r="N166" s="4">
        <f t="shared" si="127"/>
        <v>2.8400000333786011</v>
      </c>
      <c r="O166" s="3">
        <v>47.404735565185547</v>
      </c>
      <c r="P166" s="3">
        <v>39.204296112060547</v>
      </c>
      <c r="Q166" s="3">
        <v>49.668453216552734</v>
      </c>
      <c r="R166" s="3">
        <v>399.18435668945312</v>
      </c>
      <c r="S166" s="3">
        <v>390.3642578125</v>
      </c>
      <c r="T166" s="3">
        <v>17.618837356567383</v>
      </c>
      <c r="U166" s="3">
        <v>26.290592193603516</v>
      </c>
      <c r="V166" s="3">
        <v>11.866902351379395</v>
      </c>
      <c r="W166" s="3">
        <v>17.707632064819336</v>
      </c>
      <c r="X166" s="3">
        <v>450.65884399414062</v>
      </c>
      <c r="Y166" s="3">
        <v>1699.87744140625</v>
      </c>
      <c r="Z166" s="3">
        <v>5.8242878913879395</v>
      </c>
      <c r="AA166" s="3">
        <v>73.414459228515625</v>
      </c>
      <c r="AB166" s="3">
        <v>0.17958474159240723</v>
      </c>
      <c r="AC166" s="3">
        <v>0.45004284381866455</v>
      </c>
      <c r="AD166" s="3">
        <v>1</v>
      </c>
      <c r="AE166" s="3">
        <v>-0.21956524252891541</v>
      </c>
      <c r="AF166" s="3">
        <v>2.737391471862793</v>
      </c>
      <c r="AG166" s="3">
        <v>1</v>
      </c>
      <c r="AH166" s="3">
        <v>0</v>
      </c>
      <c r="AI166" s="3">
        <v>0.15999999642372131</v>
      </c>
      <c r="AJ166" s="3">
        <v>111115</v>
      </c>
      <c r="AK166" s="4">
        <f t="shared" si="128"/>
        <v>0.75109807332356759</v>
      </c>
      <c r="AL166" s="4">
        <f t="shared" si="129"/>
        <v>6.6892014169870478E-3</v>
      </c>
      <c r="AM166" s="4">
        <f t="shared" si="130"/>
        <v>312.35429611206052</v>
      </c>
      <c r="AN166" s="4">
        <f t="shared" si="131"/>
        <v>320.55473556518552</v>
      </c>
      <c r="AO166" s="4">
        <f t="shared" si="132"/>
        <v>271.98038454576454</v>
      </c>
      <c r="AP166" s="4">
        <f t="shared" si="133"/>
        <v>1.0333506673818929</v>
      </c>
      <c r="AQ166" s="4">
        <f t="shared" si="134"/>
        <v>7.1042522149047116</v>
      </c>
      <c r="AR166" s="4">
        <f t="shared" si="135"/>
        <v>96.769114552644965</v>
      </c>
      <c r="AS166" s="4">
        <f t="shared" si="136"/>
        <v>70.478522359041449</v>
      </c>
      <c r="AT166" s="4">
        <f t="shared" si="137"/>
        <v>43.304515838623047</v>
      </c>
      <c r="AU166" s="4">
        <f t="shared" si="138"/>
        <v>8.8269485613954561</v>
      </c>
      <c r="AV166" s="4">
        <f t="shared" si="139"/>
        <v>8.9071331584340538E-2</v>
      </c>
      <c r="AW166" s="4">
        <f t="shared" si="140"/>
        <v>1.9301096086908365</v>
      </c>
      <c r="AX166" s="4">
        <f t="shared" si="141"/>
        <v>6.8968389527046199</v>
      </c>
      <c r="AY166" s="4">
        <f t="shared" si="142"/>
        <v>5.5921702553603077E-2</v>
      </c>
      <c r="AZ166" s="4">
        <f t="shared" si="143"/>
        <v>20.452147451942736</v>
      </c>
      <c r="BA166" s="4">
        <f t="shared" si="144"/>
        <v>0.71365327758188035</v>
      </c>
      <c r="BB166" s="4">
        <f t="shared" si="145"/>
        <v>24.827230566289458</v>
      </c>
      <c r="BC166" s="4">
        <f t="shared" si="146"/>
        <v>388.45641590859259</v>
      </c>
      <c r="BD166" s="4">
        <f t="shared" si="147"/>
        <v>2.5651510198712534E-3</v>
      </c>
    </row>
    <row r="167" spans="1:108" s="4" customFormat="1" x14ac:dyDescent="0.25">
      <c r="A167" s="3">
        <v>158</v>
      </c>
      <c r="B167" s="3" t="s">
        <v>151</v>
      </c>
      <c r="C167" s="3">
        <v>4681.5</v>
      </c>
      <c r="D167" s="3">
        <v>0</v>
      </c>
      <c r="E167" s="4">
        <f t="shared" si="120"/>
        <v>4.0135341265023827</v>
      </c>
      <c r="F167" s="4">
        <f t="shared" si="121"/>
        <v>9.1955340212057021E-2</v>
      </c>
      <c r="G167" s="4">
        <f t="shared" si="122"/>
        <v>278.58473203870875</v>
      </c>
      <c r="H167" s="4">
        <f t="shared" si="123"/>
        <v>6.6892014169870482</v>
      </c>
      <c r="I167" s="4">
        <f t="shared" si="124"/>
        <v>5.1741426062138753</v>
      </c>
      <c r="J167" s="4">
        <f t="shared" si="125"/>
        <v>39.204296112060547</v>
      </c>
      <c r="K167" s="3">
        <v>6</v>
      </c>
      <c r="L167" s="4">
        <f t="shared" si="126"/>
        <v>1.4200000166893005</v>
      </c>
      <c r="M167" s="3">
        <v>1</v>
      </c>
      <c r="N167" s="4">
        <f t="shared" si="127"/>
        <v>2.8400000333786011</v>
      </c>
      <c r="O167" s="3">
        <v>47.404735565185547</v>
      </c>
      <c r="P167" s="3">
        <v>39.204296112060547</v>
      </c>
      <c r="Q167" s="3">
        <v>49.668453216552734</v>
      </c>
      <c r="R167" s="3">
        <v>399.18435668945312</v>
      </c>
      <c r="S167" s="3">
        <v>390.3642578125</v>
      </c>
      <c r="T167" s="3">
        <v>17.618837356567383</v>
      </c>
      <c r="U167" s="3">
        <v>26.290592193603516</v>
      </c>
      <c r="V167" s="3">
        <v>11.866902351379395</v>
      </c>
      <c r="W167" s="3">
        <v>17.707632064819336</v>
      </c>
      <c r="X167" s="3">
        <v>450.65884399414062</v>
      </c>
      <c r="Y167" s="3">
        <v>1699.87744140625</v>
      </c>
      <c r="Z167" s="3">
        <v>5.8242878913879395</v>
      </c>
      <c r="AA167" s="3">
        <v>73.414459228515625</v>
      </c>
      <c r="AB167" s="3">
        <v>0.17958474159240723</v>
      </c>
      <c r="AC167" s="3">
        <v>0.45004284381866455</v>
      </c>
      <c r="AD167" s="3">
        <v>1</v>
      </c>
      <c r="AE167" s="3">
        <v>-0.21956524252891541</v>
      </c>
      <c r="AF167" s="3">
        <v>2.737391471862793</v>
      </c>
      <c r="AG167" s="3">
        <v>1</v>
      </c>
      <c r="AH167" s="3">
        <v>0</v>
      </c>
      <c r="AI167" s="3">
        <v>0.15999999642372131</v>
      </c>
      <c r="AJ167" s="3">
        <v>111115</v>
      </c>
      <c r="AK167" s="4">
        <f t="shared" si="128"/>
        <v>0.75109807332356759</v>
      </c>
      <c r="AL167" s="4">
        <f t="shared" si="129"/>
        <v>6.6892014169870478E-3</v>
      </c>
      <c r="AM167" s="4">
        <f t="shared" si="130"/>
        <v>312.35429611206052</v>
      </c>
      <c r="AN167" s="4">
        <f t="shared" si="131"/>
        <v>320.55473556518552</v>
      </c>
      <c r="AO167" s="4">
        <f t="shared" si="132"/>
        <v>271.98038454576454</v>
      </c>
      <c r="AP167" s="4">
        <f t="shared" si="133"/>
        <v>1.0333506673818929</v>
      </c>
      <c r="AQ167" s="4">
        <f t="shared" si="134"/>
        <v>7.1042522149047116</v>
      </c>
      <c r="AR167" s="4">
        <f t="shared" si="135"/>
        <v>96.769114552644965</v>
      </c>
      <c r="AS167" s="4">
        <f t="shared" si="136"/>
        <v>70.478522359041449</v>
      </c>
      <c r="AT167" s="4">
        <f t="shared" si="137"/>
        <v>43.304515838623047</v>
      </c>
      <c r="AU167" s="4">
        <f t="shared" si="138"/>
        <v>8.8269485613954561</v>
      </c>
      <c r="AV167" s="4">
        <f t="shared" si="139"/>
        <v>8.9071331584340538E-2</v>
      </c>
      <c r="AW167" s="4">
        <f t="shared" si="140"/>
        <v>1.9301096086908365</v>
      </c>
      <c r="AX167" s="4">
        <f t="shared" si="141"/>
        <v>6.8968389527046199</v>
      </c>
      <c r="AY167" s="4">
        <f t="shared" si="142"/>
        <v>5.5921702553603077E-2</v>
      </c>
      <c r="AZ167" s="4">
        <f t="shared" si="143"/>
        <v>20.452147451942736</v>
      </c>
      <c r="BA167" s="4">
        <f t="shared" si="144"/>
        <v>0.71365327758188035</v>
      </c>
      <c r="BB167" s="4">
        <f t="shared" si="145"/>
        <v>24.827230566289458</v>
      </c>
      <c r="BC167" s="4">
        <f t="shared" si="146"/>
        <v>388.45641590859259</v>
      </c>
      <c r="BD167" s="4">
        <f t="shared" si="147"/>
        <v>2.5651510198712534E-3</v>
      </c>
    </row>
    <row r="168" spans="1:108" s="4" customFormat="1" x14ac:dyDescent="0.25">
      <c r="A168" s="3">
        <v>159</v>
      </c>
      <c r="B168" s="3" t="s">
        <v>151</v>
      </c>
      <c r="C168" s="3">
        <v>4682</v>
      </c>
      <c r="D168" s="3">
        <v>0</v>
      </c>
      <c r="E168" s="4">
        <f t="shared" si="120"/>
        <v>3.9965528890903124</v>
      </c>
      <c r="F168" s="4">
        <f t="shared" si="121"/>
        <v>9.1985946233909086E-2</v>
      </c>
      <c r="G168" s="4">
        <f t="shared" si="122"/>
        <v>278.93405398680636</v>
      </c>
      <c r="H168" s="4">
        <f t="shared" si="123"/>
        <v>6.6891560383118023</v>
      </c>
      <c r="I168" s="4">
        <f t="shared" si="124"/>
        <v>5.1725021381283547</v>
      </c>
      <c r="J168" s="4">
        <f t="shared" si="125"/>
        <v>39.200176239013672</v>
      </c>
      <c r="K168" s="3">
        <v>6</v>
      </c>
      <c r="L168" s="4">
        <f t="shared" si="126"/>
        <v>1.4200000166893005</v>
      </c>
      <c r="M168" s="3">
        <v>1</v>
      </c>
      <c r="N168" s="4">
        <f t="shared" si="127"/>
        <v>2.8400000333786011</v>
      </c>
      <c r="O168" s="3">
        <v>47.404659271240234</v>
      </c>
      <c r="P168" s="3">
        <v>39.200176239013672</v>
      </c>
      <c r="Q168" s="3">
        <v>49.668910980224609</v>
      </c>
      <c r="R168" s="3">
        <v>399.19448852539062</v>
      </c>
      <c r="S168" s="3">
        <v>390.3963623046875</v>
      </c>
      <c r="T168" s="3">
        <v>17.619436264038086</v>
      </c>
      <c r="U168" s="3">
        <v>26.291492462158203</v>
      </c>
      <c r="V168" s="3">
        <v>11.867364883422852</v>
      </c>
      <c r="W168" s="3">
        <v>17.70832633972168</v>
      </c>
      <c r="X168" s="3">
        <v>450.63970947265625</v>
      </c>
      <c r="Y168" s="3">
        <v>1699.8492431640625</v>
      </c>
      <c r="Z168" s="3">
        <v>5.8020944595336914</v>
      </c>
      <c r="AA168" s="3">
        <v>73.414535522460937</v>
      </c>
      <c r="AB168" s="3">
        <v>0.17958474159240723</v>
      </c>
      <c r="AC168" s="3">
        <v>0.45004284381866455</v>
      </c>
      <c r="AD168" s="3">
        <v>1</v>
      </c>
      <c r="AE168" s="3">
        <v>-0.21956524252891541</v>
      </c>
      <c r="AF168" s="3">
        <v>2.737391471862793</v>
      </c>
      <c r="AG168" s="3">
        <v>1</v>
      </c>
      <c r="AH168" s="3">
        <v>0</v>
      </c>
      <c r="AI168" s="3">
        <v>0.15999999642372131</v>
      </c>
      <c r="AJ168" s="3">
        <v>111115</v>
      </c>
      <c r="AK168" s="4">
        <f t="shared" si="128"/>
        <v>0.75106618245442691</v>
      </c>
      <c r="AL168" s="4">
        <f t="shared" si="129"/>
        <v>6.6891560383118024E-3</v>
      </c>
      <c r="AM168" s="4">
        <f t="shared" si="130"/>
        <v>312.35017623901365</v>
      </c>
      <c r="AN168" s="4">
        <f t="shared" si="131"/>
        <v>320.55465927124021</v>
      </c>
      <c r="AO168" s="4">
        <f t="shared" si="132"/>
        <v>271.97587282711538</v>
      </c>
      <c r="AP168" s="4">
        <f t="shared" si="133"/>
        <v>1.0339433962766595</v>
      </c>
      <c r="AQ168" s="4">
        <f t="shared" si="134"/>
        <v>7.1026798454299822</v>
      </c>
      <c r="AR168" s="4">
        <f t="shared" si="135"/>
        <v>96.747596302055754</v>
      </c>
      <c r="AS168" s="4">
        <f t="shared" si="136"/>
        <v>70.456103839897551</v>
      </c>
      <c r="AT168" s="4">
        <f t="shared" si="137"/>
        <v>43.302417755126953</v>
      </c>
      <c r="AU168" s="4">
        <f t="shared" si="138"/>
        <v>8.825982093143919</v>
      </c>
      <c r="AV168" s="4">
        <f t="shared" si="139"/>
        <v>8.910004760977383E-2</v>
      </c>
      <c r="AW168" s="4">
        <f t="shared" si="140"/>
        <v>1.9301777073016273</v>
      </c>
      <c r="AX168" s="4">
        <f t="shared" si="141"/>
        <v>6.8958043858422915</v>
      </c>
      <c r="AY168" s="4">
        <f t="shared" si="142"/>
        <v>5.5939813027997769E-2</v>
      </c>
      <c r="AZ168" s="4">
        <f t="shared" si="143"/>
        <v>20.477814014838433</v>
      </c>
      <c r="BA168" s="4">
        <f t="shared" si="144"/>
        <v>0.71448937777015042</v>
      </c>
      <c r="BB168" s="4">
        <f t="shared" si="145"/>
        <v>24.836038237756252</v>
      </c>
      <c r="BC168" s="4">
        <f t="shared" si="146"/>
        <v>388.49659246776486</v>
      </c>
      <c r="BD168" s="4">
        <f t="shared" si="147"/>
        <v>2.5549397934783204E-3</v>
      </c>
    </row>
    <row r="169" spans="1:108" s="4" customFormat="1" x14ac:dyDescent="0.25">
      <c r="A169" s="3">
        <v>160</v>
      </c>
      <c r="B169" s="3" t="s">
        <v>152</v>
      </c>
      <c r="C169" s="3">
        <v>4682.5</v>
      </c>
      <c r="D169" s="3">
        <v>0</v>
      </c>
      <c r="E169" s="4">
        <f t="shared" si="120"/>
        <v>4.0308844451444577</v>
      </c>
      <c r="F169" s="4">
        <f t="shared" si="121"/>
        <v>9.1977439807144262E-2</v>
      </c>
      <c r="G169" s="4">
        <f t="shared" si="122"/>
        <v>278.32989225079552</v>
      </c>
      <c r="H169" s="4">
        <f t="shared" si="123"/>
        <v>6.6884615014307558</v>
      </c>
      <c r="I169" s="4">
        <f t="shared" si="124"/>
        <v>5.1724268242421285</v>
      </c>
      <c r="J169" s="4">
        <f t="shared" si="125"/>
        <v>39.200092315673828</v>
      </c>
      <c r="K169" s="3">
        <v>6</v>
      </c>
      <c r="L169" s="4">
        <f t="shared" si="126"/>
        <v>1.4200000166893005</v>
      </c>
      <c r="M169" s="3">
        <v>1</v>
      </c>
      <c r="N169" s="4">
        <f t="shared" si="127"/>
        <v>2.8400000333786011</v>
      </c>
      <c r="O169" s="3">
        <v>47.405082702636719</v>
      </c>
      <c r="P169" s="3">
        <v>39.200092315673828</v>
      </c>
      <c r="Q169" s="3">
        <v>49.6690673828125</v>
      </c>
      <c r="R169" s="3">
        <v>399.21774291992187</v>
      </c>
      <c r="S169" s="3">
        <v>390.37442016601562</v>
      </c>
      <c r="T169" s="3">
        <v>17.620895385742188</v>
      </c>
      <c r="U169" s="3">
        <v>26.292087554931641</v>
      </c>
      <c r="V169" s="3">
        <v>11.86808967590332</v>
      </c>
      <c r="W169" s="3">
        <v>17.708343505859375</v>
      </c>
      <c r="X169" s="3">
        <v>450.63754272460937</v>
      </c>
      <c r="Y169" s="3">
        <v>1699.843505859375</v>
      </c>
      <c r="Z169" s="3">
        <v>5.7356386184692383</v>
      </c>
      <c r="AA169" s="3">
        <v>73.414520263671875</v>
      </c>
      <c r="AB169" s="3">
        <v>0.17958474159240723</v>
      </c>
      <c r="AC169" s="3">
        <v>0.45004284381866455</v>
      </c>
      <c r="AD169" s="3">
        <v>1</v>
      </c>
      <c r="AE169" s="3">
        <v>-0.21956524252891541</v>
      </c>
      <c r="AF169" s="3">
        <v>2.737391471862793</v>
      </c>
      <c r="AG169" s="3">
        <v>1</v>
      </c>
      <c r="AH169" s="3">
        <v>0</v>
      </c>
      <c r="AI169" s="3">
        <v>0.15999999642372131</v>
      </c>
      <c r="AJ169" s="3">
        <v>111115</v>
      </c>
      <c r="AK169" s="4">
        <f t="shared" si="128"/>
        <v>0.75106257120768216</v>
      </c>
      <c r="AL169" s="4">
        <f t="shared" si="129"/>
        <v>6.688461501430756E-3</v>
      </c>
      <c r="AM169" s="4">
        <f t="shared" si="130"/>
        <v>312.35009231567381</v>
      </c>
      <c r="AN169" s="4">
        <f t="shared" si="131"/>
        <v>320.5550827026367</v>
      </c>
      <c r="AO169" s="4">
        <f t="shared" si="132"/>
        <v>271.9749548583859</v>
      </c>
      <c r="AP169" s="4">
        <f t="shared" si="133"/>
        <v>1.0343711064631476</v>
      </c>
      <c r="AQ169" s="4">
        <f t="shared" si="134"/>
        <v>7.1026478188178928</v>
      </c>
      <c r="AR169" s="4">
        <f t="shared" si="135"/>
        <v>96.747180166925858</v>
      </c>
      <c r="AS169" s="4">
        <f t="shared" si="136"/>
        <v>70.455092611994218</v>
      </c>
      <c r="AT169" s="4">
        <f t="shared" si="137"/>
        <v>43.302587509155273</v>
      </c>
      <c r="AU169" s="4">
        <f t="shared" si="138"/>
        <v>8.826060285807289</v>
      </c>
      <c r="AV169" s="4">
        <f t="shared" si="139"/>
        <v>8.9092066535744335E-2</v>
      </c>
      <c r="AW169" s="4">
        <f t="shared" si="140"/>
        <v>1.930220994575764</v>
      </c>
      <c r="AX169" s="4">
        <f t="shared" si="141"/>
        <v>6.8958392912315247</v>
      </c>
      <c r="AY169" s="4">
        <f t="shared" si="142"/>
        <v>5.5934779560202035E-2</v>
      </c>
      <c r="AZ169" s="4">
        <f t="shared" si="143"/>
        <v>20.433455514631639</v>
      </c>
      <c r="BA169" s="4">
        <f t="shared" si="144"/>
        <v>0.71298189090470987</v>
      </c>
      <c r="BB169" s="4">
        <f t="shared" si="145"/>
        <v>24.836568505902555</v>
      </c>
      <c r="BC169" s="4">
        <f t="shared" si="146"/>
        <v>388.45833075158299</v>
      </c>
      <c r="BD169" s="4">
        <f t="shared" si="147"/>
        <v>2.5771963100266028E-3</v>
      </c>
    </row>
    <row r="170" spans="1:108" s="4" customFormat="1" x14ac:dyDescent="0.25">
      <c r="A170" s="3">
        <v>161</v>
      </c>
      <c r="B170" s="3" t="s">
        <v>152</v>
      </c>
      <c r="C170" s="3">
        <v>4683</v>
      </c>
      <c r="D170" s="3">
        <v>0</v>
      </c>
      <c r="E170" s="4">
        <f t="shared" si="120"/>
        <v>4.0661229903410243</v>
      </c>
      <c r="F170" s="4">
        <f t="shared" si="121"/>
        <v>9.2010592145642597E-2</v>
      </c>
      <c r="G170" s="4">
        <f t="shared" si="122"/>
        <v>277.75299026220216</v>
      </c>
      <c r="H170" s="4">
        <f t="shared" si="123"/>
        <v>6.6899661054141504</v>
      </c>
      <c r="I170" s="4">
        <f t="shared" si="124"/>
        <v>5.1717946728916546</v>
      </c>
      <c r="J170" s="4">
        <f t="shared" si="125"/>
        <v>39.198898315429688</v>
      </c>
      <c r="K170" s="3">
        <v>6</v>
      </c>
      <c r="L170" s="4">
        <f t="shared" ref="L170:L201" si="150">(K170*AE170+AF170)</f>
        <v>1.4200000166893005</v>
      </c>
      <c r="M170" s="3">
        <v>1</v>
      </c>
      <c r="N170" s="4">
        <f t="shared" ref="N170:N201" si="151">L170*(M170+1)*(M170+1)/(M170*M170+1)</f>
        <v>2.8400000333786011</v>
      </c>
      <c r="O170" s="3">
        <v>47.405101776123047</v>
      </c>
      <c r="P170" s="3">
        <v>39.198898315429688</v>
      </c>
      <c r="Q170" s="3">
        <v>49.669654846191406</v>
      </c>
      <c r="R170" s="3">
        <v>399.25250244140625</v>
      </c>
      <c r="S170" s="3">
        <v>390.36175537109375</v>
      </c>
      <c r="T170" s="3">
        <v>17.621532440185547</v>
      </c>
      <c r="U170" s="3">
        <v>26.29449462890625</v>
      </c>
      <c r="V170" s="3">
        <v>11.86850643157959</v>
      </c>
      <c r="W170" s="3">
        <v>17.709945678710938</v>
      </c>
      <c r="X170" s="3">
        <v>450.64581298828125</v>
      </c>
      <c r="Y170" s="3">
        <v>1699.8297119140625</v>
      </c>
      <c r="Z170" s="3">
        <v>5.7393398284912109</v>
      </c>
      <c r="AA170" s="3">
        <v>73.414512634277344</v>
      </c>
      <c r="AB170" s="3">
        <v>0.17958474159240723</v>
      </c>
      <c r="AC170" s="3">
        <v>0.45004284381866455</v>
      </c>
      <c r="AD170" s="3">
        <v>1</v>
      </c>
      <c r="AE170" s="3">
        <v>-0.21956524252891541</v>
      </c>
      <c r="AF170" s="3">
        <v>2.737391471862793</v>
      </c>
      <c r="AG170" s="3">
        <v>1</v>
      </c>
      <c r="AH170" s="3">
        <v>0</v>
      </c>
      <c r="AI170" s="3">
        <v>0.15999999642372131</v>
      </c>
      <c r="AJ170" s="3">
        <v>111115</v>
      </c>
      <c r="AK170" s="4">
        <f t="shared" si="128"/>
        <v>0.75107635498046865</v>
      </c>
      <c r="AL170" s="4">
        <f t="shared" ref="AL170:AL201" si="152">(U170-T170)/(1000-U170)*AK170</f>
        <v>6.6899661054141499E-3</v>
      </c>
      <c r="AM170" s="4">
        <f t="shared" si="130"/>
        <v>312.34889831542966</v>
      </c>
      <c r="AN170" s="4">
        <f t="shared" si="131"/>
        <v>320.55510177612302</v>
      </c>
      <c r="AO170" s="4">
        <f t="shared" si="132"/>
        <v>271.97274782718523</v>
      </c>
      <c r="AP170" s="4">
        <f t="shared" ref="AP170:AP201" si="153">((AO170+0.00000010773*(AN170^4-AM170^4))-AL170*44100)/(L170*51.4+0.00000043092*AM170^3)</f>
        <v>1.0337620186038157</v>
      </c>
      <c r="AQ170" s="4">
        <f t="shared" si="134"/>
        <v>7.10219218103743</v>
      </c>
      <c r="AR170" s="4">
        <f t="shared" ref="AR170:AR201" si="154">AQ170*1000/AA170</f>
        <v>96.740983849035402</v>
      </c>
      <c r="AS170" s="4">
        <f t="shared" ref="AS170:AS201" si="155">(AR170-U170)</f>
        <v>70.446489220129152</v>
      </c>
      <c r="AT170" s="4">
        <f t="shared" si="137"/>
        <v>43.302000045776367</v>
      </c>
      <c r="AU170" s="4">
        <f t="shared" ref="AU170:AU201" si="156">0.61365*EXP(17.502*AT170/(240.97+AT170))</f>
        <v>8.8257896890297598</v>
      </c>
      <c r="AV170" s="4">
        <f t="shared" si="139"/>
        <v>8.9123171140652879E-2</v>
      </c>
      <c r="AW170" s="4">
        <f t="shared" si="140"/>
        <v>1.9303975081457756</v>
      </c>
      <c r="AX170" s="4">
        <f t="shared" ref="AX170:AX201" si="157">(AU170-AW170)</f>
        <v>6.8953921808839844</v>
      </c>
      <c r="AY170" s="4">
        <f t="shared" si="142"/>
        <v>5.5954396495291762E-2</v>
      </c>
      <c r="AZ170" s="4">
        <f t="shared" si="143"/>
        <v>20.391100412812754</v>
      </c>
      <c r="BA170" s="4">
        <f t="shared" si="144"/>
        <v>0.71152715766983599</v>
      </c>
      <c r="BB170" s="4">
        <f t="shared" si="145"/>
        <v>24.841934722720726</v>
      </c>
      <c r="BC170" s="4">
        <f t="shared" si="146"/>
        <v>388.42891523995121</v>
      </c>
      <c r="BD170" s="4">
        <f t="shared" ref="BD170:BD201" si="158">E170*BB170/100/BC170</f>
        <v>2.6004851322205705E-3</v>
      </c>
    </row>
    <row r="171" spans="1:108" s="4" customFormat="1" x14ac:dyDescent="0.25">
      <c r="A171" s="3">
        <v>162</v>
      </c>
      <c r="B171" s="3" t="s">
        <v>153</v>
      </c>
      <c r="C171" s="3">
        <v>4683.5</v>
      </c>
      <c r="D171" s="3">
        <v>0</v>
      </c>
      <c r="E171" s="4">
        <f t="shared" si="120"/>
        <v>4.0821716660334664</v>
      </c>
      <c r="F171" s="4">
        <f t="shared" si="121"/>
        <v>9.2068381728511131E-2</v>
      </c>
      <c r="G171" s="4">
        <f t="shared" si="122"/>
        <v>277.5408800362793</v>
      </c>
      <c r="H171" s="4">
        <f t="shared" si="123"/>
        <v>6.6923954769950784</v>
      </c>
      <c r="I171" s="4">
        <f t="shared" si="124"/>
        <v>5.1705526482636612</v>
      </c>
      <c r="J171" s="4">
        <f t="shared" si="125"/>
        <v>39.196243286132813</v>
      </c>
      <c r="K171" s="3">
        <v>6</v>
      </c>
      <c r="L171" s="4">
        <f t="shared" si="150"/>
        <v>1.4200000166893005</v>
      </c>
      <c r="M171" s="3">
        <v>1</v>
      </c>
      <c r="N171" s="4">
        <f t="shared" si="151"/>
        <v>2.8400000333786011</v>
      </c>
      <c r="O171" s="3">
        <v>47.405887603759766</v>
      </c>
      <c r="P171" s="3">
        <v>39.196243286132813</v>
      </c>
      <c r="Q171" s="3">
        <v>49.670700073242187</v>
      </c>
      <c r="R171" s="3">
        <v>399.283203125</v>
      </c>
      <c r="S171" s="3">
        <v>390.36981201171875</v>
      </c>
      <c r="T171" s="3">
        <v>17.621604919433594</v>
      </c>
      <c r="U171" s="3">
        <v>26.297632217407227</v>
      </c>
      <c r="V171" s="3">
        <v>11.868073463439941</v>
      </c>
      <c r="W171" s="3">
        <v>17.711341857910156</v>
      </c>
      <c r="X171" s="3">
        <v>450.64874267578125</v>
      </c>
      <c r="Y171" s="3">
        <v>1699.8104248046875</v>
      </c>
      <c r="Z171" s="3">
        <v>5.7763171195983887</v>
      </c>
      <c r="AA171" s="3">
        <v>73.414459228515625</v>
      </c>
      <c r="AB171" s="3">
        <v>0.17958474159240723</v>
      </c>
      <c r="AC171" s="3">
        <v>0.45004284381866455</v>
      </c>
      <c r="AD171" s="3">
        <v>1</v>
      </c>
      <c r="AE171" s="3">
        <v>-0.21956524252891541</v>
      </c>
      <c r="AF171" s="3">
        <v>2.737391471862793</v>
      </c>
      <c r="AG171" s="3">
        <v>1</v>
      </c>
      <c r="AH171" s="3">
        <v>0</v>
      </c>
      <c r="AI171" s="3">
        <v>0.15999999642372131</v>
      </c>
      <c r="AJ171" s="3">
        <v>111115</v>
      </c>
      <c r="AK171" s="4">
        <f t="shared" si="128"/>
        <v>0.75108123779296865</v>
      </c>
      <c r="AL171" s="4">
        <f t="shared" si="152"/>
        <v>6.6923954769950783E-3</v>
      </c>
      <c r="AM171" s="4">
        <f t="shared" si="130"/>
        <v>312.34624328613279</v>
      </c>
      <c r="AN171" s="4">
        <f t="shared" si="131"/>
        <v>320.55588760375974</v>
      </c>
      <c r="AO171" s="4">
        <f t="shared" si="132"/>
        <v>271.96966188975421</v>
      </c>
      <c r="AP171" s="4">
        <f t="shared" si="153"/>
        <v>1.0330205265400731</v>
      </c>
      <c r="AQ171" s="4">
        <f t="shared" si="134"/>
        <v>7.1011790964950032</v>
      </c>
      <c r="AR171" s="4">
        <f t="shared" si="154"/>
        <v>96.727254700485005</v>
      </c>
      <c r="AS171" s="4">
        <f t="shared" si="155"/>
        <v>70.429622483077779</v>
      </c>
      <c r="AT171" s="4">
        <f t="shared" si="137"/>
        <v>43.301065444946289</v>
      </c>
      <c r="AU171" s="4">
        <f t="shared" si="156"/>
        <v>8.8253592089495001</v>
      </c>
      <c r="AV171" s="4">
        <f t="shared" si="139"/>
        <v>8.917738952981881E-2</v>
      </c>
      <c r="AW171" s="4">
        <f t="shared" si="140"/>
        <v>1.9306264482313418</v>
      </c>
      <c r="AX171" s="4">
        <f t="shared" si="157"/>
        <v>6.8947327607181581</v>
      </c>
      <c r="AY171" s="4">
        <f t="shared" si="142"/>
        <v>5.5988590893140018E-2</v>
      </c>
      <c r="AZ171" s="4">
        <f t="shared" si="143"/>
        <v>20.375513621669771</v>
      </c>
      <c r="BA171" s="4">
        <f t="shared" si="144"/>
        <v>0.71096911568548138</v>
      </c>
      <c r="BB171" s="4">
        <f t="shared" si="145"/>
        <v>24.851169641796488</v>
      </c>
      <c r="BC171" s="4">
        <f t="shared" si="146"/>
        <v>388.42934310876979</v>
      </c>
      <c r="BD171" s="4">
        <f t="shared" si="158"/>
        <v>2.6117167093404961E-3</v>
      </c>
    </row>
    <row r="172" spans="1:108" s="4" customFormat="1" x14ac:dyDescent="0.25">
      <c r="A172" s="3">
        <v>163</v>
      </c>
      <c r="B172" s="3" t="s">
        <v>153</v>
      </c>
      <c r="C172" s="3">
        <v>4684</v>
      </c>
      <c r="D172" s="3">
        <v>0</v>
      </c>
      <c r="E172" s="4">
        <f t="shared" si="120"/>
        <v>4.1220028463731273</v>
      </c>
      <c r="F172" s="4">
        <f t="shared" si="121"/>
        <v>9.2153482967816072E-2</v>
      </c>
      <c r="G172" s="4">
        <f t="shared" si="122"/>
        <v>276.92726665798534</v>
      </c>
      <c r="H172" s="4">
        <f t="shared" si="123"/>
        <v>6.6971323837498291</v>
      </c>
      <c r="I172" s="4">
        <f t="shared" si="124"/>
        <v>5.1696119572909698</v>
      </c>
      <c r="J172" s="4">
        <f t="shared" si="125"/>
        <v>39.194660186767578</v>
      </c>
      <c r="K172" s="3">
        <v>6</v>
      </c>
      <c r="L172" s="4">
        <f t="shared" si="150"/>
        <v>1.4200000166893005</v>
      </c>
      <c r="M172" s="3">
        <v>1</v>
      </c>
      <c r="N172" s="4">
        <f t="shared" si="151"/>
        <v>2.8400000333786011</v>
      </c>
      <c r="O172" s="3">
        <v>47.406368255615234</v>
      </c>
      <c r="P172" s="3">
        <v>39.194660186767578</v>
      </c>
      <c r="Q172" s="3">
        <v>49.670669555664063</v>
      </c>
      <c r="R172" s="3">
        <v>399.32516479492187</v>
      </c>
      <c r="S172" s="3">
        <v>390.35635375976562</v>
      </c>
      <c r="T172" s="3">
        <v>17.619960784912109</v>
      </c>
      <c r="U172" s="3">
        <v>26.302133560180664</v>
      </c>
      <c r="V172" s="3">
        <v>11.866715431213379</v>
      </c>
      <c r="W172" s="3">
        <v>17.713996887207031</v>
      </c>
      <c r="X172" s="3">
        <v>450.64642333984375</v>
      </c>
      <c r="Y172" s="3">
        <v>1699.7532958984375</v>
      </c>
      <c r="Z172" s="3">
        <v>5.837834358215332</v>
      </c>
      <c r="AA172" s="3">
        <v>73.414695739746094</v>
      </c>
      <c r="AB172" s="3">
        <v>0.17958474159240723</v>
      </c>
      <c r="AC172" s="3">
        <v>0.45004284381866455</v>
      </c>
      <c r="AD172" s="3">
        <v>1</v>
      </c>
      <c r="AE172" s="3">
        <v>-0.21956524252891541</v>
      </c>
      <c r="AF172" s="3">
        <v>2.737391471862793</v>
      </c>
      <c r="AG172" s="3">
        <v>1</v>
      </c>
      <c r="AH172" s="3">
        <v>0</v>
      </c>
      <c r="AI172" s="3">
        <v>0.15999999642372131</v>
      </c>
      <c r="AJ172" s="3">
        <v>111115</v>
      </c>
      <c r="AK172" s="4">
        <f t="shared" si="128"/>
        <v>0.7510773722330728</v>
      </c>
      <c r="AL172" s="4">
        <f t="shared" si="152"/>
        <v>6.6971323837498294E-3</v>
      </c>
      <c r="AM172" s="4">
        <f t="shared" si="130"/>
        <v>312.34466018676756</v>
      </c>
      <c r="AN172" s="4">
        <f t="shared" si="131"/>
        <v>320.55636825561521</v>
      </c>
      <c r="AO172" s="4">
        <f t="shared" si="132"/>
        <v>271.96052126495852</v>
      </c>
      <c r="AP172" s="4">
        <f t="shared" si="153"/>
        <v>1.0308117043779796</v>
      </c>
      <c r="AQ172" s="4">
        <f t="shared" si="134"/>
        <v>7.1005750899177977</v>
      </c>
      <c r="AR172" s="4">
        <f t="shared" si="154"/>
        <v>96.718715760795646</v>
      </c>
      <c r="AS172" s="4">
        <f t="shared" si="155"/>
        <v>70.416582200614982</v>
      </c>
      <c r="AT172" s="4">
        <f t="shared" si="137"/>
        <v>43.300514221191406</v>
      </c>
      <c r="AU172" s="4">
        <f t="shared" si="156"/>
        <v>8.8251053220721651</v>
      </c>
      <c r="AV172" s="4">
        <f t="shared" si="139"/>
        <v>8.9257227919860307E-2</v>
      </c>
      <c r="AW172" s="4">
        <f t="shared" si="140"/>
        <v>1.9309631326268282</v>
      </c>
      <c r="AX172" s="4">
        <f t="shared" si="157"/>
        <v>6.8941421894453372</v>
      </c>
      <c r="AY172" s="4">
        <f t="shared" si="142"/>
        <v>5.6038943629972478E-2</v>
      </c>
      <c r="AZ172" s="4">
        <f t="shared" si="143"/>
        <v>20.330531023735528</v>
      </c>
      <c r="BA172" s="4">
        <f t="shared" si="144"/>
        <v>0.70942169633138041</v>
      </c>
      <c r="BB172" s="4">
        <f t="shared" si="145"/>
        <v>24.860792817232692</v>
      </c>
      <c r="BC172" s="4">
        <f t="shared" si="146"/>
        <v>388.39695102131435</v>
      </c>
      <c r="BD172" s="4">
        <f t="shared" si="158"/>
        <v>2.6384413803006933E-3</v>
      </c>
    </row>
    <row r="173" spans="1:108" s="4" customFormat="1" x14ac:dyDescent="0.25">
      <c r="A173" s="3">
        <v>164</v>
      </c>
      <c r="B173" s="3" t="s">
        <v>154</v>
      </c>
      <c r="C173" s="3">
        <v>4684.5</v>
      </c>
      <c r="D173" s="3">
        <v>0</v>
      </c>
      <c r="E173" s="4">
        <f t="shared" si="120"/>
        <v>4.1188264869824218</v>
      </c>
      <c r="F173" s="4">
        <f t="shared" si="121"/>
        <v>9.2173367632897671E-2</v>
      </c>
      <c r="G173" s="4">
        <f t="shared" si="122"/>
        <v>276.98520163051018</v>
      </c>
      <c r="H173" s="4">
        <f t="shared" si="123"/>
        <v>6.6984001368446275</v>
      </c>
      <c r="I173" s="4">
        <f t="shared" si="124"/>
        <v>5.169484266140536</v>
      </c>
      <c r="J173" s="4">
        <f t="shared" si="125"/>
        <v>39.194637298583984</v>
      </c>
      <c r="K173" s="3">
        <v>6</v>
      </c>
      <c r="L173" s="4">
        <f t="shared" si="150"/>
        <v>1.4200000166893005</v>
      </c>
      <c r="M173" s="3">
        <v>1</v>
      </c>
      <c r="N173" s="4">
        <f t="shared" si="151"/>
        <v>2.8400000333786011</v>
      </c>
      <c r="O173" s="3">
        <v>47.406272888183594</v>
      </c>
      <c r="P173" s="3">
        <v>39.194637298583984</v>
      </c>
      <c r="Q173" s="3">
        <v>49.670944213867188</v>
      </c>
      <c r="R173" s="3">
        <v>399.30914306640625</v>
      </c>
      <c r="S173" s="3">
        <v>390.34408569335938</v>
      </c>
      <c r="T173" s="3">
        <v>17.620128631591797</v>
      </c>
      <c r="U173" s="3">
        <v>26.303857803344727</v>
      </c>
      <c r="V173" s="3">
        <v>11.866839408874512</v>
      </c>
      <c r="W173" s="3">
        <v>17.715173721313477</v>
      </c>
      <c r="X173" s="3">
        <v>450.650146484375</v>
      </c>
      <c r="Y173" s="3">
        <v>1699.7225341796875</v>
      </c>
      <c r="Z173" s="3">
        <v>5.8169140815734863</v>
      </c>
      <c r="AA173" s="3">
        <v>73.414405822753906</v>
      </c>
      <c r="AB173" s="3">
        <v>0.17958474159240723</v>
      </c>
      <c r="AC173" s="3">
        <v>0.45004284381866455</v>
      </c>
      <c r="AD173" s="3">
        <v>1</v>
      </c>
      <c r="AE173" s="3">
        <v>-0.21956524252891541</v>
      </c>
      <c r="AF173" s="3">
        <v>2.737391471862793</v>
      </c>
      <c r="AG173" s="3">
        <v>1</v>
      </c>
      <c r="AH173" s="3">
        <v>0</v>
      </c>
      <c r="AI173" s="3">
        <v>0.15999999642372131</v>
      </c>
      <c r="AJ173" s="3">
        <v>111115</v>
      </c>
      <c r="AK173" s="4">
        <f t="shared" si="128"/>
        <v>0.75108357747395815</v>
      </c>
      <c r="AL173" s="4">
        <f t="shared" si="152"/>
        <v>6.6984001368446278E-3</v>
      </c>
      <c r="AM173" s="4">
        <f t="shared" si="130"/>
        <v>312.34463729858396</v>
      </c>
      <c r="AN173" s="4">
        <f t="shared" si="131"/>
        <v>320.55627288818357</v>
      </c>
      <c r="AO173" s="4">
        <f t="shared" si="132"/>
        <v>271.95559939006853</v>
      </c>
      <c r="AP173" s="4">
        <f t="shared" si="153"/>
        <v>1.0300931648775105</v>
      </c>
      <c r="AQ173" s="4">
        <f t="shared" si="134"/>
        <v>7.1005663576192974</v>
      </c>
      <c r="AR173" s="4">
        <f t="shared" si="154"/>
        <v>96.718978762320276</v>
      </c>
      <c r="AS173" s="4">
        <f t="shared" si="155"/>
        <v>70.41512095897555</v>
      </c>
      <c r="AT173" s="4">
        <f t="shared" si="137"/>
        <v>43.300455093383789</v>
      </c>
      <c r="AU173" s="4">
        <f t="shared" si="156"/>
        <v>8.8250780889069631</v>
      </c>
      <c r="AV173" s="4">
        <f t="shared" si="139"/>
        <v>8.9275882205242379E-2</v>
      </c>
      <c r="AW173" s="4">
        <f t="shared" si="140"/>
        <v>1.9310820914787619</v>
      </c>
      <c r="AX173" s="4">
        <f t="shared" si="157"/>
        <v>6.8939959974282008</v>
      </c>
      <c r="AY173" s="4">
        <f t="shared" si="142"/>
        <v>5.605070863457861E-2</v>
      </c>
      <c r="AZ173" s="4">
        <f t="shared" si="143"/>
        <v>20.33470399939959</v>
      </c>
      <c r="BA173" s="4">
        <f t="shared" si="144"/>
        <v>0.70959241290541808</v>
      </c>
      <c r="BB173" s="4">
        <f t="shared" si="145"/>
        <v>24.862986373623507</v>
      </c>
      <c r="BC173" s="4">
        <f t="shared" si="146"/>
        <v>388.38619284403734</v>
      </c>
      <c r="BD173" s="4">
        <f t="shared" si="158"/>
        <v>2.6367138870533025E-3</v>
      </c>
    </row>
    <row r="174" spans="1:108" s="4" customFormat="1" x14ac:dyDescent="0.25">
      <c r="A174" s="3">
        <v>165</v>
      </c>
      <c r="B174" s="3" t="s">
        <v>154</v>
      </c>
      <c r="C174" s="3">
        <v>4685</v>
      </c>
      <c r="D174" s="3">
        <v>0</v>
      </c>
      <c r="E174" s="4">
        <f t="shared" si="120"/>
        <v>4.1093081799551641</v>
      </c>
      <c r="F174" s="4">
        <f t="shared" si="121"/>
        <v>9.2223191176214747E-2</v>
      </c>
      <c r="G174" s="4">
        <f t="shared" si="122"/>
        <v>277.21429960650028</v>
      </c>
      <c r="H174" s="4">
        <f t="shared" si="123"/>
        <v>6.7004041389682953</v>
      </c>
      <c r="I174" s="4">
        <f t="shared" si="124"/>
        <v>5.1683554132297029</v>
      </c>
      <c r="J174" s="4">
        <f t="shared" si="125"/>
        <v>39.192195892333984</v>
      </c>
      <c r="K174" s="3">
        <v>6</v>
      </c>
      <c r="L174" s="4">
        <f t="shared" si="150"/>
        <v>1.4200000166893005</v>
      </c>
      <c r="M174" s="3">
        <v>1</v>
      </c>
      <c r="N174" s="4">
        <f t="shared" si="151"/>
        <v>2.8400000333786011</v>
      </c>
      <c r="O174" s="3">
        <v>47.407363891601563</v>
      </c>
      <c r="P174" s="3">
        <v>39.192195892333984</v>
      </c>
      <c r="Q174" s="3">
        <v>49.671772003173828</v>
      </c>
      <c r="R174" s="3">
        <v>399.32440185546875</v>
      </c>
      <c r="S174" s="3">
        <v>390.37109375</v>
      </c>
      <c r="T174" s="3">
        <v>17.620578765869141</v>
      </c>
      <c r="U174" s="3">
        <v>26.306533813476563</v>
      </c>
      <c r="V174" s="3">
        <v>11.866491317749023</v>
      </c>
      <c r="W174" s="3">
        <v>17.716005325317383</v>
      </c>
      <c r="X174" s="3">
        <v>450.668212890625</v>
      </c>
      <c r="Y174" s="3">
        <v>1699.6966552734375</v>
      </c>
      <c r="Z174" s="3">
        <v>5.8132591247558594</v>
      </c>
      <c r="AA174" s="3">
        <v>73.414443969726563</v>
      </c>
      <c r="AB174" s="3">
        <v>0.17958474159240723</v>
      </c>
      <c r="AC174" s="3">
        <v>0.45004284381866455</v>
      </c>
      <c r="AD174" s="3">
        <v>1</v>
      </c>
      <c r="AE174" s="3">
        <v>-0.21956524252891541</v>
      </c>
      <c r="AF174" s="3">
        <v>2.737391471862793</v>
      </c>
      <c r="AG174" s="3">
        <v>1</v>
      </c>
      <c r="AH174" s="3">
        <v>0</v>
      </c>
      <c r="AI174" s="3">
        <v>0.15999999642372131</v>
      </c>
      <c r="AJ174" s="3">
        <v>111115</v>
      </c>
      <c r="AK174" s="4">
        <f t="shared" si="128"/>
        <v>0.75111368815104163</v>
      </c>
      <c r="AL174" s="4">
        <f t="shared" si="152"/>
        <v>6.7004041389682953E-3</v>
      </c>
      <c r="AM174" s="4">
        <f t="shared" si="130"/>
        <v>312.34219589233396</v>
      </c>
      <c r="AN174" s="4">
        <f t="shared" si="131"/>
        <v>320.55736389160154</v>
      </c>
      <c r="AO174" s="4">
        <f t="shared" si="132"/>
        <v>271.95145876516108</v>
      </c>
      <c r="AP174" s="4">
        <f t="shared" si="153"/>
        <v>1.0295746227011371</v>
      </c>
      <c r="AQ174" s="4">
        <f t="shared" si="134"/>
        <v>7.0996349659168958</v>
      </c>
      <c r="AR174" s="4">
        <f t="shared" si="154"/>
        <v>96.706241742354209</v>
      </c>
      <c r="AS174" s="4">
        <f t="shared" si="155"/>
        <v>70.399707928877646</v>
      </c>
      <c r="AT174" s="4">
        <f t="shared" si="137"/>
        <v>43.299779891967773</v>
      </c>
      <c r="AU174" s="4">
        <f t="shared" si="156"/>
        <v>8.8247671088859931</v>
      </c>
      <c r="AV174" s="4">
        <f t="shared" si="139"/>
        <v>8.9322621765433985E-2</v>
      </c>
      <c r="AW174" s="4">
        <f t="shared" si="140"/>
        <v>1.9312795526871924</v>
      </c>
      <c r="AX174" s="4">
        <f t="shared" si="157"/>
        <v>6.8934875561988012</v>
      </c>
      <c r="AY174" s="4">
        <f t="shared" si="142"/>
        <v>5.6080186738836135E-2</v>
      </c>
      <c r="AZ174" s="4">
        <f t="shared" si="143"/>
        <v>20.351533666068409</v>
      </c>
      <c r="BA174" s="4">
        <f t="shared" si="144"/>
        <v>0.71013019161719193</v>
      </c>
      <c r="BB174" s="4">
        <f t="shared" si="145"/>
        <v>24.871218266663519</v>
      </c>
      <c r="BC174" s="4">
        <f t="shared" si="146"/>
        <v>388.41772544797931</v>
      </c>
      <c r="BD174" s="4">
        <f t="shared" si="158"/>
        <v>2.6312779765849995E-3</v>
      </c>
      <c r="BE174" s="4">
        <f>AVERAGE(E160:E174)</f>
        <v>4.0374617895222835</v>
      </c>
      <c r="BF174" s="4">
        <f t="shared" ref="BF174:DD174" si="159">AVERAGE(F160:F174)</f>
        <v>9.1974770026648597E-2</v>
      </c>
      <c r="BG174" s="4">
        <f t="shared" si="159"/>
        <v>278.19459361121022</v>
      </c>
      <c r="BH174" s="4">
        <f t="shared" si="159"/>
        <v>6.6908433166552062</v>
      </c>
      <c r="BI174" s="4">
        <f t="shared" si="159"/>
        <v>5.1743350861397577</v>
      </c>
      <c r="BJ174" s="4">
        <f t="shared" si="159"/>
        <v>39.205379231770834</v>
      </c>
      <c r="BK174" s="4">
        <f t="shared" si="159"/>
        <v>6</v>
      </c>
      <c r="BL174" s="4">
        <f t="shared" si="159"/>
        <v>1.4200000166893005</v>
      </c>
      <c r="BM174" s="4">
        <f t="shared" si="159"/>
        <v>1</v>
      </c>
      <c r="BN174" s="4">
        <f t="shared" si="159"/>
        <v>2.8400000333786011</v>
      </c>
      <c r="BO174" s="4">
        <f t="shared" si="159"/>
        <v>47.405207316080727</v>
      </c>
      <c r="BP174" s="4">
        <f t="shared" si="159"/>
        <v>39.205379231770834</v>
      </c>
      <c r="BQ174" s="4">
        <f t="shared" si="159"/>
        <v>49.668985239664714</v>
      </c>
      <c r="BR174" s="4">
        <f t="shared" si="159"/>
        <v>399.21742757161456</v>
      </c>
      <c r="BS174" s="4">
        <f t="shared" si="159"/>
        <v>390.36460164388023</v>
      </c>
      <c r="BT174" s="4">
        <f t="shared" si="159"/>
        <v>17.619743855794272</v>
      </c>
      <c r="BU174" s="4">
        <f t="shared" si="159"/>
        <v>26.293613052368165</v>
      </c>
      <c r="BV174" s="4">
        <f t="shared" si="159"/>
        <v>11.867229398091634</v>
      </c>
      <c r="BW174" s="4">
        <f t="shared" si="159"/>
        <v>17.709243520100912</v>
      </c>
      <c r="BX174" s="4">
        <f t="shared" si="159"/>
        <v>450.65818277994794</v>
      </c>
      <c r="BY174" s="4">
        <f t="shared" si="159"/>
        <v>1699.8160563151041</v>
      </c>
      <c r="BZ174" s="4">
        <f t="shared" si="159"/>
        <v>5.8727213859558107</v>
      </c>
      <c r="CA174" s="4">
        <f t="shared" si="159"/>
        <v>73.414458211263025</v>
      </c>
      <c r="CB174" s="4">
        <f t="shared" si="159"/>
        <v>0.17958474159240723</v>
      </c>
      <c r="CC174" s="4">
        <f t="shared" si="159"/>
        <v>0.45004284381866455</v>
      </c>
      <c r="CD174" s="4">
        <f t="shared" si="159"/>
        <v>1</v>
      </c>
      <c r="CE174" s="4">
        <f t="shared" si="159"/>
        <v>-0.21956524252891541</v>
      </c>
      <c r="CF174" s="4">
        <f t="shared" si="159"/>
        <v>2.737391471862793</v>
      </c>
      <c r="CG174" s="4">
        <f t="shared" si="159"/>
        <v>1</v>
      </c>
      <c r="CH174" s="4">
        <f t="shared" si="159"/>
        <v>0</v>
      </c>
      <c r="CI174" s="4">
        <f t="shared" si="159"/>
        <v>0.15999999642372131</v>
      </c>
      <c r="CJ174" s="4">
        <f t="shared" si="159"/>
        <v>111115</v>
      </c>
      <c r="CK174" s="4">
        <f t="shared" si="159"/>
        <v>0.75109697129991315</v>
      </c>
      <c r="CL174" s="4">
        <f t="shared" si="159"/>
        <v>6.6908433166552057E-3</v>
      </c>
      <c r="CM174" s="4">
        <f t="shared" si="159"/>
        <v>312.35537923177083</v>
      </c>
      <c r="CN174" s="4">
        <f t="shared" si="159"/>
        <v>320.55520731608073</v>
      </c>
      <c r="CO174" s="4">
        <f t="shared" si="159"/>
        <v>271.97056293140071</v>
      </c>
      <c r="CP174" s="4">
        <f t="shared" si="159"/>
        <v>1.0323067316894581</v>
      </c>
      <c r="CQ174" s="4">
        <f t="shared" si="159"/>
        <v>7.1046664429737323</v>
      </c>
      <c r="CR174" s="4">
        <f t="shared" si="159"/>
        <v>96.774758243684857</v>
      </c>
      <c r="CS174" s="4">
        <f t="shared" si="159"/>
        <v>70.481145191316671</v>
      </c>
      <c r="CT174" s="4">
        <f t="shared" si="159"/>
        <v>43.305293273925784</v>
      </c>
      <c r="CU174" s="4">
        <f t="shared" si="159"/>
        <v>8.8273069097964889</v>
      </c>
      <c r="CV174" s="4">
        <f t="shared" si="159"/>
        <v>8.9089556503772455E-2</v>
      </c>
      <c r="CW174" s="4">
        <f t="shared" si="159"/>
        <v>1.9303313568339771</v>
      </c>
      <c r="CX174" s="4">
        <f t="shared" si="159"/>
        <v>6.8969755529625134</v>
      </c>
      <c r="CY174" s="4">
        <f t="shared" si="159"/>
        <v>5.5933196997591438E-2</v>
      </c>
      <c r="CZ174" s="4">
        <f t="shared" si="159"/>
        <v>20.423505344116109</v>
      </c>
      <c r="DA174" s="4">
        <f t="shared" si="159"/>
        <v>0.71265320511466901</v>
      </c>
      <c r="DB174" s="4">
        <f t="shared" si="159"/>
        <v>24.828976611920762</v>
      </c>
      <c r="DC174" s="4">
        <f t="shared" si="159"/>
        <v>388.44538567493856</v>
      </c>
      <c r="DD174" s="4">
        <f t="shared" si="159"/>
        <v>2.5807272368888515E-3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062016_stm_taof1_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2016-09-07T17:58:55Z</dcterms:created>
  <dcterms:modified xsi:type="dcterms:W3CDTF">2016-09-07T17:58:55Z</dcterms:modified>
</cp:coreProperties>
</file>