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016_stm_vaoc2_" sheetId="1" r:id="rId1"/>
  </sheets>
  <calcPr calcId="152511"/>
</workbook>
</file>

<file path=xl/calcChain.xml><?xml version="1.0" encoding="utf-8"?>
<calcChain xmlns="http://schemas.openxmlformats.org/spreadsheetml/2006/main">
  <c r="DD144" i="1" l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L10" i="1"/>
  <c r="N10" i="1"/>
  <c r="AK10" i="1"/>
  <c r="E10" i="1" s="1"/>
  <c r="AL10" i="1"/>
  <c r="AP10" i="1" s="1"/>
  <c r="J10" i="1" s="1"/>
  <c r="AQ10" i="1" s="1"/>
  <c r="I10" i="1" s="1"/>
  <c r="AM10" i="1"/>
  <c r="AN10" i="1"/>
  <c r="AO10" i="1"/>
  <c r="AR10" i="1"/>
  <c r="AS10" i="1" s="1"/>
  <c r="AT10" i="1"/>
  <c r="AU10" i="1"/>
  <c r="AX10" i="1" s="1"/>
  <c r="AV10" i="1"/>
  <c r="F10" i="1" s="1"/>
  <c r="AY10" i="1" s="1"/>
  <c r="G10" i="1" s="1"/>
  <c r="AW10" i="1"/>
  <c r="E11" i="1"/>
  <c r="H11" i="1"/>
  <c r="L11" i="1"/>
  <c r="N11" i="1"/>
  <c r="AK11" i="1"/>
  <c r="AL11" i="1"/>
  <c r="AM11" i="1"/>
  <c r="AN11" i="1"/>
  <c r="AO11" i="1"/>
  <c r="AT11" i="1"/>
  <c r="AU11" i="1" s="1"/>
  <c r="AW11" i="1"/>
  <c r="AX11" i="1"/>
  <c r="E12" i="1"/>
  <c r="F12" i="1"/>
  <c r="AY12" i="1" s="1"/>
  <c r="G12" i="1" s="1"/>
  <c r="H12" i="1"/>
  <c r="L12" i="1"/>
  <c r="N12" i="1"/>
  <c r="BC12" i="1" s="1"/>
  <c r="AK12" i="1"/>
  <c r="AL12" i="1"/>
  <c r="AM12" i="1"/>
  <c r="AN12" i="1"/>
  <c r="AO12" i="1"/>
  <c r="AP12" i="1"/>
  <c r="J12" i="1" s="1"/>
  <c r="AQ12" i="1"/>
  <c r="I12" i="1" s="1"/>
  <c r="AR12" i="1"/>
  <c r="AS12" i="1"/>
  <c r="AT12" i="1"/>
  <c r="AU12" i="1"/>
  <c r="AV12" i="1"/>
  <c r="AW12" i="1"/>
  <c r="AX12" i="1"/>
  <c r="J13" i="1"/>
  <c r="AQ13" i="1" s="1"/>
  <c r="L13" i="1"/>
  <c r="N13" i="1"/>
  <c r="AK13" i="1"/>
  <c r="E13" i="1" s="1"/>
  <c r="BC13" i="1" s="1"/>
  <c r="AL13" i="1"/>
  <c r="H13" i="1" s="1"/>
  <c r="AM13" i="1"/>
  <c r="AN13" i="1"/>
  <c r="AO13" i="1"/>
  <c r="AP13" i="1"/>
  <c r="AT13" i="1"/>
  <c r="AU13" i="1"/>
  <c r="AW13" i="1"/>
  <c r="AX13" i="1"/>
  <c r="E14" i="1"/>
  <c r="L14" i="1"/>
  <c r="N14" i="1" s="1"/>
  <c r="AK14" i="1"/>
  <c r="AL14" i="1" s="1"/>
  <c r="AM14" i="1"/>
  <c r="AN14" i="1"/>
  <c r="AO14" i="1"/>
  <c r="AT14" i="1"/>
  <c r="AU14" i="1"/>
  <c r="AX14" i="1" s="1"/>
  <c r="AW14" i="1"/>
  <c r="L15" i="1"/>
  <c r="N15" i="1"/>
  <c r="AK15" i="1"/>
  <c r="E15" i="1" s="1"/>
  <c r="AL15" i="1"/>
  <c r="AM15" i="1"/>
  <c r="AN15" i="1"/>
  <c r="AO15" i="1"/>
  <c r="AP15" i="1"/>
  <c r="J15" i="1" s="1"/>
  <c r="AQ15" i="1"/>
  <c r="AT15" i="1"/>
  <c r="AU15" i="1"/>
  <c r="AX15" i="1" s="1"/>
  <c r="AW15" i="1"/>
  <c r="E16" i="1"/>
  <c r="BC16" i="1" s="1"/>
  <c r="H16" i="1"/>
  <c r="L16" i="1"/>
  <c r="N16" i="1"/>
  <c r="AK16" i="1"/>
  <c r="AL16" i="1"/>
  <c r="AM16" i="1"/>
  <c r="AN16" i="1"/>
  <c r="AO16" i="1"/>
  <c r="AT16" i="1"/>
  <c r="AU16" i="1" s="1"/>
  <c r="AW16" i="1"/>
  <c r="AX16" i="1"/>
  <c r="E17" i="1"/>
  <c r="H17" i="1"/>
  <c r="L17" i="1"/>
  <c r="N17" i="1"/>
  <c r="BC17" i="1" s="1"/>
  <c r="AK17" i="1"/>
  <c r="AL17" i="1"/>
  <c r="AM17" i="1"/>
  <c r="AN17" i="1"/>
  <c r="AO17" i="1"/>
  <c r="AP17" i="1"/>
  <c r="J17" i="1" s="1"/>
  <c r="AQ17" i="1"/>
  <c r="AT17" i="1"/>
  <c r="AU17" i="1"/>
  <c r="AW17" i="1"/>
  <c r="AX17" i="1"/>
  <c r="J18" i="1"/>
  <c r="L18" i="1"/>
  <c r="N18" i="1"/>
  <c r="AK18" i="1"/>
  <c r="E18" i="1" s="1"/>
  <c r="BC18" i="1" s="1"/>
  <c r="AL18" i="1"/>
  <c r="H18" i="1" s="1"/>
  <c r="AM18" i="1"/>
  <c r="AN18" i="1"/>
  <c r="AO18" i="1"/>
  <c r="AP18" i="1"/>
  <c r="AQ18" i="1"/>
  <c r="AR18" i="1"/>
  <c r="AS18" i="1" s="1"/>
  <c r="AV18" i="1" s="1"/>
  <c r="F18" i="1" s="1"/>
  <c r="AY18" i="1" s="1"/>
  <c r="G18" i="1" s="1"/>
  <c r="AT18" i="1"/>
  <c r="AU18" i="1"/>
  <c r="AW18" i="1"/>
  <c r="AX18" i="1"/>
  <c r="E19" i="1"/>
  <c r="L19" i="1"/>
  <c r="N19" i="1" s="1"/>
  <c r="BC19" i="1" s="1"/>
  <c r="AK19" i="1"/>
  <c r="AL19" i="1" s="1"/>
  <c r="AM19" i="1"/>
  <c r="AN19" i="1"/>
  <c r="AO19" i="1"/>
  <c r="AT19" i="1"/>
  <c r="AU19" i="1"/>
  <c r="AX19" i="1" s="1"/>
  <c r="AW19" i="1"/>
  <c r="L20" i="1"/>
  <c r="N20" i="1"/>
  <c r="AK20" i="1"/>
  <c r="E20" i="1" s="1"/>
  <c r="AL20" i="1"/>
  <c r="AM20" i="1"/>
  <c r="AN20" i="1"/>
  <c r="AO20" i="1"/>
  <c r="AP20" i="1"/>
  <c r="J20" i="1" s="1"/>
  <c r="AQ20" i="1" s="1"/>
  <c r="AT20" i="1"/>
  <c r="AU20" i="1"/>
  <c r="AX20" i="1" s="1"/>
  <c r="AW20" i="1"/>
  <c r="E21" i="1"/>
  <c r="BC21" i="1" s="1"/>
  <c r="H21" i="1"/>
  <c r="L21" i="1"/>
  <c r="N21" i="1"/>
  <c r="AK21" i="1"/>
  <c r="AL21" i="1"/>
  <c r="AM21" i="1"/>
  <c r="AN21" i="1"/>
  <c r="AO21" i="1"/>
  <c r="AT21" i="1"/>
  <c r="AU21" i="1" s="1"/>
  <c r="AW21" i="1"/>
  <c r="AX21" i="1"/>
  <c r="E22" i="1"/>
  <c r="H22" i="1"/>
  <c r="L22" i="1"/>
  <c r="N22" i="1"/>
  <c r="BC22" i="1" s="1"/>
  <c r="AK22" i="1"/>
  <c r="AL22" i="1"/>
  <c r="AM22" i="1"/>
  <c r="AN22" i="1"/>
  <c r="AO22" i="1"/>
  <c r="AP22" i="1"/>
  <c r="J22" i="1" s="1"/>
  <c r="AQ22" i="1"/>
  <c r="AT22" i="1"/>
  <c r="AU22" i="1" s="1"/>
  <c r="AX22" i="1" s="1"/>
  <c r="AW22" i="1"/>
  <c r="L23" i="1"/>
  <c r="N23" i="1"/>
  <c r="AK23" i="1"/>
  <c r="E23" i="1" s="1"/>
  <c r="AM23" i="1"/>
  <c r="AN23" i="1"/>
  <c r="AO23" i="1"/>
  <c r="AT23" i="1"/>
  <c r="AU23" i="1"/>
  <c r="AW23" i="1"/>
  <c r="AX23" i="1"/>
  <c r="BC23" i="1"/>
  <c r="E24" i="1"/>
  <c r="H24" i="1"/>
  <c r="L24" i="1"/>
  <c r="N24" i="1"/>
  <c r="AK24" i="1"/>
  <c r="AL24" i="1" s="1"/>
  <c r="AM24" i="1"/>
  <c r="AN24" i="1"/>
  <c r="AP24" i="1" s="1"/>
  <c r="J24" i="1" s="1"/>
  <c r="AQ24" i="1" s="1"/>
  <c r="AO24" i="1"/>
  <c r="AT24" i="1"/>
  <c r="AU24" i="1"/>
  <c r="AW24" i="1"/>
  <c r="L25" i="1"/>
  <c r="N25" i="1"/>
  <c r="AK25" i="1"/>
  <c r="E25" i="1" s="1"/>
  <c r="BC25" i="1" s="1"/>
  <c r="AL25" i="1"/>
  <c r="AM25" i="1"/>
  <c r="AN25" i="1"/>
  <c r="AO25" i="1"/>
  <c r="AT25" i="1"/>
  <c r="AU25" i="1"/>
  <c r="AX25" i="1" s="1"/>
  <c r="AW25" i="1"/>
  <c r="E26" i="1"/>
  <c r="L26" i="1"/>
  <c r="N26" i="1"/>
  <c r="BC26" i="1" s="1"/>
  <c r="AK26" i="1"/>
  <c r="AL26" i="1"/>
  <c r="AM26" i="1"/>
  <c r="AN26" i="1"/>
  <c r="AO26" i="1"/>
  <c r="AT26" i="1"/>
  <c r="AU26" i="1" s="1"/>
  <c r="AW26" i="1"/>
  <c r="E27" i="1"/>
  <c r="L27" i="1"/>
  <c r="N27" i="1"/>
  <c r="BC27" i="1" s="1"/>
  <c r="AK27" i="1"/>
  <c r="AL27" i="1"/>
  <c r="AM27" i="1"/>
  <c r="AN27" i="1"/>
  <c r="AO27" i="1"/>
  <c r="AP27" i="1" s="1"/>
  <c r="J27" i="1" s="1"/>
  <c r="AQ27" i="1" s="1"/>
  <c r="AT27" i="1"/>
  <c r="AU27" i="1"/>
  <c r="AX27" i="1" s="1"/>
  <c r="AW27" i="1"/>
  <c r="H28" i="1"/>
  <c r="L28" i="1"/>
  <c r="N28" i="1"/>
  <c r="AK28" i="1"/>
  <c r="E28" i="1" s="1"/>
  <c r="AL28" i="1"/>
  <c r="AM28" i="1"/>
  <c r="AN28" i="1"/>
  <c r="AO28" i="1"/>
  <c r="AP28" i="1"/>
  <c r="J28" i="1" s="1"/>
  <c r="AQ28" i="1" s="1"/>
  <c r="AT28" i="1"/>
  <c r="AU28" i="1"/>
  <c r="AW28" i="1"/>
  <c r="AX28" i="1"/>
  <c r="BC28" i="1"/>
  <c r="E29" i="1"/>
  <c r="L29" i="1"/>
  <c r="N29" i="1" s="1"/>
  <c r="AK29" i="1"/>
  <c r="AL29" i="1" s="1"/>
  <c r="H29" i="1" s="1"/>
  <c r="AM29" i="1"/>
  <c r="AN29" i="1"/>
  <c r="AO29" i="1"/>
  <c r="AP29" i="1"/>
  <c r="J29" i="1" s="1"/>
  <c r="AQ29" i="1" s="1"/>
  <c r="AT29" i="1"/>
  <c r="AU29" i="1"/>
  <c r="AW29" i="1"/>
  <c r="L30" i="1"/>
  <c r="N30" i="1"/>
  <c r="AK30" i="1"/>
  <c r="E30" i="1" s="1"/>
  <c r="AL30" i="1"/>
  <c r="H30" i="1" s="1"/>
  <c r="AM30" i="1"/>
  <c r="AN30" i="1"/>
  <c r="AP30" i="1" s="1"/>
  <c r="J30" i="1" s="1"/>
  <c r="AQ30" i="1" s="1"/>
  <c r="AO30" i="1"/>
  <c r="AR30" i="1"/>
  <c r="AS30" i="1" s="1"/>
  <c r="AV30" i="1" s="1"/>
  <c r="F30" i="1" s="1"/>
  <c r="AY30" i="1" s="1"/>
  <c r="G30" i="1" s="1"/>
  <c r="AT30" i="1"/>
  <c r="AU30" i="1"/>
  <c r="AX30" i="1" s="1"/>
  <c r="AW30" i="1"/>
  <c r="E31" i="1"/>
  <c r="BC31" i="1" s="1"/>
  <c r="H31" i="1"/>
  <c r="L31" i="1"/>
  <c r="N31" i="1"/>
  <c r="AK31" i="1"/>
  <c r="AL31" i="1"/>
  <c r="AM31" i="1"/>
  <c r="AN31" i="1"/>
  <c r="AO31" i="1"/>
  <c r="AP31" i="1" s="1"/>
  <c r="J31" i="1" s="1"/>
  <c r="AQ31" i="1" s="1"/>
  <c r="AR31" i="1"/>
  <c r="AS31" i="1" s="1"/>
  <c r="AT31" i="1"/>
  <c r="AU31" i="1" s="1"/>
  <c r="AV31" i="1"/>
  <c r="F31" i="1" s="1"/>
  <c r="AW31" i="1"/>
  <c r="AX31" i="1"/>
  <c r="AY31" i="1"/>
  <c r="G31" i="1" s="1"/>
  <c r="BA31" i="1" s="1"/>
  <c r="AZ31" i="1"/>
  <c r="E32" i="1"/>
  <c r="H32" i="1"/>
  <c r="L32" i="1"/>
  <c r="N32" i="1"/>
  <c r="AK32" i="1"/>
  <c r="AL32" i="1"/>
  <c r="AM32" i="1"/>
  <c r="AN32" i="1"/>
  <c r="AO32" i="1"/>
  <c r="AP32" i="1"/>
  <c r="J32" i="1" s="1"/>
  <c r="AQ32" i="1" s="1"/>
  <c r="AT32" i="1"/>
  <c r="AU32" i="1"/>
  <c r="AW32" i="1"/>
  <c r="AX32" i="1"/>
  <c r="BC32" i="1"/>
  <c r="L33" i="1"/>
  <c r="N33" i="1" s="1"/>
  <c r="AK33" i="1"/>
  <c r="E33" i="1" s="1"/>
  <c r="AM33" i="1"/>
  <c r="AN33" i="1"/>
  <c r="AO33" i="1"/>
  <c r="AT33" i="1"/>
  <c r="AU33" i="1"/>
  <c r="AX33" i="1" s="1"/>
  <c r="AW33" i="1"/>
  <c r="E34" i="1"/>
  <c r="L34" i="1"/>
  <c r="N34" i="1"/>
  <c r="AK34" i="1"/>
  <c r="AL34" i="1" s="1"/>
  <c r="H34" i="1" s="1"/>
  <c r="AM34" i="1"/>
  <c r="AP34" i="1" s="1"/>
  <c r="J34" i="1" s="1"/>
  <c r="AQ34" i="1" s="1"/>
  <c r="AN34" i="1"/>
  <c r="AO34" i="1"/>
  <c r="AT34" i="1"/>
  <c r="AU34" i="1"/>
  <c r="AX34" i="1" s="1"/>
  <c r="AW34" i="1"/>
  <c r="BC34" i="1"/>
  <c r="L35" i="1"/>
  <c r="N35" i="1"/>
  <c r="AK35" i="1"/>
  <c r="E35" i="1" s="1"/>
  <c r="AL35" i="1"/>
  <c r="H35" i="1" s="1"/>
  <c r="AM35" i="1"/>
  <c r="AN35" i="1"/>
  <c r="AO35" i="1"/>
  <c r="AT35" i="1"/>
  <c r="AU35" i="1"/>
  <c r="AX35" i="1" s="1"/>
  <c r="AW35" i="1"/>
  <c r="E36" i="1"/>
  <c r="H36" i="1"/>
  <c r="L36" i="1"/>
  <c r="N36" i="1"/>
  <c r="AK36" i="1"/>
  <c r="AL36" i="1"/>
  <c r="AM36" i="1"/>
  <c r="AN36" i="1"/>
  <c r="AO36" i="1"/>
  <c r="AT36" i="1"/>
  <c r="AU36" i="1" s="1"/>
  <c r="AW36" i="1"/>
  <c r="AX36" i="1"/>
  <c r="E37" i="1"/>
  <c r="H37" i="1"/>
  <c r="L37" i="1"/>
  <c r="N37" i="1"/>
  <c r="AK37" i="1"/>
  <c r="AL37" i="1"/>
  <c r="AM37" i="1"/>
  <c r="AN37" i="1"/>
  <c r="AO37" i="1"/>
  <c r="AP37" i="1"/>
  <c r="J37" i="1" s="1"/>
  <c r="AQ37" i="1" s="1"/>
  <c r="AT37" i="1"/>
  <c r="AU37" i="1"/>
  <c r="AX37" i="1" s="1"/>
  <c r="AW37" i="1"/>
  <c r="BC37" i="1"/>
  <c r="L38" i="1"/>
  <c r="N38" i="1" s="1"/>
  <c r="AK38" i="1"/>
  <c r="E38" i="1" s="1"/>
  <c r="AL38" i="1"/>
  <c r="AM38" i="1"/>
  <c r="AN38" i="1"/>
  <c r="AO38" i="1"/>
  <c r="AT38" i="1"/>
  <c r="AU38" i="1"/>
  <c r="AW38" i="1"/>
  <c r="AX38" i="1"/>
  <c r="E39" i="1"/>
  <c r="L39" i="1"/>
  <c r="N39" i="1"/>
  <c r="BC39" i="1" s="1"/>
  <c r="AK39" i="1"/>
  <c r="AL39" i="1" s="1"/>
  <c r="AM39" i="1"/>
  <c r="AN39" i="1"/>
  <c r="AO39" i="1"/>
  <c r="AT39" i="1"/>
  <c r="AU39" i="1" s="1"/>
  <c r="AW39" i="1"/>
  <c r="AX39" i="1"/>
  <c r="L40" i="1"/>
  <c r="N40" i="1"/>
  <c r="AK40" i="1"/>
  <c r="E40" i="1" s="1"/>
  <c r="AL40" i="1"/>
  <c r="AM40" i="1"/>
  <c r="AN40" i="1"/>
  <c r="AO40" i="1"/>
  <c r="AT40" i="1"/>
  <c r="AU40" i="1"/>
  <c r="AX40" i="1" s="1"/>
  <c r="AW40" i="1"/>
  <c r="E41" i="1"/>
  <c r="H41" i="1"/>
  <c r="L41" i="1"/>
  <c r="N41" i="1"/>
  <c r="AK41" i="1"/>
  <c r="AL41" i="1"/>
  <c r="AM41" i="1"/>
  <c r="AN41" i="1"/>
  <c r="AO41" i="1"/>
  <c r="AP41" i="1" s="1"/>
  <c r="J41" i="1" s="1"/>
  <c r="AQ41" i="1" s="1"/>
  <c r="AT41" i="1"/>
  <c r="AU41" i="1" s="1"/>
  <c r="AW41" i="1"/>
  <c r="AX41" i="1" s="1"/>
  <c r="BC41" i="1"/>
  <c r="E42" i="1"/>
  <c r="H42" i="1"/>
  <c r="L42" i="1"/>
  <c r="N42" i="1" s="1"/>
  <c r="AK42" i="1"/>
  <c r="AL42" i="1"/>
  <c r="AM42" i="1"/>
  <c r="AN42" i="1"/>
  <c r="AO42" i="1"/>
  <c r="AT42" i="1"/>
  <c r="AU42" i="1" s="1"/>
  <c r="AX42" i="1" s="1"/>
  <c r="AW42" i="1"/>
  <c r="BC42" i="1"/>
  <c r="L43" i="1"/>
  <c r="N43" i="1" s="1"/>
  <c r="AK43" i="1"/>
  <c r="E43" i="1" s="1"/>
  <c r="AM43" i="1"/>
  <c r="AN43" i="1"/>
  <c r="AO43" i="1"/>
  <c r="AT43" i="1"/>
  <c r="AU43" i="1"/>
  <c r="AW43" i="1"/>
  <c r="AX43" i="1"/>
  <c r="E44" i="1"/>
  <c r="L44" i="1"/>
  <c r="N44" i="1"/>
  <c r="AK44" i="1"/>
  <c r="AL44" i="1" s="1"/>
  <c r="AM44" i="1"/>
  <c r="AN44" i="1"/>
  <c r="AP44" i="1" s="1"/>
  <c r="J44" i="1" s="1"/>
  <c r="AQ44" i="1" s="1"/>
  <c r="AO44" i="1"/>
  <c r="AT44" i="1"/>
  <c r="AU44" i="1" s="1"/>
  <c r="AX44" i="1" s="1"/>
  <c r="AW44" i="1"/>
  <c r="L45" i="1"/>
  <c r="N45" i="1"/>
  <c r="AK45" i="1"/>
  <c r="AM45" i="1"/>
  <c r="AN45" i="1"/>
  <c r="AO45" i="1"/>
  <c r="AT45" i="1"/>
  <c r="AU45" i="1"/>
  <c r="AX45" i="1" s="1"/>
  <c r="AW45" i="1"/>
  <c r="E46" i="1"/>
  <c r="L46" i="1"/>
  <c r="N46" i="1"/>
  <c r="BC46" i="1" s="1"/>
  <c r="AK46" i="1"/>
  <c r="AL46" i="1"/>
  <c r="AM46" i="1"/>
  <c r="AN46" i="1"/>
  <c r="AO46" i="1"/>
  <c r="AT46" i="1"/>
  <c r="AU46" i="1" s="1"/>
  <c r="AX46" i="1" s="1"/>
  <c r="AW46" i="1"/>
  <c r="E47" i="1"/>
  <c r="H47" i="1"/>
  <c r="L47" i="1"/>
  <c r="N47" i="1"/>
  <c r="BC47" i="1" s="1"/>
  <c r="AK47" i="1"/>
  <c r="AL47" i="1"/>
  <c r="AM47" i="1"/>
  <c r="AN47" i="1"/>
  <c r="AO47" i="1"/>
  <c r="AP47" i="1" s="1"/>
  <c r="J47" i="1" s="1"/>
  <c r="AQ47" i="1" s="1"/>
  <c r="AT47" i="1"/>
  <c r="AU47" i="1"/>
  <c r="AX47" i="1" s="1"/>
  <c r="AW47" i="1"/>
  <c r="L48" i="1"/>
  <c r="N48" i="1"/>
  <c r="AK48" i="1"/>
  <c r="AM48" i="1"/>
  <c r="AN48" i="1"/>
  <c r="AO48" i="1"/>
  <c r="AT48" i="1"/>
  <c r="AU48" i="1"/>
  <c r="AX48" i="1" s="1"/>
  <c r="AW48" i="1"/>
  <c r="E49" i="1"/>
  <c r="L49" i="1"/>
  <c r="N49" i="1"/>
  <c r="BC49" i="1" s="1"/>
  <c r="AK49" i="1"/>
  <c r="AL49" i="1" s="1"/>
  <c r="AM49" i="1"/>
  <c r="AN49" i="1"/>
  <c r="AP49" i="1" s="1"/>
  <c r="J49" i="1" s="1"/>
  <c r="AQ49" i="1" s="1"/>
  <c r="AO49" i="1"/>
  <c r="AR49" i="1"/>
  <c r="AS49" i="1" s="1"/>
  <c r="AT49" i="1"/>
  <c r="AU49" i="1" s="1"/>
  <c r="AV49" i="1"/>
  <c r="F49" i="1" s="1"/>
  <c r="AY49" i="1" s="1"/>
  <c r="G49" i="1" s="1"/>
  <c r="AW49" i="1"/>
  <c r="L50" i="1"/>
  <c r="N50" i="1"/>
  <c r="AK50" i="1"/>
  <c r="E50" i="1" s="1"/>
  <c r="AL50" i="1"/>
  <c r="AM50" i="1"/>
  <c r="AN50" i="1"/>
  <c r="AO50" i="1"/>
  <c r="AP50" i="1"/>
  <c r="J50" i="1" s="1"/>
  <c r="AQ50" i="1" s="1"/>
  <c r="AT50" i="1"/>
  <c r="AU50" i="1"/>
  <c r="AX50" i="1" s="1"/>
  <c r="AW50" i="1"/>
  <c r="E51" i="1"/>
  <c r="H51" i="1"/>
  <c r="L51" i="1"/>
  <c r="N51" i="1"/>
  <c r="AK51" i="1"/>
  <c r="AL51" i="1"/>
  <c r="AM51" i="1"/>
  <c r="AN51" i="1"/>
  <c r="AO51" i="1"/>
  <c r="AP51" i="1" s="1"/>
  <c r="J51" i="1" s="1"/>
  <c r="AQ51" i="1" s="1"/>
  <c r="AT51" i="1"/>
  <c r="AU51" i="1" s="1"/>
  <c r="AW51" i="1"/>
  <c r="BC51" i="1"/>
  <c r="E52" i="1"/>
  <c r="L52" i="1"/>
  <c r="N52" i="1" s="1"/>
  <c r="AK52" i="1"/>
  <c r="AL52" i="1"/>
  <c r="AM52" i="1"/>
  <c r="AN52" i="1"/>
  <c r="AO52" i="1"/>
  <c r="AP52" i="1"/>
  <c r="J52" i="1" s="1"/>
  <c r="AQ52" i="1" s="1"/>
  <c r="AT52" i="1"/>
  <c r="AU52" i="1"/>
  <c r="AW52" i="1"/>
  <c r="AX52" i="1"/>
  <c r="BC52" i="1"/>
  <c r="L53" i="1"/>
  <c r="N53" i="1" s="1"/>
  <c r="AK53" i="1"/>
  <c r="E53" i="1" s="1"/>
  <c r="AL53" i="1"/>
  <c r="AM53" i="1"/>
  <c r="AN53" i="1"/>
  <c r="AO53" i="1"/>
  <c r="AT53" i="1"/>
  <c r="AU53" i="1"/>
  <c r="AX53" i="1" s="1"/>
  <c r="AW53" i="1"/>
  <c r="BC53" i="1"/>
  <c r="E54" i="1"/>
  <c r="H54" i="1"/>
  <c r="L54" i="1"/>
  <c r="N54" i="1"/>
  <c r="AK54" i="1"/>
  <c r="AL54" i="1" s="1"/>
  <c r="AM54" i="1"/>
  <c r="AN54" i="1"/>
  <c r="AP54" i="1" s="1"/>
  <c r="J54" i="1" s="1"/>
  <c r="AQ54" i="1" s="1"/>
  <c r="AO54" i="1"/>
  <c r="AR54" i="1"/>
  <c r="AS54" i="1"/>
  <c r="AV54" i="1" s="1"/>
  <c r="F54" i="1" s="1"/>
  <c r="AY54" i="1" s="1"/>
  <c r="G54" i="1" s="1"/>
  <c r="AT54" i="1"/>
  <c r="AU54" i="1"/>
  <c r="AX54" i="1" s="1"/>
  <c r="AW54" i="1"/>
  <c r="L55" i="1"/>
  <c r="N55" i="1"/>
  <c r="AK55" i="1"/>
  <c r="E55" i="1" s="1"/>
  <c r="BC55" i="1" s="1"/>
  <c r="AM55" i="1"/>
  <c r="AN55" i="1"/>
  <c r="AO55" i="1"/>
  <c r="AT55" i="1"/>
  <c r="AU55" i="1"/>
  <c r="AX55" i="1" s="1"/>
  <c r="AW55" i="1"/>
  <c r="E56" i="1"/>
  <c r="H56" i="1"/>
  <c r="L56" i="1"/>
  <c r="N56" i="1"/>
  <c r="AK56" i="1"/>
  <c r="AL56" i="1"/>
  <c r="AM56" i="1"/>
  <c r="AN56" i="1"/>
  <c r="AO56" i="1"/>
  <c r="AT56" i="1"/>
  <c r="AU56" i="1" s="1"/>
  <c r="AX56" i="1" s="1"/>
  <c r="AW56" i="1"/>
  <c r="BC56" i="1"/>
  <c r="E57" i="1"/>
  <c r="L57" i="1"/>
  <c r="N57" i="1" s="1"/>
  <c r="AK57" i="1"/>
  <c r="AL57" i="1"/>
  <c r="AM57" i="1"/>
  <c r="AN57" i="1"/>
  <c r="AO57" i="1"/>
  <c r="AP57" i="1"/>
  <c r="J57" i="1" s="1"/>
  <c r="AQ57" i="1" s="1"/>
  <c r="AT57" i="1"/>
  <c r="AU57" i="1"/>
  <c r="AW57" i="1"/>
  <c r="AX57" i="1"/>
  <c r="BC57" i="1"/>
  <c r="L58" i="1"/>
  <c r="N58" i="1" s="1"/>
  <c r="AK58" i="1"/>
  <c r="AM58" i="1"/>
  <c r="AN58" i="1"/>
  <c r="AO58" i="1"/>
  <c r="AT58" i="1"/>
  <c r="AU58" i="1"/>
  <c r="AX58" i="1" s="1"/>
  <c r="AW58" i="1"/>
  <c r="L59" i="1"/>
  <c r="N59" i="1" s="1"/>
  <c r="AK59" i="1"/>
  <c r="AM59" i="1"/>
  <c r="AN59" i="1"/>
  <c r="AO59" i="1"/>
  <c r="AT59" i="1"/>
  <c r="AU59" i="1" s="1"/>
  <c r="AX59" i="1" s="1"/>
  <c r="AW59" i="1"/>
  <c r="L60" i="1"/>
  <c r="N60" i="1"/>
  <c r="AK60" i="1"/>
  <c r="AM60" i="1"/>
  <c r="AN60" i="1"/>
  <c r="AO60" i="1"/>
  <c r="AT60" i="1"/>
  <c r="AU60" i="1" s="1"/>
  <c r="AX60" i="1" s="1"/>
  <c r="AW60" i="1"/>
  <c r="E61" i="1"/>
  <c r="H61" i="1"/>
  <c r="L61" i="1"/>
  <c r="N61" i="1"/>
  <c r="AK61" i="1"/>
  <c r="AL61" i="1"/>
  <c r="AM61" i="1"/>
  <c r="AN61" i="1"/>
  <c r="AO61" i="1"/>
  <c r="AP61" i="1" s="1"/>
  <c r="J61" i="1" s="1"/>
  <c r="AQ61" i="1" s="1"/>
  <c r="AR61" i="1"/>
  <c r="AS61" i="1" s="1"/>
  <c r="AV61" i="1" s="1"/>
  <c r="F61" i="1" s="1"/>
  <c r="AY61" i="1" s="1"/>
  <c r="G61" i="1" s="1"/>
  <c r="AT61" i="1"/>
  <c r="AU61" i="1"/>
  <c r="AX61" i="1" s="1"/>
  <c r="AW61" i="1"/>
  <c r="BC61" i="1"/>
  <c r="E62" i="1"/>
  <c r="L62" i="1"/>
  <c r="AP62" i="1" s="1"/>
  <c r="J62" i="1" s="1"/>
  <c r="AQ62" i="1" s="1"/>
  <c r="AR62" i="1" s="1"/>
  <c r="AS62" i="1" s="1"/>
  <c r="AV62" i="1" s="1"/>
  <c r="AK62" i="1"/>
  <c r="AL62" i="1"/>
  <c r="AM62" i="1"/>
  <c r="AN62" i="1"/>
  <c r="AO62" i="1"/>
  <c r="AT62" i="1"/>
  <c r="AU62" i="1"/>
  <c r="AW62" i="1"/>
  <c r="AX62" i="1"/>
  <c r="H63" i="1"/>
  <c r="L63" i="1"/>
  <c r="N63" i="1"/>
  <c r="AK63" i="1"/>
  <c r="E63" i="1" s="1"/>
  <c r="AL63" i="1"/>
  <c r="AM63" i="1"/>
  <c r="AN63" i="1"/>
  <c r="AO63" i="1"/>
  <c r="AT63" i="1"/>
  <c r="AU63" i="1"/>
  <c r="AW63" i="1"/>
  <c r="AX63" i="1"/>
  <c r="BC63" i="1"/>
  <c r="E64" i="1"/>
  <c r="H64" i="1"/>
  <c r="L64" i="1"/>
  <c r="AK64" i="1"/>
  <c r="AL64" i="1" s="1"/>
  <c r="AM64" i="1"/>
  <c r="AN64" i="1"/>
  <c r="AO64" i="1"/>
  <c r="AT64" i="1"/>
  <c r="AU64" i="1" s="1"/>
  <c r="AW64" i="1"/>
  <c r="AX64" i="1"/>
  <c r="E65" i="1"/>
  <c r="L65" i="1"/>
  <c r="N65" i="1" s="1"/>
  <c r="AK65" i="1"/>
  <c r="AL65" i="1" s="1"/>
  <c r="AM65" i="1"/>
  <c r="AN65" i="1"/>
  <c r="AO65" i="1"/>
  <c r="AT65" i="1"/>
  <c r="AU65" i="1" s="1"/>
  <c r="AX65" i="1" s="1"/>
  <c r="AW65" i="1"/>
  <c r="E66" i="1"/>
  <c r="H66" i="1"/>
  <c r="L66" i="1"/>
  <c r="N66" i="1"/>
  <c r="AK66" i="1"/>
  <c r="AL66" i="1"/>
  <c r="AM66" i="1"/>
  <c r="AN66" i="1"/>
  <c r="AO66" i="1"/>
  <c r="AT66" i="1"/>
  <c r="AU66" i="1" s="1"/>
  <c r="AX66" i="1" s="1"/>
  <c r="AW66" i="1"/>
  <c r="BC66" i="1"/>
  <c r="L67" i="1"/>
  <c r="N67" i="1"/>
  <c r="AK67" i="1"/>
  <c r="E67" i="1" s="1"/>
  <c r="AL67" i="1"/>
  <c r="AM67" i="1"/>
  <c r="AN67" i="1"/>
  <c r="AO67" i="1"/>
  <c r="AP67" i="1"/>
  <c r="J67" i="1" s="1"/>
  <c r="AQ67" i="1" s="1"/>
  <c r="I67" i="1" s="1"/>
  <c r="AR67" i="1"/>
  <c r="AS67" i="1"/>
  <c r="AV67" i="1" s="1"/>
  <c r="F67" i="1" s="1"/>
  <c r="AY67" i="1" s="1"/>
  <c r="G67" i="1" s="1"/>
  <c r="AT67" i="1"/>
  <c r="AU67" i="1" s="1"/>
  <c r="AX67" i="1" s="1"/>
  <c r="AW67" i="1"/>
  <c r="BC67" i="1"/>
  <c r="H68" i="1"/>
  <c r="L68" i="1"/>
  <c r="N68" i="1"/>
  <c r="BC68" i="1" s="1"/>
  <c r="AK68" i="1"/>
  <c r="E68" i="1" s="1"/>
  <c r="AL68" i="1"/>
  <c r="AM68" i="1"/>
  <c r="AN68" i="1"/>
  <c r="AO68" i="1"/>
  <c r="AT68" i="1"/>
  <c r="AU68" i="1"/>
  <c r="AW68" i="1"/>
  <c r="AX68" i="1"/>
  <c r="L69" i="1"/>
  <c r="N69" i="1"/>
  <c r="AK69" i="1"/>
  <c r="AM69" i="1"/>
  <c r="AN69" i="1"/>
  <c r="AO69" i="1"/>
  <c r="AT69" i="1"/>
  <c r="AU69" i="1" s="1"/>
  <c r="AX69" i="1" s="1"/>
  <c r="AW69" i="1"/>
  <c r="H70" i="1"/>
  <c r="L70" i="1"/>
  <c r="N70" i="1" s="1"/>
  <c r="AK70" i="1"/>
  <c r="E70" i="1" s="1"/>
  <c r="AL70" i="1"/>
  <c r="AM70" i="1"/>
  <c r="AN70" i="1"/>
  <c r="AO70" i="1"/>
  <c r="AP70" i="1"/>
  <c r="J70" i="1" s="1"/>
  <c r="AQ70" i="1" s="1"/>
  <c r="AR70" i="1"/>
  <c r="AS70" i="1" s="1"/>
  <c r="AT70" i="1"/>
  <c r="AU70" i="1" s="1"/>
  <c r="AV70" i="1"/>
  <c r="F70" i="1" s="1"/>
  <c r="AY70" i="1" s="1"/>
  <c r="G70" i="1" s="1"/>
  <c r="AW70" i="1"/>
  <c r="E71" i="1"/>
  <c r="L71" i="1"/>
  <c r="N71" i="1" s="1"/>
  <c r="BC71" i="1" s="1"/>
  <c r="AK71" i="1"/>
  <c r="AL71" i="1"/>
  <c r="AM71" i="1"/>
  <c r="AN71" i="1"/>
  <c r="AO71" i="1"/>
  <c r="AT71" i="1"/>
  <c r="AU71" i="1" s="1"/>
  <c r="AW71" i="1"/>
  <c r="L72" i="1"/>
  <c r="N72" i="1" s="1"/>
  <c r="BC72" i="1" s="1"/>
  <c r="AK72" i="1"/>
  <c r="E72" i="1" s="1"/>
  <c r="AL72" i="1"/>
  <c r="AM72" i="1"/>
  <c r="AN72" i="1"/>
  <c r="AO72" i="1"/>
  <c r="AP72" i="1"/>
  <c r="J72" i="1" s="1"/>
  <c r="AQ72" i="1" s="1"/>
  <c r="AT72" i="1"/>
  <c r="AU72" i="1" s="1"/>
  <c r="AX72" i="1" s="1"/>
  <c r="AW72" i="1"/>
  <c r="L73" i="1"/>
  <c r="N73" i="1"/>
  <c r="BC73" i="1" s="1"/>
  <c r="AK73" i="1"/>
  <c r="E73" i="1" s="1"/>
  <c r="AL73" i="1"/>
  <c r="AM73" i="1"/>
  <c r="AN73" i="1"/>
  <c r="AP73" i="1" s="1"/>
  <c r="J73" i="1" s="1"/>
  <c r="AQ73" i="1" s="1"/>
  <c r="AR73" i="1" s="1"/>
  <c r="AS73" i="1" s="1"/>
  <c r="AV73" i="1" s="1"/>
  <c r="F73" i="1" s="1"/>
  <c r="AY73" i="1" s="1"/>
  <c r="G73" i="1" s="1"/>
  <c r="AO73" i="1"/>
  <c r="AT73" i="1"/>
  <c r="AU73" i="1"/>
  <c r="AW73" i="1"/>
  <c r="AX73" i="1"/>
  <c r="L74" i="1"/>
  <c r="N74" i="1" s="1"/>
  <c r="AK74" i="1"/>
  <c r="AM74" i="1"/>
  <c r="AN74" i="1"/>
  <c r="AO74" i="1"/>
  <c r="AT74" i="1"/>
  <c r="AU74" i="1"/>
  <c r="AX74" i="1" s="1"/>
  <c r="AW74" i="1"/>
  <c r="L75" i="1"/>
  <c r="N75" i="1"/>
  <c r="AK75" i="1"/>
  <c r="AM75" i="1"/>
  <c r="AN75" i="1"/>
  <c r="AO75" i="1"/>
  <c r="AT75" i="1"/>
  <c r="AU75" i="1"/>
  <c r="AX75" i="1" s="1"/>
  <c r="AW75" i="1"/>
  <c r="E76" i="1"/>
  <c r="H76" i="1"/>
  <c r="L76" i="1"/>
  <c r="N76" i="1"/>
  <c r="AK76" i="1"/>
  <c r="AL76" i="1"/>
  <c r="AM76" i="1"/>
  <c r="AN76" i="1"/>
  <c r="AO76" i="1"/>
  <c r="AT76" i="1"/>
  <c r="AU76" i="1" s="1"/>
  <c r="AW76" i="1"/>
  <c r="AX76" i="1"/>
  <c r="BC76" i="1"/>
  <c r="L77" i="1"/>
  <c r="N77" i="1"/>
  <c r="BC77" i="1" s="1"/>
  <c r="AK77" i="1"/>
  <c r="E77" i="1" s="1"/>
  <c r="AL77" i="1"/>
  <c r="AM77" i="1"/>
  <c r="AN77" i="1"/>
  <c r="AP77" i="1" s="1"/>
  <c r="J77" i="1" s="1"/>
  <c r="AQ77" i="1" s="1"/>
  <c r="AO77" i="1"/>
  <c r="AT77" i="1"/>
  <c r="AU77" i="1" s="1"/>
  <c r="AW77" i="1"/>
  <c r="AX77" i="1"/>
  <c r="L78" i="1"/>
  <c r="N78" i="1"/>
  <c r="AK78" i="1"/>
  <c r="E78" i="1" s="1"/>
  <c r="AM78" i="1"/>
  <c r="AN78" i="1"/>
  <c r="AO78" i="1"/>
  <c r="AT78" i="1"/>
  <c r="AU78" i="1"/>
  <c r="AX78" i="1" s="1"/>
  <c r="AW78" i="1"/>
  <c r="E79" i="1"/>
  <c r="BC79" i="1" s="1"/>
  <c r="H79" i="1"/>
  <c r="L79" i="1"/>
  <c r="N79" i="1"/>
  <c r="AK79" i="1"/>
  <c r="AL79" i="1" s="1"/>
  <c r="AM79" i="1"/>
  <c r="AN79" i="1"/>
  <c r="AO79" i="1"/>
  <c r="AP79" i="1"/>
  <c r="J79" i="1" s="1"/>
  <c r="AQ79" i="1" s="1"/>
  <c r="AT79" i="1"/>
  <c r="AU79" i="1" s="1"/>
  <c r="AW79" i="1"/>
  <c r="AX79" i="1"/>
  <c r="E80" i="1"/>
  <c r="L80" i="1"/>
  <c r="N80" i="1" s="1"/>
  <c r="AK80" i="1"/>
  <c r="AL80" i="1" s="1"/>
  <c r="AM80" i="1"/>
  <c r="AN80" i="1"/>
  <c r="AP80" i="1" s="1"/>
  <c r="J80" i="1" s="1"/>
  <c r="AQ80" i="1" s="1"/>
  <c r="AO80" i="1"/>
  <c r="AR80" i="1"/>
  <c r="AS80" i="1" s="1"/>
  <c r="AV80" i="1" s="1"/>
  <c r="F80" i="1" s="1"/>
  <c r="AT80" i="1"/>
  <c r="AU80" i="1"/>
  <c r="AX80" i="1" s="1"/>
  <c r="AW80" i="1"/>
  <c r="AY80" i="1"/>
  <c r="G80" i="1" s="1"/>
  <c r="AZ80" i="1" s="1"/>
  <c r="BA80" i="1"/>
  <c r="BC80" i="1"/>
  <c r="E81" i="1"/>
  <c r="H81" i="1"/>
  <c r="L81" i="1"/>
  <c r="N81" i="1" s="1"/>
  <c r="AK81" i="1"/>
  <c r="AL81" i="1"/>
  <c r="AM81" i="1"/>
  <c r="AN81" i="1"/>
  <c r="AO81" i="1"/>
  <c r="AP81" i="1"/>
  <c r="J81" i="1" s="1"/>
  <c r="AQ81" i="1" s="1"/>
  <c r="I81" i="1" s="1"/>
  <c r="AR81" i="1"/>
  <c r="AS81" i="1"/>
  <c r="AT81" i="1"/>
  <c r="AU81" i="1"/>
  <c r="AV81" i="1"/>
  <c r="F81" i="1" s="1"/>
  <c r="AY81" i="1" s="1"/>
  <c r="G81" i="1" s="1"/>
  <c r="AW81" i="1"/>
  <c r="AX81" i="1"/>
  <c r="BC81" i="1"/>
  <c r="E82" i="1"/>
  <c r="H82" i="1"/>
  <c r="L82" i="1"/>
  <c r="N82" i="1"/>
  <c r="AK82" i="1"/>
  <c r="AL82" i="1" s="1"/>
  <c r="AM82" i="1"/>
  <c r="AN82" i="1"/>
  <c r="AO82" i="1"/>
  <c r="AP82" i="1" s="1"/>
  <c r="J82" i="1" s="1"/>
  <c r="AQ82" i="1" s="1"/>
  <c r="AT82" i="1"/>
  <c r="AU82" i="1"/>
  <c r="AW82" i="1"/>
  <c r="AX82" i="1"/>
  <c r="L83" i="1"/>
  <c r="N83" i="1"/>
  <c r="AK83" i="1"/>
  <c r="AM83" i="1"/>
  <c r="AN83" i="1"/>
  <c r="AO83" i="1"/>
  <c r="AT83" i="1"/>
  <c r="AU83" i="1"/>
  <c r="AX83" i="1" s="1"/>
  <c r="AW83" i="1"/>
  <c r="L84" i="1"/>
  <c r="N84" i="1"/>
  <c r="AK84" i="1"/>
  <c r="AM84" i="1"/>
  <c r="AN84" i="1"/>
  <c r="AO84" i="1"/>
  <c r="AT84" i="1"/>
  <c r="AU84" i="1" s="1"/>
  <c r="AX84" i="1" s="1"/>
  <c r="AW84" i="1"/>
  <c r="H85" i="1"/>
  <c r="L85" i="1"/>
  <c r="N85" i="1" s="1"/>
  <c r="AK85" i="1"/>
  <c r="E85" i="1" s="1"/>
  <c r="AL85" i="1"/>
  <c r="AM85" i="1"/>
  <c r="AN85" i="1"/>
  <c r="AO85" i="1"/>
  <c r="AT85" i="1"/>
  <c r="AU85" i="1"/>
  <c r="AX85" i="1" s="1"/>
  <c r="AW85" i="1"/>
  <c r="H86" i="1"/>
  <c r="L86" i="1"/>
  <c r="N86" i="1" s="1"/>
  <c r="AK86" i="1"/>
  <c r="E86" i="1" s="1"/>
  <c r="AL86" i="1"/>
  <c r="AM86" i="1"/>
  <c r="AN86" i="1"/>
  <c r="AO86" i="1"/>
  <c r="AT86" i="1"/>
  <c r="AU86" i="1"/>
  <c r="AW86" i="1"/>
  <c r="AX86" i="1"/>
  <c r="E87" i="1"/>
  <c r="H87" i="1"/>
  <c r="L87" i="1"/>
  <c r="N87" i="1"/>
  <c r="AK87" i="1"/>
  <c r="AL87" i="1" s="1"/>
  <c r="AM87" i="1"/>
  <c r="AN87" i="1"/>
  <c r="AO87" i="1"/>
  <c r="AP87" i="1" s="1"/>
  <c r="J87" i="1" s="1"/>
  <c r="AQ87" i="1" s="1"/>
  <c r="AT87" i="1"/>
  <c r="AU87" i="1"/>
  <c r="AX87" i="1" s="1"/>
  <c r="AW87" i="1"/>
  <c r="L88" i="1"/>
  <c r="N88" i="1" s="1"/>
  <c r="AK88" i="1"/>
  <c r="AM88" i="1"/>
  <c r="AN88" i="1"/>
  <c r="AO88" i="1"/>
  <c r="AT88" i="1"/>
  <c r="AU88" i="1" s="1"/>
  <c r="AX88" i="1" s="1"/>
  <c r="AW88" i="1"/>
  <c r="L89" i="1"/>
  <c r="N89" i="1" s="1"/>
  <c r="AK89" i="1"/>
  <c r="E89" i="1" s="1"/>
  <c r="AL89" i="1"/>
  <c r="AM89" i="1"/>
  <c r="AN89" i="1"/>
  <c r="AO89" i="1"/>
  <c r="AT89" i="1"/>
  <c r="AU89" i="1" s="1"/>
  <c r="AW89" i="1"/>
  <c r="L90" i="1"/>
  <c r="N90" i="1"/>
  <c r="AK90" i="1"/>
  <c r="AL90" i="1" s="1"/>
  <c r="AM90" i="1"/>
  <c r="AN90" i="1"/>
  <c r="AO90" i="1"/>
  <c r="AT90" i="1"/>
  <c r="AU90" i="1"/>
  <c r="AW90" i="1"/>
  <c r="E91" i="1"/>
  <c r="H91" i="1"/>
  <c r="L91" i="1"/>
  <c r="N91" i="1" s="1"/>
  <c r="BC91" i="1" s="1"/>
  <c r="AK91" i="1"/>
  <c r="AL91" i="1"/>
  <c r="AM91" i="1"/>
  <c r="AN91" i="1"/>
  <c r="AO91" i="1"/>
  <c r="AP91" i="1" s="1"/>
  <c r="J91" i="1" s="1"/>
  <c r="AQ91" i="1" s="1"/>
  <c r="AT91" i="1"/>
  <c r="AU91" i="1"/>
  <c r="AX91" i="1" s="1"/>
  <c r="AW91" i="1"/>
  <c r="E92" i="1"/>
  <c r="L92" i="1"/>
  <c r="N92" i="1" s="1"/>
  <c r="AK92" i="1"/>
  <c r="AL92" i="1" s="1"/>
  <c r="AM92" i="1"/>
  <c r="AN92" i="1"/>
  <c r="AP92" i="1" s="1"/>
  <c r="J92" i="1" s="1"/>
  <c r="AQ92" i="1" s="1"/>
  <c r="AO92" i="1"/>
  <c r="AR92" i="1"/>
  <c r="AS92" i="1"/>
  <c r="AV92" i="1" s="1"/>
  <c r="F92" i="1" s="1"/>
  <c r="AT92" i="1"/>
  <c r="AU92" i="1"/>
  <c r="AW92" i="1"/>
  <c r="AY92" i="1"/>
  <c r="G92" i="1" s="1"/>
  <c r="BC92" i="1"/>
  <c r="L93" i="1"/>
  <c r="N93" i="1" s="1"/>
  <c r="AK93" i="1"/>
  <c r="AM93" i="1"/>
  <c r="AN93" i="1"/>
  <c r="AO93" i="1"/>
  <c r="AT93" i="1"/>
  <c r="AU93" i="1" s="1"/>
  <c r="AW93" i="1"/>
  <c r="AX93" i="1"/>
  <c r="L94" i="1"/>
  <c r="N94" i="1" s="1"/>
  <c r="AK94" i="1"/>
  <c r="E94" i="1" s="1"/>
  <c r="AL94" i="1"/>
  <c r="AM94" i="1"/>
  <c r="AN94" i="1"/>
  <c r="AO94" i="1"/>
  <c r="AT94" i="1"/>
  <c r="AU94" i="1"/>
  <c r="AX94" i="1" s="1"/>
  <c r="AW94" i="1"/>
  <c r="E95" i="1"/>
  <c r="H95" i="1"/>
  <c r="L95" i="1"/>
  <c r="N95" i="1"/>
  <c r="AK95" i="1"/>
  <c r="AL95" i="1"/>
  <c r="AM95" i="1"/>
  <c r="AN95" i="1"/>
  <c r="AO95" i="1"/>
  <c r="AT95" i="1"/>
  <c r="AU95" i="1" s="1"/>
  <c r="AX95" i="1" s="1"/>
  <c r="AW95" i="1"/>
  <c r="L96" i="1"/>
  <c r="N96" i="1" s="1"/>
  <c r="AK96" i="1"/>
  <c r="AM96" i="1"/>
  <c r="AN96" i="1"/>
  <c r="AO96" i="1"/>
  <c r="AT96" i="1"/>
  <c r="AU96" i="1"/>
  <c r="AW96" i="1"/>
  <c r="AX96" i="1"/>
  <c r="L97" i="1"/>
  <c r="N97" i="1"/>
  <c r="AK97" i="1"/>
  <c r="AM97" i="1"/>
  <c r="AN97" i="1"/>
  <c r="AO97" i="1"/>
  <c r="AT97" i="1"/>
  <c r="AU97" i="1"/>
  <c r="AX97" i="1" s="1"/>
  <c r="AW97" i="1"/>
  <c r="E98" i="1"/>
  <c r="H98" i="1"/>
  <c r="L98" i="1"/>
  <c r="N98" i="1"/>
  <c r="AK98" i="1"/>
  <c r="AL98" i="1" s="1"/>
  <c r="AM98" i="1"/>
  <c r="AN98" i="1"/>
  <c r="AP98" i="1" s="1"/>
  <c r="J98" i="1" s="1"/>
  <c r="AQ98" i="1" s="1"/>
  <c r="AR98" i="1" s="1"/>
  <c r="AS98" i="1" s="1"/>
  <c r="AV98" i="1" s="1"/>
  <c r="F98" i="1" s="1"/>
  <c r="AY98" i="1" s="1"/>
  <c r="G98" i="1" s="1"/>
  <c r="AO98" i="1"/>
  <c r="AT98" i="1"/>
  <c r="AU98" i="1"/>
  <c r="AX98" i="1" s="1"/>
  <c r="AW98" i="1"/>
  <c r="L99" i="1"/>
  <c r="N99" i="1"/>
  <c r="AK99" i="1"/>
  <c r="E99" i="1" s="1"/>
  <c r="AL99" i="1"/>
  <c r="AM99" i="1"/>
  <c r="AN99" i="1"/>
  <c r="AP99" i="1" s="1"/>
  <c r="J99" i="1" s="1"/>
  <c r="AQ99" i="1" s="1"/>
  <c r="AO99" i="1"/>
  <c r="AT99" i="1"/>
  <c r="AU99" i="1" s="1"/>
  <c r="AX99" i="1" s="1"/>
  <c r="AW99" i="1"/>
  <c r="L100" i="1"/>
  <c r="N100" i="1"/>
  <c r="AK100" i="1"/>
  <c r="E100" i="1" s="1"/>
  <c r="AL100" i="1"/>
  <c r="AM100" i="1"/>
  <c r="AN100" i="1"/>
  <c r="AO100" i="1"/>
  <c r="AT100" i="1"/>
  <c r="AU100" i="1"/>
  <c r="AX100" i="1" s="1"/>
  <c r="AW100" i="1"/>
  <c r="L101" i="1"/>
  <c r="N101" i="1" s="1"/>
  <c r="AK101" i="1"/>
  <c r="AL101" i="1" s="1"/>
  <c r="AM101" i="1"/>
  <c r="AN101" i="1"/>
  <c r="AO101" i="1"/>
  <c r="AP101" i="1"/>
  <c r="J101" i="1" s="1"/>
  <c r="AQ101" i="1"/>
  <c r="AT101" i="1"/>
  <c r="AU101" i="1" s="1"/>
  <c r="AW101" i="1"/>
  <c r="L102" i="1"/>
  <c r="N102" i="1"/>
  <c r="AK102" i="1"/>
  <c r="E102" i="1" s="1"/>
  <c r="AM102" i="1"/>
  <c r="AN102" i="1"/>
  <c r="AO102" i="1"/>
  <c r="AT102" i="1"/>
  <c r="AU102" i="1"/>
  <c r="AX102" i="1" s="1"/>
  <c r="AW102" i="1"/>
  <c r="E103" i="1"/>
  <c r="H103" i="1"/>
  <c r="L103" i="1"/>
  <c r="N103" i="1"/>
  <c r="BC103" i="1" s="1"/>
  <c r="AK103" i="1"/>
  <c r="AL103" i="1" s="1"/>
  <c r="AM103" i="1"/>
  <c r="AN103" i="1"/>
  <c r="AO103" i="1"/>
  <c r="AT103" i="1"/>
  <c r="AU103" i="1" s="1"/>
  <c r="AX103" i="1" s="1"/>
  <c r="AW103" i="1"/>
  <c r="E104" i="1"/>
  <c r="L104" i="1"/>
  <c r="N104" i="1"/>
  <c r="AK104" i="1"/>
  <c r="AL104" i="1"/>
  <c r="AM104" i="1"/>
  <c r="AN104" i="1"/>
  <c r="AO104" i="1"/>
  <c r="AP104" i="1"/>
  <c r="J104" i="1" s="1"/>
  <c r="AQ104" i="1"/>
  <c r="AR104" i="1"/>
  <c r="AS104" i="1" s="1"/>
  <c r="AV104" i="1" s="1"/>
  <c r="F104" i="1" s="1"/>
  <c r="AY104" i="1" s="1"/>
  <c r="G104" i="1" s="1"/>
  <c r="AT104" i="1"/>
  <c r="AU104" i="1" s="1"/>
  <c r="AW104" i="1"/>
  <c r="BC104" i="1"/>
  <c r="L105" i="1"/>
  <c r="N105" i="1" s="1"/>
  <c r="AK105" i="1"/>
  <c r="E105" i="1" s="1"/>
  <c r="BC105" i="1" s="1"/>
  <c r="AL105" i="1"/>
  <c r="AM105" i="1"/>
  <c r="AN105" i="1"/>
  <c r="AO105" i="1"/>
  <c r="AT105" i="1"/>
  <c r="AU105" i="1"/>
  <c r="AX105" i="1" s="1"/>
  <c r="AW105" i="1"/>
  <c r="L106" i="1"/>
  <c r="N106" i="1"/>
  <c r="AK106" i="1"/>
  <c r="AM106" i="1"/>
  <c r="AN106" i="1"/>
  <c r="AO106" i="1"/>
  <c r="AT106" i="1"/>
  <c r="AU106" i="1"/>
  <c r="AW106" i="1"/>
  <c r="E107" i="1"/>
  <c r="L107" i="1"/>
  <c r="N107" i="1"/>
  <c r="AK107" i="1"/>
  <c r="AL107" i="1"/>
  <c r="AM107" i="1"/>
  <c r="AN107" i="1"/>
  <c r="AO107" i="1"/>
  <c r="AP107" i="1" s="1"/>
  <c r="J107" i="1" s="1"/>
  <c r="AQ107" i="1" s="1"/>
  <c r="AT107" i="1"/>
  <c r="AU107" i="1"/>
  <c r="AW107" i="1"/>
  <c r="AX107" i="1"/>
  <c r="L108" i="1"/>
  <c r="N108" i="1" s="1"/>
  <c r="AK108" i="1"/>
  <c r="AM108" i="1"/>
  <c r="AN108" i="1"/>
  <c r="AO108" i="1"/>
  <c r="AT108" i="1"/>
  <c r="AU108" i="1" s="1"/>
  <c r="AX108" i="1" s="1"/>
  <c r="AW108" i="1"/>
  <c r="L109" i="1"/>
  <c r="N109" i="1"/>
  <c r="AK109" i="1"/>
  <c r="E109" i="1" s="1"/>
  <c r="AM109" i="1"/>
  <c r="AN109" i="1"/>
  <c r="AO109" i="1"/>
  <c r="AT109" i="1"/>
  <c r="AU109" i="1"/>
  <c r="AX109" i="1" s="1"/>
  <c r="AW109" i="1"/>
  <c r="L110" i="1"/>
  <c r="N110" i="1"/>
  <c r="AK110" i="1"/>
  <c r="E110" i="1" s="1"/>
  <c r="AL110" i="1"/>
  <c r="AM110" i="1"/>
  <c r="AN110" i="1"/>
  <c r="AO110" i="1"/>
  <c r="AT110" i="1"/>
  <c r="AU110" i="1" s="1"/>
  <c r="AX110" i="1" s="1"/>
  <c r="AW110" i="1"/>
  <c r="L111" i="1"/>
  <c r="N111" i="1" s="1"/>
  <c r="AK111" i="1"/>
  <c r="E111" i="1" s="1"/>
  <c r="AM111" i="1"/>
  <c r="AN111" i="1"/>
  <c r="AO111" i="1"/>
  <c r="AT111" i="1"/>
  <c r="AU111" i="1"/>
  <c r="AW111" i="1"/>
  <c r="AX111" i="1" s="1"/>
  <c r="L112" i="1"/>
  <c r="N112" i="1" s="1"/>
  <c r="AK112" i="1"/>
  <c r="AM112" i="1"/>
  <c r="AN112" i="1"/>
  <c r="AO112" i="1"/>
  <c r="AT112" i="1"/>
  <c r="AU112" i="1" s="1"/>
  <c r="AX112" i="1" s="1"/>
  <c r="AW112" i="1"/>
  <c r="E113" i="1"/>
  <c r="H113" i="1"/>
  <c r="L113" i="1"/>
  <c r="N113" i="1"/>
  <c r="AK113" i="1"/>
  <c r="AL113" i="1"/>
  <c r="AM113" i="1"/>
  <c r="AP113" i="1" s="1"/>
  <c r="J113" i="1" s="1"/>
  <c r="AQ113" i="1" s="1"/>
  <c r="AN113" i="1"/>
  <c r="AO113" i="1"/>
  <c r="AT113" i="1"/>
  <c r="AU113" i="1" s="1"/>
  <c r="AW113" i="1"/>
  <c r="BC113" i="1"/>
  <c r="L114" i="1"/>
  <c r="N114" i="1"/>
  <c r="AK114" i="1"/>
  <c r="AM114" i="1"/>
  <c r="AN114" i="1"/>
  <c r="AO114" i="1"/>
  <c r="AT114" i="1"/>
  <c r="AU114" i="1"/>
  <c r="AW114" i="1"/>
  <c r="AX114" i="1"/>
  <c r="E115" i="1"/>
  <c r="L115" i="1"/>
  <c r="N115" i="1"/>
  <c r="BC115" i="1" s="1"/>
  <c r="AK115" i="1"/>
  <c r="AL115" i="1" s="1"/>
  <c r="AM115" i="1"/>
  <c r="AN115" i="1"/>
  <c r="AO115" i="1"/>
  <c r="AP115" i="1" s="1"/>
  <c r="J115" i="1" s="1"/>
  <c r="AQ115" i="1" s="1"/>
  <c r="AT115" i="1"/>
  <c r="AU115" i="1" s="1"/>
  <c r="AW115" i="1"/>
  <c r="AX115" i="1"/>
  <c r="E116" i="1"/>
  <c r="H116" i="1"/>
  <c r="L116" i="1"/>
  <c r="N116" i="1" s="1"/>
  <c r="AK116" i="1"/>
  <c r="AL116" i="1"/>
  <c r="AM116" i="1"/>
  <c r="AN116" i="1"/>
  <c r="AO116" i="1"/>
  <c r="AT116" i="1"/>
  <c r="AU116" i="1"/>
  <c r="AW116" i="1"/>
  <c r="AX116" i="1"/>
  <c r="E117" i="1"/>
  <c r="H117" i="1"/>
  <c r="L117" i="1"/>
  <c r="N117" i="1" s="1"/>
  <c r="AK117" i="1"/>
  <c r="AL117" i="1" s="1"/>
  <c r="AM117" i="1"/>
  <c r="AN117" i="1"/>
  <c r="AO117" i="1"/>
  <c r="AP117" i="1"/>
  <c r="J117" i="1" s="1"/>
  <c r="AQ117" i="1" s="1"/>
  <c r="AT117" i="1"/>
  <c r="AU117" i="1"/>
  <c r="AX117" i="1" s="1"/>
  <c r="AW117" i="1"/>
  <c r="BC117" i="1"/>
  <c r="E118" i="1"/>
  <c r="L118" i="1"/>
  <c r="N118" i="1"/>
  <c r="AK118" i="1"/>
  <c r="AL118" i="1"/>
  <c r="H118" i="1" s="1"/>
  <c r="AM118" i="1"/>
  <c r="AN118" i="1"/>
  <c r="AO118" i="1"/>
  <c r="AP118" i="1"/>
  <c r="J118" i="1" s="1"/>
  <c r="AQ118" i="1"/>
  <c r="I118" i="1" s="1"/>
  <c r="AR118" i="1"/>
  <c r="AS118" i="1" s="1"/>
  <c r="AV118" i="1" s="1"/>
  <c r="F118" i="1" s="1"/>
  <c r="AY118" i="1" s="1"/>
  <c r="G118" i="1" s="1"/>
  <c r="AZ118" i="1" s="1"/>
  <c r="AT118" i="1"/>
  <c r="AU118" i="1" s="1"/>
  <c r="AX118" i="1" s="1"/>
  <c r="AW118" i="1"/>
  <c r="L119" i="1"/>
  <c r="N119" i="1"/>
  <c r="AK119" i="1"/>
  <c r="E119" i="1" s="1"/>
  <c r="BC119" i="1" s="1"/>
  <c r="AL119" i="1"/>
  <c r="AM119" i="1"/>
  <c r="AN119" i="1"/>
  <c r="AO119" i="1"/>
  <c r="AP119" i="1" s="1"/>
  <c r="J119" i="1" s="1"/>
  <c r="AQ119" i="1" s="1"/>
  <c r="AT119" i="1"/>
  <c r="AU119" i="1"/>
  <c r="AW119" i="1"/>
  <c r="L120" i="1"/>
  <c r="N120" i="1"/>
  <c r="AK120" i="1"/>
  <c r="E120" i="1" s="1"/>
  <c r="AL120" i="1"/>
  <c r="AM120" i="1"/>
  <c r="AN120" i="1"/>
  <c r="AO120" i="1"/>
  <c r="AT120" i="1"/>
  <c r="AU120" i="1"/>
  <c r="AX120" i="1" s="1"/>
  <c r="AW120" i="1"/>
  <c r="L121" i="1"/>
  <c r="N121" i="1" s="1"/>
  <c r="AK121" i="1"/>
  <c r="AM121" i="1"/>
  <c r="AN121" i="1"/>
  <c r="AO121" i="1"/>
  <c r="AT121" i="1"/>
  <c r="AU121" i="1"/>
  <c r="AW121" i="1"/>
  <c r="AX121" i="1"/>
  <c r="L122" i="1"/>
  <c r="N122" i="1" s="1"/>
  <c r="AK122" i="1"/>
  <c r="AM122" i="1"/>
  <c r="AN122" i="1"/>
  <c r="AO122" i="1"/>
  <c r="AT122" i="1"/>
  <c r="AU122" i="1" s="1"/>
  <c r="AX122" i="1" s="1"/>
  <c r="AW122" i="1"/>
  <c r="E123" i="1"/>
  <c r="BC123" i="1" s="1"/>
  <c r="H123" i="1"/>
  <c r="L123" i="1"/>
  <c r="N123" i="1"/>
  <c r="AK123" i="1"/>
  <c r="AL123" i="1"/>
  <c r="AM123" i="1"/>
  <c r="AN123" i="1"/>
  <c r="AO123" i="1"/>
  <c r="AT123" i="1"/>
  <c r="AU123" i="1" s="1"/>
  <c r="AX123" i="1" s="1"/>
  <c r="AW123" i="1"/>
  <c r="E124" i="1"/>
  <c r="BC124" i="1" s="1"/>
  <c r="L124" i="1"/>
  <c r="N124" i="1"/>
  <c r="AK124" i="1"/>
  <c r="AL124" i="1" s="1"/>
  <c r="AM124" i="1"/>
  <c r="AN124" i="1"/>
  <c r="AO124" i="1"/>
  <c r="AT124" i="1"/>
  <c r="AU124" i="1"/>
  <c r="AX124" i="1" s="1"/>
  <c r="AW124" i="1"/>
  <c r="L125" i="1"/>
  <c r="N125" i="1"/>
  <c r="AK125" i="1"/>
  <c r="E125" i="1" s="1"/>
  <c r="AM125" i="1"/>
  <c r="AN125" i="1"/>
  <c r="AO125" i="1"/>
  <c r="AT125" i="1"/>
  <c r="AU125" i="1" s="1"/>
  <c r="AX125" i="1" s="1"/>
  <c r="AW125" i="1"/>
  <c r="L126" i="1"/>
  <c r="N126" i="1"/>
  <c r="AK126" i="1"/>
  <c r="AM126" i="1"/>
  <c r="AN126" i="1"/>
  <c r="AO126" i="1"/>
  <c r="AT126" i="1"/>
  <c r="AU126" i="1"/>
  <c r="AW126" i="1"/>
  <c r="AX126" i="1" s="1"/>
  <c r="E127" i="1"/>
  <c r="BC127" i="1" s="1"/>
  <c r="H127" i="1"/>
  <c r="L127" i="1"/>
  <c r="N127" i="1" s="1"/>
  <c r="AK127" i="1"/>
  <c r="AL127" i="1"/>
  <c r="AM127" i="1"/>
  <c r="AN127" i="1"/>
  <c r="AO127" i="1"/>
  <c r="AT127" i="1"/>
  <c r="AU127" i="1"/>
  <c r="AX127" i="1" s="1"/>
  <c r="AW127" i="1"/>
  <c r="L128" i="1"/>
  <c r="N128" i="1"/>
  <c r="AK128" i="1"/>
  <c r="AL128" i="1" s="1"/>
  <c r="H128" i="1" s="1"/>
  <c r="AM128" i="1"/>
  <c r="AN128" i="1"/>
  <c r="AO128" i="1"/>
  <c r="AT128" i="1"/>
  <c r="AU128" i="1"/>
  <c r="AX128" i="1" s="1"/>
  <c r="AW128" i="1"/>
  <c r="L129" i="1"/>
  <c r="N129" i="1"/>
  <c r="AK129" i="1"/>
  <c r="E129" i="1" s="1"/>
  <c r="AL129" i="1"/>
  <c r="AM129" i="1"/>
  <c r="AN129" i="1"/>
  <c r="AO129" i="1"/>
  <c r="AP129" i="1"/>
  <c r="J129" i="1" s="1"/>
  <c r="AQ129" i="1"/>
  <c r="AT129" i="1"/>
  <c r="AU129" i="1"/>
  <c r="AW129" i="1"/>
  <c r="L130" i="1"/>
  <c r="N130" i="1" s="1"/>
  <c r="AK130" i="1"/>
  <c r="E130" i="1" s="1"/>
  <c r="AL130" i="1"/>
  <c r="H130" i="1" s="1"/>
  <c r="AM130" i="1"/>
  <c r="AN130" i="1"/>
  <c r="AO130" i="1"/>
  <c r="AT130" i="1"/>
  <c r="AU130" i="1"/>
  <c r="AW130" i="1"/>
  <c r="AX130" i="1"/>
  <c r="BC130" i="1"/>
  <c r="E131" i="1"/>
  <c r="H131" i="1"/>
  <c r="L131" i="1"/>
  <c r="N131" i="1" s="1"/>
  <c r="AK131" i="1"/>
  <c r="AL131" i="1" s="1"/>
  <c r="AM131" i="1"/>
  <c r="AN131" i="1"/>
  <c r="AO131" i="1"/>
  <c r="AT131" i="1"/>
  <c r="AU131" i="1"/>
  <c r="AW131" i="1"/>
  <c r="AX131" i="1"/>
  <c r="E132" i="1"/>
  <c r="L132" i="1"/>
  <c r="N132" i="1" s="1"/>
  <c r="AK132" i="1"/>
  <c r="AL132" i="1"/>
  <c r="H132" i="1" s="1"/>
  <c r="AM132" i="1"/>
  <c r="AN132" i="1"/>
  <c r="AO132" i="1"/>
  <c r="AP132" i="1"/>
  <c r="J132" i="1" s="1"/>
  <c r="AQ132" i="1" s="1"/>
  <c r="AT132" i="1"/>
  <c r="AU132" i="1"/>
  <c r="AX132" i="1" s="1"/>
  <c r="AW132" i="1"/>
  <c r="L133" i="1"/>
  <c r="N133" i="1"/>
  <c r="AK133" i="1"/>
  <c r="E133" i="1" s="1"/>
  <c r="AL133" i="1"/>
  <c r="AM133" i="1"/>
  <c r="AN133" i="1"/>
  <c r="AO133" i="1"/>
  <c r="AT133" i="1"/>
  <c r="AU133" i="1" s="1"/>
  <c r="AX133" i="1" s="1"/>
  <c r="AW133" i="1"/>
  <c r="E134" i="1"/>
  <c r="H134" i="1"/>
  <c r="L134" i="1"/>
  <c r="N134" i="1" s="1"/>
  <c r="AK134" i="1"/>
  <c r="AL134" i="1"/>
  <c r="AM134" i="1"/>
  <c r="AN134" i="1"/>
  <c r="AO134" i="1"/>
  <c r="AT134" i="1"/>
  <c r="AU134" i="1"/>
  <c r="AW134" i="1"/>
  <c r="AX134" i="1"/>
  <c r="BC134" i="1"/>
  <c r="E135" i="1"/>
  <c r="H135" i="1"/>
  <c r="L135" i="1"/>
  <c r="N135" i="1" s="1"/>
  <c r="BC135" i="1" s="1"/>
  <c r="AK135" i="1"/>
  <c r="AL135" i="1"/>
  <c r="AM135" i="1"/>
  <c r="AN135" i="1"/>
  <c r="AP135" i="1" s="1"/>
  <c r="J135" i="1" s="1"/>
  <c r="AO135" i="1"/>
  <c r="AQ135" i="1"/>
  <c r="I135" i="1" s="1"/>
  <c r="AR135" i="1"/>
  <c r="AS135" i="1"/>
  <c r="AT135" i="1"/>
  <c r="AU135" i="1"/>
  <c r="AX135" i="1" s="1"/>
  <c r="AV135" i="1"/>
  <c r="F135" i="1" s="1"/>
  <c r="AY135" i="1" s="1"/>
  <c r="G135" i="1" s="1"/>
  <c r="AW135" i="1"/>
  <c r="L136" i="1"/>
  <c r="N136" i="1"/>
  <c r="AK136" i="1"/>
  <c r="AM136" i="1"/>
  <c r="AN136" i="1"/>
  <c r="AO136" i="1"/>
  <c r="AT136" i="1"/>
  <c r="AU136" i="1"/>
  <c r="AX136" i="1" s="1"/>
  <c r="AW136" i="1"/>
  <c r="E137" i="1"/>
  <c r="BC137" i="1" s="1"/>
  <c r="H137" i="1"/>
  <c r="L137" i="1"/>
  <c r="N137" i="1"/>
  <c r="AK137" i="1"/>
  <c r="AL137" i="1"/>
  <c r="AM137" i="1"/>
  <c r="AN137" i="1"/>
  <c r="AO137" i="1"/>
  <c r="AT137" i="1"/>
  <c r="AU137" i="1" s="1"/>
  <c r="AW137" i="1"/>
  <c r="E138" i="1"/>
  <c r="L138" i="1"/>
  <c r="N138" i="1" s="1"/>
  <c r="AK138" i="1"/>
  <c r="AL138" i="1"/>
  <c r="H138" i="1" s="1"/>
  <c r="AM138" i="1"/>
  <c r="AN138" i="1"/>
  <c r="AO138" i="1"/>
  <c r="AT138" i="1"/>
  <c r="AU138" i="1" s="1"/>
  <c r="AX138" i="1" s="1"/>
  <c r="AW138" i="1"/>
  <c r="L139" i="1"/>
  <c r="N139" i="1"/>
  <c r="AK139" i="1"/>
  <c r="E139" i="1" s="1"/>
  <c r="AL139" i="1"/>
  <c r="AM139" i="1"/>
  <c r="AN139" i="1"/>
  <c r="AO139" i="1"/>
  <c r="AP139" i="1" s="1"/>
  <c r="J139" i="1" s="1"/>
  <c r="AQ139" i="1" s="1"/>
  <c r="I139" i="1" s="1"/>
  <c r="AR139" i="1"/>
  <c r="AS139" i="1"/>
  <c r="AV139" i="1" s="1"/>
  <c r="F139" i="1" s="1"/>
  <c r="AY139" i="1" s="1"/>
  <c r="G139" i="1" s="1"/>
  <c r="AT139" i="1"/>
  <c r="AU139" i="1"/>
  <c r="AX139" i="1" s="1"/>
  <c r="AW139" i="1"/>
  <c r="E140" i="1"/>
  <c r="L140" i="1"/>
  <c r="N140" i="1"/>
  <c r="AK140" i="1"/>
  <c r="AL140" i="1"/>
  <c r="H140" i="1" s="1"/>
  <c r="AM140" i="1"/>
  <c r="AN140" i="1"/>
  <c r="AO140" i="1"/>
  <c r="AP140" i="1" s="1"/>
  <c r="J140" i="1" s="1"/>
  <c r="AQ140" i="1" s="1"/>
  <c r="AT140" i="1"/>
  <c r="AU140" i="1"/>
  <c r="AW140" i="1"/>
  <c r="AX140" i="1"/>
  <c r="E141" i="1"/>
  <c r="L141" i="1"/>
  <c r="N141" i="1"/>
  <c r="AK141" i="1"/>
  <c r="AL141" i="1" s="1"/>
  <c r="H141" i="1" s="1"/>
  <c r="AM141" i="1"/>
  <c r="AN141" i="1"/>
  <c r="AO141" i="1"/>
  <c r="AP141" i="1"/>
  <c r="J141" i="1" s="1"/>
  <c r="AQ141" i="1"/>
  <c r="I141" i="1" s="1"/>
  <c r="AR141" i="1"/>
  <c r="AS141" i="1"/>
  <c r="AV141" i="1" s="1"/>
  <c r="F141" i="1" s="1"/>
  <c r="AY141" i="1" s="1"/>
  <c r="G141" i="1" s="1"/>
  <c r="AT141" i="1"/>
  <c r="AU141" i="1"/>
  <c r="AW141" i="1"/>
  <c r="AX141" i="1"/>
  <c r="L142" i="1"/>
  <c r="N142" i="1"/>
  <c r="AK142" i="1"/>
  <c r="E142" i="1" s="1"/>
  <c r="BC142" i="1" s="1"/>
  <c r="AM142" i="1"/>
  <c r="AN142" i="1"/>
  <c r="AO142" i="1"/>
  <c r="AT142" i="1"/>
  <c r="AU142" i="1"/>
  <c r="AX142" i="1" s="1"/>
  <c r="AW142" i="1"/>
  <c r="E143" i="1"/>
  <c r="H143" i="1"/>
  <c r="L143" i="1"/>
  <c r="N143" i="1" s="1"/>
  <c r="AK143" i="1"/>
  <c r="AL143" i="1"/>
  <c r="AM143" i="1"/>
  <c r="AN143" i="1"/>
  <c r="AO143" i="1"/>
  <c r="AT143" i="1"/>
  <c r="AU143" i="1"/>
  <c r="AW143" i="1"/>
  <c r="AX143" i="1"/>
  <c r="L144" i="1"/>
  <c r="N144" i="1"/>
  <c r="AK144" i="1"/>
  <c r="E144" i="1" s="1"/>
  <c r="AL144" i="1"/>
  <c r="H144" i="1" s="1"/>
  <c r="AM144" i="1"/>
  <c r="AP144" i="1" s="1"/>
  <c r="J144" i="1" s="1"/>
  <c r="AQ144" i="1" s="1"/>
  <c r="AN144" i="1"/>
  <c r="AO144" i="1"/>
  <c r="AT144" i="1"/>
  <c r="AU144" i="1"/>
  <c r="AX144" i="1" s="1"/>
  <c r="AW144" i="1"/>
  <c r="AR140" i="1" l="1"/>
  <c r="AS140" i="1" s="1"/>
  <c r="AV140" i="1" s="1"/>
  <c r="F140" i="1" s="1"/>
  <c r="AY140" i="1" s="1"/>
  <c r="G140" i="1" s="1"/>
  <c r="I140" i="1"/>
  <c r="I132" i="1"/>
  <c r="AR132" i="1"/>
  <c r="AS132" i="1" s="1"/>
  <c r="AV132" i="1" s="1"/>
  <c r="F132" i="1" s="1"/>
  <c r="AY132" i="1" s="1"/>
  <c r="G132" i="1" s="1"/>
  <c r="AZ98" i="1"/>
  <c r="BA98" i="1"/>
  <c r="I87" i="1"/>
  <c r="AR87" i="1"/>
  <c r="AS87" i="1" s="1"/>
  <c r="AV87" i="1" s="1"/>
  <c r="F87" i="1" s="1"/>
  <c r="AY87" i="1" s="1"/>
  <c r="G87" i="1" s="1"/>
  <c r="BB87" i="1"/>
  <c r="BA81" i="1"/>
  <c r="AZ81" i="1"/>
  <c r="I44" i="1"/>
  <c r="AR44" i="1"/>
  <c r="AS44" i="1" s="1"/>
  <c r="AV44" i="1" s="1"/>
  <c r="F44" i="1" s="1"/>
  <c r="AY44" i="1" s="1"/>
  <c r="G44" i="1" s="1"/>
  <c r="I79" i="1"/>
  <c r="AR79" i="1"/>
  <c r="AS79" i="1" s="1"/>
  <c r="AV79" i="1" s="1"/>
  <c r="F79" i="1" s="1"/>
  <c r="AY79" i="1" s="1"/>
  <c r="G79" i="1" s="1"/>
  <c r="AR113" i="1"/>
  <c r="AS113" i="1" s="1"/>
  <c r="AV113" i="1" s="1"/>
  <c r="F113" i="1" s="1"/>
  <c r="AY113" i="1" s="1"/>
  <c r="G113" i="1" s="1"/>
  <c r="I113" i="1"/>
  <c r="BA135" i="1"/>
  <c r="AZ135" i="1"/>
  <c r="I144" i="1"/>
  <c r="AR144" i="1"/>
  <c r="AS144" i="1" s="1"/>
  <c r="AV144" i="1" s="1"/>
  <c r="F144" i="1" s="1"/>
  <c r="AY144" i="1" s="1"/>
  <c r="G144" i="1" s="1"/>
  <c r="I72" i="1"/>
  <c r="AR72" i="1"/>
  <c r="AS72" i="1" s="1"/>
  <c r="AV72" i="1" s="1"/>
  <c r="F72" i="1" s="1"/>
  <c r="AY72" i="1" s="1"/>
  <c r="G72" i="1" s="1"/>
  <c r="AZ141" i="1"/>
  <c r="BA141" i="1"/>
  <c r="I119" i="1"/>
  <c r="AR119" i="1"/>
  <c r="AS119" i="1" s="1"/>
  <c r="AV119" i="1" s="1"/>
  <c r="F119" i="1" s="1"/>
  <c r="AY119" i="1" s="1"/>
  <c r="G119" i="1" s="1"/>
  <c r="AR107" i="1"/>
  <c r="AS107" i="1" s="1"/>
  <c r="AV107" i="1" s="1"/>
  <c r="F107" i="1" s="1"/>
  <c r="AY107" i="1" s="1"/>
  <c r="G107" i="1" s="1"/>
  <c r="I107" i="1"/>
  <c r="I91" i="1"/>
  <c r="AR91" i="1"/>
  <c r="AS91" i="1" s="1"/>
  <c r="AV91" i="1" s="1"/>
  <c r="F91" i="1" s="1"/>
  <c r="AY91" i="1" s="1"/>
  <c r="G91" i="1" s="1"/>
  <c r="BC86" i="1"/>
  <c r="AP143" i="1"/>
  <c r="J143" i="1" s="1"/>
  <c r="AQ143" i="1" s="1"/>
  <c r="BC140" i="1"/>
  <c r="BB118" i="1"/>
  <c r="BA118" i="1"/>
  <c r="H105" i="1"/>
  <c r="H100" i="1"/>
  <c r="AP86" i="1"/>
  <c r="J86" i="1" s="1"/>
  <c r="AQ86" i="1" s="1"/>
  <c r="AP58" i="1"/>
  <c r="J58" i="1" s="1"/>
  <c r="AQ58" i="1" s="1"/>
  <c r="E48" i="1"/>
  <c r="AL48" i="1"/>
  <c r="AP127" i="1"/>
  <c r="J127" i="1" s="1"/>
  <c r="AQ127" i="1" s="1"/>
  <c r="H120" i="1"/>
  <c r="AP110" i="1"/>
  <c r="J110" i="1" s="1"/>
  <c r="AQ110" i="1" s="1"/>
  <c r="BC100" i="1"/>
  <c r="E58" i="1"/>
  <c r="AL58" i="1"/>
  <c r="I27" i="1"/>
  <c r="AR27" i="1"/>
  <c r="AS27" i="1" s="1"/>
  <c r="AV27" i="1" s="1"/>
  <c r="F27" i="1" s="1"/>
  <c r="AY27" i="1" s="1"/>
  <c r="G27" i="1" s="1"/>
  <c r="AP133" i="1"/>
  <c r="J133" i="1" s="1"/>
  <c r="AQ133" i="1" s="1"/>
  <c r="AX129" i="1"/>
  <c r="BC120" i="1"/>
  <c r="I117" i="1"/>
  <c r="AR117" i="1"/>
  <c r="AS117" i="1" s="1"/>
  <c r="AV117" i="1" s="1"/>
  <c r="F117" i="1" s="1"/>
  <c r="AY117" i="1" s="1"/>
  <c r="G117" i="1" s="1"/>
  <c r="BB117" i="1"/>
  <c r="BD117" i="1" s="1"/>
  <c r="AL112" i="1"/>
  <c r="AP112" i="1" s="1"/>
  <c r="J112" i="1" s="1"/>
  <c r="AQ112" i="1" s="1"/>
  <c r="E112" i="1"/>
  <c r="AP103" i="1"/>
  <c r="J103" i="1" s="1"/>
  <c r="AQ103" i="1" s="1"/>
  <c r="E96" i="1"/>
  <c r="AL96" i="1"/>
  <c r="H65" i="1"/>
  <c r="AP134" i="1"/>
  <c r="J134" i="1" s="1"/>
  <c r="AQ134" i="1" s="1"/>
  <c r="BC125" i="1"/>
  <c r="AL121" i="1"/>
  <c r="E121" i="1"/>
  <c r="BC99" i="1"/>
  <c r="I73" i="1"/>
  <c r="BB61" i="1"/>
  <c r="BD61" i="1" s="1"/>
  <c r="I61" i="1"/>
  <c r="H124" i="1"/>
  <c r="AL108" i="1"/>
  <c r="E108" i="1"/>
  <c r="AX101" i="1"/>
  <c r="AZ73" i="1"/>
  <c r="BA73" i="1"/>
  <c r="BC132" i="1"/>
  <c r="BC110" i="1"/>
  <c r="BC133" i="1"/>
  <c r="AP106" i="1"/>
  <c r="J106" i="1" s="1"/>
  <c r="AQ106" i="1" s="1"/>
  <c r="BA54" i="1"/>
  <c r="AZ54" i="1"/>
  <c r="BA30" i="1"/>
  <c r="AZ30" i="1"/>
  <c r="AP121" i="1"/>
  <c r="J121" i="1" s="1"/>
  <c r="AQ121" i="1" s="1"/>
  <c r="I104" i="1"/>
  <c r="H89" i="1"/>
  <c r="BC38" i="1"/>
  <c r="BC143" i="1"/>
  <c r="BC139" i="1"/>
  <c r="BC138" i="1"/>
  <c r="AL106" i="1"/>
  <c r="E106" i="1"/>
  <c r="H99" i="1"/>
  <c r="BC89" i="1"/>
  <c r="AZ61" i="1"/>
  <c r="BA61" i="1"/>
  <c r="AR57" i="1"/>
  <c r="AS57" i="1" s="1"/>
  <c r="AV57" i="1" s="1"/>
  <c r="F57" i="1" s="1"/>
  <c r="AY57" i="1" s="1"/>
  <c r="G57" i="1" s="1"/>
  <c r="I57" i="1"/>
  <c r="AR28" i="1"/>
  <c r="AS28" i="1" s="1"/>
  <c r="AV28" i="1" s="1"/>
  <c r="F28" i="1" s="1"/>
  <c r="AY28" i="1" s="1"/>
  <c r="G28" i="1" s="1"/>
  <c r="I28" i="1"/>
  <c r="AP130" i="1"/>
  <c r="J130" i="1" s="1"/>
  <c r="AQ130" i="1" s="1"/>
  <c r="BC129" i="1"/>
  <c r="AL97" i="1"/>
  <c r="E97" i="1"/>
  <c r="I92" i="1"/>
  <c r="AR41" i="1"/>
  <c r="AS41" i="1" s="1"/>
  <c r="AV41" i="1" s="1"/>
  <c r="F41" i="1" s="1"/>
  <c r="AY41" i="1" s="1"/>
  <c r="G41" i="1" s="1"/>
  <c r="I41" i="1"/>
  <c r="BB41" i="1"/>
  <c r="BD41" i="1" s="1"/>
  <c r="BA12" i="1"/>
  <c r="AZ12" i="1"/>
  <c r="BB135" i="1"/>
  <c r="BD135" i="1" s="1"/>
  <c r="E114" i="1"/>
  <c r="AL114" i="1"/>
  <c r="AP114" i="1" s="1"/>
  <c r="J114" i="1" s="1"/>
  <c r="AQ114" i="1" s="1"/>
  <c r="BA67" i="1"/>
  <c r="AZ67" i="1"/>
  <c r="AR13" i="1"/>
  <c r="AS13" i="1" s="1"/>
  <c r="AV13" i="1" s="1"/>
  <c r="F13" i="1" s="1"/>
  <c r="AY13" i="1" s="1"/>
  <c r="G13" i="1" s="1"/>
  <c r="BB13" i="1"/>
  <c r="BD13" i="1" s="1"/>
  <c r="I13" i="1"/>
  <c r="BA139" i="1"/>
  <c r="AZ139" i="1"/>
  <c r="BC131" i="1"/>
  <c r="AR51" i="1"/>
  <c r="AS51" i="1" s="1"/>
  <c r="AV51" i="1" s="1"/>
  <c r="F51" i="1" s="1"/>
  <c r="AY51" i="1" s="1"/>
  <c r="G51" i="1" s="1"/>
  <c r="I51" i="1"/>
  <c r="H110" i="1"/>
  <c r="AZ92" i="1"/>
  <c r="BA92" i="1"/>
  <c r="I82" i="1"/>
  <c r="AR82" i="1"/>
  <c r="AS82" i="1" s="1"/>
  <c r="AV82" i="1" s="1"/>
  <c r="F82" i="1" s="1"/>
  <c r="AY82" i="1" s="1"/>
  <c r="G82" i="1" s="1"/>
  <c r="BD80" i="1"/>
  <c r="E60" i="1"/>
  <c r="AL60" i="1"/>
  <c r="BA49" i="1"/>
  <c r="AZ49" i="1"/>
  <c r="BC144" i="1"/>
  <c r="H133" i="1"/>
  <c r="AR129" i="1"/>
  <c r="AS129" i="1" s="1"/>
  <c r="AV129" i="1" s="1"/>
  <c r="F129" i="1" s="1"/>
  <c r="AY129" i="1" s="1"/>
  <c r="G129" i="1" s="1"/>
  <c r="I129" i="1"/>
  <c r="AR101" i="1"/>
  <c r="AS101" i="1" s="1"/>
  <c r="AV101" i="1" s="1"/>
  <c r="F101" i="1" s="1"/>
  <c r="AY101" i="1" s="1"/>
  <c r="I101" i="1"/>
  <c r="H25" i="1"/>
  <c r="AZ104" i="1"/>
  <c r="BA104" i="1"/>
  <c r="AX92" i="1"/>
  <c r="BC11" i="1"/>
  <c r="BC116" i="1"/>
  <c r="I99" i="1"/>
  <c r="AR99" i="1"/>
  <c r="AS99" i="1" s="1"/>
  <c r="AV99" i="1" s="1"/>
  <c r="F99" i="1" s="1"/>
  <c r="AY99" i="1" s="1"/>
  <c r="G99" i="1" s="1"/>
  <c r="H71" i="1"/>
  <c r="H38" i="1"/>
  <c r="BB139" i="1"/>
  <c r="BD139" i="1" s="1"/>
  <c r="H139" i="1"/>
  <c r="AP131" i="1"/>
  <c r="J131" i="1" s="1"/>
  <c r="AQ131" i="1" s="1"/>
  <c r="BC118" i="1"/>
  <c r="BD118" i="1" s="1"/>
  <c r="AL111" i="1"/>
  <c r="AL109" i="1"/>
  <c r="AX90" i="1"/>
  <c r="BC87" i="1"/>
  <c r="BD87" i="1"/>
  <c r="AP74" i="1"/>
  <c r="J74" i="1" s="1"/>
  <c r="AQ74" i="1" s="1"/>
  <c r="AP136" i="1"/>
  <c r="J136" i="1" s="1"/>
  <c r="AQ136" i="1" s="1"/>
  <c r="AR115" i="1"/>
  <c r="AS115" i="1" s="1"/>
  <c r="AV115" i="1" s="1"/>
  <c r="F115" i="1" s="1"/>
  <c r="AY115" i="1" s="1"/>
  <c r="G115" i="1" s="1"/>
  <c r="I115" i="1"/>
  <c r="BC111" i="1"/>
  <c r="BC109" i="1"/>
  <c r="H107" i="1"/>
  <c r="I50" i="1"/>
  <c r="AR50" i="1"/>
  <c r="AS50" i="1" s="1"/>
  <c r="AV50" i="1" s="1"/>
  <c r="F50" i="1" s="1"/>
  <c r="AY50" i="1" s="1"/>
  <c r="G50" i="1" s="1"/>
  <c r="AX137" i="1"/>
  <c r="AL122" i="1"/>
  <c r="E122" i="1"/>
  <c r="AL83" i="1"/>
  <c r="E83" i="1"/>
  <c r="I77" i="1"/>
  <c r="AR77" i="1"/>
  <c r="AS77" i="1" s="1"/>
  <c r="AV77" i="1" s="1"/>
  <c r="F77" i="1" s="1"/>
  <c r="AY77" i="1" s="1"/>
  <c r="G77" i="1" s="1"/>
  <c r="AL74" i="1"/>
  <c r="E74" i="1"/>
  <c r="I17" i="1"/>
  <c r="AR17" i="1"/>
  <c r="AS17" i="1" s="1"/>
  <c r="AV17" i="1" s="1"/>
  <c r="F17" i="1" s="1"/>
  <c r="AY17" i="1" s="1"/>
  <c r="G17" i="1" s="1"/>
  <c r="AP137" i="1"/>
  <c r="J137" i="1" s="1"/>
  <c r="AQ137" i="1" s="1"/>
  <c r="AP123" i="1"/>
  <c r="J123" i="1" s="1"/>
  <c r="AQ123" i="1" s="1"/>
  <c r="AP105" i="1"/>
  <c r="J105" i="1" s="1"/>
  <c r="AQ105" i="1" s="1"/>
  <c r="AP100" i="1"/>
  <c r="J100" i="1" s="1"/>
  <c r="AQ100" i="1" s="1"/>
  <c r="AL88" i="1"/>
  <c r="AP88" i="1" s="1"/>
  <c r="J88" i="1" s="1"/>
  <c r="AQ88" i="1" s="1"/>
  <c r="E88" i="1"/>
  <c r="I32" i="1"/>
  <c r="AR32" i="1"/>
  <c r="AS32" i="1" s="1"/>
  <c r="AV32" i="1" s="1"/>
  <c r="F32" i="1" s="1"/>
  <c r="AY32" i="1" s="1"/>
  <c r="G32" i="1" s="1"/>
  <c r="AL142" i="1"/>
  <c r="AP142" i="1" s="1"/>
  <c r="J142" i="1" s="1"/>
  <c r="AQ142" i="1" s="1"/>
  <c r="BC141" i="1"/>
  <c r="AL136" i="1"/>
  <c r="E136" i="1"/>
  <c r="AL126" i="1"/>
  <c r="E126" i="1"/>
  <c r="AP120" i="1"/>
  <c r="J120" i="1" s="1"/>
  <c r="AQ120" i="1" s="1"/>
  <c r="I98" i="1"/>
  <c r="BB98" i="1"/>
  <c r="BC36" i="1"/>
  <c r="H94" i="1"/>
  <c r="H40" i="1"/>
  <c r="AX119" i="1"/>
  <c r="AP111" i="1"/>
  <c r="J111" i="1" s="1"/>
  <c r="AQ111" i="1" s="1"/>
  <c r="AX106" i="1"/>
  <c r="N64" i="1"/>
  <c r="BC64" i="1" s="1"/>
  <c r="AP64" i="1"/>
  <c r="J64" i="1" s="1"/>
  <c r="AQ64" i="1" s="1"/>
  <c r="I22" i="1"/>
  <c r="AR22" i="1"/>
  <c r="AS22" i="1" s="1"/>
  <c r="AV22" i="1" s="1"/>
  <c r="F22" i="1" s="1"/>
  <c r="AY22" i="1" s="1"/>
  <c r="G22" i="1" s="1"/>
  <c r="E128" i="1"/>
  <c r="AP68" i="1"/>
  <c r="J68" i="1" s="1"/>
  <c r="AQ68" i="1" s="1"/>
  <c r="I54" i="1"/>
  <c r="BB54" i="1"/>
  <c r="BD54" i="1" s="1"/>
  <c r="BC43" i="1"/>
  <c r="AP25" i="1"/>
  <c r="J25" i="1" s="1"/>
  <c r="AQ25" i="1" s="1"/>
  <c r="BC24" i="1"/>
  <c r="AX26" i="1"/>
  <c r="AP138" i="1"/>
  <c r="J138" i="1" s="1"/>
  <c r="AQ138" i="1" s="1"/>
  <c r="BB129" i="1"/>
  <c r="BD129" i="1" s="1"/>
  <c r="H104" i="1"/>
  <c r="BB104" i="1"/>
  <c r="BC95" i="1"/>
  <c r="I52" i="1"/>
  <c r="AR52" i="1"/>
  <c r="AS52" i="1" s="1"/>
  <c r="AV52" i="1" s="1"/>
  <c r="F52" i="1" s="1"/>
  <c r="AY52" i="1" s="1"/>
  <c r="G52" i="1" s="1"/>
  <c r="AX49" i="1"/>
  <c r="BC54" i="1"/>
  <c r="I20" i="1"/>
  <c r="AR20" i="1"/>
  <c r="AS20" i="1" s="1"/>
  <c r="AV20" i="1" s="1"/>
  <c r="F20" i="1" s="1"/>
  <c r="AY20" i="1" s="1"/>
  <c r="G20" i="1" s="1"/>
  <c r="AZ10" i="1"/>
  <c r="BA10" i="1"/>
  <c r="AL125" i="1"/>
  <c r="AL102" i="1"/>
  <c r="BB101" i="1"/>
  <c r="BC94" i="1"/>
  <c r="H90" i="1"/>
  <c r="AL84" i="1"/>
  <c r="E84" i="1"/>
  <c r="H39" i="1"/>
  <c r="AZ18" i="1"/>
  <c r="BA18" i="1"/>
  <c r="AX113" i="1"/>
  <c r="I80" i="1"/>
  <c r="BB72" i="1"/>
  <c r="BD72" i="1" s="1"/>
  <c r="AX70" i="1"/>
  <c r="AL69" i="1"/>
  <c r="E69" i="1"/>
  <c r="I49" i="1"/>
  <c r="AX29" i="1"/>
  <c r="BB18" i="1"/>
  <c r="BD18" i="1" s="1"/>
  <c r="I18" i="1"/>
  <c r="BB144" i="1"/>
  <c r="BD144" i="1" s="1"/>
  <c r="AP116" i="1"/>
  <c r="J116" i="1" s="1"/>
  <c r="AQ116" i="1" s="1"/>
  <c r="H101" i="1"/>
  <c r="BB92" i="1"/>
  <c r="BD92" i="1" s="1"/>
  <c r="H92" i="1"/>
  <c r="AP85" i="1"/>
  <c r="J85" i="1" s="1"/>
  <c r="AQ85" i="1" s="1"/>
  <c r="AL59" i="1"/>
  <c r="E59" i="1"/>
  <c r="H26" i="1"/>
  <c r="AX24" i="1"/>
  <c r="BC14" i="1"/>
  <c r="I34" i="1"/>
  <c r="AR34" i="1"/>
  <c r="AS34" i="1" s="1"/>
  <c r="AV34" i="1" s="1"/>
  <c r="F34" i="1" s="1"/>
  <c r="AY34" i="1" s="1"/>
  <c r="G34" i="1" s="1"/>
  <c r="BD98" i="1"/>
  <c r="BC98" i="1"/>
  <c r="BC65" i="1"/>
  <c r="AP59" i="1"/>
  <c r="J59" i="1" s="1"/>
  <c r="AQ59" i="1" s="1"/>
  <c r="H129" i="1"/>
  <c r="BD104" i="1"/>
  <c r="BB80" i="1"/>
  <c r="H80" i="1"/>
  <c r="AL75" i="1"/>
  <c r="E75" i="1"/>
  <c r="H49" i="1"/>
  <c r="BB49" i="1"/>
  <c r="I29" i="1"/>
  <c r="AR29" i="1"/>
  <c r="AS29" i="1" s="1"/>
  <c r="AV29" i="1" s="1"/>
  <c r="F29" i="1" s="1"/>
  <c r="AY29" i="1" s="1"/>
  <c r="G29" i="1" s="1"/>
  <c r="I15" i="1"/>
  <c r="AR15" i="1"/>
  <c r="AS15" i="1" s="1"/>
  <c r="AV15" i="1" s="1"/>
  <c r="F15" i="1" s="1"/>
  <c r="AY15" i="1" s="1"/>
  <c r="G15" i="1" s="1"/>
  <c r="H119" i="1"/>
  <c r="BC107" i="1"/>
  <c r="E90" i="1"/>
  <c r="AP76" i="1"/>
  <c r="J76" i="1" s="1"/>
  <c r="AQ76" i="1" s="1"/>
  <c r="N62" i="1"/>
  <c r="BC62" i="1" s="1"/>
  <c r="BB141" i="1"/>
  <c r="BD141" i="1" s="1"/>
  <c r="BC102" i="1"/>
  <c r="E101" i="1"/>
  <c r="AP94" i="1"/>
  <c r="J94" i="1" s="1"/>
  <c r="AQ94" i="1" s="1"/>
  <c r="AP45" i="1"/>
  <c r="J45" i="1" s="1"/>
  <c r="AQ45" i="1" s="1"/>
  <c r="BB132" i="1"/>
  <c r="BD132" i="1" s="1"/>
  <c r="AL93" i="1"/>
  <c r="AP93" i="1" s="1"/>
  <c r="J93" i="1" s="1"/>
  <c r="AQ93" i="1" s="1"/>
  <c r="E93" i="1"/>
  <c r="BC85" i="1"/>
  <c r="H72" i="1"/>
  <c r="I62" i="1"/>
  <c r="AP40" i="1"/>
  <c r="J40" i="1" s="1"/>
  <c r="AQ40" i="1" s="1"/>
  <c r="BD31" i="1"/>
  <c r="BB44" i="1"/>
  <c r="BD44" i="1" s="1"/>
  <c r="H44" i="1"/>
  <c r="AP128" i="1"/>
  <c r="J128" i="1" s="1"/>
  <c r="AQ128" i="1" s="1"/>
  <c r="BA70" i="1"/>
  <c r="AZ70" i="1"/>
  <c r="I47" i="1"/>
  <c r="AR47" i="1"/>
  <c r="AS47" i="1" s="1"/>
  <c r="AV47" i="1" s="1"/>
  <c r="F47" i="1" s="1"/>
  <c r="AY47" i="1" s="1"/>
  <c r="G47" i="1" s="1"/>
  <c r="H115" i="1"/>
  <c r="AP95" i="1"/>
  <c r="J95" i="1" s="1"/>
  <c r="AQ95" i="1" s="1"/>
  <c r="BB73" i="1"/>
  <c r="BD73" i="1" s="1"/>
  <c r="H73" i="1"/>
  <c r="BB67" i="1"/>
  <c r="BD67" i="1" s="1"/>
  <c r="H67" i="1"/>
  <c r="E45" i="1"/>
  <c r="AL45" i="1"/>
  <c r="AX104" i="1"/>
  <c r="H46" i="1"/>
  <c r="BB77" i="1"/>
  <c r="BD77" i="1" s="1"/>
  <c r="H77" i="1"/>
  <c r="I70" i="1"/>
  <c r="AX51" i="1"/>
  <c r="I37" i="1"/>
  <c r="AR37" i="1"/>
  <c r="AS37" i="1" s="1"/>
  <c r="AV37" i="1" s="1"/>
  <c r="F37" i="1" s="1"/>
  <c r="AY37" i="1" s="1"/>
  <c r="G37" i="1" s="1"/>
  <c r="BC29" i="1"/>
  <c r="AP124" i="1"/>
  <c r="J124" i="1" s="1"/>
  <c r="AQ124" i="1" s="1"/>
  <c r="AX89" i="1"/>
  <c r="BB81" i="1"/>
  <c r="BD81" i="1" s="1"/>
  <c r="AL78" i="1"/>
  <c r="I30" i="1"/>
  <c r="BB30" i="1"/>
  <c r="BC78" i="1"/>
  <c r="BC44" i="1"/>
  <c r="AR24" i="1"/>
  <c r="AS24" i="1" s="1"/>
  <c r="AV24" i="1" s="1"/>
  <c r="F24" i="1" s="1"/>
  <c r="I24" i="1"/>
  <c r="AP90" i="1"/>
  <c r="J90" i="1" s="1"/>
  <c r="AQ90" i="1" s="1"/>
  <c r="AX71" i="1"/>
  <c r="BB57" i="1"/>
  <c r="BD57" i="1" s="1"/>
  <c r="H57" i="1"/>
  <c r="BB31" i="1"/>
  <c r="I31" i="1"/>
  <c r="AP89" i="1"/>
  <c r="J89" i="1" s="1"/>
  <c r="AQ89" i="1" s="1"/>
  <c r="BB70" i="1"/>
  <c r="BD70" i="1" s="1"/>
  <c r="AP42" i="1"/>
  <c r="J42" i="1" s="1"/>
  <c r="AQ42" i="1" s="1"/>
  <c r="BC70" i="1"/>
  <c r="AP63" i="1"/>
  <c r="J63" i="1" s="1"/>
  <c r="AQ63" i="1" s="1"/>
  <c r="BB51" i="1"/>
  <c r="BD51" i="1" s="1"/>
  <c r="BC82" i="1"/>
  <c r="AP38" i="1"/>
  <c r="J38" i="1" s="1"/>
  <c r="AQ38" i="1" s="1"/>
  <c r="BB27" i="1"/>
  <c r="BD27" i="1" s="1"/>
  <c r="H27" i="1"/>
  <c r="H62" i="1"/>
  <c r="BC40" i="1"/>
  <c r="AP26" i="1"/>
  <c r="J26" i="1" s="1"/>
  <c r="AQ26" i="1" s="1"/>
  <c r="AP66" i="1"/>
  <c r="J66" i="1" s="1"/>
  <c r="AQ66" i="1" s="1"/>
  <c r="BB50" i="1"/>
  <c r="BD50" i="1" s="1"/>
  <c r="H50" i="1"/>
  <c r="AL55" i="1"/>
  <c r="AP55" i="1" s="1"/>
  <c r="J55" i="1" s="1"/>
  <c r="AQ55" i="1" s="1"/>
  <c r="AP53" i="1"/>
  <c r="J53" i="1" s="1"/>
  <c r="AQ53" i="1" s="1"/>
  <c r="BC50" i="1"/>
  <c r="AP65" i="1"/>
  <c r="J65" i="1" s="1"/>
  <c r="AQ65" i="1" s="1"/>
  <c r="H53" i="1"/>
  <c r="BD49" i="1"/>
  <c r="H52" i="1"/>
  <c r="AP39" i="1"/>
  <c r="J39" i="1" s="1"/>
  <c r="AQ39" i="1" s="1"/>
  <c r="AP35" i="1"/>
  <c r="J35" i="1" s="1"/>
  <c r="AQ35" i="1" s="1"/>
  <c r="AL33" i="1"/>
  <c r="AP33" i="1" s="1"/>
  <c r="J33" i="1" s="1"/>
  <c r="AQ33" i="1" s="1"/>
  <c r="BC33" i="1"/>
  <c r="AP71" i="1"/>
  <c r="J71" i="1" s="1"/>
  <c r="AQ71" i="1" s="1"/>
  <c r="AP56" i="1"/>
  <c r="J56" i="1" s="1"/>
  <c r="AQ56" i="1" s="1"/>
  <c r="BC35" i="1"/>
  <c r="AL43" i="1"/>
  <c r="AP21" i="1"/>
  <c r="J21" i="1" s="1"/>
  <c r="AQ21" i="1" s="1"/>
  <c r="AP16" i="1"/>
  <c r="J16" i="1" s="1"/>
  <c r="AQ16" i="1" s="1"/>
  <c r="AP11" i="1"/>
  <c r="J11" i="1" s="1"/>
  <c r="AQ11" i="1" s="1"/>
  <c r="AP19" i="1"/>
  <c r="J19" i="1" s="1"/>
  <c r="AQ19" i="1" s="1"/>
  <c r="AP14" i="1"/>
  <c r="J14" i="1" s="1"/>
  <c r="AQ14" i="1" s="1"/>
  <c r="AP36" i="1"/>
  <c r="J36" i="1" s="1"/>
  <c r="AQ36" i="1" s="1"/>
  <c r="AL23" i="1"/>
  <c r="BB22" i="1"/>
  <c r="BD22" i="1" s="1"/>
  <c r="H20" i="1"/>
  <c r="BB20" i="1"/>
  <c r="BB17" i="1"/>
  <c r="BD17" i="1" s="1"/>
  <c r="H15" i="1"/>
  <c r="BB15" i="1"/>
  <c r="BD15" i="1" s="1"/>
  <c r="BB12" i="1"/>
  <c r="BD12" i="1" s="1"/>
  <c r="H10" i="1"/>
  <c r="BB10" i="1"/>
  <c r="BD10" i="1" s="1"/>
  <c r="BC20" i="1"/>
  <c r="BD20" i="1"/>
  <c r="BC15" i="1"/>
  <c r="BC10" i="1"/>
  <c r="H19" i="1"/>
  <c r="H14" i="1"/>
  <c r="AP46" i="1"/>
  <c r="J46" i="1" s="1"/>
  <c r="AQ46" i="1" s="1"/>
  <c r="BC30" i="1"/>
  <c r="I33" i="1" l="1"/>
  <c r="AR33" i="1"/>
  <c r="AS33" i="1" s="1"/>
  <c r="AV33" i="1" s="1"/>
  <c r="F33" i="1" s="1"/>
  <c r="AY33" i="1" s="1"/>
  <c r="G33" i="1" s="1"/>
  <c r="AR112" i="1"/>
  <c r="AS112" i="1" s="1"/>
  <c r="AV112" i="1" s="1"/>
  <c r="F112" i="1" s="1"/>
  <c r="AY112" i="1" s="1"/>
  <c r="G112" i="1" s="1"/>
  <c r="I112" i="1"/>
  <c r="I55" i="1"/>
  <c r="AR55" i="1"/>
  <c r="AS55" i="1" s="1"/>
  <c r="AV55" i="1" s="1"/>
  <c r="F55" i="1" s="1"/>
  <c r="AY55" i="1" s="1"/>
  <c r="G55" i="1" s="1"/>
  <c r="AR93" i="1"/>
  <c r="AS93" i="1" s="1"/>
  <c r="AV93" i="1" s="1"/>
  <c r="F93" i="1" s="1"/>
  <c r="AY93" i="1" s="1"/>
  <c r="G93" i="1" s="1"/>
  <c r="I93" i="1"/>
  <c r="BB68" i="1"/>
  <c r="BD68" i="1" s="1"/>
  <c r="I142" i="1"/>
  <c r="AR142" i="1"/>
  <c r="AS142" i="1" s="1"/>
  <c r="AV142" i="1" s="1"/>
  <c r="F142" i="1" s="1"/>
  <c r="AY142" i="1" s="1"/>
  <c r="G142" i="1" s="1"/>
  <c r="AR114" i="1"/>
  <c r="AS114" i="1" s="1"/>
  <c r="AV114" i="1" s="1"/>
  <c r="F114" i="1" s="1"/>
  <c r="AY114" i="1" s="1"/>
  <c r="G114" i="1" s="1"/>
  <c r="I114" i="1"/>
  <c r="AR88" i="1"/>
  <c r="AS88" i="1" s="1"/>
  <c r="AV88" i="1" s="1"/>
  <c r="F88" i="1" s="1"/>
  <c r="AY88" i="1" s="1"/>
  <c r="G88" i="1" s="1"/>
  <c r="I88" i="1"/>
  <c r="BC84" i="1"/>
  <c r="BC122" i="1"/>
  <c r="H48" i="1"/>
  <c r="AP48" i="1"/>
  <c r="J48" i="1" s="1"/>
  <c r="AQ48" i="1" s="1"/>
  <c r="AR128" i="1"/>
  <c r="AS128" i="1" s="1"/>
  <c r="AV128" i="1" s="1"/>
  <c r="F128" i="1" s="1"/>
  <c r="AY128" i="1" s="1"/>
  <c r="G128" i="1" s="1"/>
  <c r="I128" i="1"/>
  <c r="H84" i="1"/>
  <c r="I74" i="1"/>
  <c r="AR74" i="1"/>
  <c r="AS74" i="1" s="1"/>
  <c r="AV74" i="1" s="1"/>
  <c r="F74" i="1" s="1"/>
  <c r="AY74" i="1" s="1"/>
  <c r="G74" i="1" s="1"/>
  <c r="BC114" i="1"/>
  <c r="BC48" i="1"/>
  <c r="I58" i="1"/>
  <c r="AR58" i="1"/>
  <c r="AS58" i="1" s="1"/>
  <c r="AV58" i="1" s="1"/>
  <c r="F58" i="1" s="1"/>
  <c r="AY58" i="1" s="1"/>
  <c r="G58" i="1" s="1"/>
  <c r="H43" i="1"/>
  <c r="AR89" i="1"/>
  <c r="AS89" i="1" s="1"/>
  <c r="AV89" i="1" s="1"/>
  <c r="F89" i="1" s="1"/>
  <c r="AY89" i="1" s="1"/>
  <c r="G89" i="1" s="1"/>
  <c r="I89" i="1"/>
  <c r="AR124" i="1"/>
  <c r="AS124" i="1" s="1"/>
  <c r="AV124" i="1" s="1"/>
  <c r="F124" i="1" s="1"/>
  <c r="AY124" i="1" s="1"/>
  <c r="G124" i="1" s="1"/>
  <c r="I124" i="1"/>
  <c r="BC75" i="1"/>
  <c r="BA52" i="1"/>
  <c r="AZ52" i="1"/>
  <c r="H126" i="1"/>
  <c r="AZ115" i="1"/>
  <c r="BA115" i="1"/>
  <c r="AR130" i="1"/>
  <c r="AS130" i="1" s="1"/>
  <c r="AV130" i="1" s="1"/>
  <c r="F130" i="1" s="1"/>
  <c r="AY130" i="1" s="1"/>
  <c r="G130" i="1" s="1"/>
  <c r="BB130" i="1"/>
  <c r="BD130" i="1" s="1"/>
  <c r="I130" i="1"/>
  <c r="AR110" i="1"/>
  <c r="AS110" i="1" s="1"/>
  <c r="AV110" i="1" s="1"/>
  <c r="F110" i="1" s="1"/>
  <c r="AY110" i="1" s="1"/>
  <c r="G110" i="1" s="1"/>
  <c r="I110" i="1"/>
  <c r="BA79" i="1"/>
  <c r="AZ79" i="1"/>
  <c r="BA47" i="1"/>
  <c r="AZ47" i="1"/>
  <c r="I94" i="1"/>
  <c r="AR94" i="1"/>
  <c r="AS94" i="1" s="1"/>
  <c r="AV94" i="1" s="1"/>
  <c r="F94" i="1" s="1"/>
  <c r="AY94" i="1" s="1"/>
  <c r="G94" i="1" s="1"/>
  <c r="H75" i="1"/>
  <c r="BC59" i="1"/>
  <c r="I64" i="1"/>
  <c r="AR64" i="1"/>
  <c r="AS64" i="1" s="1"/>
  <c r="AV64" i="1" s="1"/>
  <c r="F64" i="1" s="1"/>
  <c r="AY64" i="1" s="1"/>
  <c r="G64" i="1" s="1"/>
  <c r="BC136" i="1"/>
  <c r="BC83" i="1"/>
  <c r="BB119" i="1"/>
  <c r="BD119" i="1" s="1"/>
  <c r="AZ99" i="1"/>
  <c r="BA99" i="1"/>
  <c r="AZ13" i="1"/>
  <c r="BA13" i="1"/>
  <c r="BC108" i="1"/>
  <c r="H96" i="1"/>
  <c r="BB79" i="1"/>
  <c r="BD79" i="1" s="1"/>
  <c r="I56" i="1"/>
  <c r="AR56" i="1"/>
  <c r="AS56" i="1" s="1"/>
  <c r="AV56" i="1" s="1"/>
  <c r="F56" i="1" s="1"/>
  <c r="AY56" i="1" s="1"/>
  <c r="G56" i="1" s="1"/>
  <c r="BB56" i="1"/>
  <c r="BD56" i="1" s="1"/>
  <c r="BB66" i="1"/>
  <c r="BD66" i="1" s="1"/>
  <c r="I66" i="1"/>
  <c r="AR66" i="1"/>
  <c r="AS66" i="1" s="1"/>
  <c r="AV66" i="1" s="1"/>
  <c r="F66" i="1" s="1"/>
  <c r="AY66" i="1" s="1"/>
  <c r="G66" i="1" s="1"/>
  <c r="BA37" i="1"/>
  <c r="AZ37" i="1"/>
  <c r="BC101" i="1"/>
  <c r="BD101" i="1" s="1"/>
  <c r="H59" i="1"/>
  <c r="BB59" i="1"/>
  <c r="BD59" i="1" s="1"/>
  <c r="H136" i="1"/>
  <c r="H83" i="1"/>
  <c r="AP83" i="1"/>
  <c r="J83" i="1" s="1"/>
  <c r="AQ83" i="1" s="1"/>
  <c r="AP126" i="1"/>
  <c r="J126" i="1" s="1"/>
  <c r="AQ126" i="1" s="1"/>
  <c r="H60" i="1"/>
  <c r="BB28" i="1"/>
  <c r="BD28" i="1" s="1"/>
  <c r="H108" i="1"/>
  <c r="AP108" i="1"/>
  <c r="J108" i="1" s="1"/>
  <c r="AQ108" i="1" s="1"/>
  <c r="BC96" i="1"/>
  <c r="AZ91" i="1"/>
  <c r="BA91" i="1"/>
  <c r="AR71" i="1"/>
  <c r="AS71" i="1" s="1"/>
  <c r="AV71" i="1" s="1"/>
  <c r="F71" i="1" s="1"/>
  <c r="I71" i="1"/>
  <c r="I26" i="1"/>
  <c r="AR26" i="1"/>
  <c r="AS26" i="1" s="1"/>
  <c r="AV26" i="1" s="1"/>
  <c r="F26" i="1" s="1"/>
  <c r="AR85" i="1"/>
  <c r="AS85" i="1" s="1"/>
  <c r="AV85" i="1" s="1"/>
  <c r="F85" i="1" s="1"/>
  <c r="I85" i="1"/>
  <c r="BB128" i="1"/>
  <c r="BD128" i="1" s="1"/>
  <c r="BC60" i="1"/>
  <c r="BB124" i="1"/>
  <c r="BD124" i="1" s="1"/>
  <c r="AR103" i="1"/>
  <c r="AS103" i="1" s="1"/>
  <c r="AV103" i="1" s="1"/>
  <c r="F103" i="1" s="1"/>
  <c r="I103" i="1"/>
  <c r="AR127" i="1"/>
  <c r="AS127" i="1" s="1"/>
  <c r="AV127" i="1" s="1"/>
  <c r="F127" i="1" s="1"/>
  <c r="AY127" i="1" s="1"/>
  <c r="G127" i="1" s="1"/>
  <c r="I127" i="1"/>
  <c r="BA44" i="1"/>
  <c r="AZ44" i="1"/>
  <c r="AZ28" i="1"/>
  <c r="BA28" i="1"/>
  <c r="AZ82" i="1"/>
  <c r="BA82" i="1"/>
  <c r="AZ107" i="1"/>
  <c r="BA107" i="1"/>
  <c r="AR76" i="1"/>
  <c r="AS76" i="1" s="1"/>
  <c r="AV76" i="1" s="1"/>
  <c r="F76" i="1" s="1"/>
  <c r="AY76" i="1" s="1"/>
  <c r="G76" i="1" s="1"/>
  <c r="I76" i="1"/>
  <c r="BA32" i="1"/>
  <c r="AZ32" i="1"/>
  <c r="AZ57" i="1"/>
  <c r="BA57" i="1"/>
  <c r="I59" i="1"/>
  <c r="AR59" i="1"/>
  <c r="AS59" i="1" s="1"/>
  <c r="AV59" i="1" s="1"/>
  <c r="F59" i="1" s="1"/>
  <c r="AY59" i="1" s="1"/>
  <c r="G59" i="1" s="1"/>
  <c r="AR86" i="1"/>
  <c r="AS86" i="1" s="1"/>
  <c r="AV86" i="1" s="1"/>
  <c r="F86" i="1" s="1"/>
  <c r="AY86" i="1" s="1"/>
  <c r="G86" i="1" s="1"/>
  <c r="I86" i="1"/>
  <c r="I39" i="1"/>
  <c r="AR39" i="1"/>
  <c r="AS39" i="1" s="1"/>
  <c r="AV39" i="1" s="1"/>
  <c r="F39" i="1" s="1"/>
  <c r="AY39" i="1" s="1"/>
  <c r="G39" i="1" s="1"/>
  <c r="I40" i="1"/>
  <c r="AR40" i="1"/>
  <c r="AS40" i="1" s="1"/>
  <c r="AV40" i="1" s="1"/>
  <c r="F40" i="1" s="1"/>
  <c r="AY40" i="1" s="1"/>
  <c r="G40" i="1" s="1"/>
  <c r="BB40" i="1"/>
  <c r="BD40" i="1" s="1"/>
  <c r="H88" i="1"/>
  <c r="H109" i="1"/>
  <c r="AR38" i="1"/>
  <c r="AS38" i="1" s="1"/>
  <c r="AV38" i="1" s="1"/>
  <c r="F38" i="1" s="1"/>
  <c r="AY38" i="1" s="1"/>
  <c r="G38" i="1" s="1"/>
  <c r="I38" i="1"/>
  <c r="AP75" i="1"/>
  <c r="J75" i="1" s="1"/>
  <c r="AQ75" i="1" s="1"/>
  <c r="BB94" i="1"/>
  <c r="BD94" i="1" s="1"/>
  <c r="H111" i="1"/>
  <c r="AR106" i="1"/>
  <c r="AS106" i="1" s="1"/>
  <c r="AV106" i="1" s="1"/>
  <c r="F106" i="1" s="1"/>
  <c r="AY106" i="1" s="1"/>
  <c r="G106" i="1" s="1"/>
  <c r="I106" i="1"/>
  <c r="H23" i="1"/>
  <c r="AP23" i="1"/>
  <c r="J23" i="1" s="1"/>
  <c r="AQ23" i="1" s="1"/>
  <c r="BB52" i="1"/>
  <c r="BD52" i="1" s="1"/>
  <c r="H102" i="1"/>
  <c r="AP102" i="1"/>
  <c r="J102" i="1" s="1"/>
  <c r="AQ102" i="1" s="1"/>
  <c r="I105" i="1"/>
  <c r="AR105" i="1"/>
  <c r="AS105" i="1" s="1"/>
  <c r="AV105" i="1" s="1"/>
  <c r="F105" i="1" s="1"/>
  <c r="BB99" i="1"/>
  <c r="BD99" i="1" s="1"/>
  <c r="BC121" i="1"/>
  <c r="AZ72" i="1"/>
  <c r="BA72" i="1"/>
  <c r="I25" i="1"/>
  <c r="AR25" i="1"/>
  <c r="AS25" i="1" s="1"/>
  <c r="AV25" i="1" s="1"/>
  <c r="F25" i="1" s="1"/>
  <c r="AY25" i="1" s="1"/>
  <c r="G25" i="1" s="1"/>
  <c r="I46" i="1"/>
  <c r="AR46" i="1"/>
  <c r="AS46" i="1" s="1"/>
  <c r="AV46" i="1" s="1"/>
  <c r="F46" i="1" s="1"/>
  <c r="AR36" i="1"/>
  <c r="AS36" i="1" s="1"/>
  <c r="AV36" i="1" s="1"/>
  <c r="F36" i="1" s="1"/>
  <c r="AY36" i="1" s="1"/>
  <c r="G36" i="1" s="1"/>
  <c r="I36" i="1"/>
  <c r="H45" i="1"/>
  <c r="H125" i="1"/>
  <c r="AP125" i="1"/>
  <c r="J125" i="1" s="1"/>
  <c r="AQ125" i="1" s="1"/>
  <c r="AR123" i="1"/>
  <c r="AS123" i="1" s="1"/>
  <c r="AV123" i="1" s="1"/>
  <c r="F123" i="1" s="1"/>
  <c r="AY123" i="1" s="1"/>
  <c r="G123" i="1" s="1"/>
  <c r="I123" i="1"/>
  <c r="AZ41" i="1"/>
  <c r="BA41" i="1"/>
  <c r="H121" i="1"/>
  <c r="I133" i="1"/>
  <c r="AR133" i="1"/>
  <c r="AS133" i="1" s="1"/>
  <c r="AV133" i="1" s="1"/>
  <c r="F133" i="1" s="1"/>
  <c r="I138" i="1"/>
  <c r="AR138" i="1"/>
  <c r="AS138" i="1" s="1"/>
  <c r="AV138" i="1" s="1"/>
  <c r="F138" i="1" s="1"/>
  <c r="AY138" i="1" s="1"/>
  <c r="G138" i="1" s="1"/>
  <c r="BB47" i="1"/>
  <c r="BD47" i="1" s="1"/>
  <c r="BB37" i="1"/>
  <c r="BD37" i="1" s="1"/>
  <c r="I63" i="1"/>
  <c r="AR63" i="1"/>
  <c r="AS63" i="1" s="1"/>
  <c r="AV63" i="1" s="1"/>
  <c r="F63" i="1" s="1"/>
  <c r="AY63" i="1" s="1"/>
  <c r="G63" i="1" s="1"/>
  <c r="BC45" i="1"/>
  <c r="AZ15" i="1"/>
  <c r="BA15" i="1"/>
  <c r="BC69" i="1"/>
  <c r="AR137" i="1"/>
  <c r="AS137" i="1" s="1"/>
  <c r="AV137" i="1" s="1"/>
  <c r="F137" i="1" s="1"/>
  <c r="I137" i="1"/>
  <c r="AR131" i="1"/>
  <c r="AS131" i="1" s="1"/>
  <c r="AV131" i="1" s="1"/>
  <c r="F131" i="1" s="1"/>
  <c r="AY131" i="1" s="1"/>
  <c r="G131" i="1" s="1"/>
  <c r="I131" i="1"/>
  <c r="BB131" i="1"/>
  <c r="BD131" i="1" s="1"/>
  <c r="G101" i="1"/>
  <c r="AZ51" i="1"/>
  <c r="BA51" i="1"/>
  <c r="AP43" i="1"/>
  <c r="J43" i="1" s="1"/>
  <c r="AQ43" i="1" s="1"/>
  <c r="BC106" i="1"/>
  <c r="BD106" i="1"/>
  <c r="BA27" i="1"/>
  <c r="AZ27" i="1"/>
  <c r="BB34" i="1"/>
  <c r="BD34" i="1" s="1"/>
  <c r="AZ144" i="1"/>
  <c r="BA144" i="1"/>
  <c r="AR14" i="1"/>
  <c r="AS14" i="1" s="1"/>
  <c r="AV14" i="1" s="1"/>
  <c r="F14" i="1" s="1"/>
  <c r="AY14" i="1" s="1"/>
  <c r="G14" i="1" s="1"/>
  <c r="I14" i="1"/>
  <c r="I65" i="1"/>
  <c r="AR65" i="1"/>
  <c r="AS65" i="1" s="1"/>
  <c r="AV65" i="1" s="1"/>
  <c r="F65" i="1" s="1"/>
  <c r="BA34" i="1"/>
  <c r="AZ34" i="1"/>
  <c r="H69" i="1"/>
  <c r="AP69" i="1"/>
  <c r="J69" i="1" s="1"/>
  <c r="AQ69" i="1" s="1"/>
  <c r="I68" i="1"/>
  <c r="AR68" i="1"/>
  <c r="AS68" i="1" s="1"/>
  <c r="AV68" i="1" s="1"/>
  <c r="F68" i="1" s="1"/>
  <c r="AY68" i="1" s="1"/>
  <c r="G68" i="1" s="1"/>
  <c r="BA17" i="1"/>
  <c r="AZ17" i="1"/>
  <c r="BB107" i="1"/>
  <c r="BD107" i="1" s="1"/>
  <c r="F62" i="1"/>
  <c r="BB106" i="1"/>
  <c r="H106" i="1"/>
  <c r="BA132" i="1"/>
  <c r="AZ132" i="1"/>
  <c r="I136" i="1"/>
  <c r="AR136" i="1"/>
  <c r="AS136" i="1" s="1"/>
  <c r="AV136" i="1" s="1"/>
  <c r="F136" i="1" s="1"/>
  <c r="AY136" i="1" s="1"/>
  <c r="G136" i="1" s="1"/>
  <c r="H114" i="1"/>
  <c r="AP122" i="1"/>
  <c r="J122" i="1" s="1"/>
  <c r="AQ122" i="1" s="1"/>
  <c r="H122" i="1"/>
  <c r="AR121" i="1"/>
  <c r="AS121" i="1" s="1"/>
  <c r="AV121" i="1" s="1"/>
  <c r="F121" i="1" s="1"/>
  <c r="AY121" i="1" s="1"/>
  <c r="G121" i="1" s="1"/>
  <c r="I121" i="1"/>
  <c r="AP84" i="1"/>
  <c r="J84" i="1" s="1"/>
  <c r="AQ84" i="1" s="1"/>
  <c r="BB112" i="1"/>
  <c r="BD112" i="1" s="1"/>
  <c r="H112" i="1"/>
  <c r="AR90" i="1"/>
  <c r="AS90" i="1" s="1"/>
  <c r="AV90" i="1" s="1"/>
  <c r="F90" i="1" s="1"/>
  <c r="AY90" i="1" s="1"/>
  <c r="G90" i="1" s="1"/>
  <c r="I90" i="1"/>
  <c r="AR111" i="1"/>
  <c r="AS111" i="1" s="1"/>
  <c r="AV111" i="1" s="1"/>
  <c r="F111" i="1" s="1"/>
  <c r="AY111" i="1" s="1"/>
  <c r="G111" i="1" s="1"/>
  <c r="I111" i="1"/>
  <c r="BB82" i="1"/>
  <c r="BD82" i="1" s="1"/>
  <c r="AZ119" i="1"/>
  <c r="BA119" i="1"/>
  <c r="AR116" i="1"/>
  <c r="AS116" i="1" s="1"/>
  <c r="AV116" i="1" s="1"/>
  <c r="F116" i="1" s="1"/>
  <c r="AY116" i="1" s="1"/>
  <c r="G116" i="1" s="1"/>
  <c r="I116" i="1"/>
  <c r="BB116" i="1"/>
  <c r="BD116" i="1" s="1"/>
  <c r="BA117" i="1"/>
  <c r="AZ117" i="1"/>
  <c r="BC88" i="1"/>
  <c r="AY24" i="1"/>
  <c r="G24" i="1" s="1"/>
  <c r="BB24" i="1"/>
  <c r="BD24" i="1" s="1"/>
  <c r="BA50" i="1"/>
  <c r="AZ50" i="1"/>
  <c r="BA87" i="1"/>
  <c r="AZ87" i="1"/>
  <c r="AR19" i="1"/>
  <c r="AS19" i="1" s="1"/>
  <c r="AV19" i="1" s="1"/>
  <c r="F19" i="1" s="1"/>
  <c r="AY19" i="1" s="1"/>
  <c r="G19" i="1" s="1"/>
  <c r="I19" i="1"/>
  <c r="BB19" i="1"/>
  <c r="BD19" i="1" s="1"/>
  <c r="BD30" i="1"/>
  <c r="BC93" i="1"/>
  <c r="BB29" i="1"/>
  <c r="BD29" i="1" s="1"/>
  <c r="AZ20" i="1"/>
  <c r="BA20" i="1"/>
  <c r="AZ129" i="1"/>
  <c r="BA129" i="1"/>
  <c r="BC97" i="1"/>
  <c r="H58" i="1"/>
  <c r="BC112" i="1"/>
  <c r="I100" i="1"/>
  <c r="AR100" i="1"/>
  <c r="AS100" i="1" s="1"/>
  <c r="AV100" i="1" s="1"/>
  <c r="F100" i="1" s="1"/>
  <c r="AR11" i="1"/>
  <c r="AS11" i="1" s="1"/>
  <c r="AV11" i="1" s="1"/>
  <c r="F11" i="1" s="1"/>
  <c r="AY11" i="1" s="1"/>
  <c r="G11" i="1" s="1"/>
  <c r="I11" i="1"/>
  <c r="BB11" i="1"/>
  <c r="BD11" i="1" s="1"/>
  <c r="BB91" i="1"/>
  <c r="BD91" i="1" s="1"/>
  <c r="BB93" i="1"/>
  <c r="BD93" i="1" s="1"/>
  <c r="H93" i="1"/>
  <c r="BA29" i="1"/>
  <c r="AZ29" i="1"/>
  <c r="BC74" i="1"/>
  <c r="H97" i="1"/>
  <c r="AP97" i="1"/>
  <c r="J97" i="1" s="1"/>
  <c r="AQ97" i="1" s="1"/>
  <c r="BC58" i="1"/>
  <c r="BB123" i="1"/>
  <c r="BD123" i="1" s="1"/>
  <c r="BB110" i="1"/>
  <c r="BD110" i="1" s="1"/>
  <c r="AR16" i="1"/>
  <c r="AS16" i="1" s="1"/>
  <c r="AV16" i="1" s="1"/>
  <c r="F16" i="1" s="1"/>
  <c r="AY16" i="1" s="1"/>
  <c r="G16" i="1" s="1"/>
  <c r="BB16" i="1"/>
  <c r="BD16" i="1" s="1"/>
  <c r="I16" i="1"/>
  <c r="I53" i="1"/>
  <c r="AR53" i="1"/>
  <c r="AS53" i="1" s="1"/>
  <c r="AV53" i="1" s="1"/>
  <c r="F53" i="1" s="1"/>
  <c r="H78" i="1"/>
  <c r="AP78" i="1"/>
  <c r="J78" i="1" s="1"/>
  <c r="AQ78" i="1" s="1"/>
  <c r="H74" i="1"/>
  <c r="AP109" i="1"/>
  <c r="J109" i="1" s="1"/>
  <c r="AQ109" i="1" s="1"/>
  <c r="AR134" i="1"/>
  <c r="AS134" i="1" s="1"/>
  <c r="AV134" i="1" s="1"/>
  <c r="F134" i="1" s="1"/>
  <c r="I134" i="1"/>
  <c r="AP96" i="1"/>
  <c r="J96" i="1" s="1"/>
  <c r="AQ96" i="1" s="1"/>
  <c r="BB113" i="1"/>
  <c r="BD113" i="1" s="1"/>
  <c r="BB140" i="1"/>
  <c r="BD140" i="1" s="1"/>
  <c r="H33" i="1"/>
  <c r="BB33" i="1"/>
  <c r="BD33" i="1" s="1"/>
  <c r="BC90" i="1"/>
  <c r="BB25" i="1"/>
  <c r="BD25" i="1" s="1"/>
  <c r="AR21" i="1"/>
  <c r="AS21" i="1" s="1"/>
  <c r="AV21" i="1" s="1"/>
  <c r="F21" i="1" s="1"/>
  <c r="AY21" i="1" s="1"/>
  <c r="G21" i="1" s="1"/>
  <c r="I21" i="1"/>
  <c r="BB21" i="1"/>
  <c r="BD21" i="1" s="1"/>
  <c r="H55" i="1"/>
  <c r="BB55" i="1"/>
  <c r="BD55" i="1" s="1"/>
  <c r="I42" i="1"/>
  <c r="AR42" i="1"/>
  <c r="AS42" i="1" s="1"/>
  <c r="AV42" i="1" s="1"/>
  <c r="F42" i="1" s="1"/>
  <c r="AR95" i="1"/>
  <c r="AS95" i="1" s="1"/>
  <c r="AV95" i="1" s="1"/>
  <c r="F95" i="1" s="1"/>
  <c r="AY95" i="1" s="1"/>
  <c r="G95" i="1" s="1"/>
  <c r="I95" i="1"/>
  <c r="BC128" i="1"/>
  <c r="AR120" i="1"/>
  <c r="AS120" i="1" s="1"/>
  <c r="AV120" i="1" s="1"/>
  <c r="F120" i="1" s="1"/>
  <c r="I120" i="1"/>
  <c r="AP60" i="1"/>
  <c r="J60" i="1" s="1"/>
  <c r="AQ60" i="1" s="1"/>
  <c r="H142" i="1"/>
  <c r="BB142" i="1"/>
  <c r="BD142" i="1" s="1"/>
  <c r="I35" i="1"/>
  <c r="AR35" i="1"/>
  <c r="AS35" i="1" s="1"/>
  <c r="AV35" i="1" s="1"/>
  <c r="F35" i="1" s="1"/>
  <c r="AY35" i="1" s="1"/>
  <c r="G35" i="1" s="1"/>
  <c r="BB32" i="1"/>
  <c r="BD32" i="1" s="1"/>
  <c r="BB115" i="1"/>
  <c r="BD115" i="1" s="1"/>
  <c r="I45" i="1"/>
  <c r="AR45" i="1"/>
  <c r="AS45" i="1" s="1"/>
  <c r="AV45" i="1" s="1"/>
  <c r="F45" i="1" s="1"/>
  <c r="AY45" i="1" s="1"/>
  <c r="G45" i="1" s="1"/>
  <c r="BA22" i="1"/>
  <c r="AZ22" i="1"/>
  <c r="BC126" i="1"/>
  <c r="AZ77" i="1"/>
  <c r="BA77" i="1"/>
  <c r="AR143" i="1"/>
  <c r="AS143" i="1" s="1"/>
  <c r="AV143" i="1" s="1"/>
  <c r="F143" i="1" s="1"/>
  <c r="AY143" i="1" s="1"/>
  <c r="G143" i="1" s="1"/>
  <c r="I143" i="1"/>
  <c r="BB143" i="1"/>
  <c r="BD143" i="1" s="1"/>
  <c r="AZ113" i="1"/>
  <c r="BA113" i="1"/>
  <c r="AZ140" i="1"/>
  <c r="BA140" i="1"/>
  <c r="AZ88" i="1" l="1"/>
  <c r="BA88" i="1"/>
  <c r="I84" i="1"/>
  <c r="AR84" i="1"/>
  <c r="AS84" i="1" s="1"/>
  <c r="AV84" i="1" s="1"/>
  <c r="F84" i="1" s="1"/>
  <c r="AY84" i="1" s="1"/>
  <c r="G84" i="1" s="1"/>
  <c r="AZ101" i="1"/>
  <c r="BA101" i="1"/>
  <c r="AZ76" i="1"/>
  <c r="BA76" i="1"/>
  <c r="AZ110" i="1"/>
  <c r="BA110" i="1"/>
  <c r="AZ111" i="1"/>
  <c r="BA111" i="1"/>
  <c r="AY46" i="1"/>
  <c r="G46" i="1" s="1"/>
  <c r="BB46" i="1"/>
  <c r="BD46" i="1" s="1"/>
  <c r="I83" i="1"/>
  <c r="AR83" i="1"/>
  <c r="AS83" i="1" s="1"/>
  <c r="AV83" i="1" s="1"/>
  <c r="F83" i="1" s="1"/>
  <c r="AY83" i="1" s="1"/>
  <c r="G83" i="1" s="1"/>
  <c r="AY53" i="1"/>
  <c r="G53" i="1" s="1"/>
  <c r="BB53" i="1"/>
  <c r="BD53" i="1" s="1"/>
  <c r="BB111" i="1"/>
  <c r="BD111" i="1" s="1"/>
  <c r="AZ89" i="1"/>
  <c r="BA89" i="1"/>
  <c r="BA19" i="1"/>
  <c r="AZ19" i="1"/>
  <c r="AZ90" i="1"/>
  <c r="BA90" i="1"/>
  <c r="I43" i="1"/>
  <c r="AR43" i="1"/>
  <c r="AS43" i="1" s="1"/>
  <c r="AV43" i="1" s="1"/>
  <c r="F43" i="1" s="1"/>
  <c r="AY43" i="1" s="1"/>
  <c r="G43" i="1" s="1"/>
  <c r="BA138" i="1"/>
  <c r="AZ138" i="1"/>
  <c r="BA25" i="1"/>
  <c r="AZ25" i="1"/>
  <c r="BB89" i="1"/>
  <c r="BD89" i="1" s="1"/>
  <c r="BB35" i="1"/>
  <c r="BD35" i="1" s="1"/>
  <c r="AZ21" i="1"/>
  <c r="BA21" i="1"/>
  <c r="AZ11" i="1"/>
  <c r="BA11" i="1"/>
  <c r="BA68" i="1"/>
  <c r="AZ68" i="1"/>
  <c r="I75" i="1"/>
  <c r="AR75" i="1"/>
  <c r="AS75" i="1" s="1"/>
  <c r="AV75" i="1" s="1"/>
  <c r="F75" i="1" s="1"/>
  <c r="AY75" i="1" s="1"/>
  <c r="G75" i="1" s="1"/>
  <c r="BB76" i="1"/>
  <c r="BD76" i="1" s="1"/>
  <c r="BB136" i="1"/>
  <c r="BD136" i="1" s="1"/>
  <c r="BA35" i="1"/>
  <c r="AZ35" i="1"/>
  <c r="AY133" i="1"/>
  <c r="G133" i="1" s="1"/>
  <c r="BB133" i="1"/>
  <c r="BD133" i="1" s="1"/>
  <c r="AY85" i="1"/>
  <c r="G85" i="1" s="1"/>
  <c r="BB85" i="1"/>
  <c r="BD85" i="1" s="1"/>
  <c r="AZ58" i="1"/>
  <c r="BA58" i="1"/>
  <c r="AZ16" i="1"/>
  <c r="BA16" i="1"/>
  <c r="AZ38" i="1"/>
  <c r="BA38" i="1"/>
  <c r="AY26" i="1"/>
  <c r="G26" i="1" s="1"/>
  <c r="BB26" i="1"/>
  <c r="BD26" i="1" s="1"/>
  <c r="I60" i="1"/>
  <c r="AR60" i="1"/>
  <c r="AS60" i="1" s="1"/>
  <c r="AV60" i="1" s="1"/>
  <c r="F60" i="1" s="1"/>
  <c r="AY60" i="1" s="1"/>
  <c r="G60" i="1" s="1"/>
  <c r="AY71" i="1"/>
  <c r="G71" i="1" s="1"/>
  <c r="BB71" i="1"/>
  <c r="BD71" i="1" s="1"/>
  <c r="BB58" i="1"/>
  <c r="BD58" i="1" s="1"/>
  <c r="BB88" i="1"/>
  <c r="BD88" i="1" s="1"/>
  <c r="AY120" i="1"/>
  <c r="G120" i="1" s="1"/>
  <c r="BB120" i="1"/>
  <c r="BD120" i="1" s="1"/>
  <c r="AY65" i="1"/>
  <c r="G65" i="1" s="1"/>
  <c r="BB65" i="1"/>
  <c r="BD65" i="1" s="1"/>
  <c r="AY137" i="1"/>
  <c r="G137" i="1" s="1"/>
  <c r="BB137" i="1"/>
  <c r="BD137" i="1" s="1"/>
  <c r="AR96" i="1"/>
  <c r="AS96" i="1" s="1"/>
  <c r="AV96" i="1" s="1"/>
  <c r="F96" i="1" s="1"/>
  <c r="AY96" i="1" s="1"/>
  <c r="G96" i="1" s="1"/>
  <c r="I96" i="1"/>
  <c r="BB114" i="1"/>
  <c r="BD114" i="1" s="1"/>
  <c r="AZ123" i="1"/>
  <c r="BA123" i="1"/>
  <c r="I102" i="1"/>
  <c r="AR102" i="1"/>
  <c r="AS102" i="1" s="1"/>
  <c r="AV102" i="1" s="1"/>
  <c r="F102" i="1" s="1"/>
  <c r="BA40" i="1"/>
  <c r="AZ40" i="1"/>
  <c r="BA66" i="1"/>
  <c r="AZ66" i="1"/>
  <c r="BA93" i="1"/>
  <c r="AZ93" i="1"/>
  <c r="BA143" i="1"/>
  <c r="AZ143" i="1"/>
  <c r="BB14" i="1"/>
  <c r="BD14" i="1" s="1"/>
  <c r="I125" i="1"/>
  <c r="AR125" i="1"/>
  <c r="AS125" i="1" s="1"/>
  <c r="AV125" i="1" s="1"/>
  <c r="F125" i="1" s="1"/>
  <c r="AY125" i="1" s="1"/>
  <c r="G125" i="1" s="1"/>
  <c r="BB64" i="1"/>
  <c r="BD64" i="1" s="1"/>
  <c r="BB90" i="1"/>
  <c r="BD90" i="1" s="1"/>
  <c r="AZ130" i="1"/>
  <c r="BA130" i="1"/>
  <c r="BB138" i="1"/>
  <c r="BD138" i="1" s="1"/>
  <c r="AY134" i="1"/>
  <c r="G134" i="1" s="1"/>
  <c r="BB134" i="1"/>
  <c r="BD134" i="1" s="1"/>
  <c r="BA136" i="1"/>
  <c r="AZ136" i="1"/>
  <c r="BA39" i="1"/>
  <c r="AZ39" i="1"/>
  <c r="I108" i="1"/>
  <c r="AR108" i="1"/>
  <c r="AS108" i="1" s="1"/>
  <c r="AV108" i="1" s="1"/>
  <c r="F108" i="1" s="1"/>
  <c r="AY108" i="1" s="1"/>
  <c r="G108" i="1" s="1"/>
  <c r="BA64" i="1"/>
  <c r="AZ64" i="1"/>
  <c r="BA55" i="1"/>
  <c r="AZ55" i="1"/>
  <c r="BA24" i="1"/>
  <c r="AZ24" i="1"/>
  <c r="BB95" i="1"/>
  <c r="BD95" i="1" s="1"/>
  <c r="I109" i="1"/>
  <c r="AR109" i="1"/>
  <c r="AS109" i="1" s="1"/>
  <c r="AV109" i="1" s="1"/>
  <c r="F109" i="1" s="1"/>
  <c r="BA14" i="1"/>
  <c r="AZ14" i="1"/>
  <c r="BB127" i="1"/>
  <c r="BD127" i="1" s="1"/>
  <c r="AZ114" i="1"/>
  <c r="BA114" i="1"/>
  <c r="AZ121" i="1"/>
  <c r="BA121" i="1"/>
  <c r="BB121" i="1"/>
  <c r="BD121" i="1" s="1"/>
  <c r="AZ142" i="1"/>
  <c r="BA142" i="1"/>
  <c r="AZ131" i="1"/>
  <c r="BA131" i="1"/>
  <c r="AR122" i="1"/>
  <c r="AS122" i="1" s="1"/>
  <c r="AV122" i="1" s="1"/>
  <c r="F122" i="1" s="1"/>
  <c r="AY122" i="1" s="1"/>
  <c r="G122" i="1" s="1"/>
  <c r="I122" i="1"/>
  <c r="AY105" i="1"/>
  <c r="G105" i="1" s="1"/>
  <c r="BB105" i="1"/>
  <c r="BD105" i="1" s="1"/>
  <c r="BA74" i="1"/>
  <c r="AZ74" i="1"/>
  <c r="BB38" i="1"/>
  <c r="BD38" i="1" s="1"/>
  <c r="BB86" i="1"/>
  <c r="BD86" i="1" s="1"/>
  <c r="AZ116" i="1"/>
  <c r="BA116" i="1"/>
  <c r="I23" i="1"/>
  <c r="AR23" i="1"/>
  <c r="AS23" i="1" s="1"/>
  <c r="AV23" i="1" s="1"/>
  <c r="F23" i="1" s="1"/>
  <c r="BA56" i="1"/>
  <c r="AZ56" i="1"/>
  <c r="AZ128" i="1"/>
  <c r="BA128" i="1"/>
  <c r="I69" i="1"/>
  <c r="AR69" i="1"/>
  <c r="AS69" i="1" s="1"/>
  <c r="AV69" i="1" s="1"/>
  <c r="F69" i="1" s="1"/>
  <c r="AY69" i="1" s="1"/>
  <c r="G69" i="1" s="1"/>
  <c r="AZ95" i="1"/>
  <c r="BA95" i="1"/>
  <c r="BB45" i="1"/>
  <c r="BD45" i="1" s="1"/>
  <c r="AZ86" i="1"/>
  <c r="BA86" i="1"/>
  <c r="AZ127" i="1"/>
  <c r="BA127" i="1"/>
  <c r="I48" i="1"/>
  <c r="AR48" i="1"/>
  <c r="AS48" i="1" s="1"/>
  <c r="AV48" i="1" s="1"/>
  <c r="F48" i="1" s="1"/>
  <c r="AY48" i="1" s="1"/>
  <c r="G48" i="1" s="1"/>
  <c r="BA112" i="1"/>
  <c r="AZ112" i="1"/>
  <c r="AR97" i="1"/>
  <c r="AS97" i="1" s="1"/>
  <c r="AV97" i="1" s="1"/>
  <c r="F97" i="1" s="1"/>
  <c r="AY97" i="1" s="1"/>
  <c r="G97" i="1" s="1"/>
  <c r="I97" i="1"/>
  <c r="AY42" i="1"/>
  <c r="G42" i="1" s="1"/>
  <c r="BB42" i="1"/>
  <c r="BD42" i="1" s="1"/>
  <c r="BB74" i="1"/>
  <c r="BD74" i="1" s="1"/>
  <c r="BB63" i="1"/>
  <c r="BD63" i="1" s="1"/>
  <c r="BB36" i="1"/>
  <c r="BD36" i="1" s="1"/>
  <c r="BA59" i="1"/>
  <c r="AZ59" i="1"/>
  <c r="BB75" i="1"/>
  <c r="BD75" i="1" s="1"/>
  <c r="BB39" i="1"/>
  <c r="BD39" i="1" s="1"/>
  <c r="I78" i="1"/>
  <c r="AR78" i="1"/>
  <c r="AS78" i="1" s="1"/>
  <c r="AV78" i="1" s="1"/>
  <c r="F78" i="1" s="1"/>
  <c r="BA63" i="1"/>
  <c r="AZ63" i="1"/>
  <c r="AY103" i="1"/>
  <c r="G103" i="1" s="1"/>
  <c r="BB103" i="1"/>
  <c r="BD103" i="1" s="1"/>
  <c r="BB60" i="1"/>
  <c r="BD60" i="1" s="1"/>
  <c r="BB48" i="1"/>
  <c r="BD48" i="1" s="1"/>
  <c r="AZ33" i="1"/>
  <c r="BA33" i="1"/>
  <c r="AY100" i="1"/>
  <c r="G100" i="1" s="1"/>
  <c r="BB100" i="1"/>
  <c r="BD100" i="1" s="1"/>
  <c r="BA45" i="1"/>
  <c r="AZ45" i="1"/>
  <c r="AY62" i="1"/>
  <c r="G62" i="1" s="1"/>
  <c r="BB62" i="1"/>
  <c r="BD62" i="1" s="1"/>
  <c r="BA36" i="1"/>
  <c r="AZ36" i="1"/>
  <c r="AZ106" i="1"/>
  <c r="BA106" i="1"/>
  <c r="I126" i="1"/>
  <c r="AR126" i="1"/>
  <c r="AS126" i="1" s="1"/>
  <c r="AV126" i="1" s="1"/>
  <c r="F126" i="1" s="1"/>
  <c r="AY126" i="1" s="1"/>
  <c r="G126" i="1" s="1"/>
  <c r="BB96" i="1"/>
  <c r="BD96" i="1" s="1"/>
  <c r="AZ94" i="1"/>
  <c r="BA94" i="1"/>
  <c r="AZ124" i="1"/>
  <c r="BA124" i="1"/>
  <c r="AZ97" i="1" l="1"/>
  <c r="BA97" i="1"/>
  <c r="AZ134" i="1"/>
  <c r="BA134" i="1"/>
  <c r="AZ83" i="1"/>
  <c r="BA83" i="1"/>
  <c r="BB125" i="1"/>
  <c r="BD125" i="1" s="1"/>
  <c r="BB43" i="1"/>
  <c r="BD43" i="1" s="1"/>
  <c r="AZ48" i="1"/>
  <c r="BA48" i="1"/>
  <c r="BA46" i="1"/>
  <c r="AZ46" i="1"/>
  <c r="AY109" i="1"/>
  <c r="G109" i="1" s="1"/>
  <c r="BB109" i="1"/>
  <c r="BD109" i="1" s="1"/>
  <c r="AZ96" i="1"/>
  <c r="BA96" i="1"/>
  <c r="AZ103" i="1"/>
  <c r="BA103" i="1"/>
  <c r="BB84" i="1"/>
  <c r="BD84" i="1" s="1"/>
  <c r="AZ105" i="1"/>
  <c r="BA105" i="1"/>
  <c r="AZ108" i="1"/>
  <c r="BA108" i="1"/>
  <c r="BA75" i="1"/>
  <c r="AZ75" i="1"/>
  <c r="AZ137" i="1"/>
  <c r="BA137" i="1"/>
  <c r="AY78" i="1"/>
  <c r="G78" i="1" s="1"/>
  <c r="BB78" i="1"/>
  <c r="BD78" i="1" s="1"/>
  <c r="BA65" i="1"/>
  <c r="AZ65" i="1"/>
  <c r="AZ133" i="1"/>
  <c r="BA133" i="1"/>
  <c r="AZ120" i="1"/>
  <c r="BA120" i="1"/>
  <c r="BA69" i="1"/>
  <c r="AZ69" i="1"/>
  <c r="AZ84" i="1"/>
  <c r="BA84" i="1"/>
  <c r="BA71" i="1"/>
  <c r="AZ71" i="1"/>
  <c r="BA62" i="1"/>
  <c r="AZ62" i="1"/>
  <c r="BA60" i="1"/>
  <c r="AZ60" i="1"/>
  <c r="AZ126" i="1"/>
  <c r="BA126" i="1"/>
  <c r="BB83" i="1"/>
  <c r="BD83" i="1" s="1"/>
  <c r="BB69" i="1"/>
  <c r="BD69" i="1" s="1"/>
  <c r="AZ125" i="1"/>
  <c r="BA125" i="1"/>
  <c r="BB122" i="1"/>
  <c r="BD122" i="1" s="1"/>
  <c r="BA42" i="1"/>
  <c r="AZ42" i="1"/>
  <c r="BB108" i="1"/>
  <c r="BD108" i="1" s="1"/>
  <c r="AY102" i="1"/>
  <c r="G102" i="1" s="1"/>
  <c r="BB102" i="1"/>
  <c r="BD102" i="1" s="1"/>
  <c r="AZ26" i="1"/>
  <c r="BA26" i="1"/>
  <c r="BB97" i="1"/>
  <c r="BD97" i="1" s="1"/>
  <c r="AZ85" i="1"/>
  <c r="BA85" i="1"/>
  <c r="AZ43" i="1"/>
  <c r="BA43" i="1"/>
  <c r="BA122" i="1"/>
  <c r="AZ122" i="1"/>
  <c r="BA100" i="1"/>
  <c r="AZ100" i="1"/>
  <c r="AY23" i="1"/>
  <c r="G23" i="1" s="1"/>
  <c r="BB23" i="1"/>
  <c r="BD23" i="1" s="1"/>
  <c r="AZ53" i="1"/>
  <c r="BA53" i="1"/>
  <c r="BB126" i="1"/>
  <c r="BD126" i="1" s="1"/>
  <c r="BA102" i="1" l="1"/>
  <c r="AZ102" i="1"/>
  <c r="AZ23" i="1"/>
  <c r="BA23" i="1"/>
  <c r="AZ109" i="1"/>
  <c r="BA109" i="1"/>
  <c r="BA78" i="1"/>
  <c r="AZ78" i="1"/>
</calcChain>
</file>

<file path=xl/sharedStrings.xml><?xml version="1.0" encoding="utf-8"?>
<sst xmlns="http://schemas.openxmlformats.org/spreadsheetml/2006/main" count="361" uniqueCount="140">
  <si>
    <t>OPEN 6.1.4</t>
  </si>
  <si>
    <t>Mon Jun 20 2016 15:42:02</t>
  </si>
  <si>
    <t>Unit=</t>
  </si>
  <si>
    <t>PSC-3209</t>
  </si>
  <si>
    <t>LightSource=</t>
  </si>
  <si>
    <t>6400-02 or -02B LED Source</t>
  </si>
  <si>
    <t>Config=</t>
  </si>
  <si>
    <t>/User/Configs/UserPrefs/LED2x3.xml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</si>
  <si>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</si>
  <si>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</si>
  <si>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</si>
  <si>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</si>
  <si>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</si>
  <si>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</si>
  <si>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</si>
  <si>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</si>
  <si>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</si>
  <si>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</si>
  <si>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</si>
  <si>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</si>
  <si>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</si>
  <si>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</si>
  <si>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</si>
  <si>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</si>
  <si>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</si>
  <si>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</si>
  <si>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</si>
  <si>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</si>
  <si>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</si>
  <si>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</si>
  <si>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</si>
  <si>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</si>
  <si>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</si>
  <si>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</si>
  <si>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</si>
  <si>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</si>
  <si>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</si>
  <si>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</si>
  <si>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</si>
  <si>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</si>
  <si>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</si>
  <si>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</si>
  <si>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</si>
  <si>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</si>
  <si>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</si>
  <si>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</si>
  <si>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</si>
  <si>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</si>
  <si>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</si>
  <si>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</si>
  <si>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</si>
  <si>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</si>
  <si>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</si>
  <si>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</si>
  <si>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</si>
  <si>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</si>
  <si>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</si>
  <si>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</si>
  <si>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</si>
  <si>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</si>
  <si>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</si>
  <si>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</si>
  <si>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</si>
  <si>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</si>
  <si>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</si>
  <si>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</si>
  <si>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</si>
  <si>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</si>
  <si>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16:15:55</t>
  </si>
  <si>
    <t>16:15:56</t>
  </si>
  <si>
    <t>16:15:57</t>
  </si>
  <si>
    <t>16:15:58</t>
  </si>
  <si>
    <t>16:15:59</t>
  </si>
  <si>
    <t>16:16:00</t>
  </si>
  <si>
    <t>16:16:01</t>
  </si>
  <si>
    <t>16:22:10</t>
  </si>
  <si>
    <t>16:22:11</t>
  </si>
  <si>
    <t>16:22:12</t>
  </si>
  <si>
    <t>16:22:13</t>
  </si>
  <si>
    <t>16:22:14</t>
  </si>
  <si>
    <t>16:22:15</t>
  </si>
  <si>
    <t>16:22:16</t>
  </si>
  <si>
    <t>16:22:17</t>
  </si>
  <si>
    <t>16:22:18</t>
  </si>
  <si>
    <t>16:31:35</t>
  </si>
  <si>
    <t>16:31:36</t>
  </si>
  <si>
    <t>16:31:37</t>
  </si>
  <si>
    <t>16:31:38</t>
  </si>
  <si>
    <t>16:31:39</t>
  </si>
  <si>
    <t>16:31:40</t>
  </si>
  <si>
    <t>16:31:41</t>
  </si>
  <si>
    <t>16:31:42</t>
  </si>
  <si>
    <t>16:39:12</t>
  </si>
  <si>
    <t>16:39:13</t>
  </si>
  <si>
    <t>16:39:14</t>
  </si>
  <si>
    <t>16:39:15</t>
  </si>
  <si>
    <t>16:39:16</t>
  </si>
  <si>
    <t>16:39:17</t>
  </si>
  <si>
    <t>16:39:18</t>
  </si>
  <si>
    <t>16:39:19</t>
  </si>
  <si>
    <t>16:46:49</t>
  </si>
  <si>
    <t>16:46:50</t>
  </si>
  <si>
    <t>16:46:51</t>
  </si>
  <si>
    <t>16:46:52</t>
  </si>
  <si>
    <t>16:46:53</t>
  </si>
  <si>
    <t>16:46:54</t>
  </si>
  <si>
    <t>16:46:55</t>
  </si>
  <si>
    <t>16:46:56</t>
  </si>
  <si>
    <t>16:53:30</t>
  </si>
  <si>
    <t>16:53:31</t>
  </si>
  <si>
    <t>16:53:32</t>
  </si>
  <si>
    <t>16:53:33</t>
  </si>
  <si>
    <t>16:53:34</t>
  </si>
  <si>
    <t>16:53:35</t>
  </si>
  <si>
    <t>16:53:36</t>
  </si>
  <si>
    <t>16:53:37</t>
  </si>
  <si>
    <t>16:58:07</t>
  </si>
  <si>
    <t>16:58:08</t>
  </si>
  <si>
    <t>16:58:09</t>
  </si>
  <si>
    <t>16:58:10</t>
  </si>
  <si>
    <t>16:58:11</t>
  </si>
  <si>
    <t>16:58:12</t>
  </si>
  <si>
    <t>16:58:13</t>
  </si>
  <si>
    <t>16:58:14</t>
  </si>
  <si>
    <t>17:03:01</t>
  </si>
  <si>
    <t>17:03:02</t>
  </si>
  <si>
    <t>17:03:03</t>
  </si>
  <si>
    <t>17:03:04</t>
  </si>
  <si>
    <t>17:03:05</t>
  </si>
  <si>
    <t>17:03:06</t>
  </si>
  <si>
    <t>17:03:07</t>
  </si>
  <si>
    <t>17:03:08</t>
  </si>
  <si>
    <t>17:06:53</t>
  </si>
  <si>
    <t>17:06:54</t>
  </si>
  <si>
    <t>17:06:55</t>
  </si>
  <si>
    <t>17:06:56</t>
  </si>
  <si>
    <t>17:06:57</t>
  </si>
  <si>
    <t>17:06:58</t>
  </si>
  <si>
    <t>17:06:59</t>
  </si>
  <si>
    <t>17:07:00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</si>
</sst>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44"/>
  <sheetViews>
    <sheetView tabSelected="1" topLeftCell="AG100" workbookViewId="0">
      <selection activeCell="BE144" sqref="BE144:DD144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 t="s">
        <v>7</v>
      </c>
    </row>
    <row r="6" spans="1:108" x14ac:dyDescent="0.25">
      <c r="A6" s="1" t="s">
        <v>8</v>
      </c>
      <c r="B6" s="1" t="s">
        <v>9</v>
      </c>
    </row>
    <row r="8" spans="1:108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2" t="s">
        <v>14</v>
      </c>
      <c r="BF8" s="2" t="s">
        <v>15</v>
      </c>
      <c r="BG8" s="2" t="s">
        <v>16</v>
      </c>
      <c r="BH8" s="2" t="s">
        <v>17</v>
      </c>
      <c r="BI8" s="2" t="s">
        <v>18</v>
      </c>
      <c r="BJ8" s="2" t="s">
        <v>19</v>
      </c>
      <c r="BK8" s="2" t="s">
        <v>20</v>
      </c>
      <c r="BL8" s="2" t="s">
        <v>21</v>
      </c>
      <c r="BM8" s="2" t="s">
        <v>22</v>
      </c>
      <c r="BN8" s="2" t="s">
        <v>23</v>
      </c>
      <c r="BO8" s="2" t="s">
        <v>24</v>
      </c>
      <c r="BP8" s="2" t="s">
        <v>25</v>
      </c>
      <c r="BQ8" s="2" t="s">
        <v>26</v>
      </c>
      <c r="BR8" s="2" t="s">
        <v>27</v>
      </c>
      <c r="BS8" s="2" t="s">
        <v>28</v>
      </c>
      <c r="BT8" s="2" t="s">
        <v>29</v>
      </c>
      <c r="BU8" s="2" t="s">
        <v>30</v>
      </c>
      <c r="BV8" s="2" t="s">
        <v>31</v>
      </c>
      <c r="BW8" s="2" t="s">
        <v>32</v>
      </c>
      <c r="BX8" s="2" t="s">
        <v>33</v>
      </c>
      <c r="BY8" s="2" t="s">
        <v>34</v>
      </c>
      <c r="BZ8" s="2" t="s">
        <v>35</v>
      </c>
      <c r="CA8" s="2" t="s">
        <v>36</v>
      </c>
      <c r="CB8" s="2" t="s">
        <v>37</v>
      </c>
      <c r="CC8" s="2" t="s">
        <v>38</v>
      </c>
      <c r="CD8" s="2" t="s">
        <v>39</v>
      </c>
      <c r="CE8" s="2" t="s">
        <v>40</v>
      </c>
      <c r="CF8" s="2" t="s">
        <v>41</v>
      </c>
      <c r="CG8" s="2" t="s">
        <v>42</v>
      </c>
      <c r="CH8" s="2" t="s">
        <v>43</v>
      </c>
      <c r="CI8" s="2" t="s">
        <v>44</v>
      </c>
      <c r="CJ8" s="2" t="s">
        <v>45</v>
      </c>
      <c r="CK8" s="2" t="s">
        <v>46</v>
      </c>
      <c r="CL8" s="2" t="s">
        <v>47</v>
      </c>
      <c r="CM8" s="2" t="s">
        <v>48</v>
      </c>
      <c r="CN8" s="2" t="s">
        <v>49</v>
      </c>
      <c r="CO8" s="2" t="s">
        <v>50</v>
      </c>
      <c r="CP8" s="2" t="s">
        <v>51</v>
      </c>
      <c r="CQ8" s="2" t="s">
        <v>52</v>
      </c>
      <c r="CR8" s="2" t="s">
        <v>53</v>
      </c>
      <c r="CS8" s="2" t="s">
        <v>54</v>
      </c>
      <c r="CT8" s="2" t="s">
        <v>55</v>
      </c>
      <c r="CU8" s="2" t="s">
        <v>56</v>
      </c>
      <c r="CV8" s="2" t="s">
        <v>57</v>
      </c>
      <c r="CW8" s="2" t="s">
        <v>58</v>
      </c>
      <c r="CX8" s="2" t="s">
        <v>59</v>
      </c>
      <c r="CY8" s="2" t="s">
        <v>60</v>
      </c>
      <c r="CZ8" s="2" t="s">
        <v>61</v>
      </c>
      <c r="DA8" s="2" t="s">
        <v>62</v>
      </c>
      <c r="DB8" s="2" t="s">
        <v>63</v>
      </c>
      <c r="DC8" s="2" t="s">
        <v>64</v>
      </c>
      <c r="DD8" s="2" t="s">
        <v>65</v>
      </c>
    </row>
    <row r="9" spans="1:108" x14ac:dyDescent="0.25">
      <c r="A9" s="1" t="s">
        <v>66</v>
      </c>
      <c r="B9" s="1" t="s">
        <v>66</v>
      </c>
      <c r="C9" s="1" t="s">
        <v>66</v>
      </c>
      <c r="D9" s="1" t="s">
        <v>66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66</v>
      </c>
      <c r="L9" s="1" t="s">
        <v>67</v>
      </c>
      <c r="M9" s="1" t="s">
        <v>66</v>
      </c>
      <c r="N9" s="1" t="s">
        <v>67</v>
      </c>
      <c r="O9" s="1" t="s">
        <v>66</v>
      </c>
      <c r="P9" s="1" t="s">
        <v>66</v>
      </c>
      <c r="Q9" s="1" t="s">
        <v>66</v>
      </c>
      <c r="R9" s="1" t="s">
        <v>66</v>
      </c>
      <c r="S9" s="1" t="s">
        <v>66</v>
      </c>
      <c r="T9" s="1" t="s">
        <v>66</v>
      </c>
      <c r="U9" s="1" t="s">
        <v>66</v>
      </c>
      <c r="V9" s="1" t="s">
        <v>66</v>
      </c>
      <c r="W9" s="1" t="s">
        <v>66</v>
      </c>
      <c r="X9" s="1" t="s">
        <v>66</v>
      </c>
      <c r="Y9" s="1" t="s">
        <v>66</v>
      </c>
      <c r="Z9" s="1" t="s">
        <v>66</v>
      </c>
      <c r="AA9" s="1" t="s">
        <v>66</v>
      </c>
      <c r="AB9" s="1" t="s">
        <v>66</v>
      </c>
      <c r="AC9" s="1" t="s">
        <v>66</v>
      </c>
      <c r="AD9" s="1" t="s">
        <v>66</v>
      </c>
      <c r="AE9" s="1" t="s">
        <v>66</v>
      </c>
      <c r="AF9" s="1" t="s">
        <v>66</v>
      </c>
      <c r="AG9" s="1" t="s">
        <v>66</v>
      </c>
      <c r="AH9" s="1" t="s">
        <v>66</v>
      </c>
      <c r="AI9" s="1" t="s">
        <v>66</v>
      </c>
      <c r="AJ9" s="1" t="s">
        <v>66</v>
      </c>
      <c r="AK9" s="1" t="s">
        <v>67</v>
      </c>
      <c r="AL9" s="1" t="s">
        <v>67</v>
      </c>
      <c r="AM9" s="1" t="s">
        <v>67</v>
      </c>
      <c r="AN9" s="1" t="s">
        <v>67</v>
      </c>
      <c r="AO9" s="1" t="s">
        <v>67</v>
      </c>
      <c r="AP9" s="1" t="s">
        <v>67</v>
      </c>
      <c r="AQ9" s="1" t="s">
        <v>67</v>
      </c>
      <c r="AR9" s="1" t="s">
        <v>67</v>
      </c>
      <c r="AS9" s="1" t="s">
        <v>67</v>
      </c>
      <c r="AT9" s="1" t="s">
        <v>67</v>
      </c>
      <c r="AU9" s="1" t="s">
        <v>67</v>
      </c>
      <c r="AV9" s="1" t="s">
        <v>67</v>
      </c>
      <c r="AW9" s="1" t="s">
        <v>67</v>
      </c>
      <c r="AX9" s="1" t="s">
        <v>67</v>
      </c>
      <c r="AY9" s="1" t="s">
        <v>67</v>
      </c>
      <c r="AZ9" s="1" t="s">
        <v>67</v>
      </c>
      <c r="BA9" s="1" t="s">
        <v>67</v>
      </c>
      <c r="BB9" s="1" t="s">
        <v>67</v>
      </c>
      <c r="BC9" s="1" t="s">
        <v>67</v>
      </c>
      <c r="BD9" s="1" t="s">
        <v>67</v>
      </c>
      <c r="BE9" s="2" t="s">
        <v>67</v>
      </c>
      <c r="BF9" s="2" t="s">
        <v>67</v>
      </c>
      <c r="BG9" s="2" t="s">
        <v>67</v>
      </c>
      <c r="BH9" s="2" t="s">
        <v>67</v>
      </c>
      <c r="BI9" s="2" t="s">
        <v>67</v>
      </c>
      <c r="BJ9" s="2" t="s">
        <v>67</v>
      </c>
      <c r="BK9" s="2" t="s">
        <v>66</v>
      </c>
      <c r="BL9" s="2" t="s">
        <v>67</v>
      </c>
      <c r="BM9" s="2" t="s">
        <v>66</v>
      </c>
      <c r="BN9" s="2" t="s">
        <v>67</v>
      </c>
      <c r="BO9" s="2" t="s">
        <v>66</v>
      </c>
      <c r="BP9" s="2" t="s">
        <v>66</v>
      </c>
      <c r="BQ9" s="2" t="s">
        <v>66</v>
      </c>
      <c r="BR9" s="2" t="s">
        <v>66</v>
      </c>
      <c r="BS9" s="2" t="s">
        <v>66</v>
      </c>
      <c r="BT9" s="2" t="s">
        <v>66</v>
      </c>
      <c r="BU9" s="2" t="s">
        <v>66</v>
      </c>
      <c r="BV9" s="2" t="s">
        <v>66</v>
      </c>
      <c r="BW9" s="2" t="s">
        <v>66</v>
      </c>
      <c r="BX9" s="2" t="s">
        <v>66</v>
      </c>
      <c r="BY9" s="2" t="s">
        <v>66</v>
      </c>
      <c r="BZ9" s="2" t="s">
        <v>66</v>
      </c>
      <c r="CA9" s="2" t="s">
        <v>66</v>
      </c>
      <c r="CB9" s="2" t="s">
        <v>66</v>
      </c>
      <c r="CC9" s="2" t="s">
        <v>66</v>
      </c>
      <c r="CD9" s="2" t="s">
        <v>66</v>
      </c>
      <c r="CE9" s="2" t="s">
        <v>66</v>
      </c>
      <c r="CF9" s="2" t="s">
        <v>66</v>
      </c>
      <c r="CG9" s="2" t="s">
        <v>66</v>
      </c>
      <c r="CH9" s="2" t="s">
        <v>66</v>
      </c>
      <c r="CI9" s="2" t="s">
        <v>66</v>
      </c>
      <c r="CJ9" s="2" t="s">
        <v>66</v>
      </c>
      <c r="CK9" s="2" t="s">
        <v>67</v>
      </c>
      <c r="CL9" s="2" t="s">
        <v>67</v>
      </c>
      <c r="CM9" s="2" t="s">
        <v>67</v>
      </c>
      <c r="CN9" s="2" t="s">
        <v>67</v>
      </c>
      <c r="CO9" s="2" t="s">
        <v>67</v>
      </c>
      <c r="CP9" s="2" t="s">
        <v>67</v>
      </c>
      <c r="CQ9" s="2" t="s">
        <v>67</v>
      </c>
      <c r="CR9" s="2" t="s">
        <v>67</v>
      </c>
      <c r="CS9" s="2" t="s">
        <v>67</v>
      </c>
      <c r="CT9" s="2" t="s">
        <v>67</v>
      </c>
      <c r="CU9" s="2" t="s">
        <v>67</v>
      </c>
      <c r="CV9" s="2" t="s">
        <v>67</v>
      </c>
      <c r="CW9" s="2" t="s">
        <v>67</v>
      </c>
      <c r="CX9" s="2" t="s">
        <v>67</v>
      </c>
      <c r="CY9" s="2" t="s">
        <v>67</v>
      </c>
      <c r="CZ9" s="2" t="s">
        <v>67</v>
      </c>
      <c r="DA9" s="2" t="s">
        <v>67</v>
      </c>
      <c r="DB9" s="2" t="s">
        <v>67</v>
      </c>
      <c r="DC9" s="2" t="s">
        <v>67</v>
      </c>
      <c r="DD9" s="2" t="s">
        <v>67</v>
      </c>
    </row>
    <row r="10" spans="1:108" s="4" customFormat="1" x14ac:dyDescent="0.25">
      <c r="A10" s="3">
        <v>1</v>
      </c>
      <c r="B10" s="3" t="s">
        <v>68</v>
      </c>
      <c r="C10" s="3">
        <v>2092.5</v>
      </c>
      <c r="D10" s="3">
        <v>0</v>
      </c>
      <c r="E10" s="4">
        <f t="shared" ref="E10:E41" si="0">(R10-S10*(1000-T10)/(1000-U10))*AK10</f>
        <v>10.526991063811952</v>
      </c>
      <c r="F10" s="4">
        <f t="shared" ref="F10:F41" si="1">IF(AV10&lt;&gt;0,1/(1/AV10-1/N10),0)</f>
        <v>0.1741737243164021</v>
      </c>
      <c r="G10" s="4">
        <f t="shared" ref="G10:G41" si="2">((AY10-AL10/2)*S10-E10)/(AY10+AL10/2)</f>
        <v>271.1759537994273</v>
      </c>
      <c r="H10" s="4">
        <f t="shared" ref="H10:H41" si="3">AL10*1000</f>
        <v>3.2588235826262726</v>
      </c>
      <c r="I10" s="4">
        <f t="shared" ref="I10:I41" si="4">(AQ10-AW10)</f>
        <v>1.4303001419713777</v>
      </c>
      <c r="J10" s="4">
        <f t="shared" ref="J10:J41" si="5">(P10+AP10*D10)</f>
        <v>17.844123840332031</v>
      </c>
      <c r="K10" s="3">
        <v>6</v>
      </c>
      <c r="L10" s="4">
        <f t="shared" ref="L10:L41" si="6">(K10*AE10+AF10)</f>
        <v>1.4200000166893005</v>
      </c>
      <c r="M10" s="3">
        <v>1</v>
      </c>
      <c r="N10" s="4">
        <f t="shared" ref="N10:N41" si="7">L10*(M10+1)*(M10+1)/(M10*M10+1)</f>
        <v>2.8400000333786011</v>
      </c>
      <c r="O10" s="3">
        <v>10.935711860656738</v>
      </c>
      <c r="P10" s="3">
        <v>17.844123840332031</v>
      </c>
      <c r="Q10" s="3">
        <v>8.2034940719604492</v>
      </c>
      <c r="R10" s="3">
        <v>400.92236328125</v>
      </c>
      <c r="S10" s="3">
        <v>383.2677001953125</v>
      </c>
      <c r="T10" s="3">
        <v>3.6171243190765381</v>
      </c>
      <c r="U10" s="3">
        <v>8.4614391326904297</v>
      </c>
      <c r="V10" s="3">
        <v>20.227766036987305</v>
      </c>
      <c r="W10" s="3">
        <v>47.318256378173828</v>
      </c>
      <c r="X10" s="3">
        <v>400.2113037109375</v>
      </c>
      <c r="Y10" s="3">
        <v>1699.337890625</v>
      </c>
      <c r="Z10" s="3">
        <v>4.1120309829711914</v>
      </c>
      <c r="AA10" s="3">
        <v>73.363525390625</v>
      </c>
      <c r="AB10" s="3">
        <v>1.8947031497955322</v>
      </c>
      <c r="AC10" s="3">
        <v>0.62694370746612549</v>
      </c>
      <c r="AD10" s="3">
        <v>1</v>
      </c>
      <c r="AE10" s="3">
        <v>-0.21956524252891541</v>
      </c>
      <c r="AF10" s="3">
        <v>2.737391471862793</v>
      </c>
      <c r="AG10" s="3">
        <v>1</v>
      </c>
      <c r="AH10" s="3">
        <v>0</v>
      </c>
      <c r="AI10" s="3">
        <v>0.15999999642372131</v>
      </c>
      <c r="AJ10" s="3">
        <v>111115</v>
      </c>
      <c r="AK10" s="4">
        <f t="shared" ref="AK10:AK41" si="8">X10*0.000001/(K10*0.0001)</f>
        <v>0.66701883951822905</v>
      </c>
      <c r="AL10" s="4">
        <f t="shared" ref="AL10:AL41" si="9">(U10-T10)/(1000-U10)*AK10</f>
        <v>3.2588235826262724E-3</v>
      </c>
      <c r="AM10" s="4">
        <f t="shared" ref="AM10:AM41" si="10">(P10+273.15)</f>
        <v>290.99412384033201</v>
      </c>
      <c r="AN10" s="4">
        <f t="shared" ref="AN10:AN41" si="11">(O10+273.15)</f>
        <v>284.08571186065672</v>
      </c>
      <c r="AO10" s="4">
        <f t="shared" ref="AO10:AO41" si="12">(Y10*AG10+Z10*AH10)*AI10</f>
        <v>271.89405642269412</v>
      </c>
      <c r="AP10" s="4">
        <f t="shared" ref="AP10:AP41" si="13">((AO10+0.00000010773*(AN10^4-AM10^4))-AL10*44100)/(L10*51.4+0.00000043092*AM10^3)</f>
        <v>0.68650974384029329</v>
      </c>
      <c r="AQ10" s="4">
        <f t="shared" ref="AQ10:AQ41" si="14">0.61365*EXP(17.502*J10/(240.97+J10))</f>
        <v>2.0510611466237401</v>
      </c>
      <c r="AR10" s="4">
        <f t="shared" ref="AR10:AR41" si="15">AQ10*1000/AA10</f>
        <v>27.957505254863907</v>
      </c>
      <c r="AS10" s="4">
        <f t="shared" ref="AS10:AS41" si="16">(AR10-U10)</f>
        <v>19.496066122173477</v>
      </c>
      <c r="AT10" s="4">
        <f t="shared" ref="AT10:AT41" si="17">IF(D10,P10,(O10+P10)/2)</f>
        <v>14.389917850494385</v>
      </c>
      <c r="AU10" s="4">
        <f t="shared" ref="AU10:AU41" si="18">0.61365*EXP(17.502*AT10/(240.97+AT10))</f>
        <v>1.6453179411168115</v>
      </c>
      <c r="AV10" s="4">
        <f t="shared" ref="AV10:AV41" si="19">IF(AS10&lt;&gt;0,(1000-(AR10+U10)/2)/AS10*AL10,0)</f>
        <v>0.1641091133546754</v>
      </c>
      <c r="AW10" s="4">
        <f t="shared" ref="AW10:AW41" si="20">U10*AA10/1000</f>
        <v>0.62076100465236228</v>
      </c>
      <c r="AX10" s="4">
        <f t="shared" ref="AX10:AX41" si="21">(AU10-AW10)</f>
        <v>1.0245569364644491</v>
      </c>
      <c r="AY10" s="4">
        <f t="shared" ref="AY10:AY41" si="22">1/(1.6/F10+1.37/N10)</f>
        <v>0.1034273230915298</v>
      </c>
      <c r="AZ10" s="4">
        <f t="shared" ref="AZ10:AZ41" si="23">G10*AA10*0.001</f>
        <v>19.894423971891236</v>
      </c>
      <c r="BA10" s="4">
        <f t="shared" ref="BA10:BA41" si="24">G10/S10</f>
        <v>0.70753667387373509</v>
      </c>
      <c r="BB10" s="4">
        <f t="shared" ref="BB10:BB41" si="25">(1-AL10*AA10/AQ10/F10)*100</f>
        <v>33.076322627691098</v>
      </c>
      <c r="BC10" s="4">
        <f t="shared" ref="BC10:BC41" si="26">(S10-E10/(N10/1.35))</f>
        <v>378.26367281182002</v>
      </c>
      <c r="BD10" s="4">
        <f t="shared" ref="BD10:BD41" si="27">E10*BB10/100/BC10</f>
        <v>9.2050645555563602E-3</v>
      </c>
    </row>
    <row r="11" spans="1:108" s="4" customFormat="1" x14ac:dyDescent="0.25">
      <c r="A11" s="3">
        <v>2</v>
      </c>
      <c r="B11" s="3" t="s">
        <v>68</v>
      </c>
      <c r="C11" s="3">
        <v>2093</v>
      </c>
      <c r="D11" s="3">
        <v>0</v>
      </c>
      <c r="E11" s="4">
        <f t="shared" si="0"/>
        <v>10.517611047615588</v>
      </c>
      <c r="F11" s="4">
        <f t="shared" si="1"/>
        <v>0.17433550059716382</v>
      </c>
      <c r="G11" s="4">
        <f t="shared" si="2"/>
        <v>271.35145618776903</v>
      </c>
      <c r="H11" s="4">
        <f t="shared" si="3"/>
        <v>3.259298626649576</v>
      </c>
      <c r="I11" s="4">
        <f t="shared" si="4"/>
        <v>1.4292631147263615</v>
      </c>
      <c r="J11" s="4">
        <f t="shared" si="5"/>
        <v>17.837064743041992</v>
      </c>
      <c r="K11" s="3">
        <v>6</v>
      </c>
      <c r="L11" s="4">
        <f t="shared" si="6"/>
        <v>1.4200000166893005</v>
      </c>
      <c r="M11" s="3">
        <v>1</v>
      </c>
      <c r="N11" s="4">
        <f t="shared" si="7"/>
        <v>2.8400000333786011</v>
      </c>
      <c r="O11" s="3">
        <v>10.935733795166016</v>
      </c>
      <c r="P11" s="3">
        <v>17.837064743041992</v>
      </c>
      <c r="Q11" s="3">
        <v>8.2035989761352539</v>
      </c>
      <c r="R11" s="3">
        <v>400.89956665039062</v>
      </c>
      <c r="S11" s="3">
        <v>383.25787353515625</v>
      </c>
      <c r="T11" s="3">
        <v>3.6179153919219971</v>
      </c>
      <c r="U11" s="3">
        <v>8.4631662368774414</v>
      </c>
      <c r="V11" s="3">
        <v>20.232122421264648</v>
      </c>
      <c r="W11" s="3">
        <v>47.3277587890625</v>
      </c>
      <c r="X11" s="3">
        <v>400.19161987304687</v>
      </c>
      <c r="Y11" s="3">
        <v>1699.336669921875</v>
      </c>
      <c r="Z11" s="3">
        <v>4.0849590301513672</v>
      </c>
      <c r="AA11" s="3">
        <v>73.363395690917969</v>
      </c>
      <c r="AB11" s="3">
        <v>1.8947031497955322</v>
      </c>
      <c r="AC11" s="3">
        <v>0.62694370746612549</v>
      </c>
      <c r="AD11" s="3">
        <v>1</v>
      </c>
      <c r="AE11" s="3">
        <v>-0.21956524252891541</v>
      </c>
      <c r="AF11" s="3">
        <v>2.737391471862793</v>
      </c>
      <c r="AG11" s="3">
        <v>1</v>
      </c>
      <c r="AH11" s="3">
        <v>0</v>
      </c>
      <c r="AI11" s="3">
        <v>0.15999999642372131</v>
      </c>
      <c r="AJ11" s="3">
        <v>111115</v>
      </c>
      <c r="AK11" s="4">
        <f t="shared" si="8"/>
        <v>0.66698603312174476</v>
      </c>
      <c r="AL11" s="4">
        <f t="shared" si="9"/>
        <v>3.2592986266495759E-3</v>
      </c>
      <c r="AM11" s="4">
        <f t="shared" si="10"/>
        <v>290.98706474304197</v>
      </c>
      <c r="AN11" s="4">
        <f t="shared" si="11"/>
        <v>284.08573379516599</v>
      </c>
      <c r="AO11" s="4">
        <f t="shared" si="12"/>
        <v>271.89386111019849</v>
      </c>
      <c r="AP11" s="4">
        <f t="shared" si="13"/>
        <v>0.68716226566200778</v>
      </c>
      <c r="AQ11" s="4">
        <f t="shared" si="14"/>
        <v>2.0501497281604184</v>
      </c>
      <c r="AR11" s="4">
        <f t="shared" si="15"/>
        <v>27.945131340399733</v>
      </c>
      <c r="AS11" s="4">
        <f t="shared" si="16"/>
        <v>19.481965103522292</v>
      </c>
      <c r="AT11" s="4">
        <f t="shared" si="17"/>
        <v>14.386399269104004</v>
      </c>
      <c r="AU11" s="4">
        <f t="shared" si="18"/>
        <v>1.6449435554612768</v>
      </c>
      <c r="AV11" s="4">
        <f t="shared" si="19"/>
        <v>0.16425272566189411</v>
      </c>
      <c r="AW11" s="4">
        <f t="shared" si="20"/>
        <v>0.62088661343405693</v>
      </c>
      <c r="AX11" s="4">
        <f t="shared" si="21"/>
        <v>1.0240569420272199</v>
      </c>
      <c r="AY11" s="4">
        <f t="shared" si="22"/>
        <v>0.1035185913988607</v>
      </c>
      <c r="AZ11" s="4">
        <f t="shared" si="23"/>
        <v>19.907264251610091</v>
      </c>
      <c r="BA11" s="4">
        <f t="shared" si="24"/>
        <v>0.70801273744185178</v>
      </c>
      <c r="BB11" s="4">
        <f t="shared" si="25"/>
        <v>33.09906840073652</v>
      </c>
      <c r="BC11" s="4">
        <f t="shared" si="26"/>
        <v>378.25830496212723</v>
      </c>
      <c r="BD11" s="4">
        <f t="shared" si="27"/>
        <v>9.2033174925855495E-3</v>
      </c>
    </row>
    <row r="12" spans="1:108" s="4" customFormat="1" x14ac:dyDescent="0.25">
      <c r="A12" s="3">
        <v>3</v>
      </c>
      <c r="B12" s="3" t="s">
        <v>69</v>
      </c>
      <c r="C12" s="3">
        <v>2093</v>
      </c>
      <c r="D12" s="3">
        <v>0</v>
      </c>
      <c r="E12" s="4">
        <f t="shared" si="0"/>
        <v>10.517611047615588</v>
      </c>
      <c r="F12" s="4">
        <f t="shared" si="1"/>
        <v>0.17433550059716382</v>
      </c>
      <c r="G12" s="4">
        <f t="shared" si="2"/>
        <v>271.35145618776903</v>
      </c>
      <c r="H12" s="4">
        <f t="shared" si="3"/>
        <v>3.259298626649576</v>
      </c>
      <c r="I12" s="4">
        <f t="shared" si="4"/>
        <v>1.4292631147263615</v>
      </c>
      <c r="J12" s="4">
        <f t="shared" si="5"/>
        <v>17.837064743041992</v>
      </c>
      <c r="K12" s="3">
        <v>6</v>
      </c>
      <c r="L12" s="4">
        <f t="shared" si="6"/>
        <v>1.4200000166893005</v>
      </c>
      <c r="M12" s="3">
        <v>1</v>
      </c>
      <c r="N12" s="4">
        <f t="shared" si="7"/>
        <v>2.8400000333786011</v>
      </c>
      <c r="O12" s="3">
        <v>10.935733795166016</v>
      </c>
      <c r="P12" s="3">
        <v>17.837064743041992</v>
      </c>
      <c r="Q12" s="3">
        <v>8.2035989761352539</v>
      </c>
      <c r="R12" s="3">
        <v>400.89956665039062</v>
      </c>
      <c r="S12" s="3">
        <v>383.25787353515625</v>
      </c>
      <c r="T12" s="3">
        <v>3.6179153919219971</v>
      </c>
      <c r="U12" s="3">
        <v>8.4631662368774414</v>
      </c>
      <c r="V12" s="3">
        <v>20.232122421264648</v>
      </c>
      <c r="W12" s="3">
        <v>47.3277587890625</v>
      </c>
      <c r="X12" s="3">
        <v>400.19161987304687</v>
      </c>
      <c r="Y12" s="3">
        <v>1699.336669921875</v>
      </c>
      <c r="Z12" s="3">
        <v>4.0849590301513672</v>
      </c>
      <c r="AA12" s="3">
        <v>73.363395690917969</v>
      </c>
      <c r="AB12" s="3">
        <v>1.8947031497955322</v>
      </c>
      <c r="AC12" s="3">
        <v>0.62694370746612549</v>
      </c>
      <c r="AD12" s="3">
        <v>1</v>
      </c>
      <c r="AE12" s="3">
        <v>-0.21956524252891541</v>
      </c>
      <c r="AF12" s="3">
        <v>2.737391471862793</v>
      </c>
      <c r="AG12" s="3">
        <v>1</v>
      </c>
      <c r="AH12" s="3">
        <v>0</v>
      </c>
      <c r="AI12" s="3">
        <v>0.15999999642372131</v>
      </c>
      <c r="AJ12" s="3">
        <v>111115</v>
      </c>
      <c r="AK12" s="4">
        <f t="shared" si="8"/>
        <v>0.66698603312174476</v>
      </c>
      <c r="AL12" s="4">
        <f t="shared" si="9"/>
        <v>3.2592986266495759E-3</v>
      </c>
      <c r="AM12" s="4">
        <f t="shared" si="10"/>
        <v>290.98706474304197</v>
      </c>
      <c r="AN12" s="4">
        <f t="shared" si="11"/>
        <v>284.08573379516599</v>
      </c>
      <c r="AO12" s="4">
        <f t="shared" si="12"/>
        <v>271.89386111019849</v>
      </c>
      <c r="AP12" s="4">
        <f t="shared" si="13"/>
        <v>0.68716226566200778</v>
      </c>
      <c r="AQ12" s="4">
        <f t="shared" si="14"/>
        <v>2.0501497281604184</v>
      </c>
      <c r="AR12" s="4">
        <f t="shared" si="15"/>
        <v>27.945131340399733</v>
      </c>
      <c r="AS12" s="4">
        <f t="shared" si="16"/>
        <v>19.481965103522292</v>
      </c>
      <c r="AT12" s="4">
        <f t="shared" si="17"/>
        <v>14.386399269104004</v>
      </c>
      <c r="AU12" s="4">
        <f t="shared" si="18"/>
        <v>1.6449435554612768</v>
      </c>
      <c r="AV12" s="4">
        <f t="shared" si="19"/>
        <v>0.16425272566189411</v>
      </c>
      <c r="AW12" s="4">
        <f t="shared" si="20"/>
        <v>0.62088661343405693</v>
      </c>
      <c r="AX12" s="4">
        <f t="shared" si="21"/>
        <v>1.0240569420272199</v>
      </c>
      <c r="AY12" s="4">
        <f t="shared" si="22"/>
        <v>0.1035185913988607</v>
      </c>
      <c r="AZ12" s="4">
        <f t="shared" si="23"/>
        <v>19.907264251610091</v>
      </c>
      <c r="BA12" s="4">
        <f t="shared" si="24"/>
        <v>0.70801273744185178</v>
      </c>
      <c r="BB12" s="4">
        <f t="shared" si="25"/>
        <v>33.09906840073652</v>
      </c>
      <c r="BC12" s="4">
        <f t="shared" si="26"/>
        <v>378.25830496212723</v>
      </c>
      <c r="BD12" s="4">
        <f t="shared" si="27"/>
        <v>9.2033174925855495E-3</v>
      </c>
    </row>
    <row r="13" spans="1:108" s="4" customFormat="1" x14ac:dyDescent="0.25">
      <c r="A13" s="3">
        <v>4</v>
      </c>
      <c r="B13" s="3" t="s">
        <v>69</v>
      </c>
      <c r="C13" s="3">
        <v>2093.5</v>
      </c>
      <c r="D13" s="3">
        <v>0</v>
      </c>
      <c r="E13" s="4">
        <f t="shared" si="0"/>
        <v>10.522220209678421</v>
      </c>
      <c r="F13" s="4">
        <f t="shared" si="1"/>
        <v>0.17438342888889047</v>
      </c>
      <c r="G13" s="4">
        <f t="shared" si="2"/>
        <v>271.31864139035218</v>
      </c>
      <c r="H13" s="4">
        <f t="shared" si="3"/>
        <v>3.2594083786404995</v>
      </c>
      <c r="I13" s="4">
        <f t="shared" si="4"/>
        <v>1.4289412487490378</v>
      </c>
      <c r="J13" s="4">
        <f t="shared" si="5"/>
        <v>17.835769653320312</v>
      </c>
      <c r="K13" s="3">
        <v>6</v>
      </c>
      <c r="L13" s="4">
        <f t="shared" si="6"/>
        <v>1.4200000166893005</v>
      </c>
      <c r="M13" s="3">
        <v>1</v>
      </c>
      <c r="N13" s="4">
        <f t="shared" si="7"/>
        <v>2.8400000333786011</v>
      </c>
      <c r="O13" s="3">
        <v>10.935442924499512</v>
      </c>
      <c r="P13" s="3">
        <v>17.835769653320312</v>
      </c>
      <c r="Q13" s="3">
        <v>8.2035427093505859</v>
      </c>
      <c r="R13" s="3">
        <v>400.88824462890625</v>
      </c>
      <c r="S13" s="3">
        <v>383.23989868164062</v>
      </c>
      <c r="T13" s="3">
        <v>3.6199350357055664</v>
      </c>
      <c r="U13" s="3">
        <v>8.4652748107910156</v>
      </c>
      <c r="V13" s="3">
        <v>20.243808746337891</v>
      </c>
      <c r="W13" s="3">
        <v>47.340461730957031</v>
      </c>
      <c r="X13" s="3">
        <v>400.1968994140625</v>
      </c>
      <c r="Y13" s="3">
        <v>1699.321533203125</v>
      </c>
      <c r="Z13" s="3">
        <v>4.0590810775756836</v>
      </c>
      <c r="AA13" s="3">
        <v>73.363395690917969</v>
      </c>
      <c r="AB13" s="3">
        <v>1.8947031497955322</v>
      </c>
      <c r="AC13" s="3">
        <v>0.62694370746612549</v>
      </c>
      <c r="AD13" s="3">
        <v>1</v>
      </c>
      <c r="AE13" s="3">
        <v>-0.21956524252891541</v>
      </c>
      <c r="AF13" s="3">
        <v>2.737391471862793</v>
      </c>
      <c r="AG13" s="3">
        <v>1</v>
      </c>
      <c r="AH13" s="3">
        <v>0</v>
      </c>
      <c r="AI13" s="3">
        <v>0.15999999642372131</v>
      </c>
      <c r="AJ13" s="3">
        <v>111115</v>
      </c>
      <c r="AK13" s="4">
        <f t="shared" si="8"/>
        <v>0.66699483235677082</v>
      </c>
      <c r="AL13" s="4">
        <f t="shared" si="9"/>
        <v>3.2594083786404997E-3</v>
      </c>
      <c r="AM13" s="4">
        <f t="shared" si="10"/>
        <v>290.98576965332029</v>
      </c>
      <c r="AN13" s="4">
        <f t="shared" si="11"/>
        <v>284.08544292449949</v>
      </c>
      <c r="AO13" s="4">
        <f t="shared" si="12"/>
        <v>271.89143923525262</v>
      </c>
      <c r="AP13" s="4">
        <f t="shared" si="13"/>
        <v>0.6872066664273776</v>
      </c>
      <c r="AQ13" s="4">
        <f t="shared" si="14"/>
        <v>2.0499825543254597</v>
      </c>
      <c r="AR13" s="4">
        <f t="shared" si="15"/>
        <v>27.94285263133257</v>
      </c>
      <c r="AS13" s="4">
        <f t="shared" si="16"/>
        <v>19.477577820541555</v>
      </c>
      <c r="AT13" s="4">
        <f t="shared" si="17"/>
        <v>14.385606288909912</v>
      </c>
      <c r="AU13" s="4">
        <f t="shared" si="18"/>
        <v>1.6448591907707939</v>
      </c>
      <c r="AV13" s="4">
        <f t="shared" si="19"/>
        <v>0.16429526968429747</v>
      </c>
      <c r="AW13" s="4">
        <f t="shared" si="20"/>
        <v>0.62104130557642201</v>
      </c>
      <c r="AX13" s="4">
        <f t="shared" si="21"/>
        <v>1.0238178851943718</v>
      </c>
      <c r="AY13" s="4">
        <f t="shared" si="22"/>
        <v>0.10354562917773029</v>
      </c>
      <c r="AZ13" s="4">
        <f t="shared" si="23"/>
        <v>19.90485684664268</v>
      </c>
      <c r="BA13" s="4">
        <f t="shared" si="24"/>
        <v>0.70796032021639266</v>
      </c>
      <c r="BB13" s="4">
        <f t="shared" si="25"/>
        <v>33.109749189245996</v>
      </c>
      <c r="BC13" s="4">
        <f t="shared" si="26"/>
        <v>378.2381391337131</v>
      </c>
      <c r="BD13" s="4">
        <f t="shared" si="27"/>
        <v>9.2108128718692561E-3</v>
      </c>
    </row>
    <row r="14" spans="1:108" s="4" customFormat="1" x14ac:dyDescent="0.25">
      <c r="A14" s="3">
        <v>5</v>
      </c>
      <c r="B14" s="3" t="s">
        <v>70</v>
      </c>
      <c r="C14" s="3">
        <v>2094</v>
      </c>
      <c r="D14" s="3">
        <v>0</v>
      </c>
      <c r="E14" s="4">
        <f t="shared" si="0"/>
        <v>10.550932483124893</v>
      </c>
      <c r="F14" s="4">
        <f t="shared" si="1"/>
        <v>0.17443552793509218</v>
      </c>
      <c r="G14" s="4">
        <f t="shared" si="2"/>
        <v>271.03077579183736</v>
      </c>
      <c r="H14" s="4">
        <f t="shared" si="3"/>
        <v>3.2601953397732646</v>
      </c>
      <c r="I14" s="4">
        <f t="shared" si="4"/>
        <v>1.4288747130376749</v>
      </c>
      <c r="J14" s="4">
        <f t="shared" si="5"/>
        <v>17.836385726928711</v>
      </c>
      <c r="K14" s="3">
        <v>6</v>
      </c>
      <c r="L14" s="4">
        <f t="shared" si="6"/>
        <v>1.4200000166893005</v>
      </c>
      <c r="M14" s="3">
        <v>1</v>
      </c>
      <c r="N14" s="4">
        <f t="shared" si="7"/>
        <v>2.8400000333786011</v>
      </c>
      <c r="O14" s="3">
        <v>10.935216903686523</v>
      </c>
      <c r="P14" s="3">
        <v>17.836385726928711</v>
      </c>
      <c r="Q14" s="3">
        <v>8.2033920288085938</v>
      </c>
      <c r="R14" s="3">
        <v>400.886474609375</v>
      </c>
      <c r="S14" s="3">
        <v>383.19473266601562</v>
      </c>
      <c r="T14" s="3">
        <v>3.6207752227783203</v>
      </c>
      <c r="U14" s="3">
        <v>8.4673070907592773</v>
      </c>
      <c r="V14" s="3">
        <v>20.248712539672852</v>
      </c>
      <c r="W14" s="3">
        <v>47.352306365966797</v>
      </c>
      <c r="X14" s="3">
        <v>400.19424438476562</v>
      </c>
      <c r="Y14" s="3">
        <v>1699.2860107421875</v>
      </c>
      <c r="Z14" s="3">
        <v>4.0861449241638184</v>
      </c>
      <c r="AA14" s="3">
        <v>73.363037109375</v>
      </c>
      <c r="AB14" s="3">
        <v>1.8947031497955322</v>
      </c>
      <c r="AC14" s="3">
        <v>0.62694370746612549</v>
      </c>
      <c r="AD14" s="3">
        <v>1</v>
      </c>
      <c r="AE14" s="3">
        <v>-0.21956524252891541</v>
      </c>
      <c r="AF14" s="3">
        <v>2.737391471862793</v>
      </c>
      <c r="AG14" s="3">
        <v>1</v>
      </c>
      <c r="AH14" s="3">
        <v>0</v>
      </c>
      <c r="AI14" s="3">
        <v>0.15999999642372131</v>
      </c>
      <c r="AJ14" s="3">
        <v>111115</v>
      </c>
      <c r="AK14" s="4">
        <f t="shared" si="8"/>
        <v>0.66699040730794257</v>
      </c>
      <c r="AL14" s="4">
        <f t="shared" si="9"/>
        <v>3.2601953397732647E-3</v>
      </c>
      <c r="AM14" s="4">
        <f t="shared" si="10"/>
        <v>290.98638572692869</v>
      </c>
      <c r="AN14" s="4">
        <f t="shared" si="11"/>
        <v>284.0852169036865</v>
      </c>
      <c r="AO14" s="4">
        <f t="shared" si="12"/>
        <v>271.88575564162966</v>
      </c>
      <c r="AP14" s="4">
        <f t="shared" si="13"/>
        <v>0.68661807988895529</v>
      </c>
      <c r="AQ14" s="4">
        <f t="shared" si="14"/>
        <v>2.0500620773535219</v>
      </c>
      <c r="AR14" s="4">
        <f t="shared" si="15"/>
        <v>27.944073175394021</v>
      </c>
      <c r="AS14" s="4">
        <f t="shared" si="16"/>
        <v>19.476766084634743</v>
      </c>
      <c r="AT14" s="4">
        <f t="shared" si="17"/>
        <v>14.385801315307617</v>
      </c>
      <c r="AU14" s="4">
        <f t="shared" si="18"/>
        <v>1.6448799391604341</v>
      </c>
      <c r="AV14" s="4">
        <f t="shared" si="19"/>
        <v>0.16434151438360198</v>
      </c>
      <c r="AW14" s="4">
        <f t="shared" si="20"/>
        <v>0.62118736431584698</v>
      </c>
      <c r="AX14" s="4">
        <f t="shared" si="21"/>
        <v>1.0236925748445871</v>
      </c>
      <c r="AY14" s="4">
        <f t="shared" si="22"/>
        <v>0.1035750189615228</v>
      </c>
      <c r="AZ14" s="4">
        <f t="shared" si="23"/>
        <v>19.883640862199261</v>
      </c>
      <c r="BA14" s="4">
        <f t="shared" si="24"/>
        <v>0.7072925400257577</v>
      </c>
      <c r="BB14" s="4">
        <f t="shared" si="25"/>
        <v>33.116503565606379</v>
      </c>
      <c r="BC14" s="4">
        <f t="shared" si="26"/>
        <v>378.17932467840603</v>
      </c>
      <c r="BD14" s="4">
        <f t="shared" si="27"/>
        <v>9.2392674690771875E-3</v>
      </c>
    </row>
    <row r="15" spans="1:108" s="4" customFormat="1" x14ac:dyDescent="0.25">
      <c r="A15" s="3">
        <v>6</v>
      </c>
      <c r="B15" s="3" t="s">
        <v>70</v>
      </c>
      <c r="C15" s="3">
        <v>2094</v>
      </c>
      <c r="D15" s="3">
        <v>0</v>
      </c>
      <c r="E15" s="4">
        <f t="shared" si="0"/>
        <v>10.550932483124893</v>
      </c>
      <c r="F15" s="4">
        <f t="shared" si="1"/>
        <v>0.17443552793509218</v>
      </c>
      <c r="G15" s="4">
        <f t="shared" si="2"/>
        <v>271.03077579183736</v>
      </c>
      <c r="H15" s="4">
        <f t="shared" si="3"/>
        <v>3.2601953397732646</v>
      </c>
      <c r="I15" s="4">
        <f t="shared" si="4"/>
        <v>1.4288747130376749</v>
      </c>
      <c r="J15" s="4">
        <f t="shared" si="5"/>
        <v>17.836385726928711</v>
      </c>
      <c r="K15" s="3">
        <v>6</v>
      </c>
      <c r="L15" s="4">
        <f t="shared" si="6"/>
        <v>1.4200000166893005</v>
      </c>
      <c r="M15" s="3">
        <v>1</v>
      </c>
      <c r="N15" s="4">
        <f t="shared" si="7"/>
        <v>2.8400000333786011</v>
      </c>
      <c r="O15" s="3">
        <v>10.935216903686523</v>
      </c>
      <c r="P15" s="3">
        <v>17.836385726928711</v>
      </c>
      <c r="Q15" s="3">
        <v>8.2033920288085938</v>
      </c>
      <c r="R15" s="3">
        <v>400.886474609375</v>
      </c>
      <c r="S15" s="3">
        <v>383.19473266601562</v>
      </c>
      <c r="T15" s="3">
        <v>3.6207752227783203</v>
      </c>
      <c r="U15" s="3">
        <v>8.4673070907592773</v>
      </c>
      <c r="V15" s="3">
        <v>20.248712539672852</v>
      </c>
      <c r="W15" s="3">
        <v>47.352306365966797</v>
      </c>
      <c r="X15" s="3">
        <v>400.19424438476562</v>
      </c>
      <c r="Y15" s="3">
        <v>1699.2860107421875</v>
      </c>
      <c r="Z15" s="3">
        <v>4.0861449241638184</v>
      </c>
      <c r="AA15" s="3">
        <v>73.363037109375</v>
      </c>
      <c r="AB15" s="3">
        <v>1.8947031497955322</v>
      </c>
      <c r="AC15" s="3">
        <v>0.62694370746612549</v>
      </c>
      <c r="AD15" s="3">
        <v>1</v>
      </c>
      <c r="AE15" s="3">
        <v>-0.21956524252891541</v>
      </c>
      <c r="AF15" s="3">
        <v>2.737391471862793</v>
      </c>
      <c r="AG15" s="3">
        <v>1</v>
      </c>
      <c r="AH15" s="3">
        <v>0</v>
      </c>
      <c r="AI15" s="3">
        <v>0.15999999642372131</v>
      </c>
      <c r="AJ15" s="3">
        <v>111115</v>
      </c>
      <c r="AK15" s="4">
        <f t="shared" si="8"/>
        <v>0.66699040730794257</v>
      </c>
      <c r="AL15" s="4">
        <f t="shared" si="9"/>
        <v>3.2601953397732647E-3</v>
      </c>
      <c r="AM15" s="4">
        <f t="shared" si="10"/>
        <v>290.98638572692869</v>
      </c>
      <c r="AN15" s="4">
        <f t="shared" si="11"/>
        <v>284.0852169036865</v>
      </c>
      <c r="AO15" s="4">
        <f t="shared" si="12"/>
        <v>271.88575564162966</v>
      </c>
      <c r="AP15" s="4">
        <f t="shared" si="13"/>
        <v>0.68661807988895529</v>
      </c>
      <c r="AQ15" s="4">
        <f t="shared" si="14"/>
        <v>2.0500620773535219</v>
      </c>
      <c r="AR15" s="4">
        <f t="shared" si="15"/>
        <v>27.944073175394021</v>
      </c>
      <c r="AS15" s="4">
        <f t="shared" si="16"/>
        <v>19.476766084634743</v>
      </c>
      <c r="AT15" s="4">
        <f t="shared" si="17"/>
        <v>14.385801315307617</v>
      </c>
      <c r="AU15" s="4">
        <f t="shared" si="18"/>
        <v>1.6448799391604341</v>
      </c>
      <c r="AV15" s="4">
        <f t="shared" si="19"/>
        <v>0.16434151438360198</v>
      </c>
      <c r="AW15" s="4">
        <f t="shared" si="20"/>
        <v>0.62118736431584698</v>
      </c>
      <c r="AX15" s="4">
        <f t="shared" si="21"/>
        <v>1.0236925748445871</v>
      </c>
      <c r="AY15" s="4">
        <f t="shared" si="22"/>
        <v>0.1035750189615228</v>
      </c>
      <c r="AZ15" s="4">
        <f t="shared" si="23"/>
        <v>19.883640862199261</v>
      </c>
      <c r="BA15" s="4">
        <f t="shared" si="24"/>
        <v>0.7072925400257577</v>
      </c>
      <c r="BB15" s="4">
        <f t="shared" si="25"/>
        <v>33.116503565606379</v>
      </c>
      <c r="BC15" s="4">
        <f t="shared" si="26"/>
        <v>378.17932467840603</v>
      </c>
      <c r="BD15" s="4">
        <f t="shared" si="27"/>
        <v>9.2392674690771875E-3</v>
      </c>
    </row>
    <row r="16" spans="1:108" s="4" customFormat="1" x14ac:dyDescent="0.25">
      <c r="A16" s="3">
        <v>7</v>
      </c>
      <c r="B16" s="3" t="s">
        <v>70</v>
      </c>
      <c r="C16" s="3">
        <v>2094.5</v>
      </c>
      <c r="D16" s="3">
        <v>0</v>
      </c>
      <c r="E16" s="4">
        <f t="shared" si="0"/>
        <v>10.552714681148789</v>
      </c>
      <c r="F16" s="4">
        <f t="shared" si="1"/>
        <v>0.17438656731356209</v>
      </c>
      <c r="G16" s="4">
        <f t="shared" si="2"/>
        <v>270.98022105920376</v>
      </c>
      <c r="H16" s="4">
        <f t="shared" si="3"/>
        <v>3.2604477449064606</v>
      </c>
      <c r="I16" s="4">
        <f t="shared" si="4"/>
        <v>1.42935157776903</v>
      </c>
      <c r="J16" s="4">
        <f t="shared" si="5"/>
        <v>17.841220855712891</v>
      </c>
      <c r="K16" s="3">
        <v>6</v>
      </c>
      <c r="L16" s="4">
        <f t="shared" si="6"/>
        <v>1.4200000166893005</v>
      </c>
      <c r="M16" s="3">
        <v>1</v>
      </c>
      <c r="N16" s="4">
        <f t="shared" si="7"/>
        <v>2.8400000333786011</v>
      </c>
      <c r="O16" s="3">
        <v>10.935565948486328</v>
      </c>
      <c r="P16" s="3">
        <v>17.841220855712891</v>
      </c>
      <c r="Q16" s="3">
        <v>8.2037343978881836</v>
      </c>
      <c r="R16" s="3">
        <v>400.8853759765625</v>
      </c>
      <c r="S16" s="3">
        <v>383.19125366210937</v>
      </c>
      <c r="T16" s="3">
        <v>3.6225571632385254</v>
      </c>
      <c r="U16" s="3">
        <v>8.4693393707275391</v>
      </c>
      <c r="V16" s="3">
        <v>20.258152008056641</v>
      </c>
      <c r="W16" s="3">
        <v>47.362442016601563</v>
      </c>
      <c r="X16" s="3">
        <v>400.2037353515625</v>
      </c>
      <c r="Y16" s="3">
        <v>1699.2301025390625</v>
      </c>
      <c r="Z16" s="3">
        <v>4.0737967491149902</v>
      </c>
      <c r="AA16" s="3">
        <v>73.362831115722656</v>
      </c>
      <c r="AB16" s="3">
        <v>1.8947031497955322</v>
      </c>
      <c r="AC16" s="3">
        <v>0.62694370746612549</v>
      </c>
      <c r="AD16" s="3">
        <v>1</v>
      </c>
      <c r="AE16" s="3">
        <v>-0.21956524252891541</v>
      </c>
      <c r="AF16" s="3">
        <v>2.737391471862793</v>
      </c>
      <c r="AG16" s="3">
        <v>1</v>
      </c>
      <c r="AH16" s="3">
        <v>0</v>
      </c>
      <c r="AI16" s="3">
        <v>0.15999999642372131</v>
      </c>
      <c r="AJ16" s="3">
        <v>111115</v>
      </c>
      <c r="AK16" s="4">
        <f t="shared" si="8"/>
        <v>0.66700622558593736</v>
      </c>
      <c r="AL16" s="4">
        <f t="shared" si="9"/>
        <v>3.2604477449064608E-3</v>
      </c>
      <c r="AM16" s="4">
        <f t="shared" si="10"/>
        <v>290.99122085571287</v>
      </c>
      <c r="AN16" s="4">
        <f t="shared" si="11"/>
        <v>284.08556594848631</v>
      </c>
      <c r="AO16" s="4">
        <f t="shared" si="12"/>
        <v>271.8768103293296</v>
      </c>
      <c r="AP16" s="4">
        <f t="shared" si="13"/>
        <v>0.68580080817583067</v>
      </c>
      <c r="AQ16" s="4">
        <f t="shared" si="14"/>
        <v>2.0506862916854551</v>
      </c>
      <c r="AR16" s="4">
        <f t="shared" si="15"/>
        <v>27.952660229956219</v>
      </c>
      <c r="AS16" s="4">
        <f t="shared" si="16"/>
        <v>19.48332085922868</v>
      </c>
      <c r="AT16" s="4">
        <f t="shared" si="17"/>
        <v>14.388393402099609</v>
      </c>
      <c r="AU16" s="4">
        <f t="shared" si="18"/>
        <v>1.6451557268899673</v>
      </c>
      <c r="AV16" s="4">
        <f t="shared" si="19"/>
        <v>0.16429805549081691</v>
      </c>
      <c r="AW16" s="4">
        <f t="shared" si="20"/>
        <v>0.62133471391642525</v>
      </c>
      <c r="AX16" s="4">
        <f t="shared" si="21"/>
        <v>1.0238210129735421</v>
      </c>
      <c r="AY16" s="4">
        <f t="shared" si="22"/>
        <v>0.10354739963079658</v>
      </c>
      <c r="AZ16" s="4">
        <f t="shared" si="23"/>
        <v>19.87987619326756</v>
      </c>
      <c r="BA16" s="4">
        <f t="shared" si="24"/>
        <v>0.70716703074373632</v>
      </c>
      <c r="BB16" s="4">
        <f t="shared" si="25"/>
        <v>33.113099785938161</v>
      </c>
      <c r="BC16" s="4">
        <f t="shared" si="26"/>
        <v>378.17499850291387</v>
      </c>
      <c r="BD16" s="4">
        <f t="shared" si="27"/>
        <v>9.2399840188462923E-3</v>
      </c>
    </row>
    <row r="17" spans="1:108" s="4" customFormat="1" x14ac:dyDescent="0.25">
      <c r="A17" s="3">
        <v>8</v>
      </c>
      <c r="B17" s="3" t="s">
        <v>71</v>
      </c>
      <c r="C17" s="3">
        <v>2095</v>
      </c>
      <c r="D17" s="3">
        <v>0</v>
      </c>
      <c r="E17" s="4">
        <f t="shared" si="0"/>
        <v>10.5794079470404</v>
      </c>
      <c r="F17" s="4">
        <f t="shared" si="1"/>
        <v>0.17417289927962001</v>
      </c>
      <c r="G17" s="4">
        <f t="shared" si="2"/>
        <v>270.56660984096811</v>
      </c>
      <c r="H17" s="4">
        <f t="shared" si="3"/>
        <v>3.259657116884433</v>
      </c>
      <c r="I17" s="4">
        <f t="shared" si="4"/>
        <v>1.4306397959802066</v>
      </c>
      <c r="J17" s="4">
        <f t="shared" si="5"/>
        <v>17.851163864135742</v>
      </c>
      <c r="K17" s="3">
        <v>6</v>
      </c>
      <c r="L17" s="4">
        <f t="shared" si="6"/>
        <v>1.4200000166893005</v>
      </c>
      <c r="M17" s="3">
        <v>1</v>
      </c>
      <c r="N17" s="4">
        <f t="shared" si="7"/>
        <v>2.8400000333786011</v>
      </c>
      <c r="O17" s="3">
        <v>10.93549919128418</v>
      </c>
      <c r="P17" s="3">
        <v>17.851163864135742</v>
      </c>
      <c r="Q17" s="3">
        <v>8.2040348052978516</v>
      </c>
      <c r="R17" s="3">
        <v>400.89007568359375</v>
      </c>
      <c r="S17" s="3">
        <v>383.15695190429687</v>
      </c>
      <c r="T17" s="3">
        <v>3.6238090991973877</v>
      </c>
      <c r="U17" s="3">
        <v>8.4693078994750977</v>
      </c>
      <c r="V17" s="3">
        <v>20.26518440246582</v>
      </c>
      <c r="W17" s="3">
        <v>47.362342834472656</v>
      </c>
      <c r="X17" s="3">
        <v>400.21267700195312</v>
      </c>
      <c r="Y17" s="3">
        <v>1699.244384765625</v>
      </c>
      <c r="Z17" s="3">
        <v>4.1304326057434082</v>
      </c>
      <c r="AA17" s="3">
        <v>73.362625122070313</v>
      </c>
      <c r="AB17" s="3">
        <v>1.8947031497955322</v>
      </c>
      <c r="AC17" s="3">
        <v>0.62694370746612549</v>
      </c>
      <c r="AD17" s="3">
        <v>1</v>
      </c>
      <c r="AE17" s="3">
        <v>-0.21956524252891541</v>
      </c>
      <c r="AF17" s="3">
        <v>2.737391471862793</v>
      </c>
      <c r="AG17" s="3">
        <v>1</v>
      </c>
      <c r="AH17" s="3">
        <v>0</v>
      </c>
      <c r="AI17" s="3">
        <v>0.15999999642372131</v>
      </c>
      <c r="AJ17" s="3">
        <v>111115</v>
      </c>
      <c r="AK17" s="4">
        <f t="shared" si="8"/>
        <v>0.66702112833658844</v>
      </c>
      <c r="AL17" s="4">
        <f t="shared" si="9"/>
        <v>3.2596571168844331E-3</v>
      </c>
      <c r="AM17" s="4">
        <f t="shared" si="10"/>
        <v>291.00116386413572</v>
      </c>
      <c r="AN17" s="4">
        <f t="shared" si="11"/>
        <v>284.08549919128416</v>
      </c>
      <c r="AO17" s="4">
        <f t="shared" si="12"/>
        <v>271.87909548552852</v>
      </c>
      <c r="AP17" s="4">
        <f t="shared" si="13"/>
        <v>0.68496555604038467</v>
      </c>
      <c r="AQ17" s="4">
        <f t="shared" si="14"/>
        <v>2.051970456452787</v>
      </c>
      <c r="AR17" s="4">
        <f t="shared" si="15"/>
        <v>27.970243063664238</v>
      </c>
      <c r="AS17" s="4">
        <f t="shared" si="16"/>
        <v>19.500935164189141</v>
      </c>
      <c r="AT17" s="4">
        <f t="shared" si="17"/>
        <v>14.393331527709961</v>
      </c>
      <c r="AU17" s="4">
        <f t="shared" si="18"/>
        <v>1.6456812362846467</v>
      </c>
      <c r="AV17" s="4">
        <f t="shared" si="19"/>
        <v>0.16410838091215033</v>
      </c>
      <c r="AW17" s="4">
        <f t="shared" si="20"/>
        <v>0.62133066047258034</v>
      </c>
      <c r="AX17" s="4">
        <f t="shared" si="21"/>
        <v>1.0243505758120663</v>
      </c>
      <c r="AY17" s="4">
        <f t="shared" si="22"/>
        <v>0.10342685761403503</v>
      </c>
      <c r="AZ17" s="4">
        <f t="shared" si="23"/>
        <v>19.849476768312407</v>
      </c>
      <c r="BA17" s="4">
        <f t="shared" si="24"/>
        <v>0.70615085670832078</v>
      </c>
      <c r="BB17" s="4">
        <f t="shared" si="25"/>
        <v>33.089373321191637</v>
      </c>
      <c r="BC17" s="4">
        <f t="shared" si="26"/>
        <v>378.12800804491468</v>
      </c>
      <c r="BD17" s="4">
        <f t="shared" si="27"/>
        <v>9.2578696004772011E-3</v>
      </c>
    </row>
    <row r="18" spans="1:108" s="4" customFormat="1" x14ac:dyDescent="0.25">
      <c r="A18" s="3">
        <v>9</v>
      </c>
      <c r="B18" s="3" t="s">
        <v>71</v>
      </c>
      <c r="C18" s="3">
        <v>2095.5</v>
      </c>
      <c r="D18" s="3">
        <v>0</v>
      </c>
      <c r="E18" s="4">
        <f t="shared" si="0"/>
        <v>10.577111929705449</v>
      </c>
      <c r="F18" s="4">
        <f t="shared" si="1"/>
        <v>0.17408923834330617</v>
      </c>
      <c r="G18" s="4">
        <f t="shared" si="2"/>
        <v>270.54377024955039</v>
      </c>
      <c r="H18" s="4">
        <f t="shared" si="3"/>
        <v>3.2597645412972658</v>
      </c>
      <c r="I18" s="4">
        <f t="shared" si="4"/>
        <v>1.4313262113002423</v>
      </c>
      <c r="J18" s="4">
        <f t="shared" si="5"/>
        <v>17.857440948486328</v>
      </c>
      <c r="K18" s="3">
        <v>6</v>
      </c>
      <c r="L18" s="4">
        <f t="shared" si="6"/>
        <v>1.4200000166893005</v>
      </c>
      <c r="M18" s="3">
        <v>1</v>
      </c>
      <c r="N18" s="4">
        <f t="shared" si="7"/>
        <v>2.8400000333786011</v>
      </c>
      <c r="O18" s="3">
        <v>10.935542106628418</v>
      </c>
      <c r="P18" s="3">
        <v>17.857440948486328</v>
      </c>
      <c r="Q18" s="3">
        <v>8.2043113708496094</v>
      </c>
      <c r="R18" s="3">
        <v>400.89309692382812</v>
      </c>
      <c r="S18" s="3">
        <v>383.16339111328125</v>
      </c>
      <c r="T18" s="3">
        <v>3.6253712177276611</v>
      </c>
      <c r="U18" s="3">
        <v>8.4710025787353516</v>
      </c>
      <c r="V18" s="3">
        <v>20.273874282836914</v>
      </c>
      <c r="W18" s="3">
        <v>47.371711730957031</v>
      </c>
      <c r="X18" s="3">
        <v>400.2142333984375</v>
      </c>
      <c r="Y18" s="3">
        <v>1699.244873046875</v>
      </c>
      <c r="Z18" s="3">
        <v>4.1439471244812012</v>
      </c>
      <c r="AA18" s="3">
        <v>73.362663269042969</v>
      </c>
      <c r="AB18" s="3">
        <v>1.8947031497955322</v>
      </c>
      <c r="AC18" s="3">
        <v>0.62694370746612549</v>
      </c>
      <c r="AD18" s="3">
        <v>1</v>
      </c>
      <c r="AE18" s="3">
        <v>-0.21956524252891541</v>
      </c>
      <c r="AF18" s="3">
        <v>2.737391471862793</v>
      </c>
      <c r="AG18" s="3">
        <v>1</v>
      </c>
      <c r="AH18" s="3">
        <v>0</v>
      </c>
      <c r="AI18" s="3">
        <v>0.15999999642372131</v>
      </c>
      <c r="AJ18" s="3">
        <v>111115</v>
      </c>
      <c r="AK18" s="4">
        <f t="shared" si="8"/>
        <v>0.66702372233072904</v>
      </c>
      <c r="AL18" s="4">
        <f t="shared" si="9"/>
        <v>3.2597645412972658E-3</v>
      </c>
      <c r="AM18" s="4">
        <f t="shared" si="10"/>
        <v>291.00744094848631</v>
      </c>
      <c r="AN18" s="4">
        <f t="shared" si="11"/>
        <v>284.0855421066284</v>
      </c>
      <c r="AO18" s="4">
        <f t="shared" si="12"/>
        <v>271.87917361052678</v>
      </c>
      <c r="AP18" s="4">
        <f t="shared" si="13"/>
        <v>0.68411199643630283</v>
      </c>
      <c r="AQ18" s="4">
        <f t="shared" si="14"/>
        <v>2.0527815210351985</v>
      </c>
      <c r="AR18" s="4">
        <f t="shared" si="15"/>
        <v>27.98128406962314</v>
      </c>
      <c r="AS18" s="4">
        <f t="shared" si="16"/>
        <v>19.510281490887788</v>
      </c>
      <c r="AT18" s="4">
        <f t="shared" si="17"/>
        <v>14.396491527557373</v>
      </c>
      <c r="AU18" s="4">
        <f t="shared" si="18"/>
        <v>1.6460175970792834</v>
      </c>
      <c r="AV18" s="4">
        <f t="shared" si="19"/>
        <v>0.16403410719928452</v>
      </c>
      <c r="AW18" s="4">
        <f t="shared" si="20"/>
        <v>0.62145530973495622</v>
      </c>
      <c r="AX18" s="4">
        <f t="shared" si="21"/>
        <v>1.0245622873443272</v>
      </c>
      <c r="AY18" s="4">
        <f t="shared" si="22"/>
        <v>0.10337965580877088</v>
      </c>
      <c r="AZ18" s="4">
        <f t="shared" si="23"/>
        <v>19.84781151635509</v>
      </c>
      <c r="BA18" s="4">
        <f t="shared" si="24"/>
        <v>0.70607938160137229</v>
      </c>
      <c r="BB18" s="4">
        <f t="shared" si="25"/>
        <v>33.08142788055499</v>
      </c>
      <c r="BC18" s="4">
        <f t="shared" si="26"/>
        <v>378.13553867057715</v>
      </c>
      <c r="BD18" s="4">
        <f t="shared" si="27"/>
        <v>9.2534535822071592E-3</v>
      </c>
    </row>
    <row r="19" spans="1:108" s="4" customFormat="1" x14ac:dyDescent="0.25">
      <c r="A19" s="3">
        <v>10</v>
      </c>
      <c r="B19" s="3" t="s">
        <v>72</v>
      </c>
      <c r="C19" s="3">
        <v>2096</v>
      </c>
      <c r="D19" s="3">
        <v>0</v>
      </c>
      <c r="E19" s="4">
        <f t="shared" si="0"/>
        <v>10.600663087545323</v>
      </c>
      <c r="F19" s="4">
        <f t="shared" si="1"/>
        <v>0.17408780324989603</v>
      </c>
      <c r="G19" s="4">
        <f t="shared" si="2"/>
        <v>270.30273133501038</v>
      </c>
      <c r="H19" s="4">
        <f t="shared" si="3"/>
        <v>3.25907500753287</v>
      </c>
      <c r="I19" s="4">
        <f t="shared" si="4"/>
        <v>1.4310329800152704</v>
      </c>
      <c r="J19" s="4">
        <f t="shared" si="5"/>
        <v>17.855386734008789</v>
      </c>
      <c r="K19" s="3">
        <v>6</v>
      </c>
      <c r="L19" s="4">
        <f t="shared" si="6"/>
        <v>1.4200000166893005</v>
      </c>
      <c r="M19" s="3">
        <v>1</v>
      </c>
      <c r="N19" s="4">
        <f t="shared" si="7"/>
        <v>2.8400000333786011</v>
      </c>
      <c r="O19" s="3">
        <v>10.935630798339844</v>
      </c>
      <c r="P19" s="3">
        <v>17.855386734008789</v>
      </c>
      <c r="Q19" s="3">
        <v>8.2043514251708984</v>
      </c>
      <c r="R19" s="3">
        <v>400.908447265625</v>
      </c>
      <c r="S19" s="3">
        <v>383.144775390625</v>
      </c>
      <c r="T19" s="3">
        <v>3.6270327568054199</v>
      </c>
      <c r="U19" s="3">
        <v>8.4714040756225586</v>
      </c>
      <c r="V19" s="3">
        <v>20.282991409301758</v>
      </c>
      <c r="W19" s="3">
        <v>47.373546600341797</v>
      </c>
      <c r="X19" s="3">
        <v>400.23348999023437</v>
      </c>
      <c r="Y19" s="3">
        <v>1699.2244873046875</v>
      </c>
      <c r="Z19" s="3">
        <v>4.1266927719116211</v>
      </c>
      <c r="AA19" s="3">
        <v>73.362464904785156</v>
      </c>
      <c r="AB19" s="3">
        <v>1.8947031497955322</v>
      </c>
      <c r="AC19" s="3">
        <v>0.62694370746612549</v>
      </c>
      <c r="AD19" s="3">
        <v>1</v>
      </c>
      <c r="AE19" s="3">
        <v>-0.21956524252891541</v>
      </c>
      <c r="AF19" s="3">
        <v>2.737391471862793</v>
      </c>
      <c r="AG19" s="3">
        <v>1</v>
      </c>
      <c r="AH19" s="3">
        <v>0</v>
      </c>
      <c r="AI19" s="3">
        <v>0.15999999642372131</v>
      </c>
      <c r="AJ19" s="3">
        <v>111115</v>
      </c>
      <c r="AK19" s="4">
        <f t="shared" si="8"/>
        <v>0.6670558166503906</v>
      </c>
      <c r="AL19" s="4">
        <f t="shared" si="9"/>
        <v>3.2590750075328699E-3</v>
      </c>
      <c r="AM19" s="4">
        <f t="shared" si="10"/>
        <v>291.00538673400877</v>
      </c>
      <c r="AN19" s="4">
        <f t="shared" si="11"/>
        <v>284.08563079833982</v>
      </c>
      <c r="AO19" s="4">
        <f t="shared" si="12"/>
        <v>271.87591189184968</v>
      </c>
      <c r="AP19" s="4">
        <f t="shared" si="13"/>
        <v>0.68470992874030101</v>
      </c>
      <c r="AQ19" s="4">
        <f t="shared" si="14"/>
        <v>2.0525160642073841</v>
      </c>
      <c r="AR19" s="4">
        <f t="shared" si="15"/>
        <v>27.977741299604375</v>
      </c>
      <c r="AS19" s="4">
        <f t="shared" si="16"/>
        <v>19.506337223981816</v>
      </c>
      <c r="AT19" s="4">
        <f t="shared" si="17"/>
        <v>14.395508766174316</v>
      </c>
      <c r="AU19" s="4">
        <f t="shared" si="18"/>
        <v>1.6459129822467466</v>
      </c>
      <c r="AV19" s="4">
        <f t="shared" si="19"/>
        <v>0.16403283309538491</v>
      </c>
      <c r="AW19" s="4">
        <f t="shared" si="20"/>
        <v>0.62148308419211384</v>
      </c>
      <c r="AX19" s="4">
        <f t="shared" si="21"/>
        <v>1.0244298980546329</v>
      </c>
      <c r="AY19" s="4">
        <f t="shared" si="22"/>
        <v>0.10337884610409963</v>
      </c>
      <c r="AZ19" s="4">
        <f t="shared" si="23"/>
        <v>19.830074641232269</v>
      </c>
      <c r="BA19" s="4">
        <f t="shared" si="24"/>
        <v>0.70548458101622413</v>
      </c>
      <c r="BB19" s="4">
        <f t="shared" si="25"/>
        <v>33.086559499176971</v>
      </c>
      <c r="BC19" s="4">
        <f t="shared" si="26"/>
        <v>378.10572785541729</v>
      </c>
      <c r="BD19" s="4">
        <f t="shared" si="27"/>
        <v>9.2762273654557175E-3</v>
      </c>
    </row>
    <row r="20" spans="1:108" s="4" customFormat="1" x14ac:dyDescent="0.25">
      <c r="A20" s="3">
        <v>11</v>
      </c>
      <c r="B20" s="3" t="s">
        <v>72</v>
      </c>
      <c r="C20" s="3">
        <v>2096.5</v>
      </c>
      <c r="D20" s="3">
        <v>0</v>
      </c>
      <c r="E20" s="4">
        <f t="shared" si="0"/>
        <v>10.592756827361724</v>
      </c>
      <c r="F20" s="4">
        <f t="shared" si="1"/>
        <v>0.17402398112926148</v>
      </c>
      <c r="G20" s="4">
        <f t="shared" si="2"/>
        <v>270.37558376197154</v>
      </c>
      <c r="H20" s="4">
        <f t="shared" si="3"/>
        <v>3.258270222832349</v>
      </c>
      <c r="I20" s="4">
        <f t="shared" si="4"/>
        <v>1.4311728877292569</v>
      </c>
      <c r="J20" s="4">
        <f t="shared" si="5"/>
        <v>17.856889724731445</v>
      </c>
      <c r="K20" s="3">
        <v>6</v>
      </c>
      <c r="L20" s="4">
        <f t="shared" si="6"/>
        <v>1.4200000166893005</v>
      </c>
      <c r="M20" s="3">
        <v>1</v>
      </c>
      <c r="N20" s="4">
        <f t="shared" si="7"/>
        <v>2.8400000333786011</v>
      </c>
      <c r="O20" s="3">
        <v>10.935415267944336</v>
      </c>
      <c r="P20" s="3">
        <v>17.856889724731445</v>
      </c>
      <c r="Q20" s="3">
        <v>8.2046442031860352</v>
      </c>
      <c r="R20" s="3">
        <v>400.93112182617188</v>
      </c>
      <c r="S20" s="3">
        <v>383.17959594726562</v>
      </c>
      <c r="T20" s="3">
        <v>3.6289653778076172</v>
      </c>
      <c r="U20" s="3">
        <v>8.4721364974975586</v>
      </c>
      <c r="V20" s="3">
        <v>20.294109344482422</v>
      </c>
      <c r="W20" s="3">
        <v>47.378372192382813</v>
      </c>
      <c r="X20" s="3">
        <v>400.2335205078125</v>
      </c>
      <c r="Y20" s="3">
        <v>1699.18701171875</v>
      </c>
      <c r="Z20" s="3">
        <v>4.1168212890625</v>
      </c>
      <c r="AA20" s="3">
        <v>73.362533569335938</v>
      </c>
      <c r="AB20" s="3">
        <v>1.8947031497955322</v>
      </c>
      <c r="AC20" s="3">
        <v>0.62694370746612549</v>
      </c>
      <c r="AD20" s="3">
        <v>1</v>
      </c>
      <c r="AE20" s="3">
        <v>-0.21956524252891541</v>
      </c>
      <c r="AF20" s="3">
        <v>2.737391471862793</v>
      </c>
      <c r="AG20" s="3">
        <v>1</v>
      </c>
      <c r="AH20" s="3">
        <v>0</v>
      </c>
      <c r="AI20" s="3">
        <v>0.15999999642372131</v>
      </c>
      <c r="AJ20" s="3">
        <v>111115</v>
      </c>
      <c r="AK20" s="4">
        <f t="shared" si="8"/>
        <v>0.66705586751302071</v>
      </c>
      <c r="AL20" s="4">
        <f t="shared" si="9"/>
        <v>3.2582702228323491E-3</v>
      </c>
      <c r="AM20" s="4">
        <f t="shared" si="10"/>
        <v>291.00688972473142</v>
      </c>
      <c r="AN20" s="4">
        <f t="shared" si="11"/>
        <v>284.08541526794431</v>
      </c>
      <c r="AO20" s="4">
        <f t="shared" si="12"/>
        <v>271.86991579823371</v>
      </c>
      <c r="AP20" s="4">
        <f t="shared" si="13"/>
        <v>0.68484498706223829</v>
      </c>
      <c r="AQ20" s="4">
        <f t="shared" si="14"/>
        <v>2.0527102859309179</v>
      </c>
      <c r="AR20" s="4">
        <f t="shared" si="15"/>
        <v>27.980362537382565</v>
      </c>
      <c r="AS20" s="4">
        <f t="shared" si="16"/>
        <v>19.508226039885006</v>
      </c>
      <c r="AT20" s="4">
        <f t="shared" si="17"/>
        <v>14.396152496337891</v>
      </c>
      <c r="AU20" s="4">
        <f t="shared" si="18"/>
        <v>1.6459815065859511</v>
      </c>
      <c r="AV20" s="4">
        <f t="shared" si="19"/>
        <v>0.16397616934597598</v>
      </c>
      <c r="AW20" s="4">
        <f t="shared" si="20"/>
        <v>0.62153739820166087</v>
      </c>
      <c r="AX20" s="4">
        <f t="shared" si="21"/>
        <v>1.0244441083842903</v>
      </c>
      <c r="AY20" s="4">
        <f t="shared" si="22"/>
        <v>0.10334283588003174</v>
      </c>
      <c r="AZ20" s="4">
        <f t="shared" si="23"/>
        <v>19.83543784006644</v>
      </c>
      <c r="BA20" s="4">
        <f t="shared" si="24"/>
        <v>0.70561059780224178</v>
      </c>
      <c r="BB20" s="4">
        <f t="shared" si="25"/>
        <v>33.084818170685374</v>
      </c>
      <c r="BC20" s="4">
        <f t="shared" si="26"/>
        <v>378.14430666949539</v>
      </c>
      <c r="BD20" s="4">
        <f t="shared" si="27"/>
        <v>9.2678754480324949E-3</v>
      </c>
    </row>
    <row r="21" spans="1:108" s="4" customFormat="1" x14ac:dyDescent="0.25">
      <c r="A21" s="3">
        <v>12</v>
      </c>
      <c r="B21" s="3" t="s">
        <v>73</v>
      </c>
      <c r="C21" s="3">
        <v>2097</v>
      </c>
      <c r="D21" s="3">
        <v>0</v>
      </c>
      <c r="E21" s="4">
        <f t="shared" si="0"/>
        <v>10.603695332379752</v>
      </c>
      <c r="F21" s="4">
        <f t="shared" si="1"/>
        <v>0.17392001861403183</v>
      </c>
      <c r="G21" s="4">
        <f t="shared" si="2"/>
        <v>270.21285663017869</v>
      </c>
      <c r="H21" s="4">
        <f t="shared" si="3"/>
        <v>3.25838555535289</v>
      </c>
      <c r="I21" s="4">
        <f t="shared" si="4"/>
        <v>1.4320186411590099</v>
      </c>
      <c r="J21" s="4">
        <f t="shared" si="5"/>
        <v>17.864574432373047</v>
      </c>
      <c r="K21" s="3">
        <v>6</v>
      </c>
      <c r="L21" s="4">
        <f t="shared" si="6"/>
        <v>1.4200000166893005</v>
      </c>
      <c r="M21" s="3">
        <v>1</v>
      </c>
      <c r="N21" s="4">
        <f t="shared" si="7"/>
        <v>2.8400000333786011</v>
      </c>
      <c r="O21" s="3">
        <v>10.935482978820801</v>
      </c>
      <c r="P21" s="3">
        <v>17.864574432373047</v>
      </c>
      <c r="Q21" s="3">
        <v>8.2043294906616211</v>
      </c>
      <c r="R21" s="3">
        <v>400.95257568359375</v>
      </c>
      <c r="S21" s="3">
        <v>383.18472290039062</v>
      </c>
      <c r="T21" s="3">
        <v>3.6308574676513672</v>
      </c>
      <c r="U21" s="3">
        <v>8.4741458892822266</v>
      </c>
      <c r="V21" s="3">
        <v>20.304601669311523</v>
      </c>
      <c r="W21" s="3">
        <v>47.389400482177734</v>
      </c>
      <c r="X21" s="3">
        <v>400.2371826171875</v>
      </c>
      <c r="Y21" s="3">
        <v>1699.1522216796875</v>
      </c>
      <c r="Z21" s="3">
        <v>4.1389541625976562</v>
      </c>
      <c r="AA21" s="3">
        <v>73.362548828125</v>
      </c>
      <c r="AB21" s="3">
        <v>1.8947031497955322</v>
      </c>
      <c r="AC21" s="3">
        <v>0.62694370746612549</v>
      </c>
      <c r="AD21" s="3">
        <v>1</v>
      </c>
      <c r="AE21" s="3">
        <v>-0.21956524252891541</v>
      </c>
      <c r="AF21" s="3">
        <v>2.737391471862793</v>
      </c>
      <c r="AG21" s="3">
        <v>1</v>
      </c>
      <c r="AH21" s="3">
        <v>0</v>
      </c>
      <c r="AI21" s="3">
        <v>0.15999999642372131</v>
      </c>
      <c r="AJ21" s="3">
        <v>111115</v>
      </c>
      <c r="AK21" s="4">
        <f t="shared" si="8"/>
        <v>0.66706197102864573</v>
      </c>
      <c r="AL21" s="4">
        <f t="shared" si="9"/>
        <v>3.2583855553528899E-3</v>
      </c>
      <c r="AM21" s="4">
        <f t="shared" si="10"/>
        <v>291.01457443237302</v>
      </c>
      <c r="AN21" s="4">
        <f t="shared" si="11"/>
        <v>284.08548297882078</v>
      </c>
      <c r="AO21" s="4">
        <f t="shared" si="12"/>
        <v>271.86434939210812</v>
      </c>
      <c r="AP21" s="4">
        <f t="shared" si="13"/>
        <v>0.68374257129286664</v>
      </c>
      <c r="AQ21" s="4">
        <f t="shared" si="14"/>
        <v>2.053703582738132</v>
      </c>
      <c r="AR21" s="4">
        <f t="shared" si="15"/>
        <v>27.993896280097665</v>
      </c>
      <c r="AS21" s="4">
        <f t="shared" si="16"/>
        <v>19.519750390815439</v>
      </c>
      <c r="AT21" s="4">
        <f t="shared" si="17"/>
        <v>14.400028705596924</v>
      </c>
      <c r="AU21" s="4">
        <f t="shared" si="18"/>
        <v>1.6463941776339526</v>
      </c>
      <c r="AV21" s="4">
        <f t="shared" si="19"/>
        <v>0.16388386226187285</v>
      </c>
      <c r="AW21" s="4">
        <f t="shared" si="20"/>
        <v>0.62168494157912213</v>
      </c>
      <c r="AX21" s="4">
        <f t="shared" si="21"/>
        <v>1.0247092360548304</v>
      </c>
      <c r="AY21" s="4">
        <f t="shared" si="22"/>
        <v>0.10328417450406285</v>
      </c>
      <c r="AZ21" s="4">
        <f t="shared" si="23"/>
        <v>19.823503888518626</v>
      </c>
      <c r="BA21" s="4">
        <f t="shared" si="24"/>
        <v>0.70517648664302535</v>
      </c>
      <c r="BB21" s="4">
        <f t="shared" si="25"/>
        <v>33.074819767904003</v>
      </c>
      <c r="BC21" s="4">
        <f t="shared" si="26"/>
        <v>378.1442339812117</v>
      </c>
      <c r="BD21" s="4">
        <f t="shared" si="27"/>
        <v>9.2746439182687813E-3</v>
      </c>
    </row>
    <row r="22" spans="1:108" s="4" customFormat="1" x14ac:dyDescent="0.25">
      <c r="A22" s="3">
        <v>13</v>
      </c>
      <c r="B22" s="3" t="s">
        <v>73</v>
      </c>
      <c r="C22" s="3">
        <v>2097.5</v>
      </c>
      <c r="D22" s="3">
        <v>0</v>
      </c>
      <c r="E22" s="4">
        <f t="shared" si="0"/>
        <v>10.61706184535033</v>
      </c>
      <c r="F22" s="4">
        <f t="shared" si="1"/>
        <v>0.17373294085783628</v>
      </c>
      <c r="G22" s="4">
        <f t="shared" si="2"/>
        <v>270.00239283431995</v>
      </c>
      <c r="H22" s="4">
        <f t="shared" si="3"/>
        <v>3.2570693303396236</v>
      </c>
      <c r="I22" s="4">
        <f t="shared" si="4"/>
        <v>1.432874752691057</v>
      </c>
      <c r="J22" s="4">
        <f t="shared" si="5"/>
        <v>17.870878219604492</v>
      </c>
      <c r="K22" s="3">
        <v>6</v>
      </c>
      <c r="L22" s="4">
        <f t="shared" si="6"/>
        <v>1.4200000166893005</v>
      </c>
      <c r="M22" s="3">
        <v>1</v>
      </c>
      <c r="N22" s="4">
        <f t="shared" si="7"/>
        <v>2.8400000333786011</v>
      </c>
      <c r="O22" s="3">
        <v>10.935744285583496</v>
      </c>
      <c r="P22" s="3">
        <v>17.870878219604492</v>
      </c>
      <c r="Q22" s="3">
        <v>8.2044582366943359</v>
      </c>
      <c r="R22" s="3">
        <v>400.99993896484375</v>
      </c>
      <c r="S22" s="3">
        <v>383.21234130859375</v>
      </c>
      <c r="T22" s="3">
        <v>3.6322224140167236</v>
      </c>
      <c r="U22" s="3">
        <v>8.4736461639404297</v>
      </c>
      <c r="V22" s="3">
        <v>20.311740875244141</v>
      </c>
      <c r="W22" s="3">
        <v>47.385452270507813</v>
      </c>
      <c r="X22" s="3">
        <v>400.22979736328125</v>
      </c>
      <c r="Y22" s="3">
        <v>1699.12939453125</v>
      </c>
      <c r="Z22" s="3">
        <v>4.1598973274230957</v>
      </c>
      <c r="AA22" s="3">
        <v>73.362037658691406</v>
      </c>
      <c r="AB22" s="3">
        <v>1.8947031497955322</v>
      </c>
      <c r="AC22" s="3">
        <v>0.62694370746612549</v>
      </c>
      <c r="AD22" s="3">
        <v>1</v>
      </c>
      <c r="AE22" s="3">
        <v>-0.21956524252891541</v>
      </c>
      <c r="AF22" s="3">
        <v>2.737391471862793</v>
      </c>
      <c r="AG22" s="3">
        <v>1</v>
      </c>
      <c r="AH22" s="3">
        <v>0</v>
      </c>
      <c r="AI22" s="3">
        <v>0.15999999642372131</v>
      </c>
      <c r="AJ22" s="3">
        <v>111115</v>
      </c>
      <c r="AK22" s="4">
        <f t="shared" si="8"/>
        <v>0.66704966227213536</v>
      </c>
      <c r="AL22" s="4">
        <f t="shared" si="9"/>
        <v>3.2570693303396237E-3</v>
      </c>
      <c r="AM22" s="4">
        <f t="shared" si="10"/>
        <v>291.02087821960447</v>
      </c>
      <c r="AN22" s="4">
        <f t="shared" si="11"/>
        <v>284.08574428558347</v>
      </c>
      <c r="AO22" s="4">
        <f t="shared" si="12"/>
        <v>271.86069704843976</v>
      </c>
      <c r="AP22" s="4">
        <f t="shared" si="13"/>
        <v>0.68361760877889588</v>
      </c>
      <c r="AQ22" s="4">
        <f t="shared" si="14"/>
        <v>2.0545187016764808</v>
      </c>
      <c r="AR22" s="4">
        <f t="shared" si="15"/>
        <v>28.005202244175617</v>
      </c>
      <c r="AS22" s="4">
        <f t="shared" si="16"/>
        <v>19.531556080235188</v>
      </c>
      <c r="AT22" s="4">
        <f t="shared" si="17"/>
        <v>14.403311252593994</v>
      </c>
      <c r="AU22" s="4">
        <f t="shared" si="18"/>
        <v>1.6467437170014265</v>
      </c>
      <c r="AV22" s="4">
        <f t="shared" si="19"/>
        <v>0.16371774210030213</v>
      </c>
      <c r="AW22" s="4">
        <f t="shared" si="20"/>
        <v>0.62164394898542374</v>
      </c>
      <c r="AX22" s="4">
        <f t="shared" si="21"/>
        <v>1.0250997680160028</v>
      </c>
      <c r="AY22" s="4">
        <f t="shared" si="22"/>
        <v>0.10317860613068061</v>
      </c>
      <c r="AZ22" s="4">
        <f t="shared" si="23"/>
        <v>19.807925711048171</v>
      </c>
      <c r="BA22" s="4">
        <f t="shared" si="24"/>
        <v>0.70457645469432328</v>
      </c>
      <c r="BB22" s="4">
        <f t="shared" si="25"/>
        <v>33.056853949915713</v>
      </c>
      <c r="BC22" s="4">
        <f t="shared" si="26"/>
        <v>378.16549858930983</v>
      </c>
      <c r="BD22" s="4">
        <f t="shared" si="27"/>
        <v>9.2807689783493581E-3</v>
      </c>
    </row>
    <row r="23" spans="1:108" s="4" customFormat="1" x14ac:dyDescent="0.25">
      <c r="A23" s="3">
        <v>14</v>
      </c>
      <c r="B23" s="3" t="s">
        <v>74</v>
      </c>
      <c r="C23" s="3">
        <v>2098</v>
      </c>
      <c r="D23" s="3">
        <v>0</v>
      </c>
      <c r="E23" s="4">
        <f t="shared" si="0"/>
        <v>10.625738447831292</v>
      </c>
      <c r="F23" s="4">
        <f t="shared" si="1"/>
        <v>0.17363881248589286</v>
      </c>
      <c r="G23" s="4">
        <f t="shared" si="2"/>
        <v>269.89360182161442</v>
      </c>
      <c r="H23" s="4">
        <f t="shared" si="3"/>
        <v>3.2558409899672589</v>
      </c>
      <c r="I23" s="4">
        <f t="shared" si="4"/>
        <v>1.4330628740492504</v>
      </c>
      <c r="J23" s="4">
        <f t="shared" si="5"/>
        <v>17.872316360473633</v>
      </c>
      <c r="K23" s="3">
        <v>6</v>
      </c>
      <c r="L23" s="4">
        <f t="shared" si="6"/>
        <v>1.4200000166893005</v>
      </c>
      <c r="M23" s="3">
        <v>1</v>
      </c>
      <c r="N23" s="4">
        <f t="shared" si="7"/>
        <v>2.8400000333786011</v>
      </c>
      <c r="O23" s="3">
        <v>10.935400009155273</v>
      </c>
      <c r="P23" s="3">
        <v>17.872316360473633</v>
      </c>
      <c r="Q23" s="3">
        <v>8.2043294906616211</v>
      </c>
      <c r="R23" s="3">
        <v>401.04104614257812</v>
      </c>
      <c r="S23" s="3">
        <v>383.2408447265625</v>
      </c>
      <c r="T23" s="3">
        <v>3.6339828968048096</v>
      </c>
      <c r="U23" s="3">
        <v>8.4736251831054687</v>
      </c>
      <c r="V23" s="3">
        <v>20.322031021118164</v>
      </c>
      <c r="W23" s="3">
        <v>47.386375427246094</v>
      </c>
      <c r="X23" s="3">
        <v>400.22613525390625</v>
      </c>
      <c r="Y23" s="3">
        <v>1699.1640625</v>
      </c>
      <c r="Z23" s="3">
        <v>4.1635913848876953</v>
      </c>
      <c r="AA23" s="3">
        <v>73.361968994140625</v>
      </c>
      <c r="AB23" s="3">
        <v>1.8947031497955322</v>
      </c>
      <c r="AC23" s="3">
        <v>0.62694370746612549</v>
      </c>
      <c r="AD23" s="3">
        <v>1</v>
      </c>
      <c r="AE23" s="3">
        <v>-0.21956524252891541</v>
      </c>
      <c r="AF23" s="3">
        <v>2.737391471862793</v>
      </c>
      <c r="AG23" s="3">
        <v>1</v>
      </c>
      <c r="AH23" s="3">
        <v>0</v>
      </c>
      <c r="AI23" s="3">
        <v>0.15999999642372131</v>
      </c>
      <c r="AJ23" s="3">
        <v>111115</v>
      </c>
      <c r="AK23" s="4">
        <f t="shared" si="8"/>
        <v>0.66704355875651034</v>
      </c>
      <c r="AL23" s="4">
        <f t="shared" si="9"/>
        <v>3.2558409899672591E-3</v>
      </c>
      <c r="AM23" s="4">
        <f t="shared" si="10"/>
        <v>291.02231636047361</v>
      </c>
      <c r="AN23" s="4">
        <f t="shared" si="11"/>
        <v>284.08540000915525</v>
      </c>
      <c r="AO23" s="4">
        <f t="shared" si="12"/>
        <v>271.86624392331578</v>
      </c>
      <c r="AP23" s="4">
        <f t="shared" si="13"/>
        <v>0.68410718326570263</v>
      </c>
      <c r="AQ23" s="4">
        <f t="shared" si="14"/>
        <v>2.0547047020002029</v>
      </c>
      <c r="AR23" s="4">
        <f t="shared" si="15"/>
        <v>28.00776383420558</v>
      </c>
      <c r="AS23" s="4">
        <f t="shared" si="16"/>
        <v>19.534138651100111</v>
      </c>
      <c r="AT23" s="4">
        <f t="shared" si="17"/>
        <v>14.403858184814453</v>
      </c>
      <c r="AU23" s="4">
        <f t="shared" si="18"/>
        <v>1.6468019629759778</v>
      </c>
      <c r="AV23" s="4">
        <f t="shared" si="19"/>
        <v>0.16363415076510127</v>
      </c>
      <c r="AW23" s="4">
        <f t="shared" si="20"/>
        <v>0.62164182795095257</v>
      </c>
      <c r="AX23" s="4">
        <f t="shared" si="21"/>
        <v>1.0251601350250252</v>
      </c>
      <c r="AY23" s="4">
        <f t="shared" si="22"/>
        <v>0.10312548501200984</v>
      </c>
      <c r="AZ23" s="4">
        <f t="shared" si="23"/>
        <v>19.799926048554216</v>
      </c>
      <c r="BA23" s="4">
        <f t="shared" si="24"/>
        <v>0.70424018090811824</v>
      </c>
      <c r="BB23" s="4">
        <f t="shared" si="25"/>
        <v>33.051948164593881</v>
      </c>
      <c r="BC23" s="4">
        <f t="shared" si="26"/>
        <v>378.18987756600688</v>
      </c>
      <c r="BD23" s="4">
        <f t="shared" si="27"/>
        <v>9.2863764267978235E-3</v>
      </c>
    </row>
    <row r="24" spans="1:108" s="4" customFormat="1" x14ac:dyDescent="0.25">
      <c r="A24" s="3">
        <v>15</v>
      </c>
      <c r="B24" s="3" t="s">
        <v>74</v>
      </c>
      <c r="C24" s="3">
        <v>2098.5</v>
      </c>
      <c r="D24" s="3">
        <v>0</v>
      </c>
      <c r="E24" s="4">
        <f t="shared" si="0"/>
        <v>10.613634056651524</v>
      </c>
      <c r="F24" s="4">
        <f t="shared" si="1"/>
        <v>0.17377895783366137</v>
      </c>
      <c r="G24" s="4">
        <f t="shared" si="2"/>
        <v>270.12331757258221</v>
      </c>
      <c r="H24" s="4">
        <f t="shared" si="3"/>
        <v>3.2555195610652352</v>
      </c>
      <c r="I24" s="4">
        <f t="shared" si="4"/>
        <v>1.4318374614301033</v>
      </c>
      <c r="J24" s="4">
        <f t="shared" si="5"/>
        <v>17.863008499145508</v>
      </c>
      <c r="K24" s="3">
        <v>6</v>
      </c>
      <c r="L24" s="4">
        <f t="shared" si="6"/>
        <v>1.4200000166893005</v>
      </c>
      <c r="M24" s="3">
        <v>1</v>
      </c>
      <c r="N24" s="4">
        <f t="shared" si="7"/>
        <v>2.8400000333786011</v>
      </c>
      <c r="O24" s="3">
        <v>10.935185432434082</v>
      </c>
      <c r="P24" s="3">
        <v>17.863008499145508</v>
      </c>
      <c r="Q24" s="3">
        <v>8.2036628723144531</v>
      </c>
      <c r="R24" s="3">
        <v>401.05117797851562</v>
      </c>
      <c r="S24" s="3">
        <v>383.26947021484375</v>
      </c>
      <c r="T24" s="3">
        <v>3.6348812580108643</v>
      </c>
      <c r="U24" s="3">
        <v>8.4739618301391602</v>
      </c>
      <c r="V24" s="3">
        <v>20.327253341674805</v>
      </c>
      <c r="W24" s="3">
        <v>47.388717651367188</v>
      </c>
      <c r="X24" s="3">
        <v>400.23294067382812</v>
      </c>
      <c r="Y24" s="3">
        <v>1699.202880859375</v>
      </c>
      <c r="Z24" s="3">
        <v>4.1316123008728027</v>
      </c>
      <c r="AA24" s="3">
        <v>73.36163330078125</v>
      </c>
      <c r="AB24" s="3">
        <v>1.8947031497955322</v>
      </c>
      <c r="AC24" s="3">
        <v>0.62694370746612549</v>
      </c>
      <c r="AD24" s="3">
        <v>1</v>
      </c>
      <c r="AE24" s="3">
        <v>-0.21956524252891541</v>
      </c>
      <c r="AF24" s="3">
        <v>2.737391471862793</v>
      </c>
      <c r="AG24" s="3">
        <v>1</v>
      </c>
      <c r="AH24" s="3">
        <v>0</v>
      </c>
      <c r="AI24" s="3">
        <v>0.15999999642372131</v>
      </c>
      <c r="AJ24" s="3">
        <v>111115</v>
      </c>
      <c r="AK24" s="4">
        <f t="shared" si="8"/>
        <v>0.66705490112304677</v>
      </c>
      <c r="AL24" s="4">
        <f t="shared" si="9"/>
        <v>3.2555195610652352E-3</v>
      </c>
      <c r="AM24" s="4">
        <f t="shared" si="10"/>
        <v>291.01300849914549</v>
      </c>
      <c r="AN24" s="4">
        <f t="shared" si="11"/>
        <v>284.08518543243406</v>
      </c>
      <c r="AO24" s="4">
        <f t="shared" si="12"/>
        <v>271.87245486067695</v>
      </c>
      <c r="AP24" s="4">
        <f t="shared" si="13"/>
        <v>0.68551636890425249</v>
      </c>
      <c r="AQ24" s="4">
        <f t="shared" si="14"/>
        <v>2.0535011418175895</v>
      </c>
      <c r="AR24" s="4">
        <f t="shared" si="15"/>
        <v>27.991486140967929</v>
      </c>
      <c r="AS24" s="4">
        <f t="shared" si="16"/>
        <v>19.517524310828769</v>
      </c>
      <c r="AT24" s="4">
        <f t="shared" si="17"/>
        <v>14.399096965789795</v>
      </c>
      <c r="AU24" s="4">
        <f t="shared" si="18"/>
        <v>1.6462949739549151</v>
      </c>
      <c r="AV24" s="4">
        <f t="shared" si="19"/>
        <v>0.1637586058855558</v>
      </c>
      <c r="AW24" s="4">
        <f t="shared" si="20"/>
        <v>0.62166368038748621</v>
      </c>
      <c r="AX24" s="4">
        <f t="shared" si="21"/>
        <v>1.0246312935674289</v>
      </c>
      <c r="AY24" s="4">
        <f t="shared" si="22"/>
        <v>0.10320457465683544</v>
      </c>
      <c r="AZ24" s="4">
        <f t="shared" si="23"/>
        <v>19.816687769750256</v>
      </c>
      <c r="BA24" s="4">
        <f t="shared" si="24"/>
        <v>0.70478694121178798</v>
      </c>
      <c r="BB24" s="4">
        <f t="shared" si="25"/>
        <v>33.073646363343833</v>
      </c>
      <c r="BC24" s="4">
        <f t="shared" si="26"/>
        <v>378.22425690214044</v>
      </c>
      <c r="BD24" s="4">
        <f t="shared" si="27"/>
        <v>9.2810435347212214E-3</v>
      </c>
      <c r="BE24" s="4">
        <f>AVERAGE(E10:E24)</f>
        <v>10.569938832665729</v>
      </c>
      <c r="BF24" s="4">
        <f t="shared" ref="BF24:DD24" si="28">AVERAGE(F10:F24)</f>
        <v>0.17412869529179148</v>
      </c>
      <c r="BG24" s="4">
        <f t="shared" si="28"/>
        <v>270.68400961695949</v>
      </c>
      <c r="BH24" s="4">
        <f t="shared" si="28"/>
        <v>3.2587499976193897</v>
      </c>
      <c r="BI24" s="4">
        <f t="shared" si="28"/>
        <v>1.4305889485581278</v>
      </c>
      <c r="BJ24" s="4">
        <f t="shared" si="28"/>
        <v>17.850644938151042</v>
      </c>
      <c r="BK24" s="4">
        <f t="shared" si="28"/>
        <v>6</v>
      </c>
      <c r="BL24" s="4">
        <f t="shared" si="28"/>
        <v>1.4200000166893005</v>
      </c>
      <c r="BM24" s="4">
        <f t="shared" si="28"/>
        <v>1</v>
      </c>
      <c r="BN24" s="4">
        <f t="shared" si="28"/>
        <v>2.8400000333786011</v>
      </c>
      <c r="BO24" s="4">
        <f t="shared" si="28"/>
        <v>10.935501480102539</v>
      </c>
      <c r="BP24" s="4">
        <f t="shared" si="28"/>
        <v>17.850644938151042</v>
      </c>
      <c r="BQ24" s="4">
        <f t="shared" si="28"/>
        <v>8.2039250055948898</v>
      </c>
      <c r="BR24" s="4">
        <f t="shared" si="28"/>
        <v>400.92903645833331</v>
      </c>
      <c r="BS24" s="4">
        <f t="shared" si="28"/>
        <v>383.21041056315102</v>
      </c>
      <c r="BT24" s="4">
        <f t="shared" si="28"/>
        <v>3.624941349029541</v>
      </c>
      <c r="BU24" s="4">
        <f t="shared" si="28"/>
        <v>8.4690820058186844</v>
      </c>
      <c r="BV24" s="4">
        <f t="shared" si="28"/>
        <v>20.271545537312825</v>
      </c>
      <c r="BW24" s="4">
        <f t="shared" si="28"/>
        <v>47.361147308349608</v>
      </c>
      <c r="BX24" s="4">
        <f t="shared" si="28"/>
        <v>400.21357625325521</v>
      </c>
      <c r="BY24" s="4">
        <f t="shared" si="28"/>
        <v>1699.2456136067708</v>
      </c>
      <c r="BZ24" s="4">
        <f t="shared" si="28"/>
        <v>4.1132710456848143</v>
      </c>
      <c r="CA24" s="4">
        <f t="shared" si="28"/>
        <v>73.362739562988281</v>
      </c>
      <c r="CB24" s="4">
        <f t="shared" si="28"/>
        <v>1.8947031497955322</v>
      </c>
      <c r="CC24" s="4">
        <f t="shared" si="28"/>
        <v>0.62694370746612549</v>
      </c>
      <c r="CD24" s="4">
        <f t="shared" si="28"/>
        <v>1</v>
      </c>
      <c r="CE24" s="4">
        <f t="shared" si="28"/>
        <v>-0.21956524252891541</v>
      </c>
      <c r="CF24" s="4">
        <f t="shared" si="28"/>
        <v>2.737391471862793</v>
      </c>
      <c r="CG24" s="4">
        <f t="shared" si="28"/>
        <v>1</v>
      </c>
      <c r="CH24" s="4">
        <f t="shared" si="28"/>
        <v>0</v>
      </c>
      <c r="CI24" s="4">
        <f t="shared" si="28"/>
        <v>0.15999999642372131</v>
      </c>
      <c r="CJ24" s="4">
        <f t="shared" si="28"/>
        <v>111115</v>
      </c>
      <c r="CK24" s="4">
        <f t="shared" si="28"/>
        <v>0.66702262708875859</v>
      </c>
      <c r="CL24" s="4">
        <f t="shared" si="28"/>
        <v>3.258749997619389E-3</v>
      </c>
      <c r="CM24" s="4">
        <f t="shared" si="28"/>
        <v>291.00064493815108</v>
      </c>
      <c r="CN24" s="4">
        <f t="shared" si="28"/>
        <v>284.08550148010261</v>
      </c>
      <c r="CO24" s="4">
        <f t="shared" si="28"/>
        <v>271.87929210010748</v>
      </c>
      <c r="CP24" s="4">
        <f t="shared" si="28"/>
        <v>0.68551294067109148</v>
      </c>
      <c r="CQ24" s="4">
        <f t="shared" si="28"/>
        <v>2.0519040039680823</v>
      </c>
      <c r="CR24" s="4">
        <f t="shared" si="28"/>
        <v>27.969293774497423</v>
      </c>
      <c r="CS24" s="4">
        <f t="shared" si="28"/>
        <v>19.500211768678742</v>
      </c>
      <c r="CT24" s="4">
        <f t="shared" si="28"/>
        <v>14.39307320912679</v>
      </c>
      <c r="CU24" s="4">
        <f t="shared" si="28"/>
        <v>1.6456538667855929</v>
      </c>
      <c r="CV24" s="4">
        <f t="shared" si="28"/>
        <v>0.16406911801242732</v>
      </c>
      <c r="CW24" s="4">
        <f t="shared" si="28"/>
        <v>0.62131505540995435</v>
      </c>
      <c r="CX24" s="4">
        <f t="shared" si="28"/>
        <v>1.0243388113756386</v>
      </c>
      <c r="CY24" s="4">
        <f t="shared" si="28"/>
        <v>0.10340190722208997</v>
      </c>
      <c r="CZ24" s="4">
        <f t="shared" si="28"/>
        <v>19.858120761550513</v>
      </c>
      <c r="DA24" s="4">
        <f t="shared" si="28"/>
        <v>0.70635867069029967</v>
      </c>
      <c r="DB24" s="4">
        <f t="shared" si="28"/>
        <v>33.088650843528491</v>
      </c>
      <c r="DC24" s="4">
        <f t="shared" si="28"/>
        <v>378.18596786723907</v>
      </c>
      <c r="DD24" s="4">
        <f t="shared" si="28"/>
        <v>9.2479526815938094E-3</v>
      </c>
    </row>
    <row r="25" spans="1:108" x14ac:dyDescent="0.25">
      <c r="A25" s="1">
        <v>16</v>
      </c>
      <c r="B25" s="1" t="s">
        <v>75</v>
      </c>
      <c r="C25" s="1">
        <v>2468</v>
      </c>
      <c r="D25" s="1">
        <v>0</v>
      </c>
      <c r="E25">
        <f t="shared" si="0"/>
        <v>10.528017508006972</v>
      </c>
      <c r="F25">
        <f t="shared" si="1"/>
        <v>0.15302883199941641</v>
      </c>
      <c r="G25">
        <f t="shared" si="2"/>
        <v>255.73654803862519</v>
      </c>
      <c r="H25">
        <f t="shared" si="3"/>
        <v>3.5196208626123973</v>
      </c>
      <c r="I25">
        <f t="shared" si="4"/>
        <v>1.7400234068504112</v>
      </c>
      <c r="J25">
        <f t="shared" si="5"/>
        <v>20.670822143554687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15.149334907531738</v>
      </c>
      <c r="P25" s="1">
        <v>20.670822143554687</v>
      </c>
      <c r="Q25" s="1">
        <v>13.081194877624512</v>
      </c>
      <c r="R25" s="1">
        <v>400.99349975585937</v>
      </c>
      <c r="S25" s="1">
        <v>383.18988037109375</v>
      </c>
      <c r="T25" s="1">
        <v>4.3963751792907715</v>
      </c>
      <c r="U25" s="1">
        <v>9.6216545104980469</v>
      </c>
      <c r="V25" s="1">
        <v>18.665851593017578</v>
      </c>
      <c r="W25" s="1">
        <v>40.851009368896484</v>
      </c>
      <c r="X25" s="1">
        <v>400.2568359375</v>
      </c>
      <c r="Y25" s="1">
        <v>1699.4068603515625</v>
      </c>
      <c r="Z25" s="1">
        <v>4.2867627143859863</v>
      </c>
      <c r="AA25" s="1">
        <v>73.361900329589844</v>
      </c>
      <c r="AB25" s="1">
        <v>1.3578989505767822</v>
      </c>
      <c r="AC25" s="1">
        <v>0.62361347675323486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0.66709472656249991</v>
      </c>
      <c r="AL25">
        <f t="shared" si="9"/>
        <v>3.5196208626123971E-3</v>
      </c>
      <c r="AM25">
        <f t="shared" si="10"/>
        <v>293.82082214355466</v>
      </c>
      <c r="AN25">
        <f t="shared" si="11"/>
        <v>288.29933490753172</v>
      </c>
      <c r="AO25">
        <f t="shared" si="12"/>
        <v>271.90509157869747</v>
      </c>
      <c r="AP25">
        <f t="shared" si="13"/>
        <v>0.6913438976479348</v>
      </c>
      <c r="AQ25">
        <f t="shared" si="14"/>
        <v>2.4458862660553176</v>
      </c>
      <c r="AR25">
        <f t="shared" si="15"/>
        <v>33.340006939116762</v>
      </c>
      <c r="AS25">
        <f t="shared" si="16"/>
        <v>23.718352428618715</v>
      </c>
      <c r="AT25">
        <f t="shared" si="17"/>
        <v>17.910078525543213</v>
      </c>
      <c r="AU25">
        <f t="shared" si="18"/>
        <v>2.0595939182235465</v>
      </c>
      <c r="AV25">
        <f t="shared" si="19"/>
        <v>0.14520470985545975</v>
      </c>
      <c r="AW25">
        <f t="shared" si="20"/>
        <v>0.70586285920490632</v>
      </c>
      <c r="AX25">
        <f t="shared" si="21"/>
        <v>1.3537310590186402</v>
      </c>
      <c r="AY25">
        <f t="shared" si="22"/>
        <v>9.1424890101450704E-2</v>
      </c>
      <c r="AZ25">
        <f t="shared" si="23"/>
        <v>18.761319147842986</v>
      </c>
      <c r="BA25">
        <f t="shared" si="24"/>
        <v>0.66738857453897649</v>
      </c>
      <c r="BB25">
        <f t="shared" si="25"/>
        <v>31.014640166410313</v>
      </c>
      <c r="BC25">
        <f t="shared" si="26"/>
        <v>378.18536506519035</v>
      </c>
      <c r="BD25">
        <f t="shared" si="27"/>
        <v>8.6339320565781037E-3</v>
      </c>
    </row>
    <row r="26" spans="1:108" x14ac:dyDescent="0.25">
      <c r="A26" s="1">
        <v>17</v>
      </c>
      <c r="B26" s="1" t="s">
        <v>76</v>
      </c>
      <c r="C26" s="1">
        <v>2468.5</v>
      </c>
      <c r="D26" s="1">
        <v>0</v>
      </c>
      <c r="E26">
        <f t="shared" si="0"/>
        <v>10.523879957913394</v>
      </c>
      <c r="F26">
        <f t="shared" si="1"/>
        <v>0.15290686376502152</v>
      </c>
      <c r="G26">
        <f t="shared" si="2"/>
        <v>255.67436925681585</v>
      </c>
      <c r="H26">
        <f t="shared" si="3"/>
        <v>3.5187714797784588</v>
      </c>
      <c r="I26">
        <f t="shared" si="4"/>
        <v>1.7409014692444522</v>
      </c>
      <c r="J26">
        <f t="shared" si="5"/>
        <v>20.676065444946289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15.149543762207031</v>
      </c>
      <c r="P26" s="1">
        <v>20.676065444946289</v>
      </c>
      <c r="Q26" s="1">
        <v>13.081672668457031</v>
      </c>
      <c r="R26" s="1">
        <v>400.9716796875</v>
      </c>
      <c r="S26" s="1">
        <v>383.17514038085937</v>
      </c>
      <c r="T26" s="1">
        <v>4.3965792655944824</v>
      </c>
      <c r="U26" s="1">
        <v>9.6205120086669922</v>
      </c>
      <c r="V26" s="1">
        <v>18.666360855102539</v>
      </c>
      <c r="W26" s="1">
        <v>40.845375061035156</v>
      </c>
      <c r="X26" s="1">
        <v>400.26385498046875</v>
      </c>
      <c r="Y26" s="1">
        <v>1699.382568359375</v>
      </c>
      <c r="Z26" s="1">
        <v>4.2449240684509277</v>
      </c>
      <c r="AA26" s="1">
        <v>73.361480712890625</v>
      </c>
      <c r="AB26" s="1">
        <v>1.3578989505767822</v>
      </c>
      <c r="AC26" s="1">
        <v>0.62361347675323486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0.66710642496744788</v>
      </c>
      <c r="AL26">
        <f t="shared" si="9"/>
        <v>3.5187714797784587E-3</v>
      </c>
      <c r="AM26">
        <f t="shared" si="10"/>
        <v>293.82606544494627</v>
      </c>
      <c r="AN26">
        <f t="shared" si="11"/>
        <v>288.29954376220701</v>
      </c>
      <c r="AO26">
        <f t="shared" si="12"/>
        <v>271.90120486003434</v>
      </c>
      <c r="AP26">
        <f t="shared" si="13"/>
        <v>0.69108184913220683</v>
      </c>
      <c r="AQ26">
        <f t="shared" si="14"/>
        <v>2.4466764754164085</v>
      </c>
      <c r="AR26">
        <f t="shared" si="15"/>
        <v>33.350969086785263</v>
      </c>
      <c r="AS26">
        <f t="shared" si="16"/>
        <v>23.73045707811827</v>
      </c>
      <c r="AT26">
        <f t="shared" si="17"/>
        <v>17.91280460357666</v>
      </c>
      <c r="AU26">
        <f t="shared" si="18"/>
        <v>2.0599472689239042</v>
      </c>
      <c r="AV26">
        <f t="shared" si="19"/>
        <v>0.14509489039265608</v>
      </c>
      <c r="AW26">
        <f t="shared" si="20"/>
        <v>0.70577500617195621</v>
      </c>
      <c r="AX26">
        <f t="shared" si="21"/>
        <v>1.3541722627519479</v>
      </c>
      <c r="AY26">
        <f t="shared" si="22"/>
        <v>9.1355233167751793E-2</v>
      </c>
      <c r="AZ26">
        <f t="shared" si="23"/>
        <v>18.756650309014372</v>
      </c>
      <c r="BA26">
        <f t="shared" si="24"/>
        <v>0.66725197517429413</v>
      </c>
      <c r="BB26">
        <f t="shared" si="25"/>
        <v>30.998961877063071</v>
      </c>
      <c r="BC26">
        <f t="shared" si="26"/>
        <v>378.17259186811111</v>
      </c>
      <c r="BD26">
        <f t="shared" si="27"/>
        <v>8.6264674021622103E-3</v>
      </c>
    </row>
    <row r="27" spans="1:108" x14ac:dyDescent="0.25">
      <c r="A27" s="1">
        <v>18</v>
      </c>
      <c r="B27" s="1" t="s">
        <v>76</v>
      </c>
      <c r="C27" s="1">
        <v>2469</v>
      </c>
      <c r="D27" s="1">
        <v>0</v>
      </c>
      <c r="E27">
        <f t="shared" si="0"/>
        <v>10.52275707844095</v>
      </c>
      <c r="F27">
        <f t="shared" si="1"/>
        <v>0.15277411176727268</v>
      </c>
      <c r="G27">
        <f t="shared" si="2"/>
        <v>255.59966572379088</v>
      </c>
      <c r="H27">
        <f t="shared" si="3"/>
        <v>3.5173901858051342</v>
      </c>
      <c r="I27">
        <f t="shared" si="4"/>
        <v>1.7416490459271148</v>
      </c>
      <c r="J27">
        <f t="shared" si="5"/>
        <v>20.680377960205078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15.150055885314941</v>
      </c>
      <c r="P27" s="1">
        <v>20.680377960205078</v>
      </c>
      <c r="Q27" s="1">
        <v>13.082372665405273</v>
      </c>
      <c r="R27" s="1">
        <v>400.9814453125</v>
      </c>
      <c r="S27" s="1">
        <v>383.18801879882812</v>
      </c>
      <c r="T27" s="1">
        <v>4.3974857330322266</v>
      </c>
      <c r="U27" s="1">
        <v>9.6191682815551758</v>
      </c>
      <c r="V27" s="1">
        <v>18.669626235961914</v>
      </c>
      <c r="W27" s="1">
        <v>40.838394165039062</v>
      </c>
      <c r="X27" s="1">
        <v>400.27969360351562</v>
      </c>
      <c r="Y27" s="1">
        <v>1699.345703125</v>
      </c>
      <c r="Z27" s="1">
        <v>4.327399730682373</v>
      </c>
      <c r="AA27" s="1">
        <v>73.361595153808594</v>
      </c>
      <c r="AB27" s="1">
        <v>1.3578989505767822</v>
      </c>
      <c r="AC27" s="1">
        <v>0.62361347675323486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0.66713282267252594</v>
      </c>
      <c r="AL27">
        <f t="shared" si="9"/>
        <v>3.5173901858051343E-3</v>
      </c>
      <c r="AM27">
        <f t="shared" si="10"/>
        <v>293.83037796020506</v>
      </c>
      <c r="AN27">
        <f t="shared" si="11"/>
        <v>288.30005588531492</v>
      </c>
      <c r="AO27">
        <f t="shared" si="12"/>
        <v>271.89530642266618</v>
      </c>
      <c r="AP27">
        <f t="shared" si="13"/>
        <v>0.69123473542052205</v>
      </c>
      <c r="AQ27">
        <f t="shared" si="14"/>
        <v>2.4473265751149222</v>
      </c>
      <c r="AR27">
        <f t="shared" si="15"/>
        <v>33.359778641452678</v>
      </c>
      <c r="AS27">
        <f t="shared" si="16"/>
        <v>23.740610359897502</v>
      </c>
      <c r="AT27">
        <f t="shared" si="17"/>
        <v>17.91521692276001</v>
      </c>
      <c r="AU27">
        <f t="shared" si="18"/>
        <v>2.0602599949585034</v>
      </c>
      <c r="AV27">
        <f t="shared" si="19"/>
        <v>0.14497535112102233</v>
      </c>
      <c r="AW27">
        <f t="shared" si="20"/>
        <v>0.70567752918780757</v>
      </c>
      <c r="AX27">
        <f t="shared" si="21"/>
        <v>1.354582465770696</v>
      </c>
      <c r="AY27">
        <f t="shared" si="22"/>
        <v>9.1279411983381575E-2</v>
      </c>
      <c r="AZ27">
        <f t="shared" si="23"/>
        <v>18.751199198277554</v>
      </c>
      <c r="BA27">
        <f t="shared" si="24"/>
        <v>0.66703459707590562</v>
      </c>
      <c r="BB27">
        <f t="shared" si="25"/>
        <v>30.984344075938488</v>
      </c>
      <c r="BC27">
        <f t="shared" si="26"/>
        <v>378.18600404920312</v>
      </c>
      <c r="BD27">
        <f t="shared" si="27"/>
        <v>8.6211737730916334E-3</v>
      </c>
    </row>
    <row r="28" spans="1:108" x14ac:dyDescent="0.25">
      <c r="A28" s="1">
        <v>19</v>
      </c>
      <c r="B28" s="1" t="s">
        <v>77</v>
      </c>
      <c r="C28" s="1">
        <v>2469.5</v>
      </c>
      <c r="D28" s="1">
        <v>0</v>
      </c>
      <c r="E28">
        <f t="shared" si="0"/>
        <v>10.539330854939351</v>
      </c>
      <c r="F28">
        <f t="shared" si="1"/>
        <v>0.15269848060578875</v>
      </c>
      <c r="G28">
        <f t="shared" si="2"/>
        <v>255.34964412108249</v>
      </c>
      <c r="H28">
        <f t="shared" si="3"/>
        <v>3.5158311983189274</v>
      </c>
      <c r="I28">
        <f t="shared" si="4"/>
        <v>1.7416863004151362</v>
      </c>
      <c r="J28">
        <f t="shared" si="5"/>
        <v>20.679937362670898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15.150525093078613</v>
      </c>
      <c r="P28" s="1">
        <v>20.679937362670898</v>
      </c>
      <c r="Q28" s="1">
        <v>13.082653045654297</v>
      </c>
      <c r="R28" s="1">
        <v>400.98666381835937</v>
      </c>
      <c r="S28" s="1">
        <v>383.16943359375</v>
      </c>
      <c r="T28" s="1">
        <v>4.3984532356262207</v>
      </c>
      <c r="U28" s="1">
        <v>9.6178150177001953</v>
      </c>
      <c r="V28" s="1">
        <v>18.673049926757813</v>
      </c>
      <c r="W28" s="1">
        <v>40.831161499023438</v>
      </c>
      <c r="X28" s="1">
        <v>400.28073120117187</v>
      </c>
      <c r="Y28" s="1">
        <v>1699.3162841796875</v>
      </c>
      <c r="Z28" s="1">
        <v>4.2190709114074707</v>
      </c>
      <c r="AA28" s="1">
        <v>73.361137390136719</v>
      </c>
      <c r="AB28" s="1">
        <v>1.3578989505767822</v>
      </c>
      <c r="AC28" s="1">
        <v>0.62361347675323486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0.66713455200195304</v>
      </c>
      <c r="AL28">
        <f t="shared" si="9"/>
        <v>3.5158311983189273E-3</v>
      </c>
      <c r="AM28">
        <f t="shared" si="10"/>
        <v>293.82993736267088</v>
      </c>
      <c r="AN28">
        <f t="shared" si="11"/>
        <v>288.30052509307859</v>
      </c>
      <c r="AO28">
        <f t="shared" si="12"/>
        <v>271.89059939152139</v>
      </c>
      <c r="AP28">
        <f t="shared" si="13"/>
        <v>0.69211343098704403</v>
      </c>
      <c r="AQ28">
        <f t="shared" si="14"/>
        <v>2.4472601493215604</v>
      </c>
      <c r="AR28">
        <f t="shared" si="15"/>
        <v>33.359081339033196</v>
      </c>
      <c r="AS28">
        <f t="shared" si="16"/>
        <v>23.741266321333001</v>
      </c>
      <c r="AT28">
        <f t="shared" si="17"/>
        <v>17.915231227874756</v>
      </c>
      <c r="AU28">
        <f t="shared" si="18"/>
        <v>2.0602618495561345</v>
      </c>
      <c r="AV28">
        <f t="shared" si="19"/>
        <v>0.14490724274124583</v>
      </c>
      <c r="AW28">
        <f t="shared" si="20"/>
        <v>0.70557384890642427</v>
      </c>
      <c r="AX28">
        <f t="shared" si="21"/>
        <v>1.3546880006497102</v>
      </c>
      <c r="AY28">
        <f t="shared" si="22"/>
        <v>9.1236212718914536E-2</v>
      </c>
      <c r="AZ28">
        <f t="shared" si="23"/>
        <v>18.732740324889249</v>
      </c>
      <c r="BA28">
        <f t="shared" si="24"/>
        <v>0.66641444158568597</v>
      </c>
      <c r="BB28">
        <f t="shared" si="25"/>
        <v>30.979322558815849</v>
      </c>
      <c r="BC28">
        <f t="shared" si="26"/>
        <v>378.15954046454402</v>
      </c>
      <c r="BD28">
        <f t="shared" si="27"/>
        <v>8.6339572368889922E-3</v>
      </c>
    </row>
    <row r="29" spans="1:108" x14ac:dyDescent="0.25">
      <c r="A29" s="1">
        <v>20</v>
      </c>
      <c r="B29" s="1" t="s">
        <v>77</v>
      </c>
      <c r="C29" s="1">
        <v>2470</v>
      </c>
      <c r="D29" s="1">
        <v>0</v>
      </c>
      <c r="E29">
        <f t="shared" si="0"/>
        <v>10.545915956941407</v>
      </c>
      <c r="F29">
        <f t="shared" si="1"/>
        <v>0.15276777886631759</v>
      </c>
      <c r="G29">
        <f t="shared" si="2"/>
        <v>255.32597540854474</v>
      </c>
      <c r="H29">
        <f t="shared" si="3"/>
        <v>3.5164605431321005</v>
      </c>
      <c r="I29">
        <f t="shared" si="4"/>
        <v>1.7412470394370914</v>
      </c>
      <c r="J29">
        <f t="shared" si="5"/>
        <v>20.677528381347656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15.151293754577637</v>
      </c>
      <c r="P29" s="1">
        <v>20.677528381347656</v>
      </c>
      <c r="Q29" s="1">
        <v>13.082849502563477</v>
      </c>
      <c r="R29" s="1">
        <v>400.99197387695312</v>
      </c>
      <c r="S29" s="1">
        <v>383.16412353515625</v>
      </c>
      <c r="T29" s="1">
        <v>4.3984651565551758</v>
      </c>
      <c r="U29" s="1">
        <v>9.6188774108886719</v>
      </c>
      <c r="V29" s="1">
        <v>18.672130584716797</v>
      </c>
      <c r="W29" s="1">
        <v>40.833549499511719</v>
      </c>
      <c r="X29" s="1">
        <v>400.27139282226562</v>
      </c>
      <c r="Y29" s="1">
        <v>1699.2889404296875</v>
      </c>
      <c r="Z29" s="1">
        <v>4.2485918998718262</v>
      </c>
      <c r="AA29" s="1">
        <v>73.360946655273437</v>
      </c>
      <c r="AB29" s="1">
        <v>1.3578989505767822</v>
      </c>
      <c r="AC29" s="1">
        <v>0.62361347675323486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0.66711898803710923</v>
      </c>
      <c r="AL29">
        <f t="shared" si="9"/>
        <v>3.5164605431321004E-3</v>
      </c>
      <c r="AM29">
        <f t="shared" si="10"/>
        <v>293.82752838134763</v>
      </c>
      <c r="AN29">
        <f t="shared" si="11"/>
        <v>288.30129375457761</v>
      </c>
      <c r="AO29">
        <f t="shared" si="12"/>
        <v>271.88622439161918</v>
      </c>
      <c r="AP29">
        <f t="shared" si="13"/>
        <v>0.69214117174648093</v>
      </c>
      <c r="AQ29">
        <f t="shared" si="14"/>
        <v>2.44689699206091</v>
      </c>
      <c r="AR29">
        <f t="shared" si="15"/>
        <v>33.354217790549988</v>
      </c>
      <c r="AS29">
        <f t="shared" si="16"/>
        <v>23.735340379661316</v>
      </c>
      <c r="AT29">
        <f t="shared" si="17"/>
        <v>17.914411067962646</v>
      </c>
      <c r="AU29">
        <f t="shared" si="18"/>
        <v>2.0601555216569363</v>
      </c>
      <c r="AV29">
        <f t="shared" si="19"/>
        <v>0.14496964826485206</v>
      </c>
      <c r="AW29">
        <f t="shared" si="20"/>
        <v>0.70564995262381858</v>
      </c>
      <c r="AX29">
        <f t="shared" si="21"/>
        <v>1.3545055690331176</v>
      </c>
      <c r="AY29">
        <f t="shared" si="22"/>
        <v>9.1275794807688063E-2</v>
      </c>
      <c r="AZ29">
        <f t="shared" si="23"/>
        <v>18.730955261651907</v>
      </c>
      <c r="BA29">
        <f t="shared" si="24"/>
        <v>0.66636190531840844</v>
      </c>
      <c r="BB29">
        <f t="shared" si="25"/>
        <v>30.988220795880505</v>
      </c>
      <c r="BC29">
        <f t="shared" si="26"/>
        <v>378.15110016383824</v>
      </c>
      <c r="BD29">
        <f t="shared" si="27"/>
        <v>8.6420262172160894E-3</v>
      </c>
    </row>
    <row r="30" spans="1:108" x14ac:dyDescent="0.25">
      <c r="A30" s="1">
        <v>21</v>
      </c>
      <c r="B30" s="1" t="s">
        <v>78</v>
      </c>
      <c r="C30" s="1">
        <v>2470.5</v>
      </c>
      <c r="D30" s="1">
        <v>0</v>
      </c>
      <c r="E30">
        <f t="shared" si="0"/>
        <v>10.532143732862252</v>
      </c>
      <c r="F30">
        <f t="shared" si="1"/>
        <v>0.15283193127516476</v>
      </c>
      <c r="G30">
        <f t="shared" si="2"/>
        <v>255.53885078353051</v>
      </c>
      <c r="H30">
        <f t="shared" si="3"/>
        <v>3.5159797541901123</v>
      </c>
      <c r="I30">
        <f t="shared" si="4"/>
        <v>1.7403213639440165</v>
      </c>
      <c r="J30">
        <f t="shared" si="5"/>
        <v>20.671426773071289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15.151645660400391</v>
      </c>
      <c r="P30" s="1">
        <v>20.671426773071289</v>
      </c>
      <c r="Q30" s="1">
        <v>13.082671165466309</v>
      </c>
      <c r="R30" s="1">
        <v>400.98464965820313</v>
      </c>
      <c r="S30" s="1">
        <v>383.17755126953125</v>
      </c>
      <c r="T30" s="1">
        <v>4.399261474609375</v>
      </c>
      <c r="U30" s="1">
        <v>9.618988037109375</v>
      </c>
      <c r="V30" s="1">
        <v>18.675033569335938</v>
      </c>
      <c r="W30" s="1">
        <v>40.832973480224609</v>
      </c>
      <c r="X30" s="1">
        <v>400.26919555664062</v>
      </c>
      <c r="Y30" s="1">
        <v>1699.2557373046875</v>
      </c>
      <c r="Z30" s="1">
        <v>4.2646064758300781</v>
      </c>
      <c r="AA30" s="1">
        <v>73.360733032226562</v>
      </c>
      <c r="AB30" s="1">
        <v>1.3578989505767822</v>
      </c>
      <c r="AC30" s="1">
        <v>0.62361347675323486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0.66711532592773426</v>
      </c>
      <c r="AL30">
        <f t="shared" si="9"/>
        <v>3.5159797541901125E-3</v>
      </c>
      <c r="AM30">
        <f t="shared" si="10"/>
        <v>293.82142677307127</v>
      </c>
      <c r="AN30">
        <f t="shared" si="11"/>
        <v>288.30164566040037</v>
      </c>
      <c r="AO30">
        <f t="shared" si="12"/>
        <v>271.88091189173792</v>
      </c>
      <c r="AP30">
        <f t="shared" si="13"/>
        <v>0.69317422230847325</v>
      </c>
      <c r="AQ30">
        <f t="shared" si="14"/>
        <v>2.4459773773745783</v>
      </c>
      <c r="AR30">
        <f t="shared" si="15"/>
        <v>33.341779399888047</v>
      </c>
      <c r="AS30">
        <f t="shared" si="16"/>
        <v>23.722791362778672</v>
      </c>
      <c r="AT30">
        <f t="shared" si="17"/>
        <v>17.91153621673584</v>
      </c>
      <c r="AU30">
        <f t="shared" si="18"/>
        <v>2.059782855651207</v>
      </c>
      <c r="AV30">
        <f t="shared" si="19"/>
        <v>0.14502741719179593</v>
      </c>
      <c r="AW30">
        <f t="shared" si="20"/>
        <v>0.70565601343056183</v>
      </c>
      <c r="AX30">
        <f t="shared" si="21"/>
        <v>1.3541268422206452</v>
      </c>
      <c r="AY30">
        <f t="shared" si="22"/>
        <v>9.1312436256622789E-2</v>
      </c>
      <c r="AZ30">
        <f t="shared" si="23"/>
        <v>18.746517411692562</v>
      </c>
      <c r="BA30">
        <f t="shared" si="24"/>
        <v>0.66689410675778782</v>
      </c>
      <c r="BB30">
        <f t="shared" si="25"/>
        <v>31.00088971129167</v>
      </c>
      <c r="BC30">
        <f t="shared" si="26"/>
        <v>378.17107455394853</v>
      </c>
      <c r="BD30">
        <f t="shared" si="27"/>
        <v>8.6338127967890456E-3</v>
      </c>
    </row>
    <row r="31" spans="1:108" x14ac:dyDescent="0.25">
      <c r="A31" s="1">
        <v>22</v>
      </c>
      <c r="B31" s="1" t="s">
        <v>78</v>
      </c>
      <c r="C31" s="1">
        <v>2471</v>
      </c>
      <c r="D31" s="1">
        <v>0</v>
      </c>
      <c r="E31">
        <f t="shared" si="0"/>
        <v>10.522798679207577</v>
      </c>
      <c r="F31">
        <f t="shared" si="1"/>
        <v>0.15283119314933782</v>
      </c>
      <c r="G31">
        <f t="shared" si="2"/>
        <v>255.66589172367119</v>
      </c>
      <c r="H31">
        <f t="shared" si="3"/>
        <v>3.5152642334887982</v>
      </c>
      <c r="I31">
        <f t="shared" si="4"/>
        <v>1.7399790642771618</v>
      </c>
      <c r="J31">
        <f t="shared" si="5"/>
        <v>20.669225692749023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15.151986122131348</v>
      </c>
      <c r="P31" s="1">
        <v>20.669225692749023</v>
      </c>
      <c r="Q31" s="1">
        <v>13.082843780517578</v>
      </c>
      <c r="R31" s="1">
        <v>400.99603271484375</v>
      </c>
      <c r="S31" s="1">
        <v>383.20327758789062</v>
      </c>
      <c r="T31" s="1">
        <v>4.400486946105957</v>
      </c>
      <c r="U31" s="1">
        <v>9.6191329956054687</v>
      </c>
      <c r="V31" s="1">
        <v>18.679828643798828</v>
      </c>
      <c r="W31" s="1">
        <v>40.832698822021484</v>
      </c>
      <c r="X31" s="1">
        <v>400.27053833007812</v>
      </c>
      <c r="Y31" s="1">
        <v>1699.1859130859375</v>
      </c>
      <c r="Z31" s="1">
        <v>4.2645721435546875</v>
      </c>
      <c r="AA31" s="1">
        <v>73.360733032226562</v>
      </c>
      <c r="AB31" s="1">
        <v>1.3578989505767822</v>
      </c>
      <c r="AC31" s="1">
        <v>0.62361347675323486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0.66711756388346344</v>
      </c>
      <c r="AL31">
        <f t="shared" si="9"/>
        <v>3.5152642334887983E-3</v>
      </c>
      <c r="AM31">
        <f t="shared" si="10"/>
        <v>293.819225692749</v>
      </c>
      <c r="AN31">
        <f t="shared" si="11"/>
        <v>288.30198612213132</v>
      </c>
      <c r="AO31">
        <f t="shared" si="12"/>
        <v>271.86974001698763</v>
      </c>
      <c r="AP31">
        <f t="shared" si="13"/>
        <v>0.69374772629438952</v>
      </c>
      <c r="AQ31">
        <f t="shared" si="14"/>
        <v>2.4456457119692563</v>
      </c>
      <c r="AR31">
        <f t="shared" si="15"/>
        <v>33.337258379014713</v>
      </c>
      <c r="AS31">
        <f t="shared" si="16"/>
        <v>23.718125383409244</v>
      </c>
      <c r="AT31">
        <f t="shared" si="17"/>
        <v>17.910605907440186</v>
      </c>
      <c r="AU31">
        <f t="shared" si="18"/>
        <v>2.05966227263283</v>
      </c>
      <c r="AV31">
        <f t="shared" si="19"/>
        <v>0.14502675252722239</v>
      </c>
      <c r="AW31">
        <f t="shared" si="20"/>
        <v>0.70566664769209453</v>
      </c>
      <c r="AX31">
        <f t="shared" si="21"/>
        <v>1.3539956249407354</v>
      </c>
      <c r="AY31">
        <f t="shared" si="22"/>
        <v>9.1312014674550301E-2</v>
      </c>
      <c r="AZ31">
        <f t="shared" si="23"/>
        <v>18.755837228186387</v>
      </c>
      <c r="BA31">
        <f t="shared" si="24"/>
        <v>0.66718085850670272</v>
      </c>
      <c r="BB31">
        <f t="shared" si="25"/>
        <v>31.005242792129096</v>
      </c>
      <c r="BC31">
        <f t="shared" si="26"/>
        <v>378.20124306325351</v>
      </c>
      <c r="BD31">
        <f t="shared" si="27"/>
        <v>8.6266751864419317E-3</v>
      </c>
    </row>
    <row r="32" spans="1:108" x14ac:dyDescent="0.25">
      <c r="A32" s="1">
        <v>23</v>
      </c>
      <c r="B32" s="1" t="s">
        <v>79</v>
      </c>
      <c r="C32" s="1">
        <v>2471.5</v>
      </c>
      <c r="D32" s="1">
        <v>0</v>
      </c>
      <c r="E32">
        <f t="shared" si="0"/>
        <v>10.555029100302612</v>
      </c>
      <c r="F32">
        <f t="shared" si="1"/>
        <v>0.15280749082839129</v>
      </c>
      <c r="G32">
        <f t="shared" si="2"/>
        <v>255.2848287394749</v>
      </c>
      <c r="H32">
        <f t="shared" si="3"/>
        <v>3.5150427397486816</v>
      </c>
      <c r="I32">
        <f t="shared" si="4"/>
        <v>1.7401270756599818</v>
      </c>
      <c r="J32">
        <f t="shared" si="5"/>
        <v>20.670709609985352</v>
      </c>
      <c r="K32" s="1">
        <v>6</v>
      </c>
      <c r="L32">
        <f t="shared" si="6"/>
        <v>1.4200000166893005</v>
      </c>
      <c r="M32" s="1">
        <v>1</v>
      </c>
      <c r="N32">
        <f t="shared" si="7"/>
        <v>2.8400000333786011</v>
      </c>
      <c r="O32" s="1">
        <v>15.152765274047852</v>
      </c>
      <c r="P32" s="1">
        <v>20.670709609985352</v>
      </c>
      <c r="Q32" s="1">
        <v>13.083041191101074</v>
      </c>
      <c r="R32" s="1">
        <v>401.0269775390625</v>
      </c>
      <c r="S32" s="1">
        <v>383.18569946289062</v>
      </c>
      <c r="T32" s="1">
        <v>4.4016976356506348</v>
      </c>
      <c r="U32" s="1">
        <v>9.6201353073120117</v>
      </c>
      <c r="V32" s="1">
        <v>18.684085845947266</v>
      </c>
      <c r="W32" s="1">
        <v>40.83502197265625</v>
      </c>
      <c r="X32" s="1">
        <v>400.26089477539062</v>
      </c>
      <c r="Y32" s="1">
        <v>1699.09765625</v>
      </c>
      <c r="Z32" s="1">
        <v>4.2953410148620605</v>
      </c>
      <c r="AA32" s="1">
        <v>73.360946655273437</v>
      </c>
      <c r="AB32" s="1">
        <v>1.3578989505767822</v>
      </c>
      <c r="AC32" s="1">
        <v>0.62361347675323486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0.66710149129231766</v>
      </c>
      <c r="AL32">
        <f t="shared" si="9"/>
        <v>3.5150427397486815E-3</v>
      </c>
      <c r="AM32">
        <f t="shared" si="10"/>
        <v>293.82070960998533</v>
      </c>
      <c r="AN32">
        <f t="shared" si="11"/>
        <v>288.30276527404783</v>
      </c>
      <c r="AO32">
        <f t="shared" si="12"/>
        <v>271.85561892355327</v>
      </c>
      <c r="AP32">
        <f t="shared" si="13"/>
        <v>0.69359707558024575</v>
      </c>
      <c r="AQ32">
        <f t="shared" si="14"/>
        <v>2.4458693087562109</v>
      </c>
      <c r="AR32">
        <f t="shared" si="15"/>
        <v>33.340209202172197</v>
      </c>
      <c r="AS32">
        <f t="shared" si="16"/>
        <v>23.720073894860185</v>
      </c>
      <c r="AT32">
        <f t="shared" si="17"/>
        <v>17.911737442016602</v>
      </c>
      <c r="AU32">
        <f t="shared" si="18"/>
        <v>2.0598089384923433</v>
      </c>
      <c r="AV32">
        <f t="shared" si="19"/>
        <v>0.14500540898236411</v>
      </c>
      <c r="AW32">
        <f t="shared" si="20"/>
        <v>0.70574223309622908</v>
      </c>
      <c r="AX32">
        <f t="shared" si="21"/>
        <v>1.3540667053961142</v>
      </c>
      <c r="AY32">
        <f t="shared" si="22"/>
        <v>9.1298476950207402E-2</v>
      </c>
      <c r="AZ32">
        <f t="shared" si="23"/>
        <v>18.727936703057232</v>
      </c>
      <c r="BA32">
        <f t="shared" si="24"/>
        <v>0.66621700417658147</v>
      </c>
      <c r="BB32">
        <f t="shared" si="25"/>
        <v>31.004995873329445</v>
      </c>
      <c r="BC32">
        <f t="shared" si="26"/>
        <v>378.16834413967365</v>
      </c>
      <c r="BD32">
        <f t="shared" si="27"/>
        <v>8.653781808264845E-3</v>
      </c>
    </row>
    <row r="33" spans="1:108" x14ac:dyDescent="0.25">
      <c r="A33" s="1">
        <v>24</v>
      </c>
      <c r="B33" s="1" t="s">
        <v>79</v>
      </c>
      <c r="C33" s="1">
        <v>2472</v>
      </c>
      <c r="D33" s="1">
        <v>0</v>
      </c>
      <c r="E33">
        <f t="shared" si="0"/>
        <v>10.578352436947082</v>
      </c>
      <c r="F33">
        <f t="shared" si="1"/>
        <v>0.15274665039009841</v>
      </c>
      <c r="G33">
        <f t="shared" si="2"/>
        <v>254.99108208219585</v>
      </c>
      <c r="H33">
        <f t="shared" si="3"/>
        <v>3.5134995668815714</v>
      </c>
      <c r="I33">
        <f t="shared" si="4"/>
        <v>1.7400318406140167</v>
      </c>
      <c r="J33">
        <f t="shared" si="5"/>
        <v>20.669380187988281</v>
      </c>
      <c r="K33" s="1">
        <v>6</v>
      </c>
      <c r="L33">
        <f t="shared" si="6"/>
        <v>1.4200000166893005</v>
      </c>
      <c r="M33" s="1">
        <v>1</v>
      </c>
      <c r="N33">
        <f t="shared" si="7"/>
        <v>2.8400000333786011</v>
      </c>
      <c r="O33" s="1">
        <v>15.153416633605957</v>
      </c>
      <c r="P33" s="1">
        <v>20.669380187988281</v>
      </c>
      <c r="Q33" s="1">
        <v>13.082510948181152</v>
      </c>
      <c r="R33" s="1">
        <v>401.0604248046875</v>
      </c>
      <c r="S33" s="1">
        <v>383.18515014648437</v>
      </c>
      <c r="T33" s="1">
        <v>4.4025297164916992</v>
      </c>
      <c r="U33" s="1">
        <v>9.6186618804931641</v>
      </c>
      <c r="V33" s="1">
        <v>18.686914443969727</v>
      </c>
      <c r="W33" s="1">
        <v>40.827232360839844</v>
      </c>
      <c r="X33" s="1">
        <v>400.26260375976562</v>
      </c>
      <c r="Y33" s="1">
        <v>1699.0966796875</v>
      </c>
      <c r="Z33" s="1">
        <v>4.1919465065002441</v>
      </c>
      <c r="AA33" s="1">
        <v>73.361259460449219</v>
      </c>
      <c r="AB33" s="1">
        <v>1.3578989505767822</v>
      </c>
      <c r="AC33" s="1">
        <v>0.62361347675323486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0.66710433959960935</v>
      </c>
      <c r="AL33">
        <f t="shared" si="9"/>
        <v>3.5134995668815714E-3</v>
      </c>
      <c r="AM33">
        <f t="shared" si="10"/>
        <v>293.81938018798826</v>
      </c>
      <c r="AN33">
        <f t="shared" si="11"/>
        <v>288.30341663360593</v>
      </c>
      <c r="AO33">
        <f t="shared" si="12"/>
        <v>271.85546267355676</v>
      </c>
      <c r="AP33">
        <f t="shared" si="13"/>
        <v>0.69466070331604479</v>
      </c>
      <c r="AQ33">
        <f t="shared" si="14"/>
        <v>2.4456689904912081</v>
      </c>
      <c r="AR33">
        <f t="shared" si="15"/>
        <v>33.337336469935146</v>
      </c>
      <c r="AS33">
        <f t="shared" si="16"/>
        <v>23.718674589441981</v>
      </c>
      <c r="AT33">
        <f t="shared" si="17"/>
        <v>17.911398410797119</v>
      </c>
      <c r="AU33">
        <f t="shared" si="18"/>
        <v>2.0597649933987183</v>
      </c>
      <c r="AV33">
        <f t="shared" si="19"/>
        <v>0.14495062163432879</v>
      </c>
      <c r="AW33">
        <f t="shared" si="20"/>
        <v>0.70563714987719139</v>
      </c>
      <c r="AX33">
        <f t="shared" si="21"/>
        <v>1.3541278435215269</v>
      </c>
      <c r="AY33">
        <f t="shared" si="22"/>
        <v>9.1263726718186874E-2</v>
      </c>
      <c r="AZ33">
        <f t="shared" si="23"/>
        <v>18.706466932732674</v>
      </c>
      <c r="BA33">
        <f t="shared" si="24"/>
        <v>0.66545136726910636</v>
      </c>
      <c r="BB33">
        <f t="shared" si="25"/>
        <v>31.001871569378324</v>
      </c>
      <c r="BC33">
        <f t="shared" si="26"/>
        <v>378.1567080260491</v>
      </c>
      <c r="BD33">
        <f t="shared" si="27"/>
        <v>8.6722968733708976E-3</v>
      </c>
    </row>
    <row r="34" spans="1:108" x14ac:dyDescent="0.25">
      <c r="A34" s="1">
        <v>25</v>
      </c>
      <c r="B34" s="1" t="s">
        <v>80</v>
      </c>
      <c r="C34" s="1">
        <v>2472.5</v>
      </c>
      <c r="D34" s="1">
        <v>0</v>
      </c>
      <c r="E34">
        <f t="shared" si="0"/>
        <v>10.591126920520102</v>
      </c>
      <c r="F34">
        <f t="shared" si="1"/>
        <v>0.15268114509706235</v>
      </c>
      <c r="G34">
        <f t="shared" si="2"/>
        <v>254.80935511191731</v>
      </c>
      <c r="H34">
        <f t="shared" si="3"/>
        <v>3.512603798901365</v>
      </c>
      <c r="I34">
        <f t="shared" si="4"/>
        <v>1.7403027130249986</v>
      </c>
      <c r="J34">
        <f t="shared" si="5"/>
        <v>20.6708984375</v>
      </c>
      <c r="K34" s="1">
        <v>6</v>
      </c>
      <c r="L34">
        <f t="shared" si="6"/>
        <v>1.4200000166893005</v>
      </c>
      <c r="M34" s="1">
        <v>1</v>
      </c>
      <c r="N34">
        <f t="shared" si="7"/>
        <v>2.8400000333786011</v>
      </c>
      <c r="O34" s="1">
        <v>15.154210090637207</v>
      </c>
      <c r="P34" s="1">
        <v>20.6708984375</v>
      </c>
      <c r="Q34" s="1">
        <v>13.082101821899414</v>
      </c>
      <c r="R34" s="1">
        <v>401.08358764648437</v>
      </c>
      <c r="S34" s="1">
        <v>383.18948364257812</v>
      </c>
      <c r="T34" s="1">
        <v>4.4031863212585449</v>
      </c>
      <c r="U34" s="1">
        <v>9.6180419921875</v>
      </c>
      <c r="V34" s="1">
        <v>18.688837051391602</v>
      </c>
      <c r="W34" s="1">
        <v>40.822715759277344</v>
      </c>
      <c r="X34" s="1">
        <v>400.25875854492187</v>
      </c>
      <c r="Y34" s="1">
        <v>1699.0782470703125</v>
      </c>
      <c r="Z34" s="1">
        <v>4.2375020980834961</v>
      </c>
      <c r="AA34" s="1">
        <v>73.361610412597656</v>
      </c>
      <c r="AB34" s="1">
        <v>1.3578989505767822</v>
      </c>
      <c r="AC34" s="1">
        <v>0.62361347675323486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8"/>
        <v>0.66709793090820302</v>
      </c>
      <c r="AL34">
        <f t="shared" si="9"/>
        <v>3.5126037989013652E-3</v>
      </c>
      <c r="AM34">
        <f t="shared" si="10"/>
        <v>293.82089843749998</v>
      </c>
      <c r="AN34">
        <f t="shared" si="11"/>
        <v>288.30421009063718</v>
      </c>
      <c r="AO34">
        <f t="shared" si="12"/>
        <v>271.85251345487268</v>
      </c>
      <c r="AP34">
        <f t="shared" si="13"/>
        <v>0.69499477341239069</v>
      </c>
      <c r="AQ34">
        <f t="shared" si="14"/>
        <v>2.4458977625878626</v>
      </c>
      <c r="AR34">
        <f t="shared" si="15"/>
        <v>33.340295405617937</v>
      </c>
      <c r="AS34">
        <f t="shared" si="16"/>
        <v>23.722253413430437</v>
      </c>
      <c r="AT34">
        <f t="shared" si="17"/>
        <v>17.912554264068604</v>
      </c>
      <c r="AU34">
        <f t="shared" si="18"/>
        <v>2.059914818024037</v>
      </c>
      <c r="AV34">
        <f t="shared" si="19"/>
        <v>0.14489163105332981</v>
      </c>
      <c r="AW34">
        <f t="shared" si="20"/>
        <v>0.70559504956286401</v>
      </c>
      <c r="AX34">
        <f t="shared" si="21"/>
        <v>1.354319768461173</v>
      </c>
      <c r="AY34">
        <f t="shared" si="22"/>
        <v>9.1226310698659899E-2</v>
      </c>
      <c r="AZ34">
        <f t="shared" si="23"/>
        <v>18.693224639205727</v>
      </c>
      <c r="BA34">
        <f t="shared" si="24"/>
        <v>0.66496959334508243</v>
      </c>
      <c r="BB34">
        <f t="shared" si="25"/>
        <v>30.995992337720089</v>
      </c>
      <c r="BC34">
        <f t="shared" si="26"/>
        <v>378.15496914445941</v>
      </c>
      <c r="BD34">
        <f t="shared" si="27"/>
        <v>8.6811629004630245E-3</v>
      </c>
    </row>
    <row r="35" spans="1:108" x14ac:dyDescent="0.25">
      <c r="A35" s="1">
        <v>26</v>
      </c>
      <c r="B35" s="1" t="s">
        <v>80</v>
      </c>
      <c r="C35" s="1">
        <v>2473</v>
      </c>
      <c r="D35" s="1">
        <v>0</v>
      </c>
      <c r="E35">
        <f t="shared" si="0"/>
        <v>10.591747310530993</v>
      </c>
      <c r="F35">
        <f t="shared" si="1"/>
        <v>0.1526026802002256</v>
      </c>
      <c r="G35">
        <f t="shared" si="2"/>
        <v>254.76251174900048</v>
      </c>
      <c r="H35">
        <f t="shared" si="3"/>
        <v>3.5108626131574021</v>
      </c>
      <c r="I35">
        <f t="shared" si="4"/>
        <v>1.740289610914872</v>
      </c>
      <c r="J35">
        <f t="shared" si="5"/>
        <v>20.670431137084961</v>
      </c>
      <c r="K35" s="1">
        <v>6</v>
      </c>
      <c r="L35">
        <f t="shared" si="6"/>
        <v>1.4200000166893005</v>
      </c>
      <c r="M35" s="1">
        <v>1</v>
      </c>
      <c r="N35">
        <f t="shared" si="7"/>
        <v>2.8400000333786011</v>
      </c>
      <c r="O35" s="1">
        <v>15.154606819152832</v>
      </c>
      <c r="P35" s="1">
        <v>20.670431137084961</v>
      </c>
      <c r="Q35" s="1">
        <v>13.081660270690918</v>
      </c>
      <c r="R35" s="1">
        <v>401.10037231445312</v>
      </c>
      <c r="S35" s="1">
        <v>383.20587158203125</v>
      </c>
      <c r="T35" s="1">
        <v>4.404879093170166</v>
      </c>
      <c r="U35" s="1">
        <v>9.6172647476196289</v>
      </c>
      <c r="V35" s="1">
        <v>18.695537567138672</v>
      </c>
      <c r="W35" s="1">
        <v>40.818363189697266</v>
      </c>
      <c r="X35" s="1">
        <v>400.250244140625</v>
      </c>
      <c r="Y35" s="1">
        <v>1699.0645751953125</v>
      </c>
      <c r="Z35" s="1">
        <v>4.1907315254211426</v>
      </c>
      <c r="AA35" s="1">
        <v>73.361579895019531</v>
      </c>
      <c r="AB35" s="1">
        <v>1.3578989505767822</v>
      </c>
      <c r="AC35" s="1">
        <v>0.62361347675323486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8"/>
        <v>0.66708374023437489</v>
      </c>
      <c r="AL35">
        <f t="shared" si="9"/>
        <v>3.510862613157402E-3</v>
      </c>
      <c r="AM35">
        <f t="shared" si="10"/>
        <v>293.82043113708494</v>
      </c>
      <c r="AN35">
        <f t="shared" si="11"/>
        <v>288.30460681915281</v>
      </c>
      <c r="AO35">
        <f t="shared" si="12"/>
        <v>271.85032595492157</v>
      </c>
      <c r="AP35">
        <f t="shared" si="13"/>
        <v>0.69599383360956546</v>
      </c>
      <c r="AQ35">
        <f t="shared" si="14"/>
        <v>2.4458273470689242</v>
      </c>
      <c r="AR35">
        <f t="shared" si="15"/>
        <v>33.339349432889868</v>
      </c>
      <c r="AS35">
        <f t="shared" si="16"/>
        <v>23.722084685270239</v>
      </c>
      <c r="AT35">
        <f t="shared" si="17"/>
        <v>17.912518978118896</v>
      </c>
      <c r="AU35">
        <f t="shared" si="18"/>
        <v>2.059910244028496</v>
      </c>
      <c r="AV35">
        <f t="shared" si="19"/>
        <v>0.14482096634337924</v>
      </c>
      <c r="AW35">
        <f t="shared" si="20"/>
        <v>0.70553773615405224</v>
      </c>
      <c r="AX35">
        <f t="shared" si="21"/>
        <v>1.3543725078744437</v>
      </c>
      <c r="AY35">
        <f t="shared" si="22"/>
        <v>9.1181490413067542E-2</v>
      </c>
      <c r="AZ35">
        <f t="shared" si="23"/>
        <v>18.68978035993015</v>
      </c>
      <c r="BA35">
        <f t="shared" si="24"/>
        <v>0.66481891495356316</v>
      </c>
      <c r="BB35">
        <f t="shared" si="25"/>
        <v>30.992776694537515</v>
      </c>
      <c r="BC35">
        <f t="shared" si="26"/>
        <v>378.17106218021365</v>
      </c>
      <c r="BD35">
        <f t="shared" si="27"/>
        <v>8.6804013323426282E-3</v>
      </c>
    </row>
    <row r="36" spans="1:108" x14ac:dyDescent="0.25">
      <c r="A36" s="1">
        <v>27</v>
      </c>
      <c r="B36" s="1" t="s">
        <v>81</v>
      </c>
      <c r="C36" s="1">
        <v>2473.5</v>
      </c>
      <c r="D36" s="1">
        <v>0</v>
      </c>
      <c r="E36">
        <f t="shared" si="0"/>
        <v>10.578881998810665</v>
      </c>
      <c r="F36">
        <f t="shared" si="1"/>
        <v>0.15261268257603466</v>
      </c>
      <c r="G36">
        <f t="shared" si="2"/>
        <v>254.95883327098915</v>
      </c>
      <c r="H36">
        <f t="shared" si="3"/>
        <v>3.510025839950905</v>
      </c>
      <c r="I36">
        <f t="shared" si="4"/>
        <v>1.7397784520997386</v>
      </c>
      <c r="J36">
        <f t="shared" si="5"/>
        <v>20.666961669921875</v>
      </c>
      <c r="K36" s="1">
        <v>6</v>
      </c>
      <c r="L36">
        <f t="shared" si="6"/>
        <v>1.4200000166893005</v>
      </c>
      <c r="M36" s="1">
        <v>1</v>
      </c>
      <c r="N36">
        <f t="shared" si="7"/>
        <v>2.8400000333786011</v>
      </c>
      <c r="O36" s="1">
        <v>15.155071258544922</v>
      </c>
      <c r="P36" s="1">
        <v>20.666961669921875</v>
      </c>
      <c r="Q36" s="1">
        <v>13.081701278686523</v>
      </c>
      <c r="R36" s="1">
        <v>401.12884521484375</v>
      </c>
      <c r="S36" s="1">
        <v>383.25485229492187</v>
      </c>
      <c r="T36" s="1">
        <v>4.4062247276306152</v>
      </c>
      <c r="U36" s="1">
        <v>9.6170778274536133</v>
      </c>
      <c r="V36" s="1">
        <v>18.700746536254883</v>
      </c>
      <c r="W36" s="1">
        <v>40.81646728515625</v>
      </c>
      <c r="X36" s="1">
        <v>400.27261352539062</v>
      </c>
      <c r="Y36" s="1">
        <v>1699.011474609375</v>
      </c>
      <c r="Z36" s="1">
        <v>4.2559618949890137</v>
      </c>
      <c r="AA36" s="1">
        <v>73.361801147460938</v>
      </c>
      <c r="AB36" s="1">
        <v>1.3578989505767822</v>
      </c>
      <c r="AC36" s="1">
        <v>0.62361347675323486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8"/>
        <v>0.66712102254231764</v>
      </c>
      <c r="AL36">
        <f t="shared" si="9"/>
        <v>3.5100258399509052E-3</v>
      </c>
      <c r="AM36">
        <f t="shared" si="10"/>
        <v>293.81696166992185</v>
      </c>
      <c r="AN36">
        <f t="shared" si="11"/>
        <v>288.3050712585449</v>
      </c>
      <c r="AO36">
        <f t="shared" si="12"/>
        <v>271.84182986136148</v>
      </c>
      <c r="AP36">
        <f t="shared" si="13"/>
        <v>0.69684458714902975</v>
      </c>
      <c r="AQ36">
        <f t="shared" si="14"/>
        <v>2.4453046032970462</v>
      </c>
      <c r="AR36">
        <f t="shared" si="15"/>
        <v>33.332123326441504</v>
      </c>
      <c r="AS36">
        <f t="shared" si="16"/>
        <v>23.715045498987891</v>
      </c>
      <c r="AT36">
        <f t="shared" si="17"/>
        <v>17.911016464233398</v>
      </c>
      <c r="AU36">
        <f t="shared" si="18"/>
        <v>2.0597154866202159</v>
      </c>
      <c r="AV36">
        <f t="shared" si="19"/>
        <v>0.14482997459017224</v>
      </c>
      <c r="AW36">
        <f t="shared" si="20"/>
        <v>0.70552615119730766</v>
      </c>
      <c r="AX36">
        <f t="shared" si="21"/>
        <v>1.3541893354229082</v>
      </c>
      <c r="AY36">
        <f t="shared" si="22"/>
        <v>9.1187204027754265E-2</v>
      </c>
      <c r="AZ36">
        <f t="shared" si="23"/>
        <v>18.704239227214952</v>
      </c>
      <c r="BA36">
        <f t="shared" si="24"/>
        <v>0.66524619778275762</v>
      </c>
      <c r="BB36">
        <f t="shared" si="25"/>
        <v>30.998789877942258</v>
      </c>
      <c r="BC36">
        <f t="shared" si="26"/>
        <v>378.22615844613892</v>
      </c>
      <c r="BD36">
        <f t="shared" si="27"/>
        <v>8.6702765766365313E-3</v>
      </c>
    </row>
    <row r="37" spans="1:108" x14ac:dyDescent="0.25">
      <c r="A37" s="1">
        <v>28</v>
      </c>
      <c r="B37" s="1" t="s">
        <v>82</v>
      </c>
      <c r="C37" s="1">
        <v>2474</v>
      </c>
      <c r="D37" s="1">
        <v>0</v>
      </c>
      <c r="E37">
        <f t="shared" si="0"/>
        <v>10.601373058234715</v>
      </c>
      <c r="F37">
        <f t="shared" si="1"/>
        <v>0.15252486669712798</v>
      </c>
      <c r="G37">
        <f t="shared" si="2"/>
        <v>254.68190966243907</v>
      </c>
      <c r="H37">
        <f t="shared" si="3"/>
        <v>3.5076383613354691</v>
      </c>
      <c r="I37">
        <f t="shared" si="4"/>
        <v>1.7395496491879006</v>
      </c>
      <c r="J37">
        <f t="shared" si="5"/>
        <v>20.664377212524414</v>
      </c>
      <c r="K37" s="1">
        <v>6</v>
      </c>
      <c r="L37">
        <f t="shared" si="6"/>
        <v>1.4200000166893005</v>
      </c>
      <c r="M37" s="1">
        <v>1</v>
      </c>
      <c r="N37">
        <f t="shared" si="7"/>
        <v>2.8400000333786011</v>
      </c>
      <c r="O37" s="1">
        <v>15.155915260314941</v>
      </c>
      <c r="P37" s="1">
        <v>20.664377212524414</v>
      </c>
      <c r="Q37" s="1">
        <v>13.081433296203613</v>
      </c>
      <c r="R37" s="1">
        <v>401.18853759765625</v>
      </c>
      <c r="S37" s="1">
        <v>383.28216552734375</v>
      </c>
      <c r="T37" s="1">
        <v>4.4076113700866699</v>
      </c>
      <c r="U37" s="1">
        <v>9.6149005889892578</v>
      </c>
      <c r="V37" s="1">
        <v>18.705595016479492</v>
      </c>
      <c r="W37" s="1">
        <v>40.804965972900391</v>
      </c>
      <c r="X37" s="1">
        <v>400.27499389648438</v>
      </c>
      <c r="Y37" s="1">
        <v>1698.9893798828125</v>
      </c>
      <c r="Z37" s="1">
        <v>4.2769002914428711</v>
      </c>
      <c r="AA37" s="1">
        <v>73.361717224121094</v>
      </c>
      <c r="AB37" s="1">
        <v>1.3578989505767822</v>
      </c>
      <c r="AC37" s="1">
        <v>0.62361347675323486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8"/>
        <v>0.66712498982747392</v>
      </c>
      <c r="AL37">
        <f t="shared" si="9"/>
        <v>3.5076383613354693E-3</v>
      </c>
      <c r="AM37">
        <f t="shared" si="10"/>
        <v>293.81437721252439</v>
      </c>
      <c r="AN37">
        <f t="shared" si="11"/>
        <v>288.30591526031492</v>
      </c>
      <c r="AO37">
        <f t="shared" si="12"/>
        <v>271.83829470519049</v>
      </c>
      <c r="AP37">
        <f t="shared" si="13"/>
        <v>0.69849998477383823</v>
      </c>
      <c r="AQ37">
        <f t="shared" si="14"/>
        <v>2.4449152673353658</v>
      </c>
      <c r="AR37">
        <f t="shared" si="15"/>
        <v>33.326854384639262</v>
      </c>
      <c r="AS37">
        <f t="shared" si="16"/>
        <v>23.711953795650004</v>
      </c>
      <c r="AT37">
        <f t="shared" si="17"/>
        <v>17.910146236419678</v>
      </c>
      <c r="AU37">
        <f t="shared" si="18"/>
        <v>2.059602694175596</v>
      </c>
      <c r="AV37">
        <f t="shared" si="19"/>
        <v>0.14475088461250507</v>
      </c>
      <c r="AW37">
        <f t="shared" si="20"/>
        <v>0.70536561814746523</v>
      </c>
      <c r="AX37">
        <f t="shared" si="21"/>
        <v>1.3542370760281308</v>
      </c>
      <c r="AY37">
        <f t="shared" si="22"/>
        <v>9.1137040210804071E-2</v>
      </c>
      <c r="AZ37">
        <f t="shared" si="23"/>
        <v>18.68390223875501</v>
      </c>
      <c r="BA37">
        <f t="shared" si="24"/>
        <v>0.6644762855376577</v>
      </c>
      <c r="BB37">
        <f t="shared" si="25"/>
        <v>30.99511553524037</v>
      </c>
      <c r="BC37">
        <f t="shared" si="26"/>
        <v>378.2427805060729</v>
      </c>
      <c r="BD37">
        <f t="shared" si="27"/>
        <v>8.6872982038818797E-3</v>
      </c>
    </row>
    <row r="38" spans="1:108" x14ac:dyDescent="0.25">
      <c r="A38" s="1">
        <v>29</v>
      </c>
      <c r="B38" s="1" t="s">
        <v>82</v>
      </c>
      <c r="C38" s="1">
        <v>2474.5</v>
      </c>
      <c r="D38" s="1">
        <v>0</v>
      </c>
      <c r="E38">
        <f t="shared" si="0"/>
        <v>10.606378838277687</v>
      </c>
      <c r="F38">
        <f t="shared" si="1"/>
        <v>0.15245234910131394</v>
      </c>
      <c r="G38">
        <f t="shared" si="2"/>
        <v>254.58525204043747</v>
      </c>
      <c r="H38">
        <f t="shared" si="3"/>
        <v>3.5063789763299189</v>
      </c>
      <c r="I38">
        <f t="shared" si="4"/>
        <v>1.739715951022347</v>
      </c>
      <c r="J38">
        <f t="shared" si="5"/>
        <v>20.665195465087891</v>
      </c>
      <c r="K38" s="1">
        <v>6</v>
      </c>
      <c r="L38">
        <f t="shared" si="6"/>
        <v>1.4200000166893005</v>
      </c>
      <c r="M38" s="1">
        <v>1</v>
      </c>
      <c r="N38">
        <f t="shared" si="7"/>
        <v>2.8400000333786011</v>
      </c>
      <c r="O38" s="1">
        <v>15.157108306884766</v>
      </c>
      <c r="P38" s="1">
        <v>20.665195465087891</v>
      </c>
      <c r="Q38" s="1">
        <v>13.081792831420898</v>
      </c>
      <c r="R38" s="1">
        <v>401.20584106445312</v>
      </c>
      <c r="S38" s="1">
        <v>383.29287719726562</v>
      </c>
      <c r="T38" s="1">
        <v>4.4089250564575195</v>
      </c>
      <c r="U38" s="1">
        <v>9.6142768859863281</v>
      </c>
      <c r="V38" s="1">
        <v>18.709806442260742</v>
      </c>
      <c r="W38" s="1">
        <v>40.799346923828125</v>
      </c>
      <c r="X38" s="1">
        <v>400.28045654296875</v>
      </c>
      <c r="Y38" s="1">
        <v>1698.9322509765625</v>
      </c>
      <c r="Z38" s="1">
        <v>4.2375020980834961</v>
      </c>
      <c r="AA38" s="1">
        <v>73.36199951171875</v>
      </c>
      <c r="AB38" s="1">
        <v>1.3578989505767822</v>
      </c>
      <c r="AC38" s="1">
        <v>0.62361347675323486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8"/>
        <v>0.66713409423828118</v>
      </c>
      <c r="AL38">
        <f t="shared" si="9"/>
        <v>3.5063789763299189E-3</v>
      </c>
      <c r="AM38">
        <f t="shared" si="10"/>
        <v>293.81519546508787</v>
      </c>
      <c r="AN38">
        <f t="shared" si="11"/>
        <v>288.30710830688474</v>
      </c>
      <c r="AO38">
        <f t="shared" si="12"/>
        <v>271.8291540803948</v>
      </c>
      <c r="AP38">
        <f t="shared" si="13"/>
        <v>0.69909236330820834</v>
      </c>
      <c r="AQ38">
        <f t="shared" si="14"/>
        <v>2.445038527237605</v>
      </c>
      <c r="AR38">
        <f t="shared" si="15"/>
        <v>33.32840630723318</v>
      </c>
      <c r="AS38">
        <f t="shared" si="16"/>
        <v>23.714129421246852</v>
      </c>
      <c r="AT38">
        <f t="shared" si="17"/>
        <v>17.911151885986328</v>
      </c>
      <c r="AU38">
        <f t="shared" si="18"/>
        <v>2.0597330394659394</v>
      </c>
      <c r="AV38">
        <f t="shared" si="19"/>
        <v>0.14468556929135487</v>
      </c>
      <c r="AW38">
        <f t="shared" si="20"/>
        <v>0.70532257621525785</v>
      </c>
      <c r="AX38">
        <f t="shared" si="21"/>
        <v>1.3544104632506815</v>
      </c>
      <c r="AY38">
        <f t="shared" si="22"/>
        <v>9.1095613448707438E-2</v>
      </c>
      <c r="AZ38">
        <f t="shared" si="23"/>
        <v>18.676883135881369</v>
      </c>
      <c r="BA38">
        <f t="shared" si="24"/>
        <v>0.66420553886111622</v>
      </c>
      <c r="BB38">
        <f t="shared" si="25"/>
        <v>30.990292621070171</v>
      </c>
      <c r="BC38">
        <f t="shared" si="26"/>
        <v>378.25111266790373</v>
      </c>
      <c r="BD38">
        <f t="shared" si="27"/>
        <v>8.6898563636675589E-3</v>
      </c>
    </row>
    <row r="39" spans="1:108" x14ac:dyDescent="0.25">
      <c r="A39" s="1">
        <v>30</v>
      </c>
      <c r="B39" s="1" t="s">
        <v>83</v>
      </c>
      <c r="C39" s="1">
        <v>2475</v>
      </c>
      <c r="D39" s="1">
        <v>0</v>
      </c>
      <c r="E39">
        <f t="shared" si="0"/>
        <v>10.593817588060057</v>
      </c>
      <c r="F39">
        <f t="shared" si="1"/>
        <v>0.15236920467772463</v>
      </c>
      <c r="G39">
        <f t="shared" si="2"/>
        <v>254.66694846304151</v>
      </c>
      <c r="H39">
        <f t="shared" si="3"/>
        <v>3.5054385587069303</v>
      </c>
      <c r="I39">
        <f t="shared" si="4"/>
        <v>1.740142407013332</v>
      </c>
      <c r="J39">
        <f t="shared" si="5"/>
        <v>20.667444229125977</v>
      </c>
      <c r="K39" s="1">
        <v>6</v>
      </c>
      <c r="L39">
        <f t="shared" si="6"/>
        <v>1.4200000166893005</v>
      </c>
      <c r="M39" s="1">
        <v>1</v>
      </c>
      <c r="N39">
        <f t="shared" si="7"/>
        <v>2.8400000333786011</v>
      </c>
      <c r="O39" s="1">
        <v>15.157650947570801</v>
      </c>
      <c r="P39" s="1">
        <v>20.667444229125977</v>
      </c>
      <c r="Q39" s="1">
        <v>13.081242561340332</v>
      </c>
      <c r="R39" s="1">
        <v>401.19613647460937</v>
      </c>
      <c r="S39" s="1">
        <v>383.30221557617187</v>
      </c>
      <c r="T39" s="1">
        <v>4.4090642929077148</v>
      </c>
      <c r="U39" s="1">
        <v>9.6131067276000977</v>
      </c>
      <c r="V39" s="1">
        <v>18.709695816040039</v>
      </c>
      <c r="W39" s="1">
        <v>40.792854309082031</v>
      </c>
      <c r="X39" s="1">
        <v>400.27426147460938</v>
      </c>
      <c r="Y39" s="1">
        <v>1698.92529296875</v>
      </c>
      <c r="Z39" s="1">
        <v>4.203061580657959</v>
      </c>
      <c r="AA39" s="1">
        <v>73.361808776855469</v>
      </c>
      <c r="AB39" s="1">
        <v>1.3578989505767822</v>
      </c>
      <c r="AC39" s="1">
        <v>0.62361347675323486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8"/>
        <v>0.6671237691243489</v>
      </c>
      <c r="AL39">
        <f t="shared" si="9"/>
        <v>3.5054385587069302E-3</v>
      </c>
      <c r="AM39">
        <f t="shared" si="10"/>
        <v>293.81744422912595</v>
      </c>
      <c r="AN39">
        <f t="shared" si="11"/>
        <v>288.30765094757078</v>
      </c>
      <c r="AO39">
        <f t="shared" si="12"/>
        <v>271.82804079916968</v>
      </c>
      <c r="AP39">
        <f t="shared" si="13"/>
        <v>0.69934508759592706</v>
      </c>
      <c r="AQ39">
        <f t="shared" si="14"/>
        <v>2.4453773045150333</v>
      </c>
      <c r="AR39">
        <f t="shared" si="15"/>
        <v>33.333110855447075</v>
      </c>
      <c r="AS39">
        <f t="shared" si="16"/>
        <v>23.720004127846977</v>
      </c>
      <c r="AT39">
        <f t="shared" si="17"/>
        <v>17.912547588348389</v>
      </c>
      <c r="AU39">
        <f t="shared" si="18"/>
        <v>2.0599139526728458</v>
      </c>
      <c r="AV39">
        <f t="shared" si="19"/>
        <v>0.14461067867803803</v>
      </c>
      <c r="AW39">
        <f t="shared" si="20"/>
        <v>0.70523489750170121</v>
      </c>
      <c r="AX39">
        <f t="shared" si="21"/>
        <v>1.3546790551711445</v>
      </c>
      <c r="AY39">
        <f t="shared" si="22"/>
        <v>9.104811382095003E-2</v>
      </c>
      <c r="AZ39">
        <f t="shared" si="23"/>
        <v>18.682827974930959</v>
      </c>
      <c r="BA39">
        <f t="shared" si="24"/>
        <v>0.66440249524838113</v>
      </c>
      <c r="BB39">
        <f t="shared" si="25"/>
        <v>30.980896774627752</v>
      </c>
      <c r="BC39">
        <f t="shared" si="26"/>
        <v>378.2664220635686</v>
      </c>
      <c r="BD39">
        <f t="shared" si="27"/>
        <v>8.6765821654074485E-3</v>
      </c>
      <c r="BE39" s="4">
        <f>AVERAGE(E25:E39)</f>
        <v>10.560770067999723</v>
      </c>
      <c r="BF39" s="4">
        <f t="shared" ref="BF39:DD39" si="29">AVERAGE(F25:F39)</f>
        <v>0.15270908406641989</v>
      </c>
      <c r="BG39" s="4">
        <f t="shared" si="29"/>
        <v>255.17544441170378</v>
      </c>
      <c r="BH39" s="4">
        <f t="shared" si="29"/>
        <v>3.5133872474892112</v>
      </c>
      <c r="BI39" s="4">
        <f t="shared" si="29"/>
        <v>1.7403830259755044</v>
      </c>
      <c r="BJ39" s="4">
        <f t="shared" si="29"/>
        <v>20.671385447184246</v>
      </c>
      <c r="BK39" s="4">
        <f t="shared" si="29"/>
        <v>6</v>
      </c>
      <c r="BL39" s="4">
        <f t="shared" si="29"/>
        <v>1.4200000166893005</v>
      </c>
      <c r="BM39" s="4">
        <f t="shared" si="29"/>
        <v>1</v>
      </c>
      <c r="BN39" s="4">
        <f t="shared" si="29"/>
        <v>2.8400000333786011</v>
      </c>
      <c r="BO39" s="4">
        <f t="shared" si="29"/>
        <v>15.153008651733398</v>
      </c>
      <c r="BP39" s="4">
        <f t="shared" si="29"/>
        <v>20.671385447184246</v>
      </c>
      <c r="BQ39" s="4">
        <f t="shared" si="29"/>
        <v>13.08211612701416</v>
      </c>
      <c r="BR39" s="4">
        <f t="shared" si="29"/>
        <v>401.05977783203127</v>
      </c>
      <c r="BS39" s="4">
        <f t="shared" si="29"/>
        <v>383.21104939778644</v>
      </c>
      <c r="BT39" s="4">
        <f t="shared" si="29"/>
        <v>4.4020816802978517</v>
      </c>
      <c r="BU39" s="4">
        <f t="shared" si="29"/>
        <v>9.6179742813110352</v>
      </c>
      <c r="BV39" s="4">
        <f t="shared" si="29"/>
        <v>18.685540008544923</v>
      </c>
      <c r="BW39" s="4">
        <f t="shared" si="29"/>
        <v>40.825475311279298</v>
      </c>
      <c r="BX39" s="4">
        <f t="shared" si="29"/>
        <v>400.26847127278648</v>
      </c>
      <c r="BY39" s="4">
        <f t="shared" si="29"/>
        <v>1699.1585042317708</v>
      </c>
      <c r="BZ39" s="4">
        <f t="shared" si="29"/>
        <v>4.2496583302815756</v>
      </c>
      <c r="CA39" s="4">
        <f t="shared" si="29"/>
        <v>73.36141662597656</v>
      </c>
      <c r="CB39" s="4">
        <f t="shared" si="29"/>
        <v>1.3578989505767822</v>
      </c>
      <c r="CC39" s="4">
        <f t="shared" si="29"/>
        <v>0.62361347675323486</v>
      </c>
      <c r="CD39" s="4">
        <f t="shared" si="29"/>
        <v>1</v>
      </c>
      <c r="CE39" s="4">
        <f t="shared" si="29"/>
        <v>-0.21956524252891541</v>
      </c>
      <c r="CF39" s="4">
        <f t="shared" si="29"/>
        <v>2.737391471862793</v>
      </c>
      <c r="CG39" s="4">
        <f t="shared" si="29"/>
        <v>1</v>
      </c>
      <c r="CH39" s="4">
        <f t="shared" si="29"/>
        <v>0</v>
      </c>
      <c r="CI39" s="4">
        <f t="shared" si="29"/>
        <v>0.15999999642372131</v>
      </c>
      <c r="CJ39" s="4">
        <f t="shared" si="29"/>
        <v>111115</v>
      </c>
      <c r="CK39" s="4">
        <f t="shared" si="29"/>
        <v>0.66711411878797733</v>
      </c>
      <c r="CL39" s="4">
        <f t="shared" si="29"/>
        <v>3.5133872474892112E-3</v>
      </c>
      <c r="CM39" s="4">
        <f t="shared" si="29"/>
        <v>293.82138544718424</v>
      </c>
      <c r="CN39" s="4">
        <f t="shared" si="29"/>
        <v>288.30300865173348</v>
      </c>
      <c r="CO39" s="4">
        <f t="shared" si="29"/>
        <v>271.86535460041898</v>
      </c>
      <c r="CP39" s="4">
        <f t="shared" si="29"/>
        <v>0.69452436281882013</v>
      </c>
      <c r="CQ39" s="4">
        <f t="shared" si="29"/>
        <v>2.445971243906814</v>
      </c>
      <c r="CR39" s="4">
        <f t="shared" si="29"/>
        <v>33.341385130681125</v>
      </c>
      <c r="CS39" s="4">
        <f t="shared" si="29"/>
        <v>23.72341084937009</v>
      </c>
      <c r="CT39" s="4">
        <f t="shared" si="29"/>
        <v>17.912197049458822</v>
      </c>
      <c r="CU39" s="4">
        <f t="shared" si="29"/>
        <v>2.0598685232320837</v>
      </c>
      <c r="CV39" s="4">
        <f t="shared" si="29"/>
        <v>0.14491678315198175</v>
      </c>
      <c r="CW39" s="4">
        <f t="shared" si="29"/>
        <v>0.7055882179313091</v>
      </c>
      <c r="CX39" s="4">
        <f t="shared" si="29"/>
        <v>1.3542803053007739</v>
      </c>
      <c r="CY39" s="4">
        <f t="shared" si="29"/>
        <v>9.1242264666579823E-2</v>
      </c>
      <c r="CZ39" s="4">
        <f t="shared" si="29"/>
        <v>18.720032006217536</v>
      </c>
      <c r="DA39" s="4">
        <f t="shared" si="29"/>
        <v>0.66588759040880052</v>
      </c>
      <c r="DB39" s="4">
        <f t="shared" si="29"/>
        <v>30.995490217424997</v>
      </c>
      <c r="DC39" s="4">
        <f t="shared" si="29"/>
        <v>378.19096509347787</v>
      </c>
      <c r="DD39" s="4">
        <f t="shared" si="29"/>
        <v>8.6553133928801897E-3</v>
      </c>
    </row>
    <row r="40" spans="1:108" s="4" customFormat="1" x14ac:dyDescent="0.25">
      <c r="A40" s="3">
        <v>31</v>
      </c>
      <c r="B40" s="3" t="s">
        <v>84</v>
      </c>
      <c r="C40" s="3">
        <v>3032.5</v>
      </c>
      <c r="D40" s="3">
        <v>0</v>
      </c>
      <c r="E40" s="4">
        <f t="shared" si="0"/>
        <v>9.1988249577668135</v>
      </c>
      <c r="F40" s="4">
        <f t="shared" si="1"/>
        <v>0.10690863048009593</v>
      </c>
      <c r="G40" s="4">
        <f t="shared" si="2"/>
        <v>224.74717899711769</v>
      </c>
      <c r="H40" s="4">
        <f t="shared" si="3"/>
        <v>3.5577037746724511</v>
      </c>
      <c r="I40" s="4">
        <f t="shared" si="4"/>
        <v>2.4625727671605611</v>
      </c>
      <c r="J40" s="4">
        <f t="shared" si="5"/>
        <v>25.491453170776367</v>
      </c>
      <c r="K40" s="3">
        <v>6</v>
      </c>
      <c r="L40" s="4">
        <f t="shared" si="6"/>
        <v>1.4200000166893005</v>
      </c>
      <c r="M40" s="3">
        <v>1</v>
      </c>
      <c r="N40" s="4">
        <f t="shared" si="7"/>
        <v>2.8400000333786011</v>
      </c>
      <c r="O40" s="3">
        <v>19.923904418945312</v>
      </c>
      <c r="P40" s="3">
        <v>25.491453170776367</v>
      </c>
      <c r="Q40" s="3">
        <v>17.944950103759766</v>
      </c>
      <c r="R40" s="3">
        <v>399.41122436523437</v>
      </c>
      <c r="S40" s="3">
        <v>383.57162475585938</v>
      </c>
      <c r="T40" s="3">
        <v>5.7860927581787109</v>
      </c>
      <c r="U40" s="3">
        <v>11.061755180358887</v>
      </c>
      <c r="V40" s="3">
        <v>18.173553466796875</v>
      </c>
      <c r="W40" s="3">
        <v>34.743892669677734</v>
      </c>
      <c r="X40" s="3">
        <v>400.14114379882813</v>
      </c>
      <c r="Y40" s="3">
        <v>1698.597900390625</v>
      </c>
      <c r="Z40" s="3">
        <v>199.53547668457031</v>
      </c>
      <c r="AA40" s="3">
        <v>73.358222961425781</v>
      </c>
      <c r="AB40" s="3">
        <v>1.5211679935455322</v>
      </c>
      <c r="AC40" s="3">
        <v>0.67653572559356689</v>
      </c>
      <c r="AD40" s="3">
        <v>1</v>
      </c>
      <c r="AE40" s="3">
        <v>-0.21956524252891541</v>
      </c>
      <c r="AF40" s="3">
        <v>2.737391471862793</v>
      </c>
      <c r="AG40" s="3">
        <v>1</v>
      </c>
      <c r="AH40" s="3">
        <v>0</v>
      </c>
      <c r="AI40" s="3">
        <v>0.15999999642372131</v>
      </c>
      <c r="AJ40" s="3">
        <v>111115</v>
      </c>
      <c r="AK40" s="4">
        <f t="shared" si="8"/>
        <v>0.66690190633138013</v>
      </c>
      <c r="AL40" s="4">
        <f t="shared" si="9"/>
        <v>3.5577037746724509E-3</v>
      </c>
      <c r="AM40" s="4">
        <f t="shared" si="10"/>
        <v>298.64145317077634</v>
      </c>
      <c r="AN40" s="4">
        <f t="shared" si="11"/>
        <v>293.07390441894529</v>
      </c>
      <c r="AO40" s="4">
        <f t="shared" si="12"/>
        <v>271.77565798784053</v>
      </c>
      <c r="AP40" s="4">
        <f t="shared" si="13"/>
        <v>0.62444787231714016</v>
      </c>
      <c r="AQ40" s="4">
        <f t="shared" si="14"/>
        <v>3.2740434700260348</v>
      </c>
      <c r="AR40" s="4">
        <f t="shared" si="15"/>
        <v>44.63089941188511</v>
      </c>
      <c r="AS40" s="4">
        <f t="shared" si="16"/>
        <v>33.569144231526224</v>
      </c>
      <c r="AT40" s="4">
        <f t="shared" si="17"/>
        <v>22.70767879486084</v>
      </c>
      <c r="AU40" s="4">
        <f t="shared" si="18"/>
        <v>2.7702167632401458</v>
      </c>
      <c r="AV40" s="4">
        <f t="shared" si="19"/>
        <v>0.10303017458789196</v>
      </c>
      <c r="AW40" s="4">
        <f t="shared" si="20"/>
        <v>0.81147070286547385</v>
      </c>
      <c r="AX40" s="4">
        <f t="shared" si="21"/>
        <v>1.958746060374672</v>
      </c>
      <c r="AY40" s="4">
        <f t="shared" si="22"/>
        <v>6.4731433255192414E-2</v>
      </c>
      <c r="AZ40" s="4">
        <f t="shared" si="23"/>
        <v>16.487053666822032</v>
      </c>
      <c r="BA40" s="4">
        <f t="shared" si="24"/>
        <v>0.58593275542779699</v>
      </c>
      <c r="BB40" s="4">
        <f t="shared" si="25"/>
        <v>25.437342317329438</v>
      </c>
      <c r="BC40" s="4">
        <f t="shared" si="26"/>
        <v>379.19894392943991</v>
      </c>
      <c r="BD40" s="4">
        <f t="shared" si="27"/>
        <v>6.1707360506639154E-3</v>
      </c>
    </row>
    <row r="41" spans="1:108" s="4" customFormat="1" x14ac:dyDescent="0.25">
      <c r="A41" s="3">
        <v>32</v>
      </c>
      <c r="B41" s="3" t="s">
        <v>84</v>
      </c>
      <c r="C41" s="3">
        <v>3032.5</v>
      </c>
      <c r="D41" s="3">
        <v>0</v>
      </c>
      <c r="E41" s="4">
        <f t="shared" si="0"/>
        <v>9.1988249577668135</v>
      </c>
      <c r="F41" s="4">
        <f t="shared" si="1"/>
        <v>0.10690863048009593</v>
      </c>
      <c r="G41" s="4">
        <f t="shared" si="2"/>
        <v>224.74717899711769</v>
      </c>
      <c r="H41" s="4">
        <f t="shared" si="3"/>
        <v>3.5577037746724511</v>
      </c>
      <c r="I41" s="4">
        <f t="shared" si="4"/>
        <v>2.4625727671605611</v>
      </c>
      <c r="J41" s="4">
        <f t="shared" si="5"/>
        <v>25.491453170776367</v>
      </c>
      <c r="K41" s="3">
        <v>6</v>
      </c>
      <c r="L41" s="4">
        <f t="shared" si="6"/>
        <v>1.4200000166893005</v>
      </c>
      <c r="M41" s="3">
        <v>1</v>
      </c>
      <c r="N41" s="4">
        <f t="shared" si="7"/>
        <v>2.8400000333786011</v>
      </c>
      <c r="O41" s="3">
        <v>19.923904418945312</v>
      </c>
      <c r="P41" s="3">
        <v>25.491453170776367</v>
      </c>
      <c r="Q41" s="3">
        <v>17.944950103759766</v>
      </c>
      <c r="R41" s="3">
        <v>399.41122436523437</v>
      </c>
      <c r="S41" s="3">
        <v>383.57162475585938</v>
      </c>
      <c r="T41" s="3">
        <v>5.7860927581787109</v>
      </c>
      <c r="U41" s="3">
        <v>11.061755180358887</v>
      </c>
      <c r="V41" s="3">
        <v>18.173553466796875</v>
      </c>
      <c r="W41" s="3">
        <v>34.743892669677734</v>
      </c>
      <c r="X41" s="3">
        <v>400.14114379882813</v>
      </c>
      <c r="Y41" s="3">
        <v>1698.597900390625</v>
      </c>
      <c r="Z41" s="3">
        <v>199.53547668457031</v>
      </c>
      <c r="AA41" s="3">
        <v>73.358222961425781</v>
      </c>
      <c r="AB41" s="3">
        <v>1.5211679935455322</v>
      </c>
      <c r="AC41" s="3">
        <v>0.67653572559356689</v>
      </c>
      <c r="AD41" s="3">
        <v>1</v>
      </c>
      <c r="AE41" s="3">
        <v>-0.21956524252891541</v>
      </c>
      <c r="AF41" s="3">
        <v>2.737391471862793</v>
      </c>
      <c r="AG41" s="3">
        <v>1</v>
      </c>
      <c r="AH41" s="3">
        <v>0</v>
      </c>
      <c r="AI41" s="3">
        <v>0.15999999642372131</v>
      </c>
      <c r="AJ41" s="3">
        <v>111115</v>
      </c>
      <c r="AK41" s="4">
        <f t="shared" si="8"/>
        <v>0.66690190633138013</v>
      </c>
      <c r="AL41" s="4">
        <f t="shared" si="9"/>
        <v>3.5577037746724509E-3</v>
      </c>
      <c r="AM41" s="4">
        <f t="shared" si="10"/>
        <v>298.64145317077634</v>
      </c>
      <c r="AN41" s="4">
        <f t="shared" si="11"/>
        <v>293.07390441894529</v>
      </c>
      <c r="AO41" s="4">
        <f t="shared" si="12"/>
        <v>271.77565798784053</v>
      </c>
      <c r="AP41" s="4">
        <f t="shared" si="13"/>
        <v>0.62444787231714016</v>
      </c>
      <c r="AQ41" s="4">
        <f t="shared" si="14"/>
        <v>3.2740434700260348</v>
      </c>
      <c r="AR41" s="4">
        <f t="shared" si="15"/>
        <v>44.63089941188511</v>
      </c>
      <c r="AS41" s="4">
        <f t="shared" si="16"/>
        <v>33.569144231526224</v>
      </c>
      <c r="AT41" s="4">
        <f t="shared" si="17"/>
        <v>22.70767879486084</v>
      </c>
      <c r="AU41" s="4">
        <f t="shared" si="18"/>
        <v>2.7702167632401458</v>
      </c>
      <c r="AV41" s="4">
        <f t="shared" si="19"/>
        <v>0.10303017458789196</v>
      </c>
      <c r="AW41" s="4">
        <f t="shared" si="20"/>
        <v>0.81147070286547385</v>
      </c>
      <c r="AX41" s="4">
        <f t="shared" si="21"/>
        <v>1.958746060374672</v>
      </c>
      <c r="AY41" s="4">
        <f t="shared" si="22"/>
        <v>6.4731433255192414E-2</v>
      </c>
      <c r="AZ41" s="4">
        <f t="shared" si="23"/>
        <v>16.487053666822032</v>
      </c>
      <c r="BA41" s="4">
        <f t="shared" si="24"/>
        <v>0.58593275542779699</v>
      </c>
      <c r="BB41" s="4">
        <f t="shared" si="25"/>
        <v>25.437342317329438</v>
      </c>
      <c r="BC41" s="4">
        <f t="shared" si="26"/>
        <v>379.19894392943991</v>
      </c>
      <c r="BD41" s="4">
        <f t="shared" si="27"/>
        <v>6.1707360506639154E-3</v>
      </c>
    </row>
    <row r="42" spans="1:108" s="4" customFormat="1" x14ac:dyDescent="0.25">
      <c r="A42" s="3">
        <v>33</v>
      </c>
      <c r="B42" s="3" t="s">
        <v>85</v>
      </c>
      <c r="C42" s="3">
        <v>3032.5</v>
      </c>
      <c r="D42" s="3">
        <v>0</v>
      </c>
      <c r="E42" s="4">
        <f t="shared" ref="E42:E73" si="30">(R42-S42*(1000-T42)/(1000-U42))*AK42</f>
        <v>9.1988249577668135</v>
      </c>
      <c r="F42" s="4">
        <f t="shared" ref="F42:F73" si="31">IF(AV42&lt;&gt;0,1/(1/AV42-1/N42),0)</f>
        <v>0.10690863048009593</v>
      </c>
      <c r="G42" s="4">
        <f t="shared" ref="G42:G73" si="32">((AY42-AL42/2)*S42-E42)/(AY42+AL42/2)</f>
        <v>224.74717899711769</v>
      </c>
      <c r="H42" s="4">
        <f t="shared" ref="H42:H73" si="33">AL42*1000</f>
        <v>3.5577037746724511</v>
      </c>
      <c r="I42" s="4">
        <f t="shared" ref="I42:I73" si="34">(AQ42-AW42)</f>
        <v>2.4625727671605611</v>
      </c>
      <c r="J42" s="4">
        <f t="shared" ref="J42:J73" si="35">(P42+AP42*D42)</f>
        <v>25.491453170776367</v>
      </c>
      <c r="K42" s="3">
        <v>6</v>
      </c>
      <c r="L42" s="4">
        <f t="shared" ref="L42:L73" si="36">(K42*AE42+AF42)</f>
        <v>1.4200000166893005</v>
      </c>
      <c r="M42" s="3">
        <v>1</v>
      </c>
      <c r="N42" s="4">
        <f t="shared" ref="N42:N73" si="37">L42*(M42+1)*(M42+1)/(M42*M42+1)</f>
        <v>2.8400000333786011</v>
      </c>
      <c r="O42" s="3">
        <v>19.923904418945312</v>
      </c>
      <c r="P42" s="3">
        <v>25.491453170776367</v>
      </c>
      <c r="Q42" s="3">
        <v>17.944950103759766</v>
      </c>
      <c r="R42" s="3">
        <v>399.41122436523437</v>
      </c>
      <c r="S42" s="3">
        <v>383.57162475585938</v>
      </c>
      <c r="T42" s="3">
        <v>5.7860927581787109</v>
      </c>
      <c r="U42" s="3">
        <v>11.061755180358887</v>
      </c>
      <c r="V42" s="3">
        <v>18.173553466796875</v>
      </c>
      <c r="W42" s="3">
        <v>34.743892669677734</v>
      </c>
      <c r="X42" s="3">
        <v>400.14114379882813</v>
      </c>
      <c r="Y42" s="3">
        <v>1698.597900390625</v>
      </c>
      <c r="Z42" s="3">
        <v>199.53547668457031</v>
      </c>
      <c r="AA42" s="3">
        <v>73.358222961425781</v>
      </c>
      <c r="AB42" s="3">
        <v>1.5211679935455322</v>
      </c>
      <c r="AC42" s="3">
        <v>0.67653572559356689</v>
      </c>
      <c r="AD42" s="3">
        <v>1</v>
      </c>
      <c r="AE42" s="3">
        <v>-0.21956524252891541</v>
      </c>
      <c r="AF42" s="3">
        <v>2.737391471862793</v>
      </c>
      <c r="AG42" s="3">
        <v>1</v>
      </c>
      <c r="AH42" s="3">
        <v>0</v>
      </c>
      <c r="AI42" s="3">
        <v>0.15999999642372131</v>
      </c>
      <c r="AJ42" s="3">
        <v>111115</v>
      </c>
      <c r="AK42" s="4">
        <f t="shared" ref="AK42:AK73" si="38">X42*0.000001/(K42*0.0001)</f>
        <v>0.66690190633138013</v>
      </c>
      <c r="AL42" s="4">
        <f t="shared" ref="AL42:AL73" si="39">(U42-T42)/(1000-U42)*AK42</f>
        <v>3.5577037746724509E-3</v>
      </c>
      <c r="AM42" s="4">
        <f t="shared" ref="AM42:AM73" si="40">(P42+273.15)</f>
        <v>298.64145317077634</v>
      </c>
      <c r="AN42" s="4">
        <f t="shared" ref="AN42:AN73" si="41">(O42+273.15)</f>
        <v>293.07390441894529</v>
      </c>
      <c r="AO42" s="4">
        <f t="shared" ref="AO42:AO73" si="42">(Y42*AG42+Z42*AH42)*AI42</f>
        <v>271.77565798784053</v>
      </c>
      <c r="AP42" s="4">
        <f t="shared" ref="AP42:AP73" si="43">((AO42+0.00000010773*(AN42^4-AM42^4))-AL42*44100)/(L42*51.4+0.00000043092*AM42^3)</f>
        <v>0.62444787231714016</v>
      </c>
      <c r="AQ42" s="4">
        <f t="shared" ref="AQ42:AQ73" si="44">0.61365*EXP(17.502*J42/(240.97+J42))</f>
        <v>3.2740434700260348</v>
      </c>
      <c r="AR42" s="4">
        <f t="shared" ref="AR42:AR73" si="45">AQ42*1000/AA42</f>
        <v>44.63089941188511</v>
      </c>
      <c r="AS42" s="4">
        <f t="shared" ref="AS42:AS73" si="46">(AR42-U42)</f>
        <v>33.569144231526224</v>
      </c>
      <c r="AT42" s="4">
        <f t="shared" ref="AT42:AT73" si="47">IF(D42,P42,(O42+P42)/2)</f>
        <v>22.70767879486084</v>
      </c>
      <c r="AU42" s="4">
        <f t="shared" ref="AU42:AU73" si="48">0.61365*EXP(17.502*AT42/(240.97+AT42))</f>
        <v>2.7702167632401458</v>
      </c>
      <c r="AV42" s="4">
        <f t="shared" ref="AV42:AV73" si="49">IF(AS42&lt;&gt;0,(1000-(AR42+U42)/2)/AS42*AL42,0)</f>
        <v>0.10303017458789196</v>
      </c>
      <c r="AW42" s="4">
        <f t="shared" ref="AW42:AW73" si="50">U42*AA42/1000</f>
        <v>0.81147070286547385</v>
      </c>
      <c r="AX42" s="4">
        <f t="shared" ref="AX42:AX73" si="51">(AU42-AW42)</f>
        <v>1.958746060374672</v>
      </c>
      <c r="AY42" s="4">
        <f t="shared" ref="AY42:AY73" si="52">1/(1.6/F42+1.37/N42)</f>
        <v>6.4731433255192414E-2</v>
      </c>
      <c r="AZ42" s="4">
        <f t="shared" ref="AZ42:AZ73" si="53">G42*AA42*0.001</f>
        <v>16.487053666822032</v>
      </c>
      <c r="BA42" s="4">
        <f t="shared" ref="BA42:BA73" si="54">G42/S42</f>
        <v>0.58593275542779699</v>
      </c>
      <c r="BB42" s="4">
        <f t="shared" ref="BB42:BB73" si="55">(1-AL42*AA42/AQ42/F42)*100</f>
        <v>25.437342317329438</v>
      </c>
      <c r="BC42" s="4">
        <f t="shared" ref="BC42:BC73" si="56">(S42-E42/(N42/1.35))</f>
        <v>379.19894392943991</v>
      </c>
      <c r="BD42" s="4">
        <f t="shared" ref="BD42:BD73" si="57">E42*BB42/100/BC42</f>
        <v>6.1707360506639154E-3</v>
      </c>
    </row>
    <row r="43" spans="1:108" s="4" customFormat="1" x14ac:dyDescent="0.25">
      <c r="A43" s="3">
        <v>34</v>
      </c>
      <c r="B43" s="3" t="s">
        <v>85</v>
      </c>
      <c r="C43" s="3">
        <v>3033</v>
      </c>
      <c r="D43" s="3">
        <v>0</v>
      </c>
      <c r="E43" s="4">
        <f t="shared" si="30"/>
        <v>9.1785367036541405</v>
      </c>
      <c r="F43" s="4">
        <f t="shared" si="31"/>
        <v>0.10681598493499198</v>
      </c>
      <c r="G43" s="4">
        <f t="shared" si="32"/>
        <v>224.96570371906725</v>
      </c>
      <c r="H43" s="4">
        <f t="shared" si="33"/>
        <v>3.5562985581430011</v>
      </c>
      <c r="I43" s="4">
        <f t="shared" si="34"/>
        <v>2.4636382991007064</v>
      </c>
      <c r="J43" s="4">
        <f t="shared" si="35"/>
        <v>25.496528625488281</v>
      </c>
      <c r="K43" s="3">
        <v>6</v>
      </c>
      <c r="L43" s="4">
        <f t="shared" si="36"/>
        <v>1.4200000166893005</v>
      </c>
      <c r="M43" s="3">
        <v>1</v>
      </c>
      <c r="N43" s="4">
        <f t="shared" si="37"/>
        <v>2.8400000333786011</v>
      </c>
      <c r="O43" s="3">
        <v>19.923746109008789</v>
      </c>
      <c r="P43" s="3">
        <v>25.496528625488281</v>
      </c>
      <c r="Q43" s="3">
        <v>17.94544792175293</v>
      </c>
      <c r="R43" s="3">
        <v>399.41854858398437</v>
      </c>
      <c r="S43" s="3">
        <v>383.61038208007812</v>
      </c>
      <c r="T43" s="3">
        <v>5.7872557640075684</v>
      </c>
      <c r="U43" s="3">
        <v>11.060703277587891</v>
      </c>
      <c r="V43" s="3">
        <v>18.177356719970703</v>
      </c>
      <c r="W43" s="3">
        <v>34.740879058837891</v>
      </c>
      <c r="X43" s="3">
        <v>400.15151977539062</v>
      </c>
      <c r="Y43" s="3">
        <v>1698.6009521484375</v>
      </c>
      <c r="Z43" s="3">
        <v>199.55191040039063</v>
      </c>
      <c r="AA43" s="3">
        <v>73.358116149902344</v>
      </c>
      <c r="AB43" s="3">
        <v>1.5211679935455322</v>
      </c>
      <c r="AC43" s="3">
        <v>0.67653572559356689</v>
      </c>
      <c r="AD43" s="3">
        <v>1</v>
      </c>
      <c r="AE43" s="3">
        <v>-0.21956524252891541</v>
      </c>
      <c r="AF43" s="3">
        <v>2.737391471862793</v>
      </c>
      <c r="AG43" s="3">
        <v>1</v>
      </c>
      <c r="AH43" s="3">
        <v>0</v>
      </c>
      <c r="AI43" s="3">
        <v>0.15999999642372131</v>
      </c>
      <c r="AJ43" s="3">
        <v>111115</v>
      </c>
      <c r="AK43" s="4">
        <f t="shared" si="38"/>
        <v>0.66691919962565094</v>
      </c>
      <c r="AL43" s="4">
        <f t="shared" si="39"/>
        <v>3.5562985581430013E-3</v>
      </c>
      <c r="AM43" s="4">
        <f t="shared" si="40"/>
        <v>298.64652862548826</v>
      </c>
      <c r="AN43" s="4">
        <f t="shared" si="41"/>
        <v>293.07374610900877</v>
      </c>
      <c r="AO43" s="4">
        <f t="shared" si="42"/>
        <v>271.77614626907962</v>
      </c>
      <c r="AP43" s="4">
        <f t="shared" si="43"/>
        <v>0.62447297921928957</v>
      </c>
      <c r="AQ43" s="4">
        <f t="shared" si="44"/>
        <v>3.2750306548376047</v>
      </c>
      <c r="AR43" s="4">
        <f t="shared" si="45"/>
        <v>44.644421459042121</v>
      </c>
      <c r="AS43" s="4">
        <f t="shared" si="46"/>
        <v>33.58371818145423</v>
      </c>
      <c r="AT43" s="4">
        <f t="shared" si="47"/>
        <v>22.710137367248535</v>
      </c>
      <c r="AU43" s="4">
        <f t="shared" si="48"/>
        <v>2.7706299334603668</v>
      </c>
      <c r="AV43" s="4">
        <f t="shared" si="49"/>
        <v>0.10294412643866076</v>
      </c>
      <c r="AW43" s="4">
        <f t="shared" si="50"/>
        <v>0.81139235573689805</v>
      </c>
      <c r="AX43" s="4">
        <f t="shared" si="51"/>
        <v>1.9592375777234687</v>
      </c>
      <c r="AY43" s="4">
        <f t="shared" si="52"/>
        <v>6.4677088055414694E-2</v>
      </c>
      <c r="AZ43" s="4">
        <f t="shared" si="53"/>
        <v>16.503060223167854</v>
      </c>
      <c r="BA43" s="4">
        <f t="shared" si="54"/>
        <v>0.58644320964208418</v>
      </c>
      <c r="BB43" s="4">
        <f t="shared" si="55"/>
        <v>25.424741933703775</v>
      </c>
      <c r="BC43" s="4">
        <f t="shared" si="56"/>
        <v>379.24734531800027</v>
      </c>
      <c r="BD43" s="4">
        <f t="shared" si="57"/>
        <v>6.1532909827954046E-3</v>
      </c>
    </row>
    <row r="44" spans="1:108" s="4" customFormat="1" x14ac:dyDescent="0.25">
      <c r="A44" s="3">
        <v>35</v>
      </c>
      <c r="B44" s="3" t="s">
        <v>86</v>
      </c>
      <c r="C44" s="3">
        <v>3033.5</v>
      </c>
      <c r="D44" s="3">
        <v>0</v>
      </c>
      <c r="E44" s="4">
        <f t="shared" si="30"/>
        <v>9.1648326560709279</v>
      </c>
      <c r="F44" s="4">
        <f t="shared" si="31"/>
        <v>0.1067678283220609</v>
      </c>
      <c r="G44" s="4">
        <f t="shared" si="32"/>
        <v>225.12763791367436</v>
      </c>
      <c r="H44" s="4">
        <f t="shared" si="33"/>
        <v>3.5555061090994315</v>
      </c>
      <c r="I44" s="4">
        <f t="shared" si="34"/>
        <v>2.4641503482250275</v>
      </c>
      <c r="J44" s="4">
        <f t="shared" si="35"/>
        <v>25.498889923095703</v>
      </c>
      <c r="K44" s="3">
        <v>6</v>
      </c>
      <c r="L44" s="4">
        <f t="shared" si="36"/>
        <v>1.4200000166893005</v>
      </c>
      <c r="M44" s="3">
        <v>1</v>
      </c>
      <c r="N44" s="4">
        <f t="shared" si="37"/>
        <v>2.8400000333786011</v>
      </c>
      <c r="O44" s="3">
        <v>19.923225402832031</v>
      </c>
      <c r="P44" s="3">
        <v>25.498889923095703</v>
      </c>
      <c r="Q44" s="3">
        <v>17.945135116577148</v>
      </c>
      <c r="R44" s="3">
        <v>399.4183349609375</v>
      </c>
      <c r="S44" s="3">
        <v>383.63095092773437</v>
      </c>
      <c r="T44" s="3">
        <v>5.7876830101013184</v>
      </c>
      <c r="U44" s="3">
        <v>11.059996604919434</v>
      </c>
      <c r="V44" s="3">
        <v>18.179265975952148</v>
      </c>
      <c r="W44" s="3">
        <v>34.739742279052734</v>
      </c>
      <c r="X44" s="3">
        <v>400.148681640625</v>
      </c>
      <c r="Y44" s="3">
        <v>1698.6025390625</v>
      </c>
      <c r="Z44" s="3">
        <v>199.50776672363281</v>
      </c>
      <c r="AA44" s="3">
        <v>73.358039855957031</v>
      </c>
      <c r="AB44" s="3">
        <v>1.5211679935455322</v>
      </c>
      <c r="AC44" s="3">
        <v>0.67653572559356689</v>
      </c>
      <c r="AD44" s="3">
        <v>1</v>
      </c>
      <c r="AE44" s="3">
        <v>-0.21956524252891541</v>
      </c>
      <c r="AF44" s="3">
        <v>2.737391471862793</v>
      </c>
      <c r="AG44" s="3">
        <v>1</v>
      </c>
      <c r="AH44" s="3">
        <v>0</v>
      </c>
      <c r="AI44" s="3">
        <v>0.15999999642372131</v>
      </c>
      <c r="AJ44" s="3">
        <v>111115</v>
      </c>
      <c r="AK44" s="4">
        <f t="shared" si="38"/>
        <v>0.6669144694010416</v>
      </c>
      <c r="AL44" s="4">
        <f t="shared" si="39"/>
        <v>3.5555061090994317E-3</v>
      </c>
      <c r="AM44" s="4">
        <f t="shared" si="40"/>
        <v>298.64888992309568</v>
      </c>
      <c r="AN44" s="4">
        <f t="shared" si="41"/>
        <v>293.07322540283201</v>
      </c>
      <c r="AO44" s="4">
        <f t="shared" si="42"/>
        <v>271.77640017532394</v>
      </c>
      <c r="AP44" s="4">
        <f t="shared" si="43"/>
        <v>0.62449996156443244</v>
      </c>
      <c r="AQ44" s="4">
        <f t="shared" si="44"/>
        <v>3.2754900199754569</v>
      </c>
      <c r="AR44" s="4">
        <f t="shared" si="45"/>
        <v>44.650729850566897</v>
      </c>
      <c r="AS44" s="4">
        <f t="shared" si="46"/>
        <v>33.590733245647463</v>
      </c>
      <c r="AT44" s="4">
        <f t="shared" si="47"/>
        <v>22.711057662963867</v>
      </c>
      <c r="AU44" s="4">
        <f t="shared" si="48"/>
        <v>2.7707846056924796</v>
      </c>
      <c r="AV44" s="4">
        <f t="shared" si="49"/>
        <v>0.10289939697639319</v>
      </c>
      <c r="AW44" s="4">
        <f t="shared" si="50"/>
        <v>0.81133967175042931</v>
      </c>
      <c r="AX44" s="4">
        <f t="shared" si="51"/>
        <v>1.9594449339420503</v>
      </c>
      <c r="AY44" s="4">
        <f t="shared" si="52"/>
        <v>6.4648838576378251E-2</v>
      </c>
      <c r="AZ44" s="4">
        <f t="shared" si="53"/>
        <v>16.514922234748788</v>
      </c>
      <c r="BA44" s="4">
        <f t="shared" si="54"/>
        <v>0.58683387607086546</v>
      </c>
      <c r="BB44" s="4">
        <f t="shared" si="55"/>
        <v>25.418269176685783</v>
      </c>
      <c r="BC44" s="4">
        <f t="shared" si="56"/>
        <v>379.27442841355088</v>
      </c>
      <c r="BD44" s="4">
        <f t="shared" si="57"/>
        <v>6.1421009685705425E-3</v>
      </c>
    </row>
    <row r="45" spans="1:108" s="4" customFormat="1" x14ac:dyDescent="0.25">
      <c r="A45" s="3">
        <v>36</v>
      </c>
      <c r="B45" s="3" t="s">
        <v>86</v>
      </c>
      <c r="C45" s="3">
        <v>3034</v>
      </c>
      <c r="D45" s="3">
        <v>0</v>
      </c>
      <c r="E45" s="4">
        <f t="shared" si="30"/>
        <v>9.1735061983261303</v>
      </c>
      <c r="F45" s="4">
        <f t="shared" si="31"/>
        <v>0.10672129296148709</v>
      </c>
      <c r="G45" s="4">
        <f t="shared" si="32"/>
        <v>224.94690971680612</v>
      </c>
      <c r="H45" s="4">
        <f t="shared" si="33"/>
        <v>3.5544813655126619</v>
      </c>
      <c r="I45" s="4">
        <f t="shared" si="34"/>
        <v>2.4644727730295641</v>
      </c>
      <c r="J45" s="4">
        <f t="shared" si="35"/>
        <v>25.500226974487305</v>
      </c>
      <c r="K45" s="3">
        <v>6</v>
      </c>
      <c r="L45" s="4">
        <f t="shared" si="36"/>
        <v>1.4200000166893005</v>
      </c>
      <c r="M45" s="3">
        <v>1</v>
      </c>
      <c r="N45" s="4">
        <f t="shared" si="37"/>
        <v>2.8400000333786011</v>
      </c>
      <c r="O45" s="3">
        <v>19.923761367797852</v>
      </c>
      <c r="P45" s="3">
        <v>25.500226974487305</v>
      </c>
      <c r="Q45" s="3">
        <v>17.945396423339844</v>
      </c>
      <c r="R45" s="3">
        <v>399.44195556640625</v>
      </c>
      <c r="S45" s="3">
        <v>383.64190673828125</v>
      </c>
      <c r="T45" s="3">
        <v>5.7882819175720215</v>
      </c>
      <c r="U45" s="3">
        <v>11.059144020080566</v>
      </c>
      <c r="V45" s="3">
        <v>18.180549621582031</v>
      </c>
      <c r="W45" s="3">
        <v>34.735923767089844</v>
      </c>
      <c r="X45" s="3">
        <v>400.14385986328125</v>
      </c>
      <c r="Y45" s="3">
        <v>1698.58544921875</v>
      </c>
      <c r="Z45" s="3">
        <v>199.46441650390625</v>
      </c>
      <c r="AA45" s="3">
        <v>73.358062744140625</v>
      </c>
      <c r="AB45" s="3">
        <v>1.5211679935455322</v>
      </c>
      <c r="AC45" s="3">
        <v>0.67653572559356689</v>
      </c>
      <c r="AD45" s="3">
        <v>1</v>
      </c>
      <c r="AE45" s="3">
        <v>-0.21956524252891541</v>
      </c>
      <c r="AF45" s="3">
        <v>2.737391471862793</v>
      </c>
      <c r="AG45" s="3">
        <v>1</v>
      </c>
      <c r="AH45" s="3">
        <v>0</v>
      </c>
      <c r="AI45" s="3">
        <v>0.15999999642372131</v>
      </c>
      <c r="AJ45" s="3">
        <v>111115</v>
      </c>
      <c r="AK45" s="4">
        <f t="shared" si="38"/>
        <v>0.6669064331054686</v>
      </c>
      <c r="AL45" s="4">
        <f t="shared" si="39"/>
        <v>3.5544813655126618E-3</v>
      </c>
      <c r="AM45" s="4">
        <f t="shared" si="40"/>
        <v>298.65022697448728</v>
      </c>
      <c r="AN45" s="4">
        <f t="shared" si="41"/>
        <v>293.07376136779783</v>
      </c>
      <c r="AO45" s="4">
        <f t="shared" si="42"/>
        <v>271.77366580038506</v>
      </c>
      <c r="AP45" s="4">
        <f t="shared" si="43"/>
        <v>0.62488860239332211</v>
      </c>
      <c r="AQ45" s="4">
        <f t="shared" si="44"/>
        <v>3.275750153951122</v>
      </c>
      <c r="AR45" s="4">
        <f t="shared" si="45"/>
        <v>44.654262004932349</v>
      </c>
      <c r="AS45" s="4">
        <f t="shared" si="46"/>
        <v>33.595117984851782</v>
      </c>
      <c r="AT45" s="4">
        <f t="shared" si="47"/>
        <v>22.711994171142578</v>
      </c>
      <c r="AU45" s="4">
        <f t="shared" si="48"/>
        <v>2.7709420104761269</v>
      </c>
      <c r="AV45" s="4">
        <f t="shared" si="49"/>
        <v>0.10285617199821041</v>
      </c>
      <c r="AW45" s="4">
        <f t="shared" si="50"/>
        <v>0.81127738092155777</v>
      </c>
      <c r="AX45" s="4">
        <f t="shared" si="51"/>
        <v>1.959664629554569</v>
      </c>
      <c r="AY45" s="4">
        <f t="shared" si="52"/>
        <v>6.4621539396184521E-2</v>
      </c>
      <c r="AZ45" s="4">
        <f t="shared" si="53"/>
        <v>16.501669517105999</v>
      </c>
      <c r="BA45" s="4">
        <f t="shared" si="54"/>
        <v>0.58634603197888879</v>
      </c>
      <c r="BB45" s="4">
        <f t="shared" si="55"/>
        <v>25.413153231882546</v>
      </c>
      <c r="BC45" s="4">
        <f t="shared" si="56"/>
        <v>379.28126123751082</v>
      </c>
      <c r="BD45" s="4">
        <f t="shared" si="57"/>
        <v>6.1465656892998651E-3</v>
      </c>
    </row>
    <row r="46" spans="1:108" s="4" customFormat="1" x14ac:dyDescent="0.25">
      <c r="A46" s="3">
        <v>37</v>
      </c>
      <c r="B46" s="3" t="s">
        <v>87</v>
      </c>
      <c r="C46" s="3">
        <v>3034.5</v>
      </c>
      <c r="D46" s="3">
        <v>0</v>
      </c>
      <c r="E46" s="4">
        <f t="shared" si="30"/>
        <v>9.1487406882593501</v>
      </c>
      <c r="F46" s="4">
        <f t="shared" si="31"/>
        <v>0.10669197332888181</v>
      </c>
      <c r="G46" s="4">
        <f t="shared" si="32"/>
        <v>225.31197102134445</v>
      </c>
      <c r="H46" s="4">
        <f t="shared" si="33"/>
        <v>3.554134490817753</v>
      </c>
      <c r="I46" s="4">
        <f t="shared" si="34"/>
        <v>2.4648812832873261</v>
      </c>
      <c r="J46" s="4">
        <f t="shared" si="35"/>
        <v>25.502328872680664</v>
      </c>
      <c r="K46" s="3">
        <v>6</v>
      </c>
      <c r="L46" s="4">
        <f t="shared" si="36"/>
        <v>1.4200000166893005</v>
      </c>
      <c r="M46" s="3">
        <v>1</v>
      </c>
      <c r="N46" s="4">
        <f t="shared" si="37"/>
        <v>2.8400000333786011</v>
      </c>
      <c r="O46" s="3">
        <v>19.923934936523438</v>
      </c>
      <c r="P46" s="3">
        <v>25.502328872680664</v>
      </c>
      <c r="Q46" s="3">
        <v>17.945060729980469</v>
      </c>
      <c r="R46" s="3">
        <v>399.43777465820312</v>
      </c>
      <c r="S46" s="3">
        <v>383.67520141601562</v>
      </c>
      <c r="T46" s="3">
        <v>5.7888941764831543</v>
      </c>
      <c r="U46" s="3">
        <v>11.059135437011719</v>
      </c>
      <c r="V46" s="3">
        <v>18.182300567626953</v>
      </c>
      <c r="W46" s="3">
        <v>34.735569000244141</v>
      </c>
      <c r="X46" s="3">
        <v>400.15194702148437</v>
      </c>
      <c r="Y46" s="3">
        <v>1698.5557861328125</v>
      </c>
      <c r="Z46" s="3">
        <v>199.49835205078125</v>
      </c>
      <c r="AA46" s="3">
        <v>73.358161926269531</v>
      </c>
      <c r="AB46" s="3">
        <v>1.5211679935455322</v>
      </c>
      <c r="AC46" s="3">
        <v>0.67653572559356689</v>
      </c>
      <c r="AD46" s="3">
        <v>1</v>
      </c>
      <c r="AE46" s="3">
        <v>-0.21956524252891541</v>
      </c>
      <c r="AF46" s="3">
        <v>2.737391471862793</v>
      </c>
      <c r="AG46" s="3">
        <v>1</v>
      </c>
      <c r="AH46" s="3">
        <v>0</v>
      </c>
      <c r="AI46" s="3">
        <v>0.15999999642372131</v>
      </c>
      <c r="AJ46" s="3">
        <v>111115</v>
      </c>
      <c r="AK46" s="4">
        <f t="shared" si="38"/>
        <v>0.66691991170247389</v>
      </c>
      <c r="AL46" s="4">
        <f t="shared" si="39"/>
        <v>3.5541344908177532E-3</v>
      </c>
      <c r="AM46" s="4">
        <f t="shared" si="40"/>
        <v>298.65232887268064</v>
      </c>
      <c r="AN46" s="4">
        <f t="shared" si="41"/>
        <v>293.07393493652341</v>
      </c>
      <c r="AO46" s="4">
        <f t="shared" si="42"/>
        <v>271.76891970674114</v>
      </c>
      <c r="AP46" s="4">
        <f t="shared" si="43"/>
        <v>0.62474837579576781</v>
      </c>
      <c r="AQ46" s="4">
        <f t="shared" si="44"/>
        <v>3.2761591314401772</v>
      </c>
      <c r="AR46" s="4">
        <f t="shared" si="45"/>
        <v>44.659776709413244</v>
      </c>
      <c r="AS46" s="4">
        <f t="shared" si="46"/>
        <v>33.600641272401525</v>
      </c>
      <c r="AT46" s="4">
        <f t="shared" si="47"/>
        <v>22.713131904602051</v>
      </c>
      <c r="AU46" s="4">
        <f t="shared" si="48"/>
        <v>2.7711332469765892</v>
      </c>
      <c r="AV46" s="4">
        <f t="shared" si="49"/>
        <v>0.1028289373730033</v>
      </c>
      <c r="AW46" s="4">
        <f t="shared" si="50"/>
        <v>0.8112778481528512</v>
      </c>
      <c r="AX46" s="4">
        <f t="shared" si="51"/>
        <v>1.9598553988237382</v>
      </c>
      <c r="AY46" s="4">
        <f t="shared" si="52"/>
        <v>6.4604339149779172E-2</v>
      </c>
      <c r="AZ46" s="4">
        <f t="shared" si="53"/>
        <v>16.528472054110736</v>
      </c>
      <c r="BA46" s="4">
        <f t="shared" si="54"/>
        <v>0.58724663514815145</v>
      </c>
      <c r="BB46" s="4">
        <f t="shared" si="55"/>
        <v>25.409148881239819</v>
      </c>
      <c r="BC46" s="4">
        <f t="shared" si="56"/>
        <v>379.32632825263858</v>
      </c>
      <c r="BD46" s="4">
        <f t="shared" si="57"/>
        <v>6.1282778681529945E-3</v>
      </c>
    </row>
    <row r="47" spans="1:108" s="4" customFormat="1" x14ac:dyDescent="0.25">
      <c r="A47" s="3">
        <v>38</v>
      </c>
      <c r="B47" s="3" t="s">
        <v>87</v>
      </c>
      <c r="C47" s="3">
        <v>3035</v>
      </c>
      <c r="D47" s="3">
        <v>0</v>
      </c>
      <c r="E47" s="4">
        <f t="shared" si="30"/>
        <v>9.1542935437304145</v>
      </c>
      <c r="F47" s="4">
        <f t="shared" si="31"/>
        <v>0.10661053242249609</v>
      </c>
      <c r="G47" s="4">
        <f t="shared" si="32"/>
        <v>225.12677397669131</v>
      </c>
      <c r="H47" s="4">
        <f t="shared" si="33"/>
        <v>3.5536339312041338</v>
      </c>
      <c r="I47" s="4">
        <f t="shared" si="34"/>
        <v>2.4663162975812387</v>
      </c>
      <c r="J47" s="4">
        <f t="shared" si="35"/>
        <v>25.509841918945312</v>
      </c>
      <c r="K47" s="3">
        <v>6</v>
      </c>
      <c r="L47" s="4">
        <f t="shared" si="36"/>
        <v>1.4200000166893005</v>
      </c>
      <c r="M47" s="3">
        <v>1</v>
      </c>
      <c r="N47" s="4">
        <f t="shared" si="37"/>
        <v>2.8400000333786011</v>
      </c>
      <c r="O47" s="3">
        <v>19.923702239990234</v>
      </c>
      <c r="P47" s="3">
        <v>25.509841918945312</v>
      </c>
      <c r="Q47" s="3">
        <v>17.945232391357422</v>
      </c>
      <c r="R47" s="3">
        <v>399.45651245117187</v>
      </c>
      <c r="S47" s="3">
        <v>383.68606567382812</v>
      </c>
      <c r="T47" s="3">
        <v>5.7901124954223633</v>
      </c>
      <c r="U47" s="3">
        <v>11.059535026550293</v>
      </c>
      <c r="V47" s="3">
        <v>18.186342239379883</v>
      </c>
      <c r="W47" s="3">
        <v>34.737232208251953</v>
      </c>
      <c r="X47" s="3">
        <v>400.1575927734375</v>
      </c>
      <c r="Y47" s="3">
        <v>1698.526611328125</v>
      </c>
      <c r="Z47" s="3">
        <v>199.54974365234375</v>
      </c>
      <c r="AA47" s="3">
        <v>73.35797119140625</v>
      </c>
      <c r="AB47" s="3">
        <v>1.5211679935455322</v>
      </c>
      <c r="AC47" s="3">
        <v>0.67653572559356689</v>
      </c>
      <c r="AD47" s="3">
        <v>1</v>
      </c>
      <c r="AE47" s="3">
        <v>-0.21956524252891541</v>
      </c>
      <c r="AF47" s="3">
        <v>2.737391471862793</v>
      </c>
      <c r="AG47" s="3">
        <v>1</v>
      </c>
      <c r="AH47" s="3">
        <v>0</v>
      </c>
      <c r="AI47" s="3">
        <v>0.15999999642372131</v>
      </c>
      <c r="AJ47" s="3">
        <v>111115</v>
      </c>
      <c r="AK47" s="4">
        <f t="shared" si="38"/>
        <v>0.66692932128906246</v>
      </c>
      <c r="AL47" s="4">
        <f t="shared" si="39"/>
        <v>3.5536339312041338E-3</v>
      </c>
      <c r="AM47" s="4">
        <f t="shared" si="40"/>
        <v>298.65984191894529</v>
      </c>
      <c r="AN47" s="4">
        <f t="shared" si="41"/>
        <v>293.07370223999021</v>
      </c>
      <c r="AO47" s="4">
        <f t="shared" si="42"/>
        <v>271.76425173809548</v>
      </c>
      <c r="AP47" s="4">
        <f t="shared" si="43"/>
        <v>0.62389713504538569</v>
      </c>
      <c r="AQ47" s="4">
        <f t="shared" si="44"/>
        <v>3.2776213494492632</v>
      </c>
      <c r="AR47" s="4">
        <f t="shared" si="45"/>
        <v>44.679825467054769</v>
      </c>
      <c r="AS47" s="4">
        <f t="shared" si="46"/>
        <v>33.620290440504476</v>
      </c>
      <c r="AT47" s="4">
        <f t="shared" si="47"/>
        <v>22.716772079467773</v>
      </c>
      <c r="AU47" s="4">
        <f t="shared" si="48"/>
        <v>2.7717451851809667</v>
      </c>
      <c r="AV47" s="4">
        <f t="shared" si="49"/>
        <v>0.10275328513121108</v>
      </c>
      <c r="AW47" s="4">
        <f t="shared" si="50"/>
        <v>0.81130505186802471</v>
      </c>
      <c r="AX47" s="4">
        <f t="shared" si="51"/>
        <v>1.960440133312942</v>
      </c>
      <c r="AY47" s="4">
        <f t="shared" si="52"/>
        <v>6.4556560618658901E-2</v>
      </c>
      <c r="AZ47" s="4">
        <f t="shared" si="53"/>
        <v>16.514843399796348</v>
      </c>
      <c r="BA47" s="4">
        <f t="shared" si="54"/>
        <v>0.58674732839547994</v>
      </c>
      <c r="BB47" s="4">
        <f t="shared" si="55"/>
        <v>25.396172749772116</v>
      </c>
      <c r="BC47" s="4">
        <f t="shared" si="56"/>
        <v>379.33455294890257</v>
      </c>
      <c r="BD47" s="4">
        <f t="shared" si="57"/>
        <v>6.1287330255416364E-3</v>
      </c>
    </row>
    <row r="48" spans="1:108" s="4" customFormat="1" x14ac:dyDescent="0.25">
      <c r="A48" s="3">
        <v>39</v>
      </c>
      <c r="B48" s="3" t="s">
        <v>88</v>
      </c>
      <c r="C48" s="3">
        <v>3035.5</v>
      </c>
      <c r="D48" s="3">
        <v>0</v>
      </c>
      <c r="E48" s="4">
        <f t="shared" si="30"/>
        <v>9.1508367900765251</v>
      </c>
      <c r="F48" s="4">
        <f t="shared" si="31"/>
        <v>0.1065782448829246</v>
      </c>
      <c r="G48" s="4">
        <f t="shared" si="32"/>
        <v>225.13697388437862</v>
      </c>
      <c r="H48" s="4">
        <f t="shared" si="33"/>
        <v>3.5530266405732216</v>
      </c>
      <c r="I48" s="4">
        <f t="shared" si="34"/>
        <v>2.4666086101929285</v>
      </c>
      <c r="J48" s="4">
        <f t="shared" si="35"/>
        <v>25.511672973632813</v>
      </c>
      <c r="K48" s="3">
        <v>6</v>
      </c>
      <c r="L48" s="4">
        <f t="shared" si="36"/>
        <v>1.4200000166893005</v>
      </c>
      <c r="M48" s="3">
        <v>1</v>
      </c>
      <c r="N48" s="4">
        <f t="shared" si="37"/>
        <v>2.8400000333786011</v>
      </c>
      <c r="O48" s="3">
        <v>19.923807144165039</v>
      </c>
      <c r="P48" s="3">
        <v>25.511672973632813</v>
      </c>
      <c r="Q48" s="3">
        <v>17.945472717285156</v>
      </c>
      <c r="R48" s="3">
        <v>399.45123291015625</v>
      </c>
      <c r="S48" s="3">
        <v>383.68667602539062</v>
      </c>
      <c r="T48" s="3">
        <v>5.7920079231262207</v>
      </c>
      <c r="U48" s="3">
        <v>11.060404777526855</v>
      </c>
      <c r="V48" s="3">
        <v>18.192184448242188</v>
      </c>
      <c r="W48" s="3">
        <v>34.739753723144531</v>
      </c>
      <c r="X48" s="3">
        <v>400.166748046875</v>
      </c>
      <c r="Y48" s="3">
        <v>1698.491943359375</v>
      </c>
      <c r="Z48" s="3">
        <v>199.58804321289062</v>
      </c>
      <c r="AA48" s="3">
        <v>73.358001708984375</v>
      </c>
      <c r="AB48" s="3">
        <v>1.5211679935455322</v>
      </c>
      <c r="AC48" s="3">
        <v>0.67653572559356689</v>
      </c>
      <c r="AD48" s="3">
        <v>1</v>
      </c>
      <c r="AE48" s="3">
        <v>-0.21956524252891541</v>
      </c>
      <c r="AF48" s="3">
        <v>2.737391471862793</v>
      </c>
      <c r="AG48" s="3">
        <v>1</v>
      </c>
      <c r="AH48" s="3">
        <v>0</v>
      </c>
      <c r="AI48" s="3">
        <v>0.15999999642372131</v>
      </c>
      <c r="AJ48" s="3">
        <v>111115</v>
      </c>
      <c r="AK48" s="4">
        <f t="shared" si="38"/>
        <v>0.66694458007812485</v>
      </c>
      <c r="AL48" s="4">
        <f t="shared" si="39"/>
        <v>3.5530266405732216E-3</v>
      </c>
      <c r="AM48" s="4">
        <f t="shared" si="40"/>
        <v>298.66167297363279</v>
      </c>
      <c r="AN48" s="4">
        <f t="shared" si="41"/>
        <v>293.07380714416502</v>
      </c>
      <c r="AO48" s="4">
        <f t="shared" si="42"/>
        <v>271.75870486321946</v>
      </c>
      <c r="AP48" s="4">
        <f t="shared" si="43"/>
        <v>0.62391158866182783</v>
      </c>
      <c r="AQ48" s="4">
        <f t="shared" si="44"/>
        <v>3.2779778027648026</v>
      </c>
      <c r="AR48" s="4">
        <f t="shared" si="45"/>
        <v>44.684665972346664</v>
      </c>
      <c r="AS48" s="4">
        <f t="shared" si="46"/>
        <v>33.624261194819809</v>
      </c>
      <c r="AT48" s="4">
        <f t="shared" si="47"/>
        <v>22.717740058898926</v>
      </c>
      <c r="AU48" s="4">
        <f t="shared" si="48"/>
        <v>2.7719079290196214</v>
      </c>
      <c r="AV48" s="4">
        <f t="shared" si="49"/>
        <v>0.10272329137087116</v>
      </c>
      <c r="AW48" s="4">
        <f t="shared" si="50"/>
        <v>0.81136919257187401</v>
      </c>
      <c r="AX48" s="4">
        <f t="shared" si="51"/>
        <v>1.9605387364477473</v>
      </c>
      <c r="AY48" s="4">
        <f t="shared" si="52"/>
        <v>6.453761801927678E-2</v>
      </c>
      <c r="AZ48" s="4">
        <f t="shared" si="53"/>
        <v>16.51559851496582</v>
      </c>
      <c r="BA48" s="4">
        <f t="shared" si="54"/>
        <v>0.58677297897485525</v>
      </c>
      <c r="BB48" s="4">
        <f t="shared" si="55"/>
        <v>25.39440747235291</v>
      </c>
      <c r="BC48" s="4">
        <f t="shared" si="56"/>
        <v>379.33680647559811</v>
      </c>
      <c r="BD48" s="4">
        <f t="shared" si="57"/>
        <v>6.1259565165646462E-3</v>
      </c>
    </row>
    <row r="49" spans="1:108" s="4" customFormat="1" x14ac:dyDescent="0.25">
      <c r="A49" s="3">
        <v>40</v>
      </c>
      <c r="B49" s="3" t="s">
        <v>88</v>
      </c>
      <c r="C49" s="3">
        <v>3036</v>
      </c>
      <c r="D49" s="3">
        <v>0</v>
      </c>
      <c r="E49" s="4">
        <f t="shared" si="30"/>
        <v>9.1700125194189201</v>
      </c>
      <c r="F49" s="4">
        <f t="shared" si="31"/>
        <v>0.10656551290953539</v>
      </c>
      <c r="G49" s="4">
        <f t="shared" si="32"/>
        <v>224.83097175454617</v>
      </c>
      <c r="H49" s="4">
        <f t="shared" si="33"/>
        <v>3.5523871925637622</v>
      </c>
      <c r="I49" s="4">
        <f t="shared" si="34"/>
        <v>2.4664403550888965</v>
      </c>
      <c r="J49" s="4">
        <f t="shared" si="35"/>
        <v>25.510869979858398</v>
      </c>
      <c r="K49" s="3">
        <v>6</v>
      </c>
      <c r="L49" s="4">
        <f t="shared" si="36"/>
        <v>1.4200000166893005</v>
      </c>
      <c r="M49" s="3">
        <v>1</v>
      </c>
      <c r="N49" s="4">
        <f t="shared" si="37"/>
        <v>2.8400000333786011</v>
      </c>
      <c r="O49" s="3">
        <v>19.923824310302734</v>
      </c>
      <c r="P49" s="3">
        <v>25.510869979858398</v>
      </c>
      <c r="Q49" s="3">
        <v>17.944934844970703</v>
      </c>
      <c r="R49" s="3">
        <v>399.47702026367187</v>
      </c>
      <c r="S49" s="3">
        <v>383.6846923828125</v>
      </c>
      <c r="T49" s="3">
        <v>5.793367862701416</v>
      </c>
      <c r="U49" s="3">
        <v>11.060614585876465</v>
      </c>
      <c r="V49" s="3">
        <v>18.196357727050781</v>
      </c>
      <c r="W49" s="3">
        <v>34.740226745605469</v>
      </c>
      <c r="X49" s="3">
        <v>400.1820068359375</v>
      </c>
      <c r="Y49" s="3">
        <v>1698.4808349609375</v>
      </c>
      <c r="Z49" s="3">
        <v>199.60906982421875</v>
      </c>
      <c r="AA49" s="3">
        <v>73.357688903808594</v>
      </c>
      <c r="AB49" s="3">
        <v>1.5211679935455322</v>
      </c>
      <c r="AC49" s="3">
        <v>0.67653572559356689</v>
      </c>
      <c r="AD49" s="3">
        <v>1</v>
      </c>
      <c r="AE49" s="3">
        <v>-0.21956524252891541</v>
      </c>
      <c r="AF49" s="3">
        <v>2.737391471862793</v>
      </c>
      <c r="AG49" s="3">
        <v>1</v>
      </c>
      <c r="AH49" s="3">
        <v>0</v>
      </c>
      <c r="AI49" s="3">
        <v>0.15999999642372131</v>
      </c>
      <c r="AJ49" s="3">
        <v>111115</v>
      </c>
      <c r="AK49" s="4">
        <f t="shared" si="38"/>
        <v>0.66697001139322909</v>
      </c>
      <c r="AL49" s="4">
        <f t="shared" si="39"/>
        <v>3.5523871925637624E-3</v>
      </c>
      <c r="AM49" s="4">
        <f t="shared" si="40"/>
        <v>298.66086997985838</v>
      </c>
      <c r="AN49" s="4">
        <f t="shared" si="41"/>
        <v>293.07382431030271</v>
      </c>
      <c r="AO49" s="4">
        <f t="shared" si="42"/>
        <v>271.75692751950919</v>
      </c>
      <c r="AP49" s="4">
        <f t="shared" si="43"/>
        <v>0.62433641932289885</v>
      </c>
      <c r="AQ49" s="4">
        <f t="shared" si="44"/>
        <v>3.2778214789645497</v>
      </c>
      <c r="AR49" s="4">
        <f t="shared" si="45"/>
        <v>44.682725532188506</v>
      </c>
      <c r="AS49" s="4">
        <f t="shared" si="46"/>
        <v>33.622110946312041</v>
      </c>
      <c r="AT49" s="4">
        <f t="shared" si="47"/>
        <v>22.717347145080566</v>
      </c>
      <c r="AU49" s="4">
        <f t="shared" si="48"/>
        <v>2.7718418684435671</v>
      </c>
      <c r="AV49" s="4">
        <f t="shared" si="49"/>
        <v>0.10271146372472155</v>
      </c>
      <c r="AW49" s="4">
        <f t="shared" si="50"/>
        <v>0.81138112387565342</v>
      </c>
      <c r="AX49" s="4">
        <f t="shared" si="51"/>
        <v>1.9604607445679136</v>
      </c>
      <c r="AY49" s="4">
        <f t="shared" si="52"/>
        <v>6.4530148269456911E-2</v>
      </c>
      <c r="AZ49" s="4">
        <f t="shared" si="53"/>
        <v>16.493080481910976</v>
      </c>
      <c r="BA49" s="4">
        <f t="shared" si="54"/>
        <v>0.58597847716641838</v>
      </c>
      <c r="BB49" s="4">
        <f t="shared" si="55"/>
        <v>25.395682799900964</v>
      </c>
      <c r="BC49" s="4">
        <f t="shared" si="56"/>
        <v>379.32570760967212</v>
      </c>
      <c r="BD49" s="4">
        <f t="shared" si="57"/>
        <v>6.1392814813889928E-3</v>
      </c>
    </row>
    <row r="50" spans="1:108" s="4" customFormat="1" x14ac:dyDescent="0.25">
      <c r="A50" s="3">
        <v>41</v>
      </c>
      <c r="B50" s="3" t="s">
        <v>89</v>
      </c>
      <c r="C50" s="3">
        <v>3036.5</v>
      </c>
      <c r="D50" s="3">
        <v>0</v>
      </c>
      <c r="E50" s="4">
        <f t="shared" si="30"/>
        <v>9.1850602181410803</v>
      </c>
      <c r="F50" s="4">
        <f t="shared" si="31"/>
        <v>0.10663753537776519</v>
      </c>
      <c r="G50" s="4">
        <f t="shared" si="32"/>
        <v>224.69829143973621</v>
      </c>
      <c r="H50" s="4">
        <f t="shared" si="33"/>
        <v>3.5538176300902209</v>
      </c>
      <c r="I50" s="4">
        <f t="shared" si="34"/>
        <v>2.4658205587254507</v>
      </c>
      <c r="J50" s="4">
        <f t="shared" si="35"/>
        <v>25.508358001708984</v>
      </c>
      <c r="K50" s="3">
        <v>6</v>
      </c>
      <c r="L50" s="4">
        <f t="shared" si="36"/>
        <v>1.4200000166893005</v>
      </c>
      <c r="M50" s="3">
        <v>1</v>
      </c>
      <c r="N50" s="4">
        <f t="shared" si="37"/>
        <v>2.8400000333786011</v>
      </c>
      <c r="O50" s="3">
        <v>19.924081802368164</v>
      </c>
      <c r="P50" s="3">
        <v>25.508358001708984</v>
      </c>
      <c r="Q50" s="3">
        <v>17.945014953613281</v>
      </c>
      <c r="R50" s="3">
        <v>399.49978637695312</v>
      </c>
      <c r="S50" s="3">
        <v>383.68417358398437</v>
      </c>
      <c r="T50" s="3">
        <v>5.793128490447998</v>
      </c>
      <c r="U50" s="3">
        <v>11.062454223632813</v>
      </c>
      <c r="V50" s="3">
        <v>18.195224761962891</v>
      </c>
      <c r="W50" s="3">
        <v>34.745273590087891</v>
      </c>
      <c r="X50" s="3">
        <v>400.1844482421875</v>
      </c>
      <c r="Y50" s="3">
        <v>1698.4761962890625</v>
      </c>
      <c r="Z50" s="3">
        <v>199.53860473632812</v>
      </c>
      <c r="AA50" s="3">
        <v>73.357315063476562</v>
      </c>
      <c r="AB50" s="3">
        <v>1.5211679935455322</v>
      </c>
      <c r="AC50" s="3">
        <v>0.67653572559356689</v>
      </c>
      <c r="AD50" s="3">
        <v>1</v>
      </c>
      <c r="AE50" s="3">
        <v>-0.21956524252891541</v>
      </c>
      <c r="AF50" s="3">
        <v>2.737391471862793</v>
      </c>
      <c r="AG50" s="3">
        <v>1</v>
      </c>
      <c r="AH50" s="3">
        <v>0</v>
      </c>
      <c r="AI50" s="3">
        <v>0.15999999642372131</v>
      </c>
      <c r="AJ50" s="3">
        <v>111115</v>
      </c>
      <c r="AK50" s="4">
        <f t="shared" si="38"/>
        <v>0.66697408040364581</v>
      </c>
      <c r="AL50" s="4">
        <f t="shared" si="39"/>
        <v>3.5538176300902208E-3</v>
      </c>
      <c r="AM50" s="4">
        <f t="shared" si="40"/>
        <v>298.65835800170896</v>
      </c>
      <c r="AN50" s="4">
        <f t="shared" si="41"/>
        <v>293.07408180236814</v>
      </c>
      <c r="AO50" s="4">
        <f t="shared" si="42"/>
        <v>271.75618533202578</v>
      </c>
      <c r="AP50" s="4">
        <f t="shared" si="43"/>
        <v>0.62395740893539209</v>
      </c>
      <c r="AQ50" s="4">
        <f t="shared" si="44"/>
        <v>3.2773324985837702</v>
      </c>
      <c r="AR50" s="4">
        <f t="shared" si="45"/>
        <v>44.676287507903922</v>
      </c>
      <c r="AS50" s="4">
        <f t="shared" si="46"/>
        <v>33.613833284271109</v>
      </c>
      <c r="AT50" s="4">
        <f t="shared" si="47"/>
        <v>22.716219902038574</v>
      </c>
      <c r="AU50" s="4">
        <f t="shared" si="48"/>
        <v>2.7716523527852739</v>
      </c>
      <c r="AV50" s="4">
        <f t="shared" si="49"/>
        <v>0.10277836923123314</v>
      </c>
      <c r="AW50" s="4">
        <f t="shared" si="50"/>
        <v>0.81151193985831926</v>
      </c>
      <c r="AX50" s="4">
        <f t="shared" si="51"/>
        <v>1.9601404129269546</v>
      </c>
      <c r="AY50" s="4">
        <f t="shared" si="52"/>
        <v>6.4572402559908759E-2</v>
      </c>
      <c r="AZ50" s="4">
        <f t="shared" si="53"/>
        <v>16.483263359369609</v>
      </c>
      <c r="BA50" s="4">
        <f t="shared" si="54"/>
        <v>0.58563346343122524</v>
      </c>
      <c r="BB50" s="4">
        <f t="shared" si="55"/>
        <v>25.405301772345258</v>
      </c>
      <c r="BC50" s="4">
        <f t="shared" si="56"/>
        <v>379.31803585554957</v>
      </c>
      <c r="BD50" s="4">
        <f t="shared" si="57"/>
        <v>6.151809420628253E-3</v>
      </c>
    </row>
    <row r="51" spans="1:108" s="4" customFormat="1" x14ac:dyDescent="0.25">
      <c r="A51" s="3">
        <v>42</v>
      </c>
      <c r="B51" s="3" t="s">
        <v>89</v>
      </c>
      <c r="C51" s="3">
        <v>3037</v>
      </c>
      <c r="D51" s="3">
        <v>0</v>
      </c>
      <c r="E51" s="4">
        <f t="shared" si="30"/>
        <v>9.1877733805527413</v>
      </c>
      <c r="F51" s="4">
        <f t="shared" si="31"/>
        <v>0.10667190347507602</v>
      </c>
      <c r="G51" s="4">
        <f t="shared" si="32"/>
        <v>224.71933838190765</v>
      </c>
      <c r="H51" s="4">
        <f t="shared" si="33"/>
        <v>3.5552869686964481</v>
      </c>
      <c r="I51" s="4">
        <f t="shared" si="34"/>
        <v>2.4660546959817875</v>
      </c>
      <c r="J51" s="4">
        <f t="shared" si="35"/>
        <v>25.510383605957031</v>
      </c>
      <c r="K51" s="3">
        <v>6</v>
      </c>
      <c r="L51" s="4">
        <f t="shared" si="36"/>
        <v>1.4200000166893005</v>
      </c>
      <c r="M51" s="3">
        <v>1</v>
      </c>
      <c r="N51" s="4">
        <f t="shared" si="37"/>
        <v>2.8400000333786011</v>
      </c>
      <c r="O51" s="3">
        <v>19.92432975769043</v>
      </c>
      <c r="P51" s="3">
        <v>25.510383605957031</v>
      </c>
      <c r="Q51" s="3">
        <v>17.945283889770508</v>
      </c>
      <c r="R51" s="3">
        <v>399.52630615234375</v>
      </c>
      <c r="S51" s="3">
        <v>383.7056884765625</v>
      </c>
      <c r="T51" s="3">
        <v>5.7931952476501465</v>
      </c>
      <c r="U51" s="3">
        <v>11.064680099487305</v>
      </c>
      <c r="V51" s="3">
        <v>18.195083618164062</v>
      </c>
      <c r="W51" s="3">
        <v>34.751598358154297</v>
      </c>
      <c r="X51" s="3">
        <v>400.18502807617187</v>
      </c>
      <c r="Y51" s="3">
        <v>1698.527587890625</v>
      </c>
      <c r="Z51" s="3">
        <v>199.59748840332031</v>
      </c>
      <c r="AA51" s="3">
        <v>73.357032775878906</v>
      </c>
      <c r="AB51" s="3">
        <v>1.5211679935455322</v>
      </c>
      <c r="AC51" s="3">
        <v>0.67653572559356689</v>
      </c>
      <c r="AD51" s="3">
        <v>1</v>
      </c>
      <c r="AE51" s="3">
        <v>-0.21956524252891541</v>
      </c>
      <c r="AF51" s="3">
        <v>2.737391471862793</v>
      </c>
      <c r="AG51" s="3">
        <v>1</v>
      </c>
      <c r="AH51" s="3">
        <v>0</v>
      </c>
      <c r="AI51" s="3">
        <v>0.15999999642372131</v>
      </c>
      <c r="AJ51" s="3">
        <v>111115</v>
      </c>
      <c r="AK51" s="4">
        <f t="shared" si="38"/>
        <v>0.66697504679361974</v>
      </c>
      <c r="AL51" s="4">
        <f t="shared" si="39"/>
        <v>3.5552869686964481E-3</v>
      </c>
      <c r="AM51" s="4">
        <f t="shared" si="40"/>
        <v>298.66038360595701</v>
      </c>
      <c r="AN51" s="4">
        <f t="shared" si="41"/>
        <v>293.07432975769041</v>
      </c>
      <c r="AO51" s="4">
        <f t="shared" si="42"/>
        <v>271.76440798809199</v>
      </c>
      <c r="AP51" s="4">
        <f t="shared" si="43"/>
        <v>0.62304245228061728</v>
      </c>
      <c r="AQ51" s="4">
        <f t="shared" si="44"/>
        <v>3.2777267966944925</v>
      </c>
      <c r="AR51" s="4">
        <f t="shared" si="45"/>
        <v>44.681834483527084</v>
      </c>
      <c r="AS51" s="4">
        <f t="shared" si="46"/>
        <v>33.617154384039779</v>
      </c>
      <c r="AT51" s="4">
        <f t="shared" si="47"/>
        <v>22.71735668182373</v>
      </c>
      <c r="AU51" s="4">
        <f t="shared" si="48"/>
        <v>2.7718434718392961</v>
      </c>
      <c r="AV51" s="4">
        <f t="shared" si="49"/>
        <v>0.10281029443448979</v>
      </c>
      <c r="AW51" s="4">
        <f t="shared" si="50"/>
        <v>0.81167210071270524</v>
      </c>
      <c r="AX51" s="4">
        <f t="shared" si="51"/>
        <v>1.9601713711265909</v>
      </c>
      <c r="AY51" s="4">
        <f t="shared" si="52"/>
        <v>6.4592565079631653E-2</v>
      </c>
      <c r="AZ51" s="4">
        <f t="shared" si="53"/>
        <v>16.484743871055425</v>
      </c>
      <c r="BA51" s="4">
        <f t="shared" si="54"/>
        <v>0.5856554779631159</v>
      </c>
      <c r="BB51" s="4">
        <f t="shared" si="55"/>
        <v>25.407764882293492</v>
      </c>
      <c r="BC51" s="4">
        <f t="shared" si="56"/>
        <v>379.33826104065844</v>
      </c>
      <c r="BD51" s="4">
        <f t="shared" si="57"/>
        <v>6.1538950804611329E-3</v>
      </c>
    </row>
    <row r="52" spans="1:108" s="4" customFormat="1" x14ac:dyDescent="0.25">
      <c r="A52" s="3">
        <v>43</v>
      </c>
      <c r="B52" s="3" t="s">
        <v>90</v>
      </c>
      <c r="C52" s="3">
        <v>3037.5</v>
      </c>
      <c r="D52" s="3">
        <v>0</v>
      </c>
      <c r="E52" s="4">
        <f t="shared" si="30"/>
        <v>9.2099631768791284</v>
      </c>
      <c r="F52" s="4">
        <f t="shared" si="31"/>
        <v>0.10668206298232712</v>
      </c>
      <c r="G52" s="4">
        <f t="shared" si="32"/>
        <v>224.39742073565932</v>
      </c>
      <c r="H52" s="4">
        <f t="shared" si="33"/>
        <v>3.5559328397776704</v>
      </c>
      <c r="I52" s="4">
        <f t="shared" si="34"/>
        <v>2.4662608255212661</v>
      </c>
      <c r="J52" s="4">
        <f t="shared" si="35"/>
        <v>25.511919021606445</v>
      </c>
      <c r="K52" s="3">
        <v>6</v>
      </c>
      <c r="L52" s="4">
        <f t="shared" si="36"/>
        <v>1.4200000166893005</v>
      </c>
      <c r="M52" s="3">
        <v>1</v>
      </c>
      <c r="N52" s="4">
        <f t="shared" si="37"/>
        <v>2.8400000333786011</v>
      </c>
      <c r="O52" s="3">
        <v>19.924613952636719</v>
      </c>
      <c r="P52" s="3">
        <v>25.511919021606445</v>
      </c>
      <c r="Q52" s="3">
        <v>17.945363998413086</v>
      </c>
      <c r="R52" s="3">
        <v>399.56039428710937</v>
      </c>
      <c r="S52" s="3">
        <v>383.70681762695312</v>
      </c>
      <c r="T52" s="3">
        <v>5.7937760353088379</v>
      </c>
      <c r="U52" s="3">
        <v>11.065982818603516</v>
      </c>
      <c r="V52" s="3">
        <v>18.196525573730469</v>
      </c>
      <c r="W52" s="3">
        <v>34.754959106445313</v>
      </c>
      <c r="X52" s="3">
        <v>400.202392578125</v>
      </c>
      <c r="Y52" s="3">
        <v>1698.8258056640625</v>
      </c>
      <c r="Z52" s="3">
        <v>199.60317993164062</v>
      </c>
      <c r="AA52" s="3">
        <v>73.356781005859375</v>
      </c>
      <c r="AB52" s="3">
        <v>1.5211679935455322</v>
      </c>
      <c r="AC52" s="3">
        <v>0.67653572559356689</v>
      </c>
      <c r="AD52" s="3">
        <v>1</v>
      </c>
      <c r="AE52" s="3">
        <v>-0.21956524252891541</v>
      </c>
      <c r="AF52" s="3">
        <v>2.737391471862793</v>
      </c>
      <c r="AG52" s="3">
        <v>1</v>
      </c>
      <c r="AH52" s="3">
        <v>0</v>
      </c>
      <c r="AI52" s="3">
        <v>0.15999999642372131</v>
      </c>
      <c r="AJ52" s="3">
        <v>111115</v>
      </c>
      <c r="AK52" s="4">
        <f t="shared" si="38"/>
        <v>0.66700398763020818</v>
      </c>
      <c r="AL52" s="4">
        <f t="shared" si="39"/>
        <v>3.5559328397776705E-3</v>
      </c>
      <c r="AM52" s="4">
        <f t="shared" si="40"/>
        <v>298.66191902160642</v>
      </c>
      <c r="AN52" s="4">
        <f t="shared" si="41"/>
        <v>293.0746139526367</v>
      </c>
      <c r="AO52" s="4">
        <f t="shared" si="42"/>
        <v>271.81212283077548</v>
      </c>
      <c r="AP52" s="4">
        <f t="shared" si="43"/>
        <v>0.62309665306096251</v>
      </c>
      <c r="AQ52" s="4">
        <f t="shared" si="44"/>
        <v>3.2780257037601666</v>
      </c>
      <c r="AR52" s="4">
        <f t="shared" si="45"/>
        <v>44.686062539989777</v>
      </c>
      <c r="AS52" s="4">
        <f t="shared" si="46"/>
        <v>33.620079721386261</v>
      </c>
      <c r="AT52" s="4">
        <f t="shared" si="47"/>
        <v>22.718266487121582</v>
      </c>
      <c r="AU52" s="4">
        <f t="shared" si="48"/>
        <v>2.7719964395234387</v>
      </c>
      <c r="AV52" s="4">
        <f t="shared" si="49"/>
        <v>0.10281973165848989</v>
      </c>
      <c r="AW52" s="4">
        <f t="shared" si="50"/>
        <v>0.81176487823890053</v>
      </c>
      <c r="AX52" s="4">
        <f t="shared" si="51"/>
        <v>1.9602315612845382</v>
      </c>
      <c r="AY52" s="4">
        <f t="shared" si="52"/>
        <v>6.4598525217581415E-2</v>
      </c>
      <c r="AZ52" s="4">
        <f t="shared" si="53"/>
        <v>16.461072451185451</v>
      </c>
      <c r="BA52" s="4">
        <f t="shared" si="54"/>
        <v>0.5848147867777076</v>
      </c>
      <c r="BB52" s="4">
        <f t="shared" si="55"/>
        <v>25.408377213027975</v>
      </c>
      <c r="BC52" s="4">
        <f t="shared" si="56"/>
        <v>379.32884222460939</v>
      </c>
      <c r="BD52" s="4">
        <f t="shared" si="57"/>
        <v>6.1690594668169082E-3</v>
      </c>
    </row>
    <row r="53" spans="1:108" s="4" customFormat="1" x14ac:dyDescent="0.25">
      <c r="A53" s="3">
        <v>44</v>
      </c>
      <c r="B53" s="3" t="s">
        <v>90</v>
      </c>
      <c r="C53" s="3">
        <v>3038</v>
      </c>
      <c r="D53" s="3">
        <v>0</v>
      </c>
      <c r="E53" s="4">
        <f t="shared" si="30"/>
        <v>9.2033156185429199</v>
      </c>
      <c r="F53" s="4">
        <f t="shared" si="31"/>
        <v>0.10668693209992079</v>
      </c>
      <c r="G53" s="4">
        <f t="shared" si="32"/>
        <v>224.50241047118385</v>
      </c>
      <c r="H53" s="4">
        <f t="shared" si="33"/>
        <v>3.5566365313044268</v>
      </c>
      <c r="I53" s="4">
        <f t="shared" si="34"/>
        <v>2.4666279839687255</v>
      </c>
      <c r="J53" s="4">
        <f t="shared" si="35"/>
        <v>25.514270782470703</v>
      </c>
      <c r="K53" s="3">
        <v>6</v>
      </c>
      <c r="L53" s="4">
        <f t="shared" si="36"/>
        <v>1.4200000166893005</v>
      </c>
      <c r="M53" s="3">
        <v>1</v>
      </c>
      <c r="N53" s="4">
        <f t="shared" si="37"/>
        <v>2.8400000333786011</v>
      </c>
      <c r="O53" s="3">
        <v>19.924455642700195</v>
      </c>
      <c r="P53" s="3">
        <v>25.514270782470703</v>
      </c>
      <c r="Q53" s="3">
        <v>17.945209503173828</v>
      </c>
      <c r="R53" s="3">
        <v>399.55233764648437</v>
      </c>
      <c r="S53" s="3">
        <v>383.70809936523437</v>
      </c>
      <c r="T53" s="3">
        <v>5.7939167022705078</v>
      </c>
      <c r="U53" s="3">
        <v>11.067232131958008</v>
      </c>
      <c r="V53" s="3">
        <v>18.197124481201172</v>
      </c>
      <c r="W53" s="3">
        <v>34.759181976318359</v>
      </c>
      <c r="X53" s="3">
        <v>400.19692993164063</v>
      </c>
      <c r="Y53" s="3">
        <v>1699.094970703125</v>
      </c>
      <c r="Z53" s="3">
        <v>199.59068298339844</v>
      </c>
      <c r="AA53" s="3">
        <v>73.356697082519531</v>
      </c>
      <c r="AB53" s="3">
        <v>1.5211679935455322</v>
      </c>
      <c r="AC53" s="3">
        <v>0.67653572559356689</v>
      </c>
      <c r="AD53" s="3">
        <v>1</v>
      </c>
      <c r="AE53" s="3">
        <v>-0.21956524252891541</v>
      </c>
      <c r="AF53" s="3">
        <v>2.737391471862793</v>
      </c>
      <c r="AG53" s="3">
        <v>1</v>
      </c>
      <c r="AH53" s="3">
        <v>0</v>
      </c>
      <c r="AI53" s="3">
        <v>0.15999999642372131</v>
      </c>
      <c r="AJ53" s="3">
        <v>111115</v>
      </c>
      <c r="AK53" s="4">
        <f t="shared" si="38"/>
        <v>0.66699488321940092</v>
      </c>
      <c r="AL53" s="4">
        <f t="shared" si="39"/>
        <v>3.5566365313044268E-3</v>
      </c>
      <c r="AM53" s="4">
        <f t="shared" si="40"/>
        <v>298.66427078247068</v>
      </c>
      <c r="AN53" s="4">
        <f t="shared" si="41"/>
        <v>293.07445564270017</v>
      </c>
      <c r="AO53" s="4">
        <f t="shared" si="42"/>
        <v>271.85518923606287</v>
      </c>
      <c r="AP53" s="4">
        <f t="shared" si="43"/>
        <v>0.62289715979957716</v>
      </c>
      <c r="AQ53" s="4">
        <f t="shared" si="44"/>
        <v>3.2784835790146958</v>
      </c>
      <c r="AR53" s="4">
        <f t="shared" si="45"/>
        <v>44.692355427708307</v>
      </c>
      <c r="AS53" s="4">
        <f t="shared" si="46"/>
        <v>33.625123295750299</v>
      </c>
      <c r="AT53" s="4">
        <f t="shared" si="47"/>
        <v>22.719363212585449</v>
      </c>
      <c r="AU53" s="4">
        <f t="shared" si="48"/>
        <v>2.7721808443487066</v>
      </c>
      <c r="AV53" s="4">
        <f t="shared" si="49"/>
        <v>0.10282425458641548</v>
      </c>
      <c r="AW53" s="4">
        <f t="shared" si="50"/>
        <v>0.81185559504597038</v>
      </c>
      <c r="AX53" s="4">
        <f t="shared" si="51"/>
        <v>1.9603252493027363</v>
      </c>
      <c r="AY53" s="4">
        <f t="shared" si="52"/>
        <v>6.4601381703081912E-2</v>
      </c>
      <c r="AZ53" s="4">
        <f t="shared" si="53"/>
        <v>16.468755319230095</v>
      </c>
      <c r="BA53" s="4">
        <f t="shared" si="54"/>
        <v>0.58508645202584109</v>
      </c>
      <c r="BB53" s="4">
        <f t="shared" si="55"/>
        <v>25.407525533165444</v>
      </c>
      <c r="BC53" s="4">
        <f t="shared" si="56"/>
        <v>379.33328389375276</v>
      </c>
      <c r="BD53" s="4">
        <f t="shared" si="57"/>
        <v>6.1643279537105912E-3</v>
      </c>
    </row>
    <row r="54" spans="1:108" s="4" customFormat="1" x14ac:dyDescent="0.25">
      <c r="A54" s="3">
        <v>45</v>
      </c>
      <c r="B54" s="3" t="s">
        <v>91</v>
      </c>
      <c r="C54" s="3">
        <v>3038.5</v>
      </c>
      <c r="D54" s="3">
        <v>0</v>
      </c>
      <c r="E54" s="4">
        <f t="shared" si="30"/>
        <v>9.2041023264932065</v>
      </c>
      <c r="F54" s="4">
        <f t="shared" si="31"/>
        <v>0.10670826890337815</v>
      </c>
      <c r="G54" s="4">
        <f t="shared" si="32"/>
        <v>224.51598668080004</v>
      </c>
      <c r="H54" s="4">
        <f t="shared" si="33"/>
        <v>3.5572729084692036</v>
      </c>
      <c r="I54" s="4">
        <f t="shared" si="34"/>
        <v>2.4665920201532456</v>
      </c>
      <c r="J54" s="4">
        <f t="shared" si="35"/>
        <v>25.514455795288086</v>
      </c>
      <c r="K54" s="3">
        <v>6</v>
      </c>
      <c r="L54" s="4">
        <f t="shared" si="36"/>
        <v>1.4200000166893005</v>
      </c>
      <c r="M54" s="3">
        <v>1</v>
      </c>
      <c r="N54" s="4">
        <f t="shared" si="37"/>
        <v>2.8400000333786011</v>
      </c>
      <c r="O54" s="3">
        <v>19.924037933349609</v>
      </c>
      <c r="P54" s="3">
        <v>25.514455795288086</v>
      </c>
      <c r="Q54" s="3">
        <v>17.945684432983398</v>
      </c>
      <c r="R54" s="3">
        <v>399.55203247070312</v>
      </c>
      <c r="S54" s="3">
        <v>383.70632934570312</v>
      </c>
      <c r="T54" s="3">
        <v>5.7939834594726562</v>
      </c>
      <c r="U54" s="3">
        <v>11.06821346282959</v>
      </c>
      <c r="V54" s="3">
        <v>18.197807312011719</v>
      </c>
      <c r="W54" s="3">
        <v>34.763164520263672</v>
      </c>
      <c r="X54" s="3">
        <v>400.19873046875</v>
      </c>
      <c r="Y54" s="3">
        <v>1699.3502197265625</v>
      </c>
      <c r="Z54" s="3">
        <v>199.5450439453125</v>
      </c>
      <c r="AA54" s="3">
        <v>73.356697082519531</v>
      </c>
      <c r="AB54" s="3">
        <v>1.5211679935455322</v>
      </c>
      <c r="AC54" s="3">
        <v>0.67653572559356689</v>
      </c>
      <c r="AD54" s="3">
        <v>1</v>
      </c>
      <c r="AE54" s="3">
        <v>-0.21956524252891541</v>
      </c>
      <c r="AF54" s="3">
        <v>2.737391471862793</v>
      </c>
      <c r="AG54" s="3">
        <v>1</v>
      </c>
      <c r="AH54" s="3">
        <v>0</v>
      </c>
      <c r="AI54" s="3">
        <v>0.15999999642372131</v>
      </c>
      <c r="AJ54" s="3">
        <v>111115</v>
      </c>
      <c r="AK54" s="4">
        <f t="shared" si="38"/>
        <v>0.66699788411458327</v>
      </c>
      <c r="AL54" s="4">
        <f t="shared" si="39"/>
        <v>3.5572729084692037E-3</v>
      </c>
      <c r="AM54" s="4">
        <f t="shared" si="40"/>
        <v>298.66445579528806</v>
      </c>
      <c r="AN54" s="4">
        <f t="shared" si="41"/>
        <v>293.07403793334959</v>
      </c>
      <c r="AO54" s="4">
        <f t="shared" si="42"/>
        <v>271.89602907890003</v>
      </c>
      <c r="AP54" s="4">
        <f t="shared" si="43"/>
        <v>0.62296946217306592</v>
      </c>
      <c r="AQ54" s="4">
        <f t="shared" si="44"/>
        <v>3.2785196023907002</v>
      </c>
      <c r="AR54" s="4">
        <f t="shared" si="45"/>
        <v>44.692846499109244</v>
      </c>
      <c r="AS54" s="4">
        <f t="shared" si="46"/>
        <v>33.624633036279654</v>
      </c>
      <c r="AT54" s="4">
        <f t="shared" si="47"/>
        <v>22.719246864318848</v>
      </c>
      <c r="AU54" s="4">
        <f t="shared" si="48"/>
        <v>2.7721612808931031</v>
      </c>
      <c r="AV54" s="4">
        <f t="shared" si="49"/>
        <v>0.10284407418701018</v>
      </c>
      <c r="AW54" s="4">
        <f t="shared" si="50"/>
        <v>0.81192758223745476</v>
      </c>
      <c r="AX54" s="4">
        <f t="shared" si="51"/>
        <v>1.9602336986556483</v>
      </c>
      <c r="AY54" s="4">
        <f t="shared" si="52"/>
        <v>6.4613898920419216E-2</v>
      </c>
      <c r="AZ54" s="4">
        <f t="shared" si="53"/>
        <v>16.469751225126437</v>
      </c>
      <c r="BA54" s="4">
        <f t="shared" si="54"/>
        <v>0.58512453277391907</v>
      </c>
      <c r="BB54" s="4">
        <f t="shared" si="55"/>
        <v>25.409916304618964</v>
      </c>
      <c r="BC54" s="4">
        <f t="shared" si="56"/>
        <v>379.33113991093973</v>
      </c>
      <c r="BD54" s="4">
        <f t="shared" si="57"/>
        <v>6.1654698275035074E-3</v>
      </c>
      <c r="BE54" s="4">
        <f>AVERAGE(E40:E54)</f>
        <v>9.1818299128963954</v>
      </c>
      <c r="BF54" s="4">
        <f t="shared" ref="BF54:DD54" si="58">AVERAGE(F40:F54)</f>
        <v>0.10672426426940884</v>
      </c>
      <c r="BG54" s="4">
        <f t="shared" si="58"/>
        <v>224.83479511247654</v>
      </c>
      <c r="BH54" s="4">
        <f t="shared" si="58"/>
        <v>3.555435099351286</v>
      </c>
      <c r="BI54" s="4">
        <f t="shared" si="58"/>
        <v>2.4650388234891896</v>
      </c>
      <c r="BJ54" s="4">
        <f t="shared" si="58"/>
        <v>25.504273732503254</v>
      </c>
      <c r="BK54" s="4">
        <f t="shared" si="58"/>
        <v>6</v>
      </c>
      <c r="BL54" s="4">
        <f t="shared" si="58"/>
        <v>1.4200000166893005</v>
      </c>
      <c r="BM54" s="4">
        <f t="shared" si="58"/>
        <v>1</v>
      </c>
      <c r="BN54" s="4">
        <f t="shared" si="58"/>
        <v>2.8400000333786011</v>
      </c>
      <c r="BO54" s="4">
        <f t="shared" si="58"/>
        <v>19.923948923746746</v>
      </c>
      <c r="BP54" s="4">
        <f t="shared" si="58"/>
        <v>25.504273732503254</v>
      </c>
      <c r="BQ54" s="4">
        <f t="shared" si="58"/>
        <v>17.945205815633138</v>
      </c>
      <c r="BR54" s="4">
        <f t="shared" si="58"/>
        <v>399.46839396158856</v>
      </c>
      <c r="BS54" s="4">
        <f t="shared" si="58"/>
        <v>383.6561238606771</v>
      </c>
      <c r="BT54" s="4">
        <f t="shared" si="58"/>
        <v>5.7902587572733557</v>
      </c>
      <c r="BU54" s="4">
        <f t="shared" si="58"/>
        <v>11.062224133809407</v>
      </c>
      <c r="BV54" s="4">
        <f t="shared" si="58"/>
        <v>18.186452229817707</v>
      </c>
      <c r="BW54" s="4">
        <f t="shared" si="58"/>
        <v>34.74501215616862</v>
      </c>
      <c r="BX54" s="4">
        <f t="shared" si="58"/>
        <v>400.16622111002602</v>
      </c>
      <c r="BY54" s="4">
        <f t="shared" si="58"/>
        <v>1698.66083984375</v>
      </c>
      <c r="BZ54" s="4">
        <f t="shared" si="58"/>
        <v>199.550048828125</v>
      </c>
      <c r="CA54" s="4">
        <f t="shared" si="58"/>
        <v>73.357682291666663</v>
      </c>
      <c r="CB54" s="4">
        <f t="shared" si="58"/>
        <v>1.5211679935455322</v>
      </c>
      <c r="CC54" s="4">
        <f t="shared" si="58"/>
        <v>0.67653572559356689</v>
      </c>
      <c r="CD54" s="4">
        <f t="shared" si="58"/>
        <v>1</v>
      </c>
      <c r="CE54" s="4">
        <f t="shared" si="58"/>
        <v>-0.21956524252891541</v>
      </c>
      <c r="CF54" s="4">
        <f t="shared" si="58"/>
        <v>2.737391471862793</v>
      </c>
      <c r="CG54" s="4">
        <f t="shared" si="58"/>
        <v>1</v>
      </c>
      <c r="CH54" s="4">
        <f t="shared" si="58"/>
        <v>0</v>
      </c>
      <c r="CI54" s="4">
        <f t="shared" si="58"/>
        <v>0.15999999642372131</v>
      </c>
      <c r="CJ54" s="4">
        <f t="shared" si="58"/>
        <v>111115</v>
      </c>
      <c r="CK54" s="4">
        <f t="shared" si="58"/>
        <v>0.66694370185004337</v>
      </c>
      <c r="CL54" s="4">
        <f t="shared" si="58"/>
        <v>3.5554350993512859E-3</v>
      </c>
      <c r="CM54" s="4">
        <f t="shared" si="58"/>
        <v>298.65427373250327</v>
      </c>
      <c r="CN54" s="4">
        <f t="shared" si="58"/>
        <v>293.07394892374674</v>
      </c>
      <c r="CO54" s="4">
        <f t="shared" si="58"/>
        <v>271.78572830011547</v>
      </c>
      <c r="CP54" s="4">
        <f t="shared" si="58"/>
        <v>0.62400412101359737</v>
      </c>
      <c r="CQ54" s="4">
        <f t="shared" si="58"/>
        <v>3.2765379454603272</v>
      </c>
      <c r="CR54" s="4">
        <f t="shared" si="58"/>
        <v>44.665232779295884</v>
      </c>
      <c r="CS54" s="4">
        <f t="shared" si="58"/>
        <v>33.603008645486476</v>
      </c>
      <c r="CT54" s="4">
        <f t="shared" si="58"/>
        <v>22.714111328125</v>
      </c>
      <c r="CU54" s="4">
        <f t="shared" si="58"/>
        <v>2.7712979638906647</v>
      </c>
      <c r="CV54" s="4">
        <f t="shared" si="58"/>
        <v>0.10285892805829239</v>
      </c>
      <c r="CW54" s="4">
        <f t="shared" si="58"/>
        <v>0.81149912197113738</v>
      </c>
      <c r="CX54" s="4">
        <f t="shared" si="58"/>
        <v>1.9597988419195278</v>
      </c>
      <c r="CY54" s="4">
        <f t="shared" si="58"/>
        <v>6.4623280355423293E-2</v>
      </c>
      <c r="CZ54" s="4">
        <f t="shared" si="58"/>
        <v>16.493359576815976</v>
      </c>
      <c r="DA54" s="4">
        <f t="shared" si="58"/>
        <v>0.58603210110879622</v>
      </c>
      <c r="DB54" s="4">
        <f t="shared" si="58"/>
        <v>25.413499260198485</v>
      </c>
      <c r="DC54" s="4">
        <f t="shared" si="58"/>
        <v>379.29152166464695</v>
      </c>
      <c r="DD54" s="4">
        <f t="shared" si="58"/>
        <v>6.1520650955617486E-3</v>
      </c>
    </row>
    <row r="55" spans="1:108" x14ac:dyDescent="0.25">
      <c r="A55" s="1">
        <v>46</v>
      </c>
      <c r="B55" s="1" t="s">
        <v>92</v>
      </c>
      <c r="C55" s="1">
        <v>3489.5</v>
      </c>
      <c r="D55" s="1">
        <v>0</v>
      </c>
      <c r="E55">
        <f t="shared" si="30"/>
        <v>8.1506031356052482</v>
      </c>
      <c r="F55">
        <f t="shared" si="31"/>
        <v>8.7730034168737245E-2</v>
      </c>
      <c r="G55">
        <f t="shared" si="32"/>
        <v>214.78440918757812</v>
      </c>
      <c r="H55">
        <f t="shared" si="33"/>
        <v>3.3013581087702986</v>
      </c>
      <c r="I55">
        <f t="shared" si="34"/>
        <v>2.7499812389718787</v>
      </c>
      <c r="J55">
        <f t="shared" si="35"/>
        <v>28.253629684448242</v>
      </c>
      <c r="K55" s="1">
        <v>6</v>
      </c>
      <c r="L55">
        <f t="shared" si="36"/>
        <v>1.4200000166893005</v>
      </c>
      <c r="M55" s="1">
        <v>1</v>
      </c>
      <c r="N55">
        <f t="shared" si="37"/>
        <v>2.8400000333786011</v>
      </c>
      <c r="O55" s="1">
        <v>24.343904495239258</v>
      </c>
      <c r="P55" s="1">
        <v>28.253629684448242</v>
      </c>
      <c r="Q55" s="1">
        <v>23.005695343017578</v>
      </c>
      <c r="R55" s="1">
        <v>400.056396484375</v>
      </c>
      <c r="S55" s="1">
        <v>385.9276123046875</v>
      </c>
      <c r="T55" s="1">
        <v>10.136957168579102</v>
      </c>
      <c r="U55" s="1">
        <v>15.011809349060059</v>
      </c>
      <c r="V55" s="1">
        <v>24.324235916137695</v>
      </c>
      <c r="W55" s="1">
        <v>36.021732330322266</v>
      </c>
      <c r="X55" s="1">
        <v>400.2335205078125</v>
      </c>
      <c r="Y55" s="1">
        <v>1699.7164306640625</v>
      </c>
      <c r="Z55" s="1">
        <v>203.80052185058594</v>
      </c>
      <c r="AA55" s="1">
        <v>73.36431884765625</v>
      </c>
      <c r="AB55" s="1">
        <v>0.92940163612365723</v>
      </c>
      <c r="AC55" s="1">
        <v>0.70034420490264893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38"/>
        <v>0.66705586751302071</v>
      </c>
      <c r="AL55">
        <f t="shared" si="39"/>
        <v>3.3013581087702987E-3</v>
      </c>
      <c r="AM55">
        <f t="shared" si="40"/>
        <v>301.40362968444822</v>
      </c>
      <c r="AN55">
        <f t="shared" si="41"/>
        <v>297.49390449523924</v>
      </c>
      <c r="AO55">
        <f t="shared" si="42"/>
        <v>271.95462282759036</v>
      </c>
      <c r="AP55">
        <f t="shared" si="43"/>
        <v>0.95679933779921367</v>
      </c>
      <c r="AQ55">
        <f t="shared" si="44"/>
        <v>3.851312406536548</v>
      </c>
      <c r="AR55">
        <f t="shared" si="45"/>
        <v>52.495715451729914</v>
      </c>
      <c r="AS55">
        <f t="shared" si="46"/>
        <v>37.483906102669856</v>
      </c>
      <c r="AT55">
        <f t="shared" si="47"/>
        <v>26.29876708984375</v>
      </c>
      <c r="AU55">
        <f t="shared" si="48"/>
        <v>3.4343746206855426</v>
      </c>
      <c r="AV55">
        <f t="shared" si="49"/>
        <v>8.5101185635000853E-2</v>
      </c>
      <c r="AW55">
        <f t="shared" si="50"/>
        <v>1.1013311675646691</v>
      </c>
      <c r="AX55">
        <f t="shared" si="51"/>
        <v>2.3330434531208732</v>
      </c>
      <c r="AY55">
        <f t="shared" si="52"/>
        <v>5.3418340434730004E-2</v>
      </c>
      <c r="AZ55">
        <f t="shared" si="53"/>
        <v>15.757511879142951</v>
      </c>
      <c r="BA55">
        <f t="shared" si="54"/>
        <v>0.55654066291065785</v>
      </c>
      <c r="BB55">
        <f t="shared" si="55"/>
        <v>28.316289260793106</v>
      </c>
      <c r="BC55">
        <f t="shared" si="56"/>
        <v>382.05320593012948</v>
      </c>
      <c r="BD55">
        <f t="shared" si="57"/>
        <v>6.0409082414540349E-3</v>
      </c>
    </row>
    <row r="56" spans="1:108" x14ac:dyDescent="0.25">
      <c r="A56" s="1">
        <v>47</v>
      </c>
      <c r="B56" s="1" t="s">
        <v>93</v>
      </c>
      <c r="C56" s="1">
        <v>3490</v>
      </c>
      <c r="D56" s="1">
        <v>0</v>
      </c>
      <c r="E56">
        <f t="shared" si="30"/>
        <v>8.1371357164162674</v>
      </c>
      <c r="F56">
        <f t="shared" si="31"/>
        <v>8.769438591066063E-2</v>
      </c>
      <c r="G56">
        <f t="shared" si="32"/>
        <v>214.97328135659151</v>
      </c>
      <c r="H56">
        <f t="shared" si="33"/>
        <v>3.2997840021317453</v>
      </c>
      <c r="I56">
        <f t="shared" si="34"/>
        <v>2.7497457935017167</v>
      </c>
      <c r="J56">
        <f t="shared" si="35"/>
        <v>28.251653671264648</v>
      </c>
      <c r="K56" s="1">
        <v>6</v>
      </c>
      <c r="L56">
        <f t="shared" si="36"/>
        <v>1.4200000166893005</v>
      </c>
      <c r="M56" s="1">
        <v>1</v>
      </c>
      <c r="N56">
        <f t="shared" si="37"/>
        <v>2.8400000333786011</v>
      </c>
      <c r="O56" s="1">
        <v>24.344533920288086</v>
      </c>
      <c r="P56" s="1">
        <v>28.251653671264648</v>
      </c>
      <c r="Q56" s="1">
        <v>23.006464004516602</v>
      </c>
      <c r="R56" s="1">
        <v>400.03753662109375</v>
      </c>
      <c r="S56" s="1">
        <v>385.9290771484375</v>
      </c>
      <c r="T56" s="1">
        <v>10.136285781860352</v>
      </c>
      <c r="U56" s="1">
        <v>15.009092330932617</v>
      </c>
      <c r="V56" s="1">
        <v>24.321531295776367</v>
      </c>
      <c r="W56" s="1">
        <v>36.013599395751953</v>
      </c>
      <c r="X56" s="1">
        <v>400.21173095703125</v>
      </c>
      <c r="Y56" s="1">
        <v>1699.7164306640625</v>
      </c>
      <c r="Z56" s="1">
        <v>203.75953674316406</v>
      </c>
      <c r="AA56" s="1">
        <v>73.363784790039062</v>
      </c>
      <c r="AB56" s="1">
        <v>0.92940163612365723</v>
      </c>
      <c r="AC56" s="1">
        <v>0.70034420490264893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38"/>
        <v>0.667019551595052</v>
      </c>
      <c r="AL56">
        <f t="shared" si="39"/>
        <v>3.2997840021317454E-3</v>
      </c>
      <c r="AM56">
        <f t="shared" si="40"/>
        <v>301.40165367126463</v>
      </c>
      <c r="AN56">
        <f t="shared" si="41"/>
        <v>297.49453392028806</v>
      </c>
      <c r="AO56">
        <f t="shared" si="42"/>
        <v>271.95462282759036</v>
      </c>
      <c r="AP56">
        <f t="shared" si="43"/>
        <v>0.95797990059396376</v>
      </c>
      <c r="AQ56">
        <f t="shared" si="44"/>
        <v>3.8508696131620828</v>
      </c>
      <c r="AR56">
        <f t="shared" si="45"/>
        <v>52.49006201333458</v>
      </c>
      <c r="AS56">
        <f t="shared" si="46"/>
        <v>37.480969682401962</v>
      </c>
      <c r="AT56">
        <f t="shared" si="47"/>
        <v>26.298093795776367</v>
      </c>
      <c r="AU56">
        <f t="shared" si="48"/>
        <v>3.4342380997824242</v>
      </c>
      <c r="AV56">
        <f t="shared" si="49"/>
        <v>8.506764137421588E-2</v>
      </c>
      <c r="AW56">
        <f t="shared" si="50"/>
        <v>1.1011238196603663</v>
      </c>
      <c r="AX56">
        <f t="shared" si="51"/>
        <v>2.3331142801220581</v>
      </c>
      <c r="AY56">
        <f t="shared" si="52"/>
        <v>5.3397193519254357E-2</v>
      </c>
      <c r="AZ56">
        <f t="shared" si="53"/>
        <v>15.771253549053496</v>
      </c>
      <c r="BA56">
        <f t="shared" si="54"/>
        <v>0.55702794654653009</v>
      </c>
      <c r="BB56">
        <f t="shared" si="55"/>
        <v>28.313622388846383</v>
      </c>
      <c r="BC56">
        <f t="shared" si="56"/>
        <v>382.06107253996799</v>
      </c>
      <c r="BD56">
        <f t="shared" si="57"/>
        <v>6.0302345504540658E-3</v>
      </c>
    </row>
    <row r="57" spans="1:108" x14ac:dyDescent="0.25">
      <c r="A57" s="1">
        <v>48</v>
      </c>
      <c r="B57" s="1" t="s">
        <v>93</v>
      </c>
      <c r="C57" s="1">
        <v>3490</v>
      </c>
      <c r="D57" s="1">
        <v>0</v>
      </c>
      <c r="E57">
        <f t="shared" si="30"/>
        <v>8.1371357164162674</v>
      </c>
      <c r="F57">
        <f t="shared" si="31"/>
        <v>8.769438591066063E-2</v>
      </c>
      <c r="G57">
        <f t="shared" si="32"/>
        <v>214.97328135659151</v>
      </c>
      <c r="H57">
        <f t="shared" si="33"/>
        <v>3.2997840021317453</v>
      </c>
      <c r="I57">
        <f t="shared" si="34"/>
        <v>2.7497457935017167</v>
      </c>
      <c r="J57">
        <f t="shared" si="35"/>
        <v>28.251653671264648</v>
      </c>
      <c r="K57" s="1">
        <v>6</v>
      </c>
      <c r="L57">
        <f t="shared" si="36"/>
        <v>1.4200000166893005</v>
      </c>
      <c r="M57" s="1">
        <v>1</v>
      </c>
      <c r="N57">
        <f t="shared" si="37"/>
        <v>2.8400000333786011</v>
      </c>
      <c r="O57" s="1">
        <v>24.344533920288086</v>
      </c>
      <c r="P57" s="1">
        <v>28.251653671264648</v>
      </c>
      <c r="Q57" s="1">
        <v>23.006464004516602</v>
      </c>
      <c r="R57" s="1">
        <v>400.03753662109375</v>
      </c>
      <c r="S57" s="1">
        <v>385.9290771484375</v>
      </c>
      <c r="T57" s="1">
        <v>10.136285781860352</v>
      </c>
      <c r="U57" s="1">
        <v>15.009092330932617</v>
      </c>
      <c r="V57" s="1">
        <v>24.321531295776367</v>
      </c>
      <c r="W57" s="1">
        <v>36.013599395751953</v>
      </c>
      <c r="X57" s="1">
        <v>400.21173095703125</v>
      </c>
      <c r="Y57" s="1">
        <v>1699.7164306640625</v>
      </c>
      <c r="Z57" s="1">
        <v>203.75953674316406</v>
      </c>
      <c r="AA57" s="1">
        <v>73.363784790039062</v>
      </c>
      <c r="AB57" s="1">
        <v>0.92940163612365723</v>
      </c>
      <c r="AC57" s="1">
        <v>0.70034420490264893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38"/>
        <v>0.667019551595052</v>
      </c>
      <c r="AL57">
        <f t="shared" si="39"/>
        <v>3.2997840021317454E-3</v>
      </c>
      <c r="AM57">
        <f t="shared" si="40"/>
        <v>301.40165367126463</v>
      </c>
      <c r="AN57">
        <f t="shared" si="41"/>
        <v>297.49453392028806</v>
      </c>
      <c r="AO57">
        <f t="shared" si="42"/>
        <v>271.95462282759036</v>
      </c>
      <c r="AP57">
        <f t="shared" si="43"/>
        <v>0.95797990059396376</v>
      </c>
      <c r="AQ57">
        <f t="shared" si="44"/>
        <v>3.8508696131620828</v>
      </c>
      <c r="AR57">
        <f t="shared" si="45"/>
        <v>52.49006201333458</v>
      </c>
      <c r="AS57">
        <f t="shared" si="46"/>
        <v>37.480969682401962</v>
      </c>
      <c r="AT57">
        <f t="shared" si="47"/>
        <v>26.298093795776367</v>
      </c>
      <c r="AU57">
        <f t="shared" si="48"/>
        <v>3.4342380997824242</v>
      </c>
      <c r="AV57">
        <f t="shared" si="49"/>
        <v>8.506764137421588E-2</v>
      </c>
      <c r="AW57">
        <f t="shared" si="50"/>
        <v>1.1011238196603663</v>
      </c>
      <c r="AX57">
        <f t="shared" si="51"/>
        <v>2.3331142801220581</v>
      </c>
      <c r="AY57">
        <f t="shared" si="52"/>
        <v>5.3397193519254357E-2</v>
      </c>
      <c r="AZ57">
        <f t="shared" si="53"/>
        <v>15.771253549053496</v>
      </c>
      <c r="BA57">
        <f t="shared" si="54"/>
        <v>0.55702794654653009</v>
      </c>
      <c r="BB57">
        <f t="shared" si="55"/>
        <v>28.313622388846383</v>
      </c>
      <c r="BC57">
        <f t="shared" si="56"/>
        <v>382.06107253996799</v>
      </c>
      <c r="BD57">
        <f t="shared" si="57"/>
        <v>6.0302345504540658E-3</v>
      </c>
    </row>
    <row r="58" spans="1:108" x14ac:dyDescent="0.25">
      <c r="A58" s="1">
        <v>49</v>
      </c>
      <c r="B58" s="1" t="s">
        <v>93</v>
      </c>
      <c r="C58" s="1">
        <v>3490.5</v>
      </c>
      <c r="D58" s="1">
        <v>0</v>
      </c>
      <c r="E58">
        <f t="shared" si="30"/>
        <v>8.1209559918988692</v>
      </c>
      <c r="F58">
        <f t="shared" si="31"/>
        <v>8.7718540747181328E-2</v>
      </c>
      <c r="G58">
        <f t="shared" si="32"/>
        <v>215.33628939604853</v>
      </c>
      <c r="H58">
        <f t="shared" si="33"/>
        <v>3.2998473680853548</v>
      </c>
      <c r="I58">
        <f t="shared" si="34"/>
        <v>2.7490647947433096</v>
      </c>
      <c r="J58">
        <f t="shared" si="35"/>
        <v>28.248586654663086</v>
      </c>
      <c r="K58" s="1">
        <v>6</v>
      </c>
      <c r="L58">
        <f t="shared" si="36"/>
        <v>1.4200000166893005</v>
      </c>
      <c r="M58" s="1">
        <v>1</v>
      </c>
      <c r="N58">
        <f t="shared" si="37"/>
        <v>2.8400000333786011</v>
      </c>
      <c r="O58" s="1">
        <v>24.344942092895508</v>
      </c>
      <c r="P58" s="1">
        <v>28.248586654663086</v>
      </c>
      <c r="Q58" s="1">
        <v>23.006355285644531</v>
      </c>
      <c r="R58" s="1">
        <v>400.04055786132812</v>
      </c>
      <c r="S58" s="1">
        <v>385.9556884765625</v>
      </c>
      <c r="T58" s="1">
        <v>10.136002540588379</v>
      </c>
      <c r="U58" s="1">
        <v>15.009075164794922</v>
      </c>
      <c r="V58" s="1">
        <v>24.320146560668945</v>
      </c>
      <c r="W58" s="1">
        <v>36.01251220703125</v>
      </c>
      <c r="X58" s="1">
        <v>400.19757080078125</v>
      </c>
      <c r="Y58" s="1">
        <v>1699.668212890625</v>
      </c>
      <c r="Z58" s="1">
        <v>203.75157165527344</v>
      </c>
      <c r="AA58" s="1">
        <v>73.363456726074219</v>
      </c>
      <c r="AB58" s="1">
        <v>0.92940163612365723</v>
      </c>
      <c r="AC58" s="1">
        <v>0.70034420490264893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38"/>
        <v>0.6669959513346353</v>
      </c>
      <c r="AL58">
        <f t="shared" si="39"/>
        <v>3.299847368085355E-3</v>
      </c>
      <c r="AM58">
        <f t="shared" si="40"/>
        <v>301.39858665466306</v>
      </c>
      <c r="AN58">
        <f t="shared" si="41"/>
        <v>297.49494209289549</v>
      </c>
      <c r="AO58">
        <f t="shared" si="42"/>
        <v>271.9469079840128</v>
      </c>
      <c r="AP58">
        <f t="shared" si="43"/>
        <v>0.95834143304552333</v>
      </c>
      <c r="AQ58">
        <f t="shared" si="44"/>
        <v>3.850182431094137</v>
      </c>
      <c r="AR58">
        <f t="shared" si="45"/>
        <v>52.48092991951043</v>
      </c>
      <c r="AS58">
        <f t="shared" si="46"/>
        <v>37.471854754715508</v>
      </c>
      <c r="AT58">
        <f t="shared" si="47"/>
        <v>26.296764373779297</v>
      </c>
      <c r="AU58">
        <f t="shared" si="48"/>
        <v>3.4339685525956956</v>
      </c>
      <c r="AV58">
        <f t="shared" si="49"/>
        <v>8.5090370656375217E-2</v>
      </c>
      <c r="AW58">
        <f t="shared" si="50"/>
        <v>1.1011176363508275</v>
      </c>
      <c r="AX58">
        <f t="shared" si="51"/>
        <v>2.3328509162448681</v>
      </c>
      <c r="AY58">
        <f t="shared" si="52"/>
        <v>5.3411522466536049E-2</v>
      </c>
      <c r="AZ58">
        <f t="shared" si="53"/>
        <v>15.797814548660401</v>
      </c>
      <c r="BA58">
        <f t="shared" si="54"/>
        <v>0.55793008323318183</v>
      </c>
      <c r="BB58">
        <f t="shared" si="55"/>
        <v>28.319515472599843</v>
      </c>
      <c r="BC58">
        <f t="shared" si="56"/>
        <v>382.09537493423448</v>
      </c>
      <c r="BD58">
        <f t="shared" si="57"/>
        <v>6.0189563640875377E-3</v>
      </c>
    </row>
    <row r="59" spans="1:108" x14ac:dyDescent="0.25">
      <c r="A59" s="1">
        <v>50</v>
      </c>
      <c r="B59" s="1" t="s">
        <v>94</v>
      </c>
      <c r="C59" s="1">
        <v>3491</v>
      </c>
      <c r="D59" s="1">
        <v>0</v>
      </c>
      <c r="E59">
        <f t="shared" si="30"/>
        <v>8.1084216528898985</v>
      </c>
      <c r="F59">
        <f t="shared" si="31"/>
        <v>8.7727817669201069E-2</v>
      </c>
      <c r="G59">
        <f t="shared" si="32"/>
        <v>215.60087781098164</v>
      </c>
      <c r="H59">
        <f t="shared" si="33"/>
        <v>3.2998617576190314</v>
      </c>
      <c r="I59">
        <f t="shared" si="34"/>
        <v>2.7487926261011149</v>
      </c>
      <c r="J59">
        <f t="shared" si="35"/>
        <v>28.247274398803711</v>
      </c>
      <c r="K59" s="1">
        <v>6</v>
      </c>
      <c r="L59">
        <f t="shared" si="36"/>
        <v>1.4200000166893005</v>
      </c>
      <c r="M59" s="1">
        <v>1</v>
      </c>
      <c r="N59">
        <f t="shared" si="37"/>
        <v>2.8400000333786011</v>
      </c>
      <c r="O59" s="1">
        <v>24.345237731933594</v>
      </c>
      <c r="P59" s="1">
        <v>28.247274398803711</v>
      </c>
      <c r="Q59" s="1">
        <v>23.00628662109375</v>
      </c>
      <c r="R59" s="1">
        <v>400.04269409179687</v>
      </c>
      <c r="S59" s="1">
        <v>385.97695922851562</v>
      </c>
      <c r="T59" s="1">
        <v>10.135884284973145</v>
      </c>
      <c r="U59" s="1">
        <v>15.008821487426758</v>
      </c>
      <c r="V59" s="1">
        <v>24.319362640380859</v>
      </c>
      <c r="W59" s="1">
        <v>36.011161804199219</v>
      </c>
      <c r="X59" s="1">
        <v>400.21054077148437</v>
      </c>
      <c r="Y59" s="1">
        <v>1699.6463623046875</v>
      </c>
      <c r="Z59" s="1">
        <v>203.72929382324219</v>
      </c>
      <c r="AA59" s="1">
        <v>73.363243103027344</v>
      </c>
      <c r="AB59" s="1">
        <v>0.92940163612365723</v>
      </c>
      <c r="AC59" s="1">
        <v>0.70034420490264893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38"/>
        <v>0.66701756795247391</v>
      </c>
      <c r="AL59">
        <f t="shared" si="39"/>
        <v>3.2998617576190316E-3</v>
      </c>
      <c r="AM59">
        <f t="shared" si="40"/>
        <v>301.39727439880369</v>
      </c>
      <c r="AN59">
        <f t="shared" si="41"/>
        <v>297.49523773193357</v>
      </c>
      <c r="AO59">
        <f t="shared" si="42"/>
        <v>271.94341189034094</v>
      </c>
      <c r="AP59">
        <f t="shared" si="43"/>
        <v>0.95851662198647858</v>
      </c>
      <c r="AQ59">
        <f t="shared" si="44"/>
        <v>3.8498884455731446</v>
      </c>
      <c r="AR59">
        <f t="shared" si="45"/>
        <v>52.47707547724643</v>
      </c>
      <c r="AS59">
        <f t="shared" si="46"/>
        <v>37.468253989819672</v>
      </c>
      <c r="AT59">
        <f t="shared" si="47"/>
        <v>26.296256065368652</v>
      </c>
      <c r="AU59">
        <f t="shared" si="48"/>
        <v>3.4338654953185861</v>
      </c>
      <c r="AV59">
        <f t="shared" si="49"/>
        <v>8.5099099979390455E-2</v>
      </c>
      <c r="AW59">
        <f t="shared" si="50"/>
        <v>1.1010958194720297</v>
      </c>
      <c r="AX59">
        <f t="shared" si="51"/>
        <v>2.3327696758465564</v>
      </c>
      <c r="AY59">
        <f t="shared" si="52"/>
        <v>5.3417025597186855E-2</v>
      </c>
      <c r="AZ59">
        <f t="shared" si="53"/>
        <v>15.81717961207314</v>
      </c>
      <c r="BA59">
        <f t="shared" si="54"/>
        <v>0.55858483947311555</v>
      </c>
      <c r="BB59">
        <f t="shared" si="55"/>
        <v>28.321518502159527</v>
      </c>
      <c r="BC59">
        <f t="shared" si="56"/>
        <v>382.12260391064649</v>
      </c>
      <c r="BD59">
        <f t="shared" si="57"/>
        <v>6.0096631687177205E-3</v>
      </c>
    </row>
    <row r="60" spans="1:108" x14ac:dyDescent="0.25">
      <c r="A60" s="1">
        <v>51</v>
      </c>
      <c r="B60" s="1" t="s">
        <v>94</v>
      </c>
      <c r="C60" s="1">
        <v>3491.5</v>
      </c>
      <c r="D60" s="1">
        <v>0</v>
      </c>
      <c r="E60">
        <f t="shared" si="30"/>
        <v>8.1300178984449119</v>
      </c>
      <c r="F60">
        <f t="shared" si="31"/>
        <v>8.7719584043594839E-2</v>
      </c>
      <c r="G60">
        <f t="shared" si="32"/>
        <v>215.19927616270951</v>
      </c>
      <c r="H60">
        <f t="shared" si="33"/>
        <v>3.2989281501872183</v>
      </c>
      <c r="I60">
        <f t="shared" si="34"/>
        <v>2.7482544135991249</v>
      </c>
      <c r="J60">
        <f t="shared" si="35"/>
        <v>28.244344711303711</v>
      </c>
      <c r="K60" s="1">
        <v>6</v>
      </c>
      <c r="L60">
        <f t="shared" si="36"/>
        <v>1.4200000166893005</v>
      </c>
      <c r="M60" s="1">
        <v>1</v>
      </c>
      <c r="N60">
        <f t="shared" si="37"/>
        <v>2.8400000333786011</v>
      </c>
      <c r="O60" s="1">
        <v>24.345125198364258</v>
      </c>
      <c r="P60" s="1">
        <v>28.244344711303711</v>
      </c>
      <c r="Q60" s="1">
        <v>23.006139755249023</v>
      </c>
      <c r="R60" s="1">
        <v>400.07510375976562</v>
      </c>
      <c r="S60" s="1">
        <v>385.97763061523437</v>
      </c>
      <c r="T60" s="1">
        <v>10.135817527770996</v>
      </c>
      <c r="U60" s="1">
        <v>15.00734806060791</v>
      </c>
      <c r="V60" s="1">
        <v>24.319149017333984</v>
      </c>
      <c r="W60" s="1">
        <v>36.007545471191406</v>
      </c>
      <c r="X60" s="1">
        <v>400.21343994140625</v>
      </c>
      <c r="Y60" s="1">
        <v>1699.6761474609375</v>
      </c>
      <c r="Z60" s="1">
        <v>203.735107421875</v>
      </c>
      <c r="AA60" s="1">
        <v>73.362579345703125</v>
      </c>
      <c r="AB60" s="1">
        <v>0.92940163612365723</v>
      </c>
      <c r="AC60" s="1">
        <v>0.70034420490264893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38"/>
        <v>0.66702239990234369</v>
      </c>
      <c r="AL60">
        <f t="shared" si="39"/>
        <v>3.2989281501872181E-3</v>
      </c>
      <c r="AM60">
        <f t="shared" si="40"/>
        <v>301.39434471130369</v>
      </c>
      <c r="AN60">
        <f t="shared" si="41"/>
        <v>297.49512519836424</v>
      </c>
      <c r="AO60">
        <f t="shared" si="42"/>
        <v>271.94817751523442</v>
      </c>
      <c r="AP60">
        <f t="shared" si="43"/>
        <v>0.95945492907338603</v>
      </c>
      <c r="AQ60">
        <f t="shared" si="44"/>
        <v>3.8492321764640569</v>
      </c>
      <c r="AR60">
        <f t="shared" si="45"/>
        <v>52.468604713657847</v>
      </c>
      <c r="AS60">
        <f t="shared" si="46"/>
        <v>37.461256653049936</v>
      </c>
      <c r="AT60">
        <f t="shared" si="47"/>
        <v>26.294734954833984</v>
      </c>
      <c r="AU60">
        <f t="shared" si="48"/>
        <v>3.4335571130343752</v>
      </c>
      <c r="AV60">
        <f t="shared" si="49"/>
        <v>8.5091352371753137E-2</v>
      </c>
      <c r="AW60">
        <f t="shared" si="50"/>
        <v>1.1009777628649318</v>
      </c>
      <c r="AX60">
        <f t="shared" si="51"/>
        <v>2.3325793501694436</v>
      </c>
      <c r="AY60">
        <f t="shared" si="52"/>
        <v>5.3412141358270195E-2</v>
      </c>
      <c r="AZ60">
        <f t="shared" si="53"/>
        <v>15.787573972624656</v>
      </c>
      <c r="BA60">
        <f t="shared" si="54"/>
        <v>0.55754338877019805</v>
      </c>
      <c r="BB60">
        <f t="shared" si="55"/>
        <v>28.323502048556335</v>
      </c>
      <c r="BC60">
        <f t="shared" si="56"/>
        <v>382.11300947653541</v>
      </c>
      <c r="BD60">
        <f t="shared" si="57"/>
        <v>6.0262428362974768E-3</v>
      </c>
    </row>
    <row r="61" spans="1:108" x14ac:dyDescent="0.25">
      <c r="A61" s="1">
        <v>52</v>
      </c>
      <c r="B61" s="1" t="s">
        <v>95</v>
      </c>
      <c r="C61" s="1">
        <v>3492</v>
      </c>
      <c r="D61" s="1">
        <v>0</v>
      </c>
      <c r="E61">
        <f t="shared" si="30"/>
        <v>8.143166832526834</v>
      </c>
      <c r="F61">
        <f t="shared" si="31"/>
        <v>8.7735378181548432E-2</v>
      </c>
      <c r="G61">
        <f t="shared" si="32"/>
        <v>215.01141562508687</v>
      </c>
      <c r="H61">
        <f t="shared" si="33"/>
        <v>3.2990461693887991</v>
      </c>
      <c r="I61">
        <f t="shared" si="34"/>
        <v>2.7478773652964161</v>
      </c>
      <c r="J61">
        <f t="shared" si="35"/>
        <v>28.242704391479492</v>
      </c>
      <c r="K61" s="1">
        <v>6</v>
      </c>
      <c r="L61">
        <f t="shared" si="36"/>
        <v>1.4200000166893005</v>
      </c>
      <c r="M61" s="1">
        <v>1</v>
      </c>
      <c r="N61">
        <f t="shared" si="37"/>
        <v>2.8400000333786011</v>
      </c>
      <c r="O61" s="1">
        <v>24.345325469970703</v>
      </c>
      <c r="P61" s="1">
        <v>28.242704391479492</v>
      </c>
      <c r="Q61" s="1">
        <v>23.006031036376953</v>
      </c>
      <c r="R61" s="1">
        <v>400.11874389648437</v>
      </c>
      <c r="S61" s="1">
        <v>386.00155639648437</v>
      </c>
      <c r="T61" s="1">
        <v>10.135851860046387</v>
      </c>
      <c r="U61" s="1">
        <v>15.007492065429688</v>
      </c>
      <c r="V61" s="1">
        <v>24.318918228149414</v>
      </c>
      <c r="W61" s="1">
        <v>36.007427215576172</v>
      </c>
      <c r="X61" s="1">
        <v>400.21868896484375</v>
      </c>
      <c r="Y61" s="1">
        <v>1699.6707763671875</v>
      </c>
      <c r="Z61" s="1">
        <v>203.74533081054687</v>
      </c>
      <c r="AA61" s="1">
        <v>73.362518310546875</v>
      </c>
      <c r="AB61" s="1">
        <v>0.92940163612365723</v>
      </c>
      <c r="AC61" s="1">
        <v>0.70034420490264893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38"/>
        <v>0.66703114827473942</v>
      </c>
      <c r="AL61">
        <f t="shared" si="39"/>
        <v>3.2990461693887994E-3</v>
      </c>
      <c r="AM61">
        <f t="shared" si="40"/>
        <v>301.39270439147947</v>
      </c>
      <c r="AN61">
        <f t="shared" si="41"/>
        <v>297.49532546997068</v>
      </c>
      <c r="AO61">
        <f t="shared" si="42"/>
        <v>271.94731814025363</v>
      </c>
      <c r="AP61">
        <f t="shared" si="43"/>
        <v>0.95964063378647846</v>
      </c>
      <c r="AQ61">
        <f t="shared" si="44"/>
        <v>3.8488647767418884</v>
      </c>
      <c r="AR61">
        <f t="shared" si="45"/>
        <v>52.463640362636802</v>
      </c>
      <c r="AS61">
        <f t="shared" si="46"/>
        <v>37.456148297207115</v>
      </c>
      <c r="AT61">
        <f t="shared" si="47"/>
        <v>26.294014930725098</v>
      </c>
      <c r="AU61">
        <f t="shared" si="48"/>
        <v>3.4334111474086484</v>
      </c>
      <c r="AV61">
        <f t="shared" si="49"/>
        <v>8.5106214168207003E-2</v>
      </c>
      <c r="AW61">
        <f t="shared" si="50"/>
        <v>1.1009874114454723</v>
      </c>
      <c r="AX61">
        <f t="shared" si="51"/>
        <v>2.3324237359631761</v>
      </c>
      <c r="AY61">
        <f t="shared" si="52"/>
        <v>5.3421510520243944E-2</v>
      </c>
      <c r="AZ61">
        <f t="shared" si="53"/>
        <v>15.77377891577204</v>
      </c>
      <c r="BA61">
        <f t="shared" si="54"/>
        <v>0.55702214683361606</v>
      </c>
      <c r="BB61">
        <f t="shared" si="55"/>
        <v>28.327060116358162</v>
      </c>
      <c r="BC61">
        <f t="shared" si="56"/>
        <v>382.13068488426364</v>
      </c>
      <c r="BD61">
        <f t="shared" si="57"/>
        <v>6.0364682954572296E-3</v>
      </c>
    </row>
    <row r="62" spans="1:108" x14ac:dyDescent="0.25">
      <c r="A62" s="1">
        <v>53</v>
      </c>
      <c r="B62" s="1" t="s">
        <v>95</v>
      </c>
      <c r="C62" s="1">
        <v>3492.5</v>
      </c>
      <c r="D62" s="1">
        <v>0</v>
      </c>
      <c r="E62">
        <f t="shared" si="30"/>
        <v>8.1808167172029407</v>
      </c>
      <c r="F62">
        <f t="shared" si="31"/>
        <v>8.766840992734623E-2</v>
      </c>
      <c r="G62">
        <f t="shared" si="32"/>
        <v>214.19854449421064</v>
      </c>
      <c r="H62">
        <f t="shared" si="33"/>
        <v>3.2978103637103922</v>
      </c>
      <c r="I62">
        <f t="shared" si="34"/>
        <v>2.7488617541292921</v>
      </c>
      <c r="J62">
        <f t="shared" si="35"/>
        <v>28.246509552001953</v>
      </c>
      <c r="K62" s="1">
        <v>6</v>
      </c>
      <c r="L62">
        <f t="shared" si="36"/>
        <v>1.4200000166893005</v>
      </c>
      <c r="M62" s="1">
        <v>1</v>
      </c>
      <c r="N62">
        <f t="shared" si="37"/>
        <v>2.8400000333786011</v>
      </c>
      <c r="O62" s="1">
        <v>24.345500946044922</v>
      </c>
      <c r="P62" s="1">
        <v>28.246509552001953</v>
      </c>
      <c r="Q62" s="1">
        <v>23.006725311279297</v>
      </c>
      <c r="R62" s="1">
        <v>400.16180419921875</v>
      </c>
      <c r="S62" s="1">
        <v>385.98876953125</v>
      </c>
      <c r="T62" s="1">
        <v>10.135846138000488</v>
      </c>
      <c r="U62" s="1">
        <v>15.005732536315918</v>
      </c>
      <c r="V62" s="1">
        <v>24.318582534790039</v>
      </c>
      <c r="W62" s="1">
        <v>36.002731323242188</v>
      </c>
      <c r="X62" s="1">
        <v>400.21356201171875</v>
      </c>
      <c r="Y62" s="1">
        <v>1699.6573486328125</v>
      </c>
      <c r="Z62" s="1">
        <v>203.74343872070312</v>
      </c>
      <c r="AA62" s="1">
        <v>73.362319946289063</v>
      </c>
      <c r="AB62" s="1">
        <v>0.92940163612365723</v>
      </c>
      <c r="AC62" s="1">
        <v>0.70034420490264893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38"/>
        <v>0.66702260335286456</v>
      </c>
      <c r="AL62">
        <f t="shared" si="39"/>
        <v>3.2978103637103921E-3</v>
      </c>
      <c r="AM62">
        <f t="shared" si="40"/>
        <v>301.39650955200193</v>
      </c>
      <c r="AN62">
        <f t="shared" si="41"/>
        <v>297.4955009460449</v>
      </c>
      <c r="AO62">
        <f t="shared" si="42"/>
        <v>271.94516970280165</v>
      </c>
      <c r="AP62">
        <f t="shared" si="43"/>
        <v>0.95974701881695712</v>
      </c>
      <c r="AQ62">
        <f t="shared" si="44"/>
        <v>3.8497171054869401</v>
      </c>
      <c r="AR62">
        <f t="shared" si="45"/>
        <v>52.475400291395403</v>
      </c>
      <c r="AS62">
        <f t="shared" si="46"/>
        <v>37.469667755079485</v>
      </c>
      <c r="AT62">
        <f t="shared" si="47"/>
        <v>26.296005249023437</v>
      </c>
      <c r="AU62">
        <f t="shared" si="48"/>
        <v>3.4338146444115267</v>
      </c>
      <c r="AV62">
        <f t="shared" si="49"/>
        <v>8.5043198005974971E-2</v>
      </c>
      <c r="AW62">
        <f t="shared" si="50"/>
        <v>1.100855351357648</v>
      </c>
      <c r="AX62">
        <f t="shared" si="51"/>
        <v>2.3329592930538787</v>
      </c>
      <c r="AY62">
        <f t="shared" si="52"/>
        <v>5.3381784018305158E-2</v>
      </c>
      <c r="AZ62">
        <f t="shared" si="53"/>
        <v>15.714102153213714</v>
      </c>
      <c r="BA62">
        <f t="shared" si="54"/>
        <v>0.55493465458680635</v>
      </c>
      <c r="BB62">
        <f t="shared" si="55"/>
        <v>28.315247739899043</v>
      </c>
      <c r="BC62">
        <f t="shared" si="56"/>
        <v>382.10000106701676</v>
      </c>
      <c r="BD62">
        <f t="shared" si="57"/>
        <v>6.0623358130187776E-3</v>
      </c>
    </row>
    <row r="63" spans="1:108" x14ac:dyDescent="0.25">
      <c r="A63" s="1">
        <v>54</v>
      </c>
      <c r="B63" s="1" t="s">
        <v>96</v>
      </c>
      <c r="C63" s="1">
        <v>3493</v>
      </c>
      <c r="D63" s="1">
        <v>0</v>
      </c>
      <c r="E63">
        <f t="shared" si="30"/>
        <v>8.1883362429894184</v>
      </c>
      <c r="F63">
        <f t="shared" si="31"/>
        <v>8.7621594109903639E-2</v>
      </c>
      <c r="G63">
        <f t="shared" si="32"/>
        <v>214.0095344226379</v>
      </c>
      <c r="H63">
        <f t="shared" si="33"/>
        <v>3.2968024551902602</v>
      </c>
      <c r="I63">
        <f t="shared" si="34"/>
        <v>2.74942750018747</v>
      </c>
      <c r="J63">
        <f t="shared" si="35"/>
        <v>28.248664855957031</v>
      </c>
      <c r="K63" s="1">
        <v>6</v>
      </c>
      <c r="L63">
        <f t="shared" si="36"/>
        <v>1.4200000166893005</v>
      </c>
      <c r="M63" s="1">
        <v>1</v>
      </c>
      <c r="N63">
        <f t="shared" si="37"/>
        <v>2.8400000333786011</v>
      </c>
      <c r="O63" s="1">
        <v>24.346071243286133</v>
      </c>
      <c r="P63" s="1">
        <v>28.248664855957031</v>
      </c>
      <c r="Q63" s="1">
        <v>23.007257461547852</v>
      </c>
      <c r="R63" s="1">
        <v>400.203125</v>
      </c>
      <c r="S63" s="1">
        <v>386.01956176757812</v>
      </c>
      <c r="T63" s="1">
        <v>10.13636302947998</v>
      </c>
      <c r="U63" s="1">
        <v>15.004658699035645</v>
      </c>
      <c r="V63" s="1">
        <v>24.318901062011719</v>
      </c>
      <c r="W63" s="1">
        <v>35.998790740966797</v>
      </c>
      <c r="X63" s="1">
        <v>400.222412109375</v>
      </c>
      <c r="Y63" s="1">
        <v>1699.658447265625</v>
      </c>
      <c r="Z63" s="1">
        <v>203.78660583496094</v>
      </c>
      <c r="AA63" s="1">
        <v>73.362045288085938</v>
      </c>
      <c r="AB63" s="1">
        <v>0.92940163612365723</v>
      </c>
      <c r="AC63" s="1">
        <v>0.70034420490264893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38"/>
        <v>0.66703735351562488</v>
      </c>
      <c r="AL63">
        <f t="shared" si="39"/>
        <v>3.2968024551902602E-3</v>
      </c>
      <c r="AM63">
        <f t="shared" si="40"/>
        <v>301.39866485595701</v>
      </c>
      <c r="AN63">
        <f t="shared" si="41"/>
        <v>297.49607124328611</v>
      </c>
      <c r="AO63">
        <f t="shared" si="42"/>
        <v>271.94534548404772</v>
      </c>
      <c r="AP63">
        <f t="shared" si="43"/>
        <v>0.96004687192569438</v>
      </c>
      <c r="AQ63">
        <f t="shared" si="44"/>
        <v>3.8501999511983955</v>
      </c>
      <c r="AR63">
        <f t="shared" si="45"/>
        <v>52.482178435443259</v>
      </c>
      <c r="AS63">
        <f t="shared" si="46"/>
        <v>37.477519736407615</v>
      </c>
      <c r="AT63">
        <f t="shared" si="47"/>
        <v>26.297368049621582</v>
      </c>
      <c r="AU63">
        <f t="shared" si="48"/>
        <v>3.4340909487054336</v>
      </c>
      <c r="AV63">
        <f t="shared" si="49"/>
        <v>8.4999143284198081E-2</v>
      </c>
      <c r="AW63">
        <f t="shared" si="50"/>
        <v>1.1007724510109256</v>
      </c>
      <c r="AX63">
        <f t="shared" si="51"/>
        <v>2.3333184976945081</v>
      </c>
      <c r="AY63">
        <f t="shared" si="52"/>
        <v>5.3354011294575412E-2</v>
      </c>
      <c r="AZ63">
        <f t="shared" si="53"/>
        <v>15.700177156395748</v>
      </c>
      <c r="BA63">
        <f t="shared" si="54"/>
        <v>0.55440074964774133</v>
      </c>
      <c r="BB63">
        <f t="shared" si="55"/>
        <v>28.308127891380952</v>
      </c>
      <c r="BC63">
        <f t="shared" si="56"/>
        <v>382.12721888091801</v>
      </c>
      <c r="BD63">
        <f t="shared" si="57"/>
        <v>6.0659502419901897E-3</v>
      </c>
    </row>
    <row r="64" spans="1:108" x14ac:dyDescent="0.25">
      <c r="A64" s="1">
        <v>55</v>
      </c>
      <c r="B64" s="1" t="s">
        <v>96</v>
      </c>
      <c r="C64" s="1">
        <v>3493.5</v>
      </c>
      <c r="D64" s="1">
        <v>0</v>
      </c>
      <c r="E64">
        <f t="shared" si="30"/>
        <v>8.2003857330073249</v>
      </c>
      <c r="F64">
        <f t="shared" si="31"/>
        <v>8.7563098131555703E-2</v>
      </c>
      <c r="G64">
        <f t="shared" si="32"/>
        <v>213.72508055556159</v>
      </c>
      <c r="H64">
        <f t="shared" si="33"/>
        <v>3.2949348033036192</v>
      </c>
      <c r="I64">
        <f t="shared" si="34"/>
        <v>2.7496577687048349</v>
      </c>
      <c r="J64">
        <f t="shared" si="35"/>
        <v>28.249216079711914</v>
      </c>
      <c r="K64" s="1">
        <v>6</v>
      </c>
      <c r="L64">
        <f t="shared" si="36"/>
        <v>1.4200000166893005</v>
      </c>
      <c r="M64" s="1">
        <v>1</v>
      </c>
      <c r="N64">
        <f t="shared" si="37"/>
        <v>2.8400000333786011</v>
      </c>
      <c r="O64" s="1">
        <v>24.34613037109375</v>
      </c>
      <c r="P64" s="1">
        <v>28.249216079711914</v>
      </c>
      <c r="Q64" s="1">
        <v>23.00701904296875</v>
      </c>
      <c r="R64" s="1">
        <v>400.25677490234375</v>
      </c>
      <c r="S64" s="1">
        <v>386.05484008789062</v>
      </c>
      <c r="T64" s="1">
        <v>10.137203216552734</v>
      </c>
      <c r="U64" s="1">
        <v>15.003164291381836</v>
      </c>
      <c r="V64" s="1">
        <v>24.320892333984375</v>
      </c>
      <c r="W64" s="1">
        <v>35.995166778564453</v>
      </c>
      <c r="X64" s="1">
        <v>400.18820190429687</v>
      </c>
      <c r="Y64" s="1">
        <v>1699.633544921875</v>
      </c>
      <c r="Z64" s="1">
        <v>203.75639343261719</v>
      </c>
      <c r="AA64" s="1">
        <v>73.362236022949219</v>
      </c>
      <c r="AB64" s="1">
        <v>0.92940163612365723</v>
      </c>
      <c r="AC64" s="1">
        <v>0.70034420490264893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38"/>
        <v>0.66698033650716138</v>
      </c>
      <c r="AL64">
        <f t="shared" si="39"/>
        <v>3.2949348033036192E-3</v>
      </c>
      <c r="AM64">
        <f t="shared" si="40"/>
        <v>301.39921607971189</v>
      </c>
      <c r="AN64">
        <f t="shared" si="41"/>
        <v>297.49613037109373</v>
      </c>
      <c r="AO64">
        <f t="shared" si="42"/>
        <v>271.94136110913678</v>
      </c>
      <c r="AP64">
        <f t="shared" si="43"/>
        <v>0.96090177612699423</v>
      </c>
      <c r="AQ64">
        <f t="shared" si="44"/>
        <v>3.8503234485402729</v>
      </c>
      <c r="AR64">
        <f t="shared" si="45"/>
        <v>52.483725377942569</v>
      </c>
      <c r="AS64">
        <f t="shared" si="46"/>
        <v>37.480561086560733</v>
      </c>
      <c r="AT64">
        <f t="shared" si="47"/>
        <v>26.297673225402832</v>
      </c>
      <c r="AU64">
        <f t="shared" si="48"/>
        <v>3.434152824965758</v>
      </c>
      <c r="AV64">
        <f t="shared" si="49"/>
        <v>8.4944095292002475E-2</v>
      </c>
      <c r="AW64">
        <f t="shared" si="50"/>
        <v>1.1006656798354379</v>
      </c>
      <c r="AX64">
        <f t="shared" si="51"/>
        <v>2.3334871451303201</v>
      </c>
      <c r="AY64">
        <f t="shared" si="52"/>
        <v>5.3319308431513009E-2</v>
      </c>
      <c r="AZ64">
        <f t="shared" si="53"/>
        <v>15.679349803740944</v>
      </c>
      <c r="BA64">
        <f t="shared" si="54"/>
        <v>0.55361326516953957</v>
      </c>
      <c r="BB64">
        <f t="shared" si="55"/>
        <v>28.302988763218185</v>
      </c>
      <c r="BC64">
        <f t="shared" si="56"/>
        <v>382.15676945076115</v>
      </c>
      <c r="BD64">
        <f t="shared" si="57"/>
        <v>6.0733040419231749E-3</v>
      </c>
    </row>
    <row r="65" spans="1:108" x14ac:dyDescent="0.25">
      <c r="A65" s="1">
        <v>56</v>
      </c>
      <c r="B65" s="1" t="s">
        <v>97</v>
      </c>
      <c r="C65" s="1">
        <v>3494</v>
      </c>
      <c r="D65" s="1">
        <v>0</v>
      </c>
      <c r="E65">
        <f t="shared" si="30"/>
        <v>8.216150806784599</v>
      </c>
      <c r="F65">
        <f t="shared" si="31"/>
        <v>8.7581975422174552E-2</v>
      </c>
      <c r="G65">
        <f t="shared" si="32"/>
        <v>213.47110477429752</v>
      </c>
      <c r="H65">
        <f t="shared" si="33"/>
        <v>3.2945986771126399</v>
      </c>
      <c r="I65">
        <f t="shared" si="34"/>
        <v>2.7488110996101565</v>
      </c>
      <c r="J65">
        <f t="shared" si="35"/>
        <v>28.245370864868164</v>
      </c>
      <c r="K65" s="1">
        <v>6</v>
      </c>
      <c r="L65">
        <f t="shared" si="36"/>
        <v>1.4200000166893005</v>
      </c>
      <c r="M65" s="1">
        <v>1</v>
      </c>
      <c r="N65">
        <f t="shared" si="37"/>
        <v>2.8400000333786011</v>
      </c>
      <c r="O65" s="1">
        <v>24.346031188964844</v>
      </c>
      <c r="P65" s="1">
        <v>28.245370864868164</v>
      </c>
      <c r="Q65" s="1">
        <v>23.006362915039063</v>
      </c>
      <c r="R65" s="1">
        <v>400.27554321289062</v>
      </c>
      <c r="S65" s="1">
        <v>386.0504150390625</v>
      </c>
      <c r="T65" s="1">
        <v>10.137619018554687</v>
      </c>
      <c r="U65" s="1">
        <v>15.003006935119629</v>
      </c>
      <c r="V65" s="1">
        <v>24.321962356567383</v>
      </c>
      <c r="W65" s="1">
        <v>35.994899749755859</v>
      </c>
      <c r="X65" s="1">
        <v>400.194580078125</v>
      </c>
      <c r="Y65" s="1">
        <v>1699.632568359375</v>
      </c>
      <c r="Z65" s="1">
        <v>203.7293701171875</v>
      </c>
      <c r="AA65" s="1">
        <v>73.362022399902344</v>
      </c>
      <c r="AB65" s="1">
        <v>0.92940163612365723</v>
      </c>
      <c r="AC65" s="1">
        <v>0.70034420490264893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38"/>
        <v>0.66699096679687497</v>
      </c>
      <c r="AL65">
        <f t="shared" si="39"/>
        <v>3.29459867711264E-3</v>
      </c>
      <c r="AM65">
        <f t="shared" si="40"/>
        <v>301.39537086486814</v>
      </c>
      <c r="AN65">
        <f t="shared" si="41"/>
        <v>297.49603118896482</v>
      </c>
      <c r="AO65">
        <f t="shared" si="42"/>
        <v>271.94120485914027</v>
      </c>
      <c r="AP65">
        <f t="shared" si="43"/>
        <v>0.96160167997995005</v>
      </c>
      <c r="AQ65">
        <f t="shared" si="44"/>
        <v>3.8494620304502929</v>
      </c>
      <c r="AR65">
        <f t="shared" si="45"/>
        <v>52.472136188756664</v>
      </c>
      <c r="AS65">
        <f t="shared" si="46"/>
        <v>37.469129253637036</v>
      </c>
      <c r="AT65">
        <f t="shared" si="47"/>
        <v>26.295701026916504</v>
      </c>
      <c r="AU65">
        <f t="shared" si="48"/>
        <v>3.4337529668174329</v>
      </c>
      <c r="AV65">
        <f t="shared" si="49"/>
        <v>8.4961860120266242E-2</v>
      </c>
      <c r="AW65">
        <f t="shared" si="50"/>
        <v>1.1006509308401364</v>
      </c>
      <c r="AX65">
        <f t="shared" si="51"/>
        <v>2.3331020359772965</v>
      </c>
      <c r="AY65">
        <f t="shared" si="52"/>
        <v>5.3330507554488295E-2</v>
      </c>
      <c r="AZ65">
        <f t="shared" si="53"/>
        <v>15.660671970183914</v>
      </c>
      <c r="BA65">
        <f t="shared" si="54"/>
        <v>0.55296172846413716</v>
      </c>
      <c r="BB65">
        <f t="shared" si="55"/>
        <v>28.309924445136016</v>
      </c>
      <c r="BC65">
        <f t="shared" si="56"/>
        <v>382.14485044089457</v>
      </c>
      <c r="BD65">
        <f t="shared" si="57"/>
        <v>6.0866608120339113E-3</v>
      </c>
    </row>
    <row r="66" spans="1:108" x14ac:dyDescent="0.25">
      <c r="A66" s="1">
        <v>57</v>
      </c>
      <c r="B66" s="1" t="s">
        <v>97</v>
      </c>
      <c r="C66" s="1">
        <v>3494.5</v>
      </c>
      <c r="D66" s="1">
        <v>0</v>
      </c>
      <c r="E66">
        <f t="shared" si="30"/>
        <v>8.2550134931030019</v>
      </c>
      <c r="F66">
        <f t="shared" si="31"/>
        <v>8.7570166785040843E-2</v>
      </c>
      <c r="G66">
        <f t="shared" si="32"/>
        <v>212.73065077614726</v>
      </c>
      <c r="H66">
        <f t="shared" si="33"/>
        <v>3.2934636540540461</v>
      </c>
      <c r="I66">
        <f t="shared" si="34"/>
        <v>2.7482532445985219</v>
      </c>
      <c r="J66">
        <f t="shared" si="35"/>
        <v>28.242172241210937</v>
      </c>
      <c r="K66" s="1">
        <v>6</v>
      </c>
      <c r="L66">
        <f t="shared" si="36"/>
        <v>1.4200000166893005</v>
      </c>
      <c r="M66" s="1">
        <v>1</v>
      </c>
      <c r="N66">
        <f t="shared" si="37"/>
        <v>2.8400000333786011</v>
      </c>
      <c r="O66" s="1">
        <v>24.345941543579102</v>
      </c>
      <c r="P66" s="1">
        <v>28.242172241210937</v>
      </c>
      <c r="Q66" s="1">
        <v>23.006645202636719</v>
      </c>
      <c r="R66" s="1">
        <v>400.31439208984375</v>
      </c>
      <c r="S66" s="1">
        <v>386.0316162109375</v>
      </c>
      <c r="T66" s="1">
        <v>10.13701057434082</v>
      </c>
      <c r="U66" s="1">
        <v>15.000778198242188</v>
      </c>
      <c r="V66" s="1">
        <v>24.320743560791016</v>
      </c>
      <c r="W66" s="1">
        <v>35.989906311035156</v>
      </c>
      <c r="X66" s="1">
        <v>400.19088745117187</v>
      </c>
      <c r="Y66" s="1">
        <v>1699.649169921875</v>
      </c>
      <c r="Z66" s="1">
        <v>203.73521423339844</v>
      </c>
      <c r="AA66" s="1">
        <v>73.362350463867188</v>
      </c>
      <c r="AB66" s="1">
        <v>0.92940163612365723</v>
      </c>
      <c r="AC66" s="1">
        <v>0.70034420490264893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38"/>
        <v>0.66698481241861973</v>
      </c>
      <c r="AL66">
        <f t="shared" si="39"/>
        <v>3.2934636540540461E-3</v>
      </c>
      <c r="AM66">
        <f t="shared" si="40"/>
        <v>301.39217224121091</v>
      </c>
      <c r="AN66">
        <f t="shared" si="41"/>
        <v>297.49594154357908</v>
      </c>
      <c r="AO66">
        <f t="shared" si="42"/>
        <v>271.9438611090809</v>
      </c>
      <c r="AP66">
        <f t="shared" si="43"/>
        <v>0.96266072151700621</v>
      </c>
      <c r="AQ66">
        <f t="shared" si="44"/>
        <v>3.8487455920087035</v>
      </c>
      <c r="AR66">
        <f t="shared" si="45"/>
        <v>52.462135791359465</v>
      </c>
      <c r="AS66">
        <f t="shared" si="46"/>
        <v>37.461357593117278</v>
      </c>
      <c r="AT66">
        <f t="shared" si="47"/>
        <v>26.29405689239502</v>
      </c>
      <c r="AU66">
        <f t="shared" si="48"/>
        <v>3.4334196538659527</v>
      </c>
      <c r="AV66">
        <f t="shared" si="49"/>
        <v>8.4950747407725416E-2</v>
      </c>
      <c r="AW66">
        <f t="shared" si="50"/>
        <v>1.1004923474101815</v>
      </c>
      <c r="AX66">
        <f t="shared" si="51"/>
        <v>2.3329273064557712</v>
      </c>
      <c r="AY66">
        <f t="shared" si="52"/>
        <v>5.3323501988514301E-2</v>
      </c>
      <c r="AZ66">
        <f t="shared" si="53"/>
        <v>15.606420556646256</v>
      </c>
      <c r="BA66">
        <f t="shared" si="54"/>
        <v>0.55107053889572044</v>
      </c>
      <c r="BB66">
        <f t="shared" si="55"/>
        <v>28.31129571403649</v>
      </c>
      <c r="BC66">
        <f t="shared" si="56"/>
        <v>382.10757815294096</v>
      </c>
      <c r="BD66">
        <f t="shared" si="57"/>
        <v>6.1163437076104379E-3</v>
      </c>
    </row>
    <row r="67" spans="1:108" x14ac:dyDescent="0.25">
      <c r="A67" s="1">
        <v>58</v>
      </c>
      <c r="B67" s="1" t="s">
        <v>98</v>
      </c>
      <c r="C67" s="1">
        <v>3495</v>
      </c>
      <c r="D67" s="1">
        <v>0</v>
      </c>
      <c r="E67">
        <f t="shared" si="30"/>
        <v>8.2764249473945242</v>
      </c>
      <c r="F67">
        <f t="shared" si="31"/>
        <v>8.7509621600130177E-2</v>
      </c>
      <c r="G67">
        <f t="shared" si="32"/>
        <v>212.23780214595109</v>
      </c>
      <c r="H67">
        <f t="shared" si="33"/>
        <v>3.2917901524237214</v>
      </c>
      <c r="I67">
        <f t="shared" si="34"/>
        <v>2.7486995469538096</v>
      </c>
      <c r="J67">
        <f t="shared" si="35"/>
        <v>28.243436813354492</v>
      </c>
      <c r="K67" s="1">
        <v>6</v>
      </c>
      <c r="L67">
        <f t="shared" si="36"/>
        <v>1.4200000166893005</v>
      </c>
      <c r="M67" s="1">
        <v>1</v>
      </c>
      <c r="N67">
        <f t="shared" si="37"/>
        <v>2.8400000333786011</v>
      </c>
      <c r="O67" s="1">
        <v>24.347002029418945</v>
      </c>
      <c r="P67" s="1">
        <v>28.243436813354492</v>
      </c>
      <c r="Q67" s="1">
        <v>23.007148742675781</v>
      </c>
      <c r="R67" s="1">
        <v>400.34649658203125</v>
      </c>
      <c r="S67" s="1">
        <v>386.03280639648437</v>
      </c>
      <c r="T67" s="1">
        <v>10.137316703796387</v>
      </c>
      <c r="U67" s="1">
        <v>14.998547554016113</v>
      </c>
      <c r="V67" s="1">
        <v>24.319944381713867</v>
      </c>
      <c r="W67" s="1">
        <v>35.982288360595703</v>
      </c>
      <c r="X67" s="1">
        <v>400.19717407226562</v>
      </c>
      <c r="Y67" s="1">
        <v>1699.6285400390625</v>
      </c>
      <c r="Z67" s="1">
        <v>203.81488037109375</v>
      </c>
      <c r="AA67" s="1">
        <v>73.362388610839844</v>
      </c>
      <c r="AB67" s="1">
        <v>0.92940163612365723</v>
      </c>
      <c r="AC67" s="1">
        <v>0.70034420490264893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38"/>
        <v>0.66699529012044256</v>
      </c>
      <c r="AL67">
        <f t="shared" si="39"/>
        <v>3.2917901524237214E-3</v>
      </c>
      <c r="AM67">
        <f t="shared" si="40"/>
        <v>301.39343681335447</v>
      </c>
      <c r="AN67">
        <f t="shared" si="41"/>
        <v>297.49700202941892</v>
      </c>
      <c r="AO67">
        <f t="shared" si="42"/>
        <v>271.94056032790468</v>
      </c>
      <c r="AP67">
        <f t="shared" si="43"/>
        <v>0.9634565037275078</v>
      </c>
      <c r="AQ67">
        <f t="shared" si="44"/>
        <v>3.8490288212097012</v>
      </c>
      <c r="AR67">
        <f t="shared" si="45"/>
        <v>52.465969198840646</v>
      </c>
      <c r="AS67">
        <f t="shared" si="46"/>
        <v>37.467421644824533</v>
      </c>
      <c r="AT67">
        <f t="shared" si="47"/>
        <v>26.295219421386719</v>
      </c>
      <c r="AU67">
        <f t="shared" si="48"/>
        <v>3.4336553287170144</v>
      </c>
      <c r="AV67">
        <f t="shared" si="49"/>
        <v>8.4893768955690785E-2</v>
      </c>
      <c r="AW67">
        <f t="shared" si="50"/>
        <v>1.1003292742558914</v>
      </c>
      <c r="AX67">
        <f t="shared" si="51"/>
        <v>2.3333260544611232</v>
      </c>
      <c r="AY67">
        <f t="shared" si="52"/>
        <v>5.3287582322484241E-2</v>
      </c>
      <c r="AZ67">
        <f t="shared" si="53"/>
        <v>15.570272118941803</v>
      </c>
      <c r="BA67">
        <f t="shared" si="54"/>
        <v>0.54979213846391883</v>
      </c>
      <c r="BB67">
        <f t="shared" si="55"/>
        <v>28.303387652276513</v>
      </c>
      <c r="BC67">
        <f t="shared" si="56"/>
        <v>382.09859035857454</v>
      </c>
      <c r="BD67">
        <f t="shared" si="57"/>
        <v>6.1306393054538708E-3</v>
      </c>
    </row>
    <row r="68" spans="1:108" x14ac:dyDescent="0.25">
      <c r="A68" s="1">
        <v>59</v>
      </c>
      <c r="B68" s="1" t="s">
        <v>98</v>
      </c>
      <c r="C68" s="1">
        <v>3495.5</v>
      </c>
      <c r="D68" s="1">
        <v>0</v>
      </c>
      <c r="E68">
        <f t="shared" si="30"/>
        <v>8.2734989413362268</v>
      </c>
      <c r="F68">
        <f t="shared" si="31"/>
        <v>8.7477888500167536E-2</v>
      </c>
      <c r="G68">
        <f t="shared" si="32"/>
        <v>212.24647472690279</v>
      </c>
      <c r="H68">
        <f t="shared" si="33"/>
        <v>3.2918273790347756</v>
      </c>
      <c r="I68">
        <f t="shared" si="34"/>
        <v>2.7496853854524446</v>
      </c>
      <c r="J68">
        <f t="shared" si="35"/>
        <v>28.247661590576172</v>
      </c>
      <c r="K68" s="1">
        <v>6</v>
      </c>
      <c r="L68">
        <f t="shared" si="36"/>
        <v>1.4200000166893005</v>
      </c>
      <c r="M68" s="1">
        <v>1</v>
      </c>
      <c r="N68">
        <f t="shared" si="37"/>
        <v>2.8400000333786011</v>
      </c>
      <c r="O68" s="1">
        <v>24.347427368164062</v>
      </c>
      <c r="P68" s="1">
        <v>28.247661590576172</v>
      </c>
      <c r="Q68" s="1">
        <v>23.00726318359375</v>
      </c>
      <c r="R68" s="1">
        <v>400.35842895507812</v>
      </c>
      <c r="S68" s="1">
        <v>386.0489501953125</v>
      </c>
      <c r="T68" s="1">
        <v>10.136669158935547</v>
      </c>
      <c r="U68" s="1">
        <v>14.997982978820801</v>
      </c>
      <c r="V68" s="1">
        <v>24.317817687988281</v>
      </c>
      <c r="W68" s="1">
        <v>35.980083465576172</v>
      </c>
      <c r="X68" s="1">
        <v>400.19509887695312</v>
      </c>
      <c r="Y68" s="1">
        <v>1699.591796875</v>
      </c>
      <c r="Z68" s="1">
        <v>203.841796875</v>
      </c>
      <c r="AA68" s="1">
        <v>73.362518310546875</v>
      </c>
      <c r="AB68" s="1">
        <v>0.92940163612365723</v>
      </c>
      <c r="AC68" s="1">
        <v>0.70034420490264893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38"/>
        <v>0.66699183146158847</v>
      </c>
      <c r="AL68">
        <f t="shared" si="39"/>
        <v>3.2918273790347756E-3</v>
      </c>
      <c r="AM68">
        <f t="shared" si="40"/>
        <v>301.39766159057615</v>
      </c>
      <c r="AN68">
        <f t="shared" si="41"/>
        <v>297.49742736816404</v>
      </c>
      <c r="AO68">
        <f t="shared" si="42"/>
        <v>271.93468142178608</v>
      </c>
      <c r="AP68">
        <f t="shared" si="43"/>
        <v>0.96283120801590538</v>
      </c>
      <c r="AQ68">
        <f t="shared" si="44"/>
        <v>3.8499751863574558</v>
      </c>
      <c r="AR68">
        <f t="shared" si="45"/>
        <v>52.478776288190325</v>
      </c>
      <c r="AS68">
        <f t="shared" si="46"/>
        <v>37.480793309369524</v>
      </c>
      <c r="AT68">
        <f t="shared" si="47"/>
        <v>26.297544479370117</v>
      </c>
      <c r="AU68">
        <f t="shared" si="48"/>
        <v>3.434126720799707</v>
      </c>
      <c r="AV68">
        <f t="shared" si="49"/>
        <v>8.4863904319703878E-2</v>
      </c>
      <c r="AW68">
        <f t="shared" si="50"/>
        <v>1.1002898009050113</v>
      </c>
      <c r="AX68">
        <f t="shared" si="51"/>
        <v>2.3338369198946958</v>
      </c>
      <c r="AY68">
        <f t="shared" si="52"/>
        <v>5.3268755503278767E-2</v>
      </c>
      <c r="AZ68">
        <f t="shared" si="53"/>
        <v>15.570935888501431</v>
      </c>
      <c r="BA68">
        <f t="shared" si="54"/>
        <v>0.54979161222824624</v>
      </c>
      <c r="BB68">
        <f t="shared" si="55"/>
        <v>28.294071810873444</v>
      </c>
      <c r="BC68">
        <f t="shared" si="56"/>
        <v>382.11612504054784</v>
      </c>
      <c r="BD68">
        <f t="shared" si="57"/>
        <v>6.1261736376216078E-3</v>
      </c>
    </row>
    <row r="69" spans="1:108" x14ac:dyDescent="0.25">
      <c r="A69" s="1">
        <v>60</v>
      </c>
      <c r="B69" s="1" t="s">
        <v>99</v>
      </c>
      <c r="C69" s="1">
        <v>3496</v>
      </c>
      <c r="D69" s="1">
        <v>0</v>
      </c>
      <c r="E69">
        <f t="shared" si="30"/>
        <v>8.2661647134844163</v>
      </c>
      <c r="F69">
        <f t="shared" si="31"/>
        <v>8.7424656588245581E-2</v>
      </c>
      <c r="G69">
        <f t="shared" si="32"/>
        <v>212.29385800175322</v>
      </c>
      <c r="H69">
        <f t="shared" si="33"/>
        <v>3.2905758529935509</v>
      </c>
      <c r="I69">
        <f t="shared" si="34"/>
        <v>2.7502662650746004</v>
      </c>
      <c r="J69">
        <f t="shared" si="35"/>
        <v>28.249568939208984</v>
      </c>
      <c r="K69" s="1">
        <v>6</v>
      </c>
      <c r="L69">
        <f t="shared" si="36"/>
        <v>1.4200000166893005</v>
      </c>
      <c r="M69" s="1">
        <v>1</v>
      </c>
      <c r="N69">
        <f t="shared" si="37"/>
        <v>2.8400000333786011</v>
      </c>
      <c r="O69" s="1">
        <v>24.348056793212891</v>
      </c>
      <c r="P69" s="1">
        <v>28.249568939208984</v>
      </c>
      <c r="Q69" s="1">
        <v>23.007366180419922</v>
      </c>
      <c r="R69" s="1">
        <v>400.354248046875</v>
      </c>
      <c r="S69" s="1">
        <v>386.05633544921875</v>
      </c>
      <c r="T69" s="1">
        <v>10.136331558227539</v>
      </c>
      <c r="U69" s="1">
        <v>14.995847702026367</v>
      </c>
      <c r="V69" s="1">
        <v>24.316154479980469</v>
      </c>
      <c r="W69" s="1">
        <v>35.973705291748047</v>
      </c>
      <c r="X69" s="1">
        <v>400.19180297851562</v>
      </c>
      <c r="Y69" s="1">
        <v>1699.566162109375</v>
      </c>
      <c r="Z69" s="1">
        <v>203.82272338867187</v>
      </c>
      <c r="AA69" s="1">
        <v>73.362724304199219</v>
      </c>
      <c r="AB69" s="1">
        <v>0.92940163612365723</v>
      </c>
      <c r="AC69" s="1">
        <v>0.70034420490264893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38"/>
        <v>0.66698633829752596</v>
      </c>
      <c r="AL69">
        <f t="shared" si="39"/>
        <v>3.2905758529935508E-3</v>
      </c>
      <c r="AM69">
        <f t="shared" si="40"/>
        <v>301.39956893920896</v>
      </c>
      <c r="AN69">
        <f t="shared" si="41"/>
        <v>297.49805679321287</v>
      </c>
      <c r="AO69">
        <f t="shared" si="42"/>
        <v>271.93057985937776</v>
      </c>
      <c r="AP69">
        <f t="shared" si="43"/>
        <v>0.9632500613847309</v>
      </c>
      <c r="AQ69">
        <f t="shared" si="44"/>
        <v>3.8504025057461204</v>
      </c>
      <c r="AR69">
        <f t="shared" si="45"/>
        <v>52.484453682232278</v>
      </c>
      <c r="AS69">
        <f t="shared" si="46"/>
        <v>37.488605980205911</v>
      </c>
      <c r="AT69">
        <f t="shared" si="47"/>
        <v>26.298812866210937</v>
      </c>
      <c r="AU69">
        <f t="shared" si="48"/>
        <v>3.4343839027320353</v>
      </c>
      <c r="AV69">
        <f t="shared" si="49"/>
        <v>8.4813805280689242E-2</v>
      </c>
      <c r="AW69">
        <f t="shared" si="50"/>
        <v>1.1001362406715198</v>
      </c>
      <c r="AX69">
        <f t="shared" si="51"/>
        <v>2.3342476620605153</v>
      </c>
      <c r="AY69">
        <f t="shared" si="52"/>
        <v>5.3237172941339408E-2</v>
      </c>
      <c r="AZ69">
        <f t="shared" si="53"/>
        <v>15.574455776057439</v>
      </c>
      <c r="BA69">
        <f t="shared" si="54"/>
        <v>0.54990383140513965</v>
      </c>
      <c r="BB69">
        <f t="shared" si="55"/>
        <v>28.285447879267533</v>
      </c>
      <c r="BC69">
        <f t="shared" si="56"/>
        <v>382.12699663511728</v>
      </c>
      <c r="BD69">
        <f t="shared" si="57"/>
        <v>6.1187032903609485E-3</v>
      </c>
      <c r="BE69" s="4">
        <f>AVERAGE(E55:E69)</f>
        <v>8.1856152359667185</v>
      </c>
      <c r="BF69" s="4">
        <f t="shared" ref="BF69:DD69" si="59">AVERAGE(F55:F69)</f>
        <v>8.7629169179743213E-2</v>
      </c>
      <c r="BG69" s="4">
        <f t="shared" si="59"/>
        <v>214.05279205286999</v>
      </c>
      <c r="BH69" s="4">
        <f t="shared" si="59"/>
        <v>3.2966941930758136</v>
      </c>
      <c r="BI69" s="4">
        <f t="shared" si="59"/>
        <v>2.7491416393617603</v>
      </c>
      <c r="BJ69" s="4">
        <f t="shared" si="59"/>
        <v>28.247496541341146</v>
      </c>
      <c r="BK69" s="4">
        <f t="shared" si="59"/>
        <v>6</v>
      </c>
      <c r="BL69" s="4">
        <f t="shared" si="59"/>
        <v>1.4200000166893005</v>
      </c>
      <c r="BM69" s="4">
        <f t="shared" si="59"/>
        <v>1</v>
      </c>
      <c r="BN69" s="4">
        <f t="shared" si="59"/>
        <v>2.8400000333786011</v>
      </c>
      <c r="BO69" s="4">
        <f t="shared" si="59"/>
        <v>24.345717620849609</v>
      </c>
      <c r="BP69" s="4">
        <f t="shared" si="59"/>
        <v>28.247496541341146</v>
      </c>
      <c r="BQ69" s="4">
        <f t="shared" si="59"/>
        <v>23.006614939371744</v>
      </c>
      <c r="BR69" s="4">
        <f t="shared" si="59"/>
        <v>400.17862548828123</v>
      </c>
      <c r="BS69" s="4">
        <f t="shared" si="59"/>
        <v>385.99872639973961</v>
      </c>
      <c r="BT69" s="4">
        <f t="shared" si="59"/>
        <v>10.136496289571125</v>
      </c>
      <c r="BU69" s="4">
        <f t="shared" si="59"/>
        <v>15.004829978942871</v>
      </c>
      <c r="BV69" s="4">
        <f t="shared" si="59"/>
        <v>24.319991556803384</v>
      </c>
      <c r="BW69" s="4">
        <f t="shared" si="59"/>
        <v>36.000343322753906</v>
      </c>
      <c r="BX69" s="4">
        <f t="shared" si="59"/>
        <v>400.20606282552086</v>
      </c>
      <c r="BY69" s="4">
        <f t="shared" si="59"/>
        <v>1699.655224609375</v>
      </c>
      <c r="BZ69" s="4">
        <f t="shared" si="59"/>
        <v>203.76742146809895</v>
      </c>
      <c r="CA69" s="4">
        <f t="shared" si="59"/>
        <v>73.362819417317709</v>
      </c>
      <c r="CB69" s="4">
        <f t="shared" si="59"/>
        <v>0.92940163612365723</v>
      </c>
      <c r="CC69" s="4">
        <f t="shared" si="59"/>
        <v>0.70034420490264893</v>
      </c>
      <c r="CD69" s="4">
        <f t="shared" si="59"/>
        <v>1</v>
      </c>
      <c r="CE69" s="4">
        <f t="shared" si="59"/>
        <v>-0.21956524252891541</v>
      </c>
      <c r="CF69" s="4">
        <f t="shared" si="59"/>
        <v>2.737391471862793</v>
      </c>
      <c r="CG69" s="4">
        <f t="shared" si="59"/>
        <v>1</v>
      </c>
      <c r="CH69" s="4">
        <f t="shared" si="59"/>
        <v>0</v>
      </c>
      <c r="CI69" s="4">
        <f t="shared" si="59"/>
        <v>0.15999999642372131</v>
      </c>
      <c r="CJ69" s="4">
        <f t="shared" si="59"/>
        <v>111115</v>
      </c>
      <c r="CK69" s="4">
        <f t="shared" si="59"/>
        <v>0.66701010470920141</v>
      </c>
      <c r="CL69" s="4">
        <f t="shared" si="59"/>
        <v>3.2966941930758125E-3</v>
      </c>
      <c r="CM69" s="4">
        <f t="shared" si="59"/>
        <v>301.39749654134113</v>
      </c>
      <c r="CN69" s="4">
        <f t="shared" si="59"/>
        <v>297.49571762084963</v>
      </c>
      <c r="CO69" s="4">
        <f t="shared" si="59"/>
        <v>271.94482985905927</v>
      </c>
      <c r="CP69" s="4">
        <f t="shared" si="59"/>
        <v>0.96021390655825012</v>
      </c>
      <c r="CQ69" s="4">
        <f t="shared" si="59"/>
        <v>3.8499382735821208</v>
      </c>
      <c r="CR69" s="4">
        <f t="shared" si="59"/>
        <v>52.478057680374079</v>
      </c>
      <c r="CS69" s="4">
        <f t="shared" si="59"/>
        <v>37.473227701431213</v>
      </c>
      <c r="CT69" s="4">
        <f t="shared" si="59"/>
        <v>26.296607081095377</v>
      </c>
      <c r="CU69" s="4">
        <f t="shared" si="59"/>
        <v>3.4339366746415037</v>
      </c>
      <c r="CV69" s="4">
        <f t="shared" si="59"/>
        <v>8.5006268548360631E-2</v>
      </c>
      <c r="CW69" s="4">
        <f t="shared" si="59"/>
        <v>1.100796634220361</v>
      </c>
      <c r="CX69" s="4">
        <f t="shared" si="59"/>
        <v>2.3331400404211426</v>
      </c>
      <c r="CY69" s="4">
        <f t="shared" si="59"/>
        <v>5.3358503431331632E-2</v>
      </c>
      <c r="CZ69" s="4">
        <f t="shared" si="59"/>
        <v>15.703516763337429</v>
      </c>
      <c r="DA69" s="4">
        <f t="shared" si="59"/>
        <v>0.55454303554500528</v>
      </c>
      <c r="DB69" s="4">
        <f t="shared" si="59"/>
        <v>28.311041471616527</v>
      </c>
      <c r="DC69" s="4">
        <f t="shared" si="59"/>
        <v>382.10767694950107</v>
      </c>
      <c r="DD69" s="4">
        <f t="shared" si="59"/>
        <v>6.0648545904623367E-3</v>
      </c>
    </row>
    <row r="70" spans="1:108" s="4" customFormat="1" x14ac:dyDescent="0.25">
      <c r="A70" s="3">
        <v>61</v>
      </c>
      <c r="B70" s="3" t="s">
        <v>100</v>
      </c>
      <c r="C70" s="3">
        <v>3946.5</v>
      </c>
      <c r="D70" s="3">
        <v>0</v>
      </c>
      <c r="E70" s="4">
        <f t="shared" si="30"/>
        <v>7.6191388927966672</v>
      </c>
      <c r="F70" s="4">
        <f t="shared" si="31"/>
        <v>8.1421119908257053E-2</v>
      </c>
      <c r="G70" s="4">
        <f t="shared" si="32"/>
        <v>213.36234476468121</v>
      </c>
      <c r="H70" s="4">
        <f t="shared" si="33"/>
        <v>3.4135149767106108</v>
      </c>
      <c r="I70" s="4">
        <f t="shared" si="34"/>
        <v>3.031154805210261</v>
      </c>
      <c r="J70" s="4">
        <f t="shared" si="35"/>
        <v>31.287126541137695</v>
      </c>
      <c r="K70" s="3">
        <v>6</v>
      </c>
      <c r="L70" s="4">
        <f t="shared" si="36"/>
        <v>1.4200000166893005</v>
      </c>
      <c r="M70" s="3">
        <v>1</v>
      </c>
      <c r="N70" s="4">
        <f t="shared" si="37"/>
        <v>2.8400000333786011</v>
      </c>
      <c r="O70" s="3">
        <v>28.842746734619141</v>
      </c>
      <c r="P70" s="3">
        <v>31.287126541137695</v>
      </c>
      <c r="Q70" s="3">
        <v>28.069997787475586</v>
      </c>
      <c r="R70" s="3">
        <v>400.81002807617187</v>
      </c>
      <c r="S70" s="3">
        <v>387.40484619140625</v>
      </c>
      <c r="T70" s="3">
        <v>16.18358039855957</v>
      </c>
      <c r="U70" s="3">
        <v>21.192670822143555</v>
      </c>
      <c r="V70" s="3">
        <v>29.788373947143555</v>
      </c>
      <c r="W70" s="3">
        <v>39.008377075195313</v>
      </c>
      <c r="X70" s="3">
        <v>400.21319580078125</v>
      </c>
      <c r="Y70" s="3">
        <v>1699.8465576171875</v>
      </c>
      <c r="Z70" s="3">
        <v>209.6204833984375</v>
      </c>
      <c r="AA70" s="3">
        <v>73.355979919433594</v>
      </c>
      <c r="AB70" s="3">
        <v>0.72298073768615723</v>
      </c>
      <c r="AC70" s="3">
        <v>0.71602070331573486</v>
      </c>
      <c r="AD70" s="3">
        <v>1</v>
      </c>
      <c r="AE70" s="3">
        <v>-0.21956524252891541</v>
      </c>
      <c r="AF70" s="3">
        <v>2.737391471862793</v>
      </c>
      <c r="AG70" s="3">
        <v>1</v>
      </c>
      <c r="AH70" s="3">
        <v>0</v>
      </c>
      <c r="AI70" s="3">
        <v>0.15999999642372131</v>
      </c>
      <c r="AJ70" s="3">
        <v>111115</v>
      </c>
      <c r="AK70" s="4">
        <f t="shared" si="38"/>
        <v>0.66702199300130205</v>
      </c>
      <c r="AL70" s="4">
        <f t="shared" si="39"/>
        <v>3.4135149767106107E-3</v>
      </c>
      <c r="AM70" s="4">
        <f t="shared" si="40"/>
        <v>304.43712654113767</v>
      </c>
      <c r="AN70" s="4">
        <f t="shared" si="41"/>
        <v>301.99274673461912</v>
      </c>
      <c r="AO70" s="4">
        <f t="shared" si="42"/>
        <v>271.97544313962499</v>
      </c>
      <c r="AP70" s="4">
        <f t="shared" si="43"/>
        <v>1.0813661040034874</v>
      </c>
      <c r="AQ70" s="4">
        <f t="shared" si="44"/>
        <v>4.5857639404785902</v>
      </c>
      <c r="AR70" s="4">
        <f t="shared" si="45"/>
        <v>62.513839301378098</v>
      </c>
      <c r="AS70" s="4">
        <f t="shared" si="46"/>
        <v>41.321168479234544</v>
      </c>
      <c r="AT70" s="4">
        <f t="shared" si="47"/>
        <v>30.064936637878418</v>
      </c>
      <c r="AU70" s="4">
        <f t="shared" si="48"/>
        <v>4.2763667064345672</v>
      </c>
      <c r="AV70" s="4">
        <f t="shared" si="49"/>
        <v>7.9151882294345721E-2</v>
      </c>
      <c r="AW70" s="4">
        <f t="shared" si="50"/>
        <v>1.5546091352683289</v>
      </c>
      <c r="AX70" s="4">
        <f t="shared" si="51"/>
        <v>2.7217575711662381</v>
      </c>
      <c r="AY70" s="4">
        <f t="shared" si="52"/>
        <v>4.9668918361062728E-2</v>
      </c>
      <c r="AZ70" s="4">
        <f t="shared" si="53"/>
        <v>15.651403878121222</v>
      </c>
      <c r="BA70" s="4">
        <f t="shared" si="54"/>
        <v>0.55074774325168008</v>
      </c>
      <c r="BB70" s="4">
        <f t="shared" si="55"/>
        <v>32.936136525054472</v>
      </c>
      <c r="BC70" s="4">
        <f t="shared" si="56"/>
        <v>383.78307246450987</v>
      </c>
      <c r="BD70" s="4">
        <f t="shared" si="57"/>
        <v>6.5387198337078668E-3</v>
      </c>
    </row>
    <row r="71" spans="1:108" s="4" customFormat="1" x14ac:dyDescent="0.25">
      <c r="A71" s="3">
        <v>62</v>
      </c>
      <c r="B71" s="3" t="s">
        <v>101</v>
      </c>
      <c r="C71" s="3">
        <v>3947</v>
      </c>
      <c r="D71" s="3">
        <v>0</v>
      </c>
      <c r="E71" s="4">
        <f t="shared" si="30"/>
        <v>7.6226277854866185</v>
      </c>
      <c r="F71" s="4">
        <f t="shared" si="31"/>
        <v>8.1416151204080425E-2</v>
      </c>
      <c r="G71" s="4">
        <f t="shared" si="32"/>
        <v>213.26628832635765</v>
      </c>
      <c r="H71" s="4">
        <f t="shared" si="33"/>
        <v>3.413753934141178</v>
      </c>
      <c r="I71" s="4">
        <f t="shared" si="34"/>
        <v>3.0315366193541564</v>
      </c>
      <c r="J71" s="4">
        <f t="shared" si="35"/>
        <v>31.289146423339844</v>
      </c>
      <c r="K71" s="3">
        <v>6</v>
      </c>
      <c r="L71" s="4">
        <f t="shared" si="36"/>
        <v>1.4200000166893005</v>
      </c>
      <c r="M71" s="3">
        <v>1</v>
      </c>
      <c r="N71" s="4">
        <f t="shared" si="37"/>
        <v>2.8400000333786011</v>
      </c>
      <c r="O71" s="3">
        <v>28.843503952026367</v>
      </c>
      <c r="P71" s="3">
        <v>31.289146423339844</v>
      </c>
      <c r="Q71" s="3">
        <v>28.069978713989258</v>
      </c>
      <c r="R71" s="3">
        <v>400.79736328125</v>
      </c>
      <c r="S71" s="3">
        <v>387.38693237304687</v>
      </c>
      <c r="T71" s="3">
        <v>16.185201644897461</v>
      </c>
      <c r="U71" s="3">
        <v>21.194622039794922</v>
      </c>
      <c r="V71" s="3">
        <v>29.790090560913086</v>
      </c>
      <c r="W71" s="3">
        <v>39.010307312011719</v>
      </c>
      <c r="X71" s="3">
        <v>400.21405029296875</v>
      </c>
      <c r="Y71" s="3">
        <v>1699.8897705078125</v>
      </c>
      <c r="Z71" s="3">
        <v>209.62429809570312</v>
      </c>
      <c r="AA71" s="3">
        <v>73.3560791015625</v>
      </c>
      <c r="AB71" s="3">
        <v>0.72298073768615723</v>
      </c>
      <c r="AC71" s="3">
        <v>0.71602070331573486</v>
      </c>
      <c r="AD71" s="3">
        <v>1</v>
      </c>
      <c r="AE71" s="3">
        <v>-0.21956524252891541</v>
      </c>
      <c r="AF71" s="3">
        <v>2.737391471862793</v>
      </c>
      <c r="AG71" s="3">
        <v>1</v>
      </c>
      <c r="AH71" s="3">
        <v>0</v>
      </c>
      <c r="AI71" s="3">
        <v>0.15999999642372131</v>
      </c>
      <c r="AJ71" s="3">
        <v>111115</v>
      </c>
      <c r="AK71" s="4">
        <f t="shared" si="38"/>
        <v>0.66702341715494784</v>
      </c>
      <c r="AL71" s="4">
        <f t="shared" si="39"/>
        <v>3.4137539341411779E-3</v>
      </c>
      <c r="AM71" s="4">
        <f t="shared" si="40"/>
        <v>304.43914642333982</v>
      </c>
      <c r="AN71" s="4">
        <f t="shared" si="41"/>
        <v>301.99350395202634</v>
      </c>
      <c r="AO71" s="4">
        <f t="shared" si="42"/>
        <v>271.98235720197044</v>
      </c>
      <c r="AP71" s="4">
        <f t="shared" si="43"/>
        <v>1.0811375778647085</v>
      </c>
      <c r="AQ71" s="4">
        <f t="shared" si="44"/>
        <v>4.5862909902330724</v>
      </c>
      <c r="AR71" s="4">
        <f t="shared" si="45"/>
        <v>62.520939592249597</v>
      </c>
      <c r="AS71" s="4">
        <f t="shared" si="46"/>
        <v>41.326317552454675</v>
      </c>
      <c r="AT71" s="4">
        <f t="shared" si="47"/>
        <v>30.066325187683105</v>
      </c>
      <c r="AU71" s="4">
        <f t="shared" si="48"/>
        <v>4.2767076257388883</v>
      </c>
      <c r="AV71" s="4">
        <f t="shared" si="49"/>
        <v>7.9147186682056128E-2</v>
      </c>
      <c r="AW71" s="4">
        <f t="shared" si="50"/>
        <v>1.5547543708789162</v>
      </c>
      <c r="AX71" s="4">
        <f t="shared" si="51"/>
        <v>2.7219532548599723</v>
      </c>
      <c r="AY71" s="4">
        <f t="shared" si="52"/>
        <v>4.9665959946577791E-2</v>
      </c>
      <c r="AZ71" s="4">
        <f t="shared" si="53"/>
        <v>15.644378716164928</v>
      </c>
      <c r="BA71" s="4">
        <f t="shared" si="54"/>
        <v>0.55052525138092667</v>
      </c>
      <c r="BB71" s="4">
        <f t="shared" si="55"/>
        <v>32.934965951961225</v>
      </c>
      <c r="BC71" s="4">
        <f t="shared" si="56"/>
        <v>383.7635001936589</v>
      </c>
      <c r="BD71" s="4">
        <f t="shared" si="57"/>
        <v>6.5418151140686203E-3</v>
      </c>
    </row>
    <row r="72" spans="1:108" s="4" customFormat="1" x14ac:dyDescent="0.25">
      <c r="A72" s="3">
        <v>63</v>
      </c>
      <c r="B72" s="3" t="s">
        <v>101</v>
      </c>
      <c r="C72" s="3">
        <v>3947.5</v>
      </c>
      <c r="D72" s="3">
        <v>0</v>
      </c>
      <c r="E72" s="4">
        <f t="shared" si="30"/>
        <v>7.6207867145012305</v>
      </c>
      <c r="F72" s="4">
        <f t="shared" si="31"/>
        <v>8.1432752362816468E-2</v>
      </c>
      <c r="G72" s="4">
        <f t="shared" si="32"/>
        <v>213.33206576726784</v>
      </c>
      <c r="H72" s="4">
        <f t="shared" si="33"/>
        <v>3.4144194754001722</v>
      </c>
      <c r="I72" s="4">
        <f t="shared" si="34"/>
        <v>3.0315197555562441</v>
      </c>
      <c r="J72" s="4">
        <f t="shared" si="35"/>
        <v>31.289646148681641</v>
      </c>
      <c r="K72" s="3">
        <v>6</v>
      </c>
      <c r="L72" s="4">
        <f t="shared" si="36"/>
        <v>1.4200000166893005</v>
      </c>
      <c r="M72" s="3">
        <v>1</v>
      </c>
      <c r="N72" s="4">
        <f t="shared" si="37"/>
        <v>2.8400000333786011</v>
      </c>
      <c r="O72" s="3">
        <v>28.844257354736328</v>
      </c>
      <c r="P72" s="3">
        <v>31.289646148681641</v>
      </c>
      <c r="Q72" s="3">
        <v>28.069801330566406</v>
      </c>
      <c r="R72" s="3">
        <v>400.79525756835937</v>
      </c>
      <c r="S72" s="3">
        <v>387.38729858398437</v>
      </c>
      <c r="T72" s="3">
        <v>16.186286926269531</v>
      </c>
      <c r="U72" s="3">
        <v>21.196636199951172</v>
      </c>
      <c r="V72" s="3">
        <v>29.790779113769531</v>
      </c>
      <c r="W72" s="3">
        <v>39.012302398681641</v>
      </c>
      <c r="X72" s="3">
        <v>400.217041015625</v>
      </c>
      <c r="Y72" s="3">
        <v>1699.9144287109375</v>
      </c>
      <c r="Z72" s="3">
        <v>209.66142272949219</v>
      </c>
      <c r="AA72" s="3">
        <v>73.356056213378906</v>
      </c>
      <c r="AB72" s="3">
        <v>0.72298073768615723</v>
      </c>
      <c r="AC72" s="3">
        <v>0.71602070331573486</v>
      </c>
      <c r="AD72" s="3">
        <v>1</v>
      </c>
      <c r="AE72" s="3">
        <v>-0.21956524252891541</v>
      </c>
      <c r="AF72" s="3">
        <v>2.737391471862793</v>
      </c>
      <c r="AG72" s="3">
        <v>1</v>
      </c>
      <c r="AH72" s="3">
        <v>0</v>
      </c>
      <c r="AI72" s="3">
        <v>0.15999999642372131</v>
      </c>
      <c r="AJ72" s="3">
        <v>111115</v>
      </c>
      <c r="AK72" s="4">
        <f t="shared" si="38"/>
        <v>0.66702840169270827</v>
      </c>
      <c r="AL72" s="4">
        <f t="shared" si="39"/>
        <v>3.4144194754001721E-3</v>
      </c>
      <c r="AM72" s="4">
        <f t="shared" si="40"/>
        <v>304.43964614868162</v>
      </c>
      <c r="AN72" s="4">
        <f t="shared" si="41"/>
        <v>301.99425735473631</v>
      </c>
      <c r="AO72" s="4">
        <f t="shared" si="42"/>
        <v>271.98630251438226</v>
      </c>
      <c r="AP72" s="4">
        <f t="shared" si="43"/>
        <v>1.0808721041549862</v>
      </c>
      <c r="AQ72" s="4">
        <f t="shared" si="44"/>
        <v>4.5864213921744046</v>
      </c>
      <c r="AR72" s="4">
        <f t="shared" si="45"/>
        <v>62.52273675718569</v>
      </c>
      <c r="AS72" s="4">
        <f t="shared" si="46"/>
        <v>41.326100557234518</v>
      </c>
      <c r="AT72" s="4">
        <f t="shared" si="47"/>
        <v>30.066951751708984</v>
      </c>
      <c r="AU72" s="4">
        <f t="shared" si="48"/>
        <v>4.2768614686470334</v>
      </c>
      <c r="AV72" s="4">
        <f t="shared" si="49"/>
        <v>7.9162875338861308E-2</v>
      </c>
      <c r="AW72" s="4">
        <f t="shared" si="50"/>
        <v>1.5549016366181605</v>
      </c>
      <c r="AX72" s="4">
        <f t="shared" si="51"/>
        <v>2.7219598320288729</v>
      </c>
      <c r="AY72" s="4">
        <f t="shared" si="52"/>
        <v>4.9675844403089288E-2</v>
      </c>
      <c r="AZ72" s="4">
        <f t="shared" si="53"/>
        <v>15.649199008539945</v>
      </c>
      <c r="BA72" s="4">
        <f t="shared" si="54"/>
        <v>0.55069452856885059</v>
      </c>
      <c r="BB72" s="4">
        <f t="shared" si="55"/>
        <v>32.937493520062766</v>
      </c>
      <c r="BC72" s="4">
        <f t="shared" si="56"/>
        <v>383.7647415615686</v>
      </c>
      <c r="BD72" s="4">
        <f t="shared" si="57"/>
        <v>6.5407158564199271E-3</v>
      </c>
    </row>
    <row r="73" spans="1:108" s="4" customFormat="1" x14ac:dyDescent="0.25">
      <c r="A73" s="3">
        <v>64</v>
      </c>
      <c r="B73" s="3" t="s">
        <v>102</v>
      </c>
      <c r="C73" s="3">
        <v>3948</v>
      </c>
      <c r="D73" s="3">
        <v>0</v>
      </c>
      <c r="E73" s="4">
        <f t="shared" si="30"/>
        <v>7.6452099162927434</v>
      </c>
      <c r="F73" s="4">
        <f t="shared" si="31"/>
        <v>8.1394339962419571E-2</v>
      </c>
      <c r="G73" s="4">
        <f t="shared" si="32"/>
        <v>212.77273405140176</v>
      </c>
      <c r="H73" s="4">
        <f t="shared" si="33"/>
        <v>3.4128199835831508</v>
      </c>
      <c r="I73" s="4">
        <f t="shared" si="34"/>
        <v>3.0315054919165316</v>
      </c>
      <c r="J73" s="4">
        <f t="shared" si="35"/>
        <v>31.289449691772461</v>
      </c>
      <c r="K73" s="3">
        <v>6</v>
      </c>
      <c r="L73" s="4">
        <f t="shared" si="36"/>
        <v>1.4200000166893005</v>
      </c>
      <c r="M73" s="3">
        <v>1</v>
      </c>
      <c r="N73" s="4">
        <f t="shared" si="37"/>
        <v>2.8400000333786011</v>
      </c>
      <c r="O73" s="3">
        <v>28.845014572143555</v>
      </c>
      <c r="P73" s="3">
        <v>31.289449691772461</v>
      </c>
      <c r="Q73" s="3">
        <v>28.070066452026367</v>
      </c>
      <c r="R73" s="3">
        <v>400.81390380859375</v>
      </c>
      <c r="S73" s="3">
        <v>387.37054443359375</v>
      </c>
      <c r="T73" s="3">
        <v>16.188108444213867</v>
      </c>
      <c r="U73" s="3">
        <v>21.196039199829102</v>
      </c>
      <c r="V73" s="3">
        <v>29.792953491210938</v>
      </c>
      <c r="W73" s="3">
        <v>39.009658813476563</v>
      </c>
      <c r="X73" s="3">
        <v>400.22299194335937</v>
      </c>
      <c r="Y73" s="3">
        <v>1699.9462890625</v>
      </c>
      <c r="Z73" s="3">
        <v>209.68612670898437</v>
      </c>
      <c r="AA73" s="3">
        <v>73.356376647949219</v>
      </c>
      <c r="AB73" s="3">
        <v>0.72298073768615723</v>
      </c>
      <c r="AC73" s="3">
        <v>0.71602070331573486</v>
      </c>
      <c r="AD73" s="3">
        <v>1</v>
      </c>
      <c r="AE73" s="3">
        <v>-0.21956524252891541</v>
      </c>
      <c r="AF73" s="3">
        <v>2.737391471862793</v>
      </c>
      <c r="AG73" s="3">
        <v>1</v>
      </c>
      <c r="AH73" s="3">
        <v>0</v>
      </c>
      <c r="AI73" s="3">
        <v>0.15999999642372131</v>
      </c>
      <c r="AJ73" s="3">
        <v>111115</v>
      </c>
      <c r="AK73" s="4">
        <f t="shared" si="38"/>
        <v>0.66703831990559892</v>
      </c>
      <c r="AL73" s="4">
        <f t="shared" si="39"/>
        <v>3.4128199835831508E-3</v>
      </c>
      <c r="AM73" s="4">
        <f t="shared" si="40"/>
        <v>304.43944969177244</v>
      </c>
      <c r="AN73" s="4">
        <f t="shared" si="41"/>
        <v>301.99501457214353</v>
      </c>
      <c r="AO73" s="4">
        <f t="shared" si="42"/>
        <v>271.99140017051832</v>
      </c>
      <c r="AP73" s="4">
        <f t="shared" si="43"/>
        <v>1.0818942937359406</v>
      </c>
      <c r="AQ73" s="4">
        <f t="shared" si="44"/>
        <v>4.5863701269038915</v>
      </c>
      <c r="AR73" s="4">
        <f t="shared" si="45"/>
        <v>62.52176479373739</v>
      </c>
      <c r="AS73" s="4">
        <f t="shared" si="46"/>
        <v>41.325725593908288</v>
      </c>
      <c r="AT73" s="4">
        <f t="shared" si="47"/>
        <v>30.067232131958008</v>
      </c>
      <c r="AU73" s="4">
        <f t="shared" si="48"/>
        <v>4.2769303131541569</v>
      </c>
      <c r="AV73" s="4">
        <f t="shared" si="49"/>
        <v>7.9126574049547885E-2</v>
      </c>
      <c r="AW73" s="4">
        <f t="shared" si="50"/>
        <v>1.5548646349873598</v>
      </c>
      <c r="AX73" s="4">
        <f t="shared" si="51"/>
        <v>2.7220656781667971</v>
      </c>
      <c r="AY73" s="4">
        <f t="shared" si="52"/>
        <v>4.9652973220163092E-2</v>
      </c>
      <c r="AZ73" s="4">
        <f t="shared" si="53"/>
        <v>15.608236819488557</v>
      </c>
      <c r="BA73" s="4">
        <f t="shared" si="54"/>
        <v>0.54927442757041378</v>
      </c>
      <c r="BB73" s="4">
        <f t="shared" si="55"/>
        <v>32.936232574112708</v>
      </c>
      <c r="BC73" s="4">
        <f t="shared" si="56"/>
        <v>383.73637779074454</v>
      </c>
      <c r="BD73" s="4">
        <f t="shared" si="57"/>
        <v>6.5619114176931666E-3</v>
      </c>
    </row>
    <row r="74" spans="1:108" s="4" customFormat="1" x14ac:dyDescent="0.25">
      <c r="A74" s="3">
        <v>65</v>
      </c>
      <c r="B74" s="3" t="s">
        <v>102</v>
      </c>
      <c r="C74" s="3">
        <v>3948.5</v>
      </c>
      <c r="D74" s="3">
        <v>0</v>
      </c>
      <c r="E74" s="4">
        <f t="shared" ref="E74:E105" si="60">(R74-S74*(1000-T74)/(1000-U74))*AK74</f>
        <v>7.6578204471790405</v>
      </c>
      <c r="F74" s="4">
        <f t="shared" ref="F74:F105" si="61">IF(AV74&lt;&gt;0,1/(1/AV74-1/N74),0)</f>
        <v>8.1382200627195075E-2</v>
      </c>
      <c r="G74" s="4">
        <f t="shared" ref="G74:G105" si="62">((AY74-AL74/2)*S74-E74)/(AY74+AL74/2)</f>
        <v>212.51150444856904</v>
      </c>
      <c r="H74" s="4">
        <f t="shared" ref="H74:H105" si="63">AL74*1000</f>
        <v>3.4122691361115054</v>
      </c>
      <c r="I74" s="4">
        <f t="shared" ref="I74:I105" si="64">(AQ74-AW74)</f>
        <v>3.0314620012371645</v>
      </c>
      <c r="J74" s="4">
        <f t="shared" ref="J74:J105" si="65">(P74+AP74*D74)</f>
        <v>31.289392471313477</v>
      </c>
      <c r="K74" s="3">
        <v>6</v>
      </c>
      <c r="L74" s="4">
        <f t="shared" ref="L74:L105" si="66">(K74*AE74+AF74)</f>
        <v>1.4200000166893005</v>
      </c>
      <c r="M74" s="3">
        <v>1</v>
      </c>
      <c r="N74" s="4">
        <f t="shared" ref="N74:N105" si="67">L74*(M74+1)*(M74+1)/(M74*M74+1)</f>
        <v>2.8400000333786011</v>
      </c>
      <c r="O74" s="3">
        <v>28.845064163208008</v>
      </c>
      <c r="P74" s="3">
        <v>31.289392471313477</v>
      </c>
      <c r="Q74" s="3">
        <v>28.069719314575195</v>
      </c>
      <c r="R74" s="3">
        <v>400.83807373046875</v>
      </c>
      <c r="S74" s="3">
        <v>387.37664794921875</v>
      </c>
      <c r="T74" s="3">
        <v>16.189468383789063</v>
      </c>
      <c r="U74" s="3">
        <v>21.196384429931641</v>
      </c>
      <c r="V74" s="3">
        <v>29.795433044433594</v>
      </c>
      <c r="W74" s="3">
        <v>39.010265350341797</v>
      </c>
      <c r="X74" s="3">
        <v>400.23934936523437</v>
      </c>
      <c r="Y74" s="3">
        <v>1699.973876953125</v>
      </c>
      <c r="Z74" s="3">
        <v>209.77925109863281</v>
      </c>
      <c r="AA74" s="3">
        <v>73.356529235839844</v>
      </c>
      <c r="AB74" s="3">
        <v>0.72298073768615723</v>
      </c>
      <c r="AC74" s="3">
        <v>0.71602070331573486</v>
      </c>
      <c r="AD74" s="3">
        <v>1</v>
      </c>
      <c r="AE74" s="3">
        <v>-0.21956524252891541</v>
      </c>
      <c r="AF74" s="3">
        <v>2.737391471862793</v>
      </c>
      <c r="AG74" s="3">
        <v>1</v>
      </c>
      <c r="AH74" s="3">
        <v>0</v>
      </c>
      <c r="AI74" s="3">
        <v>0.15999999642372131</v>
      </c>
      <c r="AJ74" s="3">
        <v>111115</v>
      </c>
      <c r="AK74" s="4">
        <f t="shared" ref="AK74:AK105" si="68">X74*0.000001/(K74*0.0001)</f>
        <v>0.66706558227539059</v>
      </c>
      <c r="AL74" s="4">
        <f t="shared" ref="AL74:AL105" si="69">(U74-T74)/(1000-U74)*AK74</f>
        <v>3.4122691361115052E-3</v>
      </c>
      <c r="AM74" s="4">
        <f t="shared" ref="AM74:AM105" si="70">(P74+273.15)</f>
        <v>304.43939247131345</v>
      </c>
      <c r="AN74" s="4">
        <f t="shared" ref="AN74:AN105" si="71">(O74+273.15)</f>
        <v>301.99506416320799</v>
      </c>
      <c r="AO74" s="4">
        <f t="shared" ref="AO74:AO105" si="72">(Y74*AG74+Z74*AH74)*AI74</f>
        <v>271.99581423291966</v>
      </c>
      <c r="AP74" s="4">
        <f t="shared" ref="AP74:AP105" si="73">((AO74+0.00000010773*(AN74^4-AM74^4))-AL74*44100)/(L74*51.4+0.00000043092*AM74^3)</f>
        <v>1.0822466039488392</v>
      </c>
      <c r="AQ74" s="4">
        <f t="shared" ref="AQ74:AQ105" si="74">0.61365*EXP(17.502*J74/(240.97+J74))</f>
        <v>4.5863551953655453</v>
      </c>
      <c r="AR74" s="4">
        <f t="shared" ref="AR74:AR105" si="75">AQ74*1000/AA74</f>
        <v>62.521431195585883</v>
      </c>
      <c r="AS74" s="4">
        <f t="shared" ref="AS74:AS105" si="76">(AR74-U74)</f>
        <v>41.325046765654243</v>
      </c>
      <c r="AT74" s="4">
        <f t="shared" ref="AT74:AT105" si="77">IF(D74,P74,(O74+P74)/2)</f>
        <v>30.067228317260742</v>
      </c>
      <c r="AU74" s="4">
        <f t="shared" ref="AU74:AU105" si="78">0.61365*EXP(17.502*AT74/(240.97+AT74))</f>
        <v>4.2769293764877165</v>
      </c>
      <c r="AV74" s="4">
        <f t="shared" ref="AV74:AV105" si="79">IF(AS74&lt;&gt;0,(1000-(AR74+U74)/2)/AS74*AL74,0)</f>
        <v>7.9115101682787695E-2</v>
      </c>
      <c r="AW74" s="4">
        <f t="shared" ref="AW74:AW105" si="80">U74*AA74/1000</f>
        <v>1.5548931941283808</v>
      </c>
      <c r="AX74" s="4">
        <f t="shared" ref="AX74:AX105" si="81">(AU74-AW74)</f>
        <v>2.7220361823593358</v>
      </c>
      <c r="AY74" s="4">
        <f t="shared" ref="AY74:AY105" si="82">1/(1.6/F74+1.37/N74)</f>
        <v>4.9645745213480752E-2</v>
      </c>
      <c r="AZ74" s="4">
        <f t="shared" ref="AZ74:AZ105" si="83">G74*AA74*0.001</f>
        <v>15.589106389033764</v>
      </c>
      <c r="BA74" s="4">
        <f t="shared" ref="BA74:BA105" si="84">G74/S74</f>
        <v>0.54859141761283248</v>
      </c>
      <c r="BB74" s="4">
        <f t="shared" ref="BB74:BB105" si="85">(1-AL74*AA74/AQ74/F74)*100</f>
        <v>32.936697277126989</v>
      </c>
      <c r="BC74" s="4">
        <f t="shared" ref="BC74:BC105" si="86">(S74-E74/(N74/1.35))</f>
        <v>383.7364868639412</v>
      </c>
      <c r="BD74" s="4">
        <f t="shared" ref="BD74:BD105" si="87">E74*BB74/100/BC74</f>
        <v>6.5728259497189372E-3</v>
      </c>
    </row>
    <row r="75" spans="1:108" s="4" customFormat="1" x14ac:dyDescent="0.25">
      <c r="A75" s="3">
        <v>66</v>
      </c>
      <c r="B75" s="3" t="s">
        <v>103</v>
      </c>
      <c r="C75" s="3">
        <v>3949</v>
      </c>
      <c r="D75" s="3">
        <v>0</v>
      </c>
      <c r="E75" s="4">
        <f t="shared" si="60"/>
        <v>7.6723181855826779</v>
      </c>
      <c r="F75" s="4">
        <f t="shared" si="61"/>
        <v>8.1389848087568259E-2</v>
      </c>
      <c r="G75" s="4">
        <f t="shared" si="62"/>
        <v>212.23702068551856</v>
      </c>
      <c r="H75" s="4">
        <f t="shared" si="63"/>
        <v>3.4128497672342171</v>
      </c>
      <c r="I75" s="4">
        <f t="shared" si="64"/>
        <v>3.0316961780699252</v>
      </c>
      <c r="J75" s="4">
        <f t="shared" si="65"/>
        <v>31.290668487548828</v>
      </c>
      <c r="K75" s="3">
        <v>6</v>
      </c>
      <c r="L75" s="4">
        <f t="shared" si="66"/>
        <v>1.4200000166893005</v>
      </c>
      <c r="M75" s="3">
        <v>1</v>
      </c>
      <c r="N75" s="4">
        <f t="shared" si="67"/>
        <v>2.8400000333786011</v>
      </c>
      <c r="O75" s="3">
        <v>28.845283508300781</v>
      </c>
      <c r="P75" s="3">
        <v>31.290668487548828</v>
      </c>
      <c r="Q75" s="3">
        <v>28.069477081298828</v>
      </c>
      <c r="R75" s="3">
        <v>400.85577392578125</v>
      </c>
      <c r="S75" s="3">
        <v>387.37203979492187</v>
      </c>
      <c r="T75" s="3">
        <v>16.189842224121094</v>
      </c>
      <c r="U75" s="3">
        <v>21.197700500488281</v>
      </c>
      <c r="V75" s="3">
        <v>29.795785903930664</v>
      </c>
      <c r="W75" s="3">
        <v>39.012248992919922</v>
      </c>
      <c r="X75" s="3">
        <v>400.23159790039062</v>
      </c>
      <c r="Y75" s="3">
        <v>1700.00927734375</v>
      </c>
      <c r="Z75" s="3">
        <v>209.65731811523437</v>
      </c>
      <c r="AA75" s="3">
        <v>73.356636047363281</v>
      </c>
      <c r="AB75" s="3">
        <v>0.72298073768615723</v>
      </c>
      <c r="AC75" s="3">
        <v>0.71602070331573486</v>
      </c>
      <c r="AD75" s="3">
        <v>1</v>
      </c>
      <c r="AE75" s="3">
        <v>-0.21956524252891541</v>
      </c>
      <c r="AF75" s="3">
        <v>2.737391471862793</v>
      </c>
      <c r="AG75" s="3">
        <v>1</v>
      </c>
      <c r="AH75" s="3">
        <v>0</v>
      </c>
      <c r="AI75" s="3">
        <v>0.15999999642372131</v>
      </c>
      <c r="AJ75" s="3">
        <v>111115</v>
      </c>
      <c r="AK75" s="4">
        <f t="shared" si="68"/>
        <v>0.66705266316731759</v>
      </c>
      <c r="AL75" s="4">
        <f t="shared" si="69"/>
        <v>3.412849767234217E-3</v>
      </c>
      <c r="AM75" s="4">
        <f t="shared" si="70"/>
        <v>304.44066848754881</v>
      </c>
      <c r="AN75" s="4">
        <f t="shared" si="71"/>
        <v>301.99528350830076</v>
      </c>
      <c r="AO75" s="4">
        <f t="shared" si="72"/>
        <v>272.00147829529305</v>
      </c>
      <c r="AP75" s="4">
        <f t="shared" si="73"/>
        <v>1.0818588147777233</v>
      </c>
      <c r="AQ75" s="4">
        <f t="shared" si="74"/>
        <v>4.5866881787252547</v>
      </c>
      <c r="AR75" s="4">
        <f t="shared" si="75"/>
        <v>62.525879400519734</v>
      </c>
      <c r="AS75" s="4">
        <f t="shared" si="76"/>
        <v>41.328178900031453</v>
      </c>
      <c r="AT75" s="4">
        <f t="shared" si="77"/>
        <v>30.067975997924805</v>
      </c>
      <c r="AU75" s="4">
        <f t="shared" si="78"/>
        <v>4.2771129665264764</v>
      </c>
      <c r="AV75" s="4">
        <f t="shared" si="79"/>
        <v>7.9122328981767534E-2</v>
      </c>
      <c r="AW75" s="4">
        <f t="shared" si="80"/>
        <v>1.5549920006553293</v>
      </c>
      <c r="AX75" s="4">
        <f t="shared" si="81"/>
        <v>2.7221209658711469</v>
      </c>
      <c r="AY75" s="4">
        <f t="shared" si="82"/>
        <v>4.9650298672687901E-2</v>
      </c>
      <c r="AZ75" s="4">
        <f t="shared" si="83"/>
        <v>15.568993882204298</v>
      </c>
      <c r="BA75" s="4">
        <f t="shared" si="84"/>
        <v>0.54788936444116798</v>
      </c>
      <c r="BB75" s="4">
        <f t="shared" si="85"/>
        <v>32.936359564199982</v>
      </c>
      <c r="BC75" s="4">
        <f t="shared" si="86"/>
        <v>383.72498717914613</v>
      </c>
      <c r="BD75" s="4">
        <f t="shared" si="87"/>
        <v>6.5853994108892007E-3</v>
      </c>
    </row>
    <row r="76" spans="1:108" s="4" customFormat="1" x14ac:dyDescent="0.25">
      <c r="A76" s="3">
        <v>67</v>
      </c>
      <c r="B76" s="3" t="s">
        <v>103</v>
      </c>
      <c r="C76" s="3">
        <v>3949.5</v>
      </c>
      <c r="D76" s="3">
        <v>0</v>
      </c>
      <c r="E76" s="4">
        <f t="shared" si="60"/>
        <v>7.6581691753085481</v>
      </c>
      <c r="F76" s="4">
        <f t="shared" si="61"/>
        <v>8.1368707322549264E-2</v>
      </c>
      <c r="G76" s="4">
        <f t="shared" si="62"/>
        <v>212.49787467662281</v>
      </c>
      <c r="H76" s="4">
        <f t="shared" si="63"/>
        <v>3.4124425326093211</v>
      </c>
      <c r="I76" s="4">
        <f t="shared" si="64"/>
        <v>3.0321040772728103</v>
      </c>
      <c r="J76" s="4">
        <f t="shared" si="65"/>
        <v>31.292438507080078</v>
      </c>
      <c r="K76" s="3">
        <v>6</v>
      </c>
      <c r="L76" s="4">
        <f t="shared" si="66"/>
        <v>1.4200000166893005</v>
      </c>
      <c r="M76" s="3">
        <v>1</v>
      </c>
      <c r="N76" s="4">
        <f t="shared" si="67"/>
        <v>2.8400000333786011</v>
      </c>
      <c r="O76" s="3">
        <v>28.845705032348633</v>
      </c>
      <c r="P76" s="3">
        <v>31.292438507080078</v>
      </c>
      <c r="Q76" s="3">
        <v>28.069648742675781</v>
      </c>
      <c r="R76" s="3">
        <v>400.86212158203125</v>
      </c>
      <c r="S76" s="3">
        <v>387.39971923828125</v>
      </c>
      <c r="T76" s="3">
        <v>16.19108772277832</v>
      </c>
      <c r="U76" s="3">
        <v>21.198335647583008</v>
      </c>
      <c r="V76" s="3">
        <v>29.797492980957031</v>
      </c>
      <c r="W76" s="3">
        <v>39.012649536132813</v>
      </c>
      <c r="X76" s="3">
        <v>400.23236083984375</v>
      </c>
      <c r="Y76" s="3">
        <v>1700.0389404296875</v>
      </c>
      <c r="Z76" s="3">
        <v>209.63095092773437</v>
      </c>
      <c r="AA76" s="3">
        <v>73.356986999511719</v>
      </c>
      <c r="AB76" s="3">
        <v>0.72298073768615723</v>
      </c>
      <c r="AC76" s="3">
        <v>0.71602070331573486</v>
      </c>
      <c r="AD76" s="3">
        <v>1</v>
      </c>
      <c r="AE76" s="3">
        <v>-0.21956524252891541</v>
      </c>
      <c r="AF76" s="3">
        <v>2.737391471862793</v>
      </c>
      <c r="AG76" s="3">
        <v>1</v>
      </c>
      <c r="AH76" s="3">
        <v>0</v>
      </c>
      <c r="AI76" s="3">
        <v>0.15999999642372131</v>
      </c>
      <c r="AJ76" s="3">
        <v>111115</v>
      </c>
      <c r="AK76" s="4">
        <f t="shared" si="68"/>
        <v>0.66705393473307284</v>
      </c>
      <c r="AL76" s="4">
        <f t="shared" si="69"/>
        <v>3.4124425326093211E-3</v>
      </c>
      <c r="AM76" s="4">
        <f t="shared" si="70"/>
        <v>304.44243850708006</v>
      </c>
      <c r="AN76" s="4">
        <f t="shared" si="71"/>
        <v>301.99570503234861</v>
      </c>
      <c r="AO76" s="4">
        <f t="shared" si="72"/>
        <v>272.00622438893697</v>
      </c>
      <c r="AP76" s="4">
        <f t="shared" si="73"/>
        <v>1.0819287686383907</v>
      </c>
      <c r="AQ76" s="4">
        <f t="shared" si="74"/>
        <v>4.5871501097838427</v>
      </c>
      <c r="AR76" s="4">
        <f t="shared" si="75"/>
        <v>62.531877294992718</v>
      </c>
      <c r="AS76" s="4">
        <f t="shared" si="76"/>
        <v>41.33354164740971</v>
      </c>
      <c r="AT76" s="4">
        <f t="shared" si="77"/>
        <v>30.069071769714355</v>
      </c>
      <c r="AU76" s="4">
        <f t="shared" si="78"/>
        <v>4.2773820413766455</v>
      </c>
      <c r="AV76" s="4">
        <f t="shared" si="79"/>
        <v>7.9102349625522081E-2</v>
      </c>
      <c r="AW76" s="4">
        <f t="shared" si="80"/>
        <v>1.5550460325110325</v>
      </c>
      <c r="AX76" s="4">
        <f t="shared" si="81"/>
        <v>2.722336008865613</v>
      </c>
      <c r="AY76" s="4">
        <f t="shared" si="82"/>
        <v>4.9637710965309868E-2</v>
      </c>
      <c r="AZ76" s="4">
        <f t="shared" si="83"/>
        <v>15.588203830076891</v>
      </c>
      <c r="BA76" s="4">
        <f t="shared" si="84"/>
        <v>0.54852356396758239</v>
      </c>
      <c r="BB76" s="4">
        <f t="shared" si="85"/>
        <v>32.933373310806516</v>
      </c>
      <c r="BC76" s="4">
        <f t="shared" si="86"/>
        <v>383.75939238435257</v>
      </c>
      <c r="BD76" s="4">
        <f t="shared" si="87"/>
        <v>6.5720696179117485E-3</v>
      </c>
    </row>
    <row r="77" spans="1:108" s="4" customFormat="1" x14ac:dyDescent="0.25">
      <c r="A77" s="3">
        <v>68</v>
      </c>
      <c r="B77" s="3" t="s">
        <v>104</v>
      </c>
      <c r="C77" s="3">
        <v>3950</v>
      </c>
      <c r="D77" s="3">
        <v>0</v>
      </c>
      <c r="E77" s="4">
        <f t="shared" si="60"/>
        <v>7.6463024552677199</v>
      </c>
      <c r="F77" s="4">
        <f t="shared" si="61"/>
        <v>8.1429758090095616E-2</v>
      </c>
      <c r="G77" s="4">
        <f t="shared" si="62"/>
        <v>212.85557699197059</v>
      </c>
      <c r="H77" s="4">
        <f t="shared" si="63"/>
        <v>3.4154741119468834</v>
      </c>
      <c r="I77" s="4">
        <f t="shared" si="64"/>
        <v>3.032569088880229</v>
      </c>
      <c r="J77" s="4">
        <f t="shared" si="65"/>
        <v>31.29551887512207</v>
      </c>
      <c r="K77" s="3">
        <v>6</v>
      </c>
      <c r="L77" s="4">
        <f t="shared" si="66"/>
        <v>1.4200000166893005</v>
      </c>
      <c r="M77" s="3">
        <v>1</v>
      </c>
      <c r="N77" s="4">
        <f t="shared" si="67"/>
        <v>2.8400000333786011</v>
      </c>
      <c r="O77" s="3">
        <v>28.846250534057617</v>
      </c>
      <c r="P77" s="3">
        <v>31.29551887512207</v>
      </c>
      <c r="Q77" s="3">
        <v>28.070034027099609</v>
      </c>
      <c r="R77" s="3">
        <v>400.86846923828125</v>
      </c>
      <c r="S77" s="3">
        <v>387.42190551757812</v>
      </c>
      <c r="T77" s="3">
        <v>16.191202163696289</v>
      </c>
      <c r="U77" s="3">
        <v>21.202903747558594</v>
      </c>
      <c r="V77" s="3">
        <v>29.796836853027344</v>
      </c>
      <c r="W77" s="3">
        <v>39.019924163818359</v>
      </c>
      <c r="X77" s="3">
        <v>400.23007202148437</v>
      </c>
      <c r="Y77" s="3">
        <v>1700.078369140625</v>
      </c>
      <c r="Z77" s="3">
        <v>209.63597106933594</v>
      </c>
      <c r="AA77" s="3">
        <v>73.357170104980469</v>
      </c>
      <c r="AB77" s="3">
        <v>0.72298073768615723</v>
      </c>
      <c r="AC77" s="3">
        <v>0.71602070331573486</v>
      </c>
      <c r="AD77" s="3">
        <v>1</v>
      </c>
      <c r="AE77" s="3">
        <v>-0.21956524252891541</v>
      </c>
      <c r="AF77" s="3">
        <v>2.737391471862793</v>
      </c>
      <c r="AG77" s="3">
        <v>1</v>
      </c>
      <c r="AH77" s="3">
        <v>0</v>
      </c>
      <c r="AI77" s="3">
        <v>0.15999999642372131</v>
      </c>
      <c r="AJ77" s="3">
        <v>111115</v>
      </c>
      <c r="AK77" s="4">
        <f t="shared" si="68"/>
        <v>0.66705012003580721</v>
      </c>
      <c r="AL77" s="4">
        <f t="shared" si="69"/>
        <v>3.4154741119468836E-3</v>
      </c>
      <c r="AM77" s="4">
        <f t="shared" si="70"/>
        <v>304.44551887512205</v>
      </c>
      <c r="AN77" s="4">
        <f t="shared" si="71"/>
        <v>301.99625053405759</v>
      </c>
      <c r="AO77" s="4">
        <f t="shared" si="72"/>
        <v>272.01253298254596</v>
      </c>
      <c r="AP77" s="4">
        <f t="shared" si="73"/>
        <v>1.0800641862247302</v>
      </c>
      <c r="AQ77" s="4">
        <f t="shared" si="74"/>
        <v>4.5879541058094127</v>
      </c>
      <c r="AR77" s="4">
        <f t="shared" si="75"/>
        <v>62.54268122998274</v>
      </c>
      <c r="AS77" s="4">
        <f t="shared" si="76"/>
        <v>41.339777482424147</v>
      </c>
      <c r="AT77" s="4">
        <f t="shared" si="77"/>
        <v>30.070884704589844</v>
      </c>
      <c r="AU77" s="4">
        <f t="shared" si="78"/>
        <v>4.2778272533091632</v>
      </c>
      <c r="AV77" s="4">
        <f t="shared" si="79"/>
        <v>7.916004566299055E-2</v>
      </c>
      <c r="AW77" s="4">
        <f t="shared" si="80"/>
        <v>1.5553850169291836</v>
      </c>
      <c r="AX77" s="4">
        <f t="shared" si="81"/>
        <v>2.7224422363799796</v>
      </c>
      <c r="AY77" s="4">
        <f t="shared" si="82"/>
        <v>4.9674061597415636E-2</v>
      </c>
      <c r="AZ77" s="4">
        <f t="shared" si="83"/>
        <v>15.614482769193755</v>
      </c>
      <c r="BA77" s="4">
        <f t="shared" si="84"/>
        <v>0.54941544079084836</v>
      </c>
      <c r="BB77" s="4">
        <f t="shared" si="85"/>
        <v>32.935705912927695</v>
      </c>
      <c r="BC77" s="4">
        <f t="shared" si="86"/>
        <v>383.78721953402504</v>
      </c>
      <c r="BD77" s="4">
        <f t="shared" si="87"/>
        <v>6.5618748142202733E-3</v>
      </c>
    </row>
    <row r="78" spans="1:108" s="4" customFormat="1" x14ac:dyDescent="0.25">
      <c r="A78" s="3">
        <v>69</v>
      </c>
      <c r="B78" s="3" t="s">
        <v>104</v>
      </c>
      <c r="C78" s="3">
        <v>3950.5</v>
      </c>
      <c r="D78" s="3">
        <v>0</v>
      </c>
      <c r="E78" s="4">
        <f t="shared" si="60"/>
        <v>7.6477555399379309</v>
      </c>
      <c r="F78" s="4">
        <f t="shared" si="61"/>
        <v>8.1437983926010968E-2</v>
      </c>
      <c r="G78" s="4">
        <f t="shared" si="62"/>
        <v>212.84897443551901</v>
      </c>
      <c r="H78" s="4">
        <f t="shared" si="63"/>
        <v>3.4163530584796842</v>
      </c>
      <c r="I78" s="4">
        <f t="shared" si="64"/>
        <v>3.0330435249084342</v>
      </c>
      <c r="J78" s="4">
        <f t="shared" si="65"/>
        <v>31.297557830810547</v>
      </c>
      <c r="K78" s="3">
        <v>6</v>
      </c>
      <c r="L78" s="4">
        <f t="shared" si="66"/>
        <v>1.4200000166893005</v>
      </c>
      <c r="M78" s="3">
        <v>1</v>
      </c>
      <c r="N78" s="4">
        <f t="shared" si="67"/>
        <v>2.8400000333786011</v>
      </c>
      <c r="O78" s="3">
        <v>28.846721649169922</v>
      </c>
      <c r="P78" s="3">
        <v>31.297557830810547</v>
      </c>
      <c r="Q78" s="3">
        <v>28.069736480712891</v>
      </c>
      <c r="R78" s="3">
        <v>400.8817138671875</v>
      </c>
      <c r="S78" s="3">
        <v>387.43280029296875</v>
      </c>
      <c r="T78" s="3">
        <v>16.190820693969727</v>
      </c>
      <c r="U78" s="3">
        <v>21.20366096496582</v>
      </c>
      <c r="V78" s="3">
        <v>29.795364379882812</v>
      </c>
      <c r="W78" s="3">
        <v>39.020309448242187</v>
      </c>
      <c r="X78" s="3">
        <v>400.2418212890625</v>
      </c>
      <c r="Y78" s="3">
        <v>1700.1651611328125</v>
      </c>
      <c r="Z78" s="3">
        <v>209.63557434082031</v>
      </c>
      <c r="AA78" s="3">
        <v>73.357276916503906</v>
      </c>
      <c r="AB78" s="3">
        <v>0.72298073768615723</v>
      </c>
      <c r="AC78" s="3">
        <v>0.71602070331573486</v>
      </c>
      <c r="AD78" s="3">
        <v>1</v>
      </c>
      <c r="AE78" s="3">
        <v>-0.21956524252891541</v>
      </c>
      <c r="AF78" s="3">
        <v>2.737391471862793</v>
      </c>
      <c r="AG78" s="3">
        <v>1</v>
      </c>
      <c r="AH78" s="3">
        <v>0</v>
      </c>
      <c r="AI78" s="3">
        <v>0.15999999642372131</v>
      </c>
      <c r="AJ78" s="3">
        <v>111115</v>
      </c>
      <c r="AK78" s="4">
        <f t="shared" si="68"/>
        <v>0.66706970214843742</v>
      </c>
      <c r="AL78" s="4">
        <f t="shared" si="69"/>
        <v>3.4163530584796842E-3</v>
      </c>
      <c r="AM78" s="4">
        <f t="shared" si="70"/>
        <v>304.44755783081052</v>
      </c>
      <c r="AN78" s="4">
        <f t="shared" si="71"/>
        <v>301.9967216491699</v>
      </c>
      <c r="AO78" s="4">
        <f t="shared" si="72"/>
        <v>272.02641970098557</v>
      </c>
      <c r="AP78" s="4">
        <f t="shared" si="73"/>
        <v>1.0795434381114204</v>
      </c>
      <c r="AQ78" s="4">
        <f t="shared" si="74"/>
        <v>4.5884863539590963</v>
      </c>
      <c r="AR78" s="4">
        <f t="shared" si="75"/>
        <v>62.549845725349975</v>
      </c>
      <c r="AS78" s="4">
        <f t="shared" si="76"/>
        <v>41.346184760384155</v>
      </c>
      <c r="AT78" s="4">
        <f t="shared" si="77"/>
        <v>30.072139739990234</v>
      </c>
      <c r="AU78" s="4">
        <f t="shared" si="78"/>
        <v>4.2781354825937576</v>
      </c>
      <c r="AV78" s="4">
        <f t="shared" si="79"/>
        <v>7.9167819306173448E-2</v>
      </c>
      <c r="AW78" s="4">
        <f t="shared" si="80"/>
        <v>1.5554428290506621</v>
      </c>
      <c r="AX78" s="4">
        <f t="shared" si="81"/>
        <v>2.7226926535430955</v>
      </c>
      <c r="AY78" s="4">
        <f t="shared" si="82"/>
        <v>4.9678959295698565E-2</v>
      </c>
      <c r="AZ78" s="4">
        <f t="shared" si="83"/>
        <v>15.614021159060229</v>
      </c>
      <c r="BA78" s="4">
        <f t="shared" si="84"/>
        <v>0.54938294918387642</v>
      </c>
      <c r="BB78" s="4">
        <f t="shared" si="85"/>
        <v>32.932905936305602</v>
      </c>
      <c r="BC78" s="4">
        <f t="shared" si="86"/>
        <v>383.79742358255595</v>
      </c>
      <c r="BD78" s="4">
        <f t="shared" si="87"/>
        <v>6.5623893842127242E-3</v>
      </c>
    </row>
    <row r="79" spans="1:108" s="4" customFormat="1" x14ac:dyDescent="0.25">
      <c r="A79" s="3">
        <v>70</v>
      </c>
      <c r="B79" s="3" t="s">
        <v>105</v>
      </c>
      <c r="C79" s="3">
        <v>3951</v>
      </c>
      <c r="D79" s="3">
        <v>0</v>
      </c>
      <c r="E79" s="4">
        <f t="shared" si="60"/>
        <v>7.656191045571636</v>
      </c>
      <c r="F79" s="4">
        <f t="shared" si="61"/>
        <v>8.1436258625094793E-2</v>
      </c>
      <c r="G79" s="4">
        <f t="shared" si="62"/>
        <v>212.67883824791022</v>
      </c>
      <c r="H79" s="4">
        <f t="shared" si="63"/>
        <v>3.4161642116841757</v>
      </c>
      <c r="I79" s="4">
        <f t="shared" si="64"/>
        <v>3.0329672104738874</v>
      </c>
      <c r="J79" s="4">
        <f t="shared" si="65"/>
        <v>31.297185897827148</v>
      </c>
      <c r="K79" s="3">
        <v>6</v>
      </c>
      <c r="L79" s="4">
        <f t="shared" si="66"/>
        <v>1.4200000166893005</v>
      </c>
      <c r="M79" s="3">
        <v>1</v>
      </c>
      <c r="N79" s="4">
        <f t="shared" si="67"/>
        <v>2.8400000333786011</v>
      </c>
      <c r="O79" s="3">
        <v>28.846817016601563</v>
      </c>
      <c r="P79" s="3">
        <v>31.297185897827148</v>
      </c>
      <c r="Q79" s="3">
        <v>28.069805145263672</v>
      </c>
      <c r="R79" s="3">
        <v>400.8905029296875</v>
      </c>
      <c r="S79" s="3">
        <v>387.428955078125</v>
      </c>
      <c r="T79" s="3">
        <v>16.190591812133789</v>
      </c>
      <c r="U79" s="3">
        <v>21.203201293945313</v>
      </c>
      <c r="V79" s="3">
        <v>29.795028686523437</v>
      </c>
      <c r="W79" s="3">
        <v>39.019573211669922</v>
      </c>
      <c r="X79" s="3">
        <v>400.23831176757812</v>
      </c>
      <c r="Y79" s="3">
        <v>1700.2103271484375</v>
      </c>
      <c r="Z79" s="3">
        <v>209.66941833496094</v>
      </c>
      <c r="AA79" s="3">
        <v>73.357887268066406</v>
      </c>
      <c r="AB79" s="3">
        <v>0.72298073768615723</v>
      </c>
      <c r="AC79" s="3">
        <v>0.71602070331573486</v>
      </c>
      <c r="AD79" s="3">
        <v>1</v>
      </c>
      <c r="AE79" s="3">
        <v>-0.21956524252891541</v>
      </c>
      <c r="AF79" s="3">
        <v>2.737391471862793</v>
      </c>
      <c r="AG79" s="3">
        <v>1</v>
      </c>
      <c r="AH79" s="3">
        <v>0</v>
      </c>
      <c r="AI79" s="3">
        <v>0.15999999642372131</v>
      </c>
      <c r="AJ79" s="3">
        <v>111115</v>
      </c>
      <c r="AK79" s="4">
        <f t="shared" si="68"/>
        <v>0.66706385294596338</v>
      </c>
      <c r="AL79" s="4">
        <f t="shared" si="69"/>
        <v>3.4161642116841756E-3</v>
      </c>
      <c r="AM79" s="4">
        <f t="shared" si="70"/>
        <v>304.44718589782713</v>
      </c>
      <c r="AN79" s="4">
        <f t="shared" si="71"/>
        <v>301.99681701660154</v>
      </c>
      <c r="AO79" s="4">
        <f t="shared" si="72"/>
        <v>272.03364626332404</v>
      </c>
      <c r="AP79" s="4">
        <f t="shared" si="73"/>
        <v>1.0797930906622948</v>
      </c>
      <c r="AQ79" s="4">
        <f t="shared" si="74"/>
        <v>4.5883892607172472</v>
      </c>
      <c r="AR79" s="4">
        <f t="shared" si="75"/>
        <v>62.548001743155844</v>
      </c>
      <c r="AS79" s="4">
        <f t="shared" si="76"/>
        <v>41.344800449210531</v>
      </c>
      <c r="AT79" s="4">
        <f t="shared" si="77"/>
        <v>30.072001457214355</v>
      </c>
      <c r="AU79" s="4">
        <f t="shared" si="78"/>
        <v>4.2781015202116865</v>
      </c>
      <c r="AV79" s="4">
        <f t="shared" si="79"/>
        <v>7.916618885256356E-2</v>
      </c>
      <c r="AW79" s="4">
        <f t="shared" si="80"/>
        <v>1.55542205024336</v>
      </c>
      <c r="AX79" s="4">
        <f t="shared" si="81"/>
        <v>2.7226794699683268</v>
      </c>
      <c r="AY79" s="4">
        <f t="shared" si="82"/>
        <v>4.9677932046035746E-2</v>
      </c>
      <c r="AZ79" s="4">
        <f t="shared" si="83"/>
        <v>15.601670240493528</v>
      </c>
      <c r="BA79" s="4">
        <f t="shared" si="84"/>
        <v>0.54894926014247836</v>
      </c>
      <c r="BB79" s="4">
        <f t="shared" si="85"/>
        <v>32.933215283547042</v>
      </c>
      <c r="BC79" s="4">
        <f t="shared" si="86"/>
        <v>383.78956853233484</v>
      </c>
      <c r="BD79" s="4">
        <f t="shared" si="87"/>
        <v>6.5698238990706806E-3</v>
      </c>
    </row>
    <row r="80" spans="1:108" s="4" customFormat="1" x14ac:dyDescent="0.25">
      <c r="A80" s="3">
        <v>71</v>
      </c>
      <c r="B80" s="3" t="s">
        <v>105</v>
      </c>
      <c r="C80" s="3">
        <v>3951.5</v>
      </c>
      <c r="D80" s="3">
        <v>0</v>
      </c>
      <c r="E80" s="4">
        <f t="shared" si="60"/>
        <v>7.6771561974604978</v>
      </c>
      <c r="F80" s="4">
        <f t="shared" si="61"/>
        <v>8.1480268807099424E-2</v>
      </c>
      <c r="G80" s="4">
        <f t="shared" si="62"/>
        <v>212.34738743512901</v>
      </c>
      <c r="H80" s="4">
        <f t="shared" si="63"/>
        <v>3.4177655781185803</v>
      </c>
      <c r="I80" s="4">
        <f t="shared" si="64"/>
        <v>3.0328163535889292</v>
      </c>
      <c r="J80" s="4">
        <f t="shared" si="65"/>
        <v>31.29719352722168</v>
      </c>
      <c r="K80" s="3">
        <v>6</v>
      </c>
      <c r="L80" s="4">
        <f t="shared" si="66"/>
        <v>1.4200000166893005</v>
      </c>
      <c r="M80" s="3">
        <v>1</v>
      </c>
      <c r="N80" s="4">
        <f t="shared" si="67"/>
        <v>2.8400000333786011</v>
      </c>
      <c r="O80" s="3">
        <v>28.846853256225586</v>
      </c>
      <c r="P80" s="3">
        <v>31.29719352722168</v>
      </c>
      <c r="Q80" s="3">
        <v>28.069755554199219</v>
      </c>
      <c r="R80" s="3">
        <v>400.91885375976562</v>
      </c>
      <c r="S80" s="3">
        <v>387.42532348632812</v>
      </c>
      <c r="T80" s="3">
        <v>16.1903076171875</v>
      </c>
      <c r="U80" s="3">
        <v>21.205123901367188</v>
      </c>
      <c r="V80" s="3">
        <v>29.794670104980469</v>
      </c>
      <c r="W80" s="3">
        <v>39.023326873779297</v>
      </c>
      <c r="X80" s="3">
        <v>400.24893188476562</v>
      </c>
      <c r="Y80" s="3">
        <v>1700.2401123046875</v>
      </c>
      <c r="Z80" s="3">
        <v>209.75584411621094</v>
      </c>
      <c r="AA80" s="3">
        <v>73.358444213867187</v>
      </c>
      <c r="AB80" s="3">
        <v>0.72298073768615723</v>
      </c>
      <c r="AC80" s="3">
        <v>0.71602070331573486</v>
      </c>
      <c r="AD80" s="3">
        <v>1</v>
      </c>
      <c r="AE80" s="3">
        <v>-0.21956524252891541</v>
      </c>
      <c r="AF80" s="3">
        <v>2.737391471862793</v>
      </c>
      <c r="AG80" s="3">
        <v>1</v>
      </c>
      <c r="AH80" s="3">
        <v>0</v>
      </c>
      <c r="AI80" s="3">
        <v>0.15999999642372131</v>
      </c>
      <c r="AJ80" s="3">
        <v>111115</v>
      </c>
      <c r="AK80" s="4">
        <f t="shared" si="68"/>
        <v>0.66708155314127593</v>
      </c>
      <c r="AL80" s="4">
        <f t="shared" si="69"/>
        <v>3.4177655781185805E-3</v>
      </c>
      <c r="AM80" s="4">
        <f t="shared" si="70"/>
        <v>304.44719352722166</v>
      </c>
      <c r="AN80" s="4">
        <f t="shared" si="71"/>
        <v>301.99685325622556</v>
      </c>
      <c r="AO80" s="4">
        <f t="shared" si="72"/>
        <v>272.03841188821752</v>
      </c>
      <c r="AP80" s="4">
        <f t="shared" si="73"/>
        <v>1.0790236269264855</v>
      </c>
      <c r="AQ80" s="4">
        <f t="shared" si="74"/>
        <v>4.5883912523555157</v>
      </c>
      <c r="AR80" s="4">
        <f t="shared" si="75"/>
        <v>62.547554020892889</v>
      </c>
      <c r="AS80" s="4">
        <f t="shared" si="76"/>
        <v>41.342430119525702</v>
      </c>
      <c r="AT80" s="4">
        <f t="shared" si="77"/>
        <v>30.072023391723633</v>
      </c>
      <c r="AU80" s="4">
        <f t="shared" si="78"/>
        <v>4.2781069073324751</v>
      </c>
      <c r="AV80" s="4">
        <f t="shared" si="79"/>
        <v>7.9207779001191719E-2</v>
      </c>
      <c r="AW80" s="4">
        <f t="shared" si="80"/>
        <v>1.5555748987665865</v>
      </c>
      <c r="AX80" s="4">
        <f t="shared" si="81"/>
        <v>2.7225320085658886</v>
      </c>
      <c r="AY80" s="4">
        <f t="shared" si="82"/>
        <v>4.9704135522575507E-2</v>
      </c>
      <c r="AZ80" s="4">
        <f t="shared" si="83"/>
        <v>15.577473975120354</v>
      </c>
      <c r="BA80" s="4">
        <f t="shared" si="84"/>
        <v>0.54809888399724738</v>
      </c>
      <c r="BB80" s="4">
        <f t="shared" si="85"/>
        <v>32.937538880980291</v>
      </c>
      <c r="BC80" s="4">
        <f t="shared" si="86"/>
        <v>383.77597111141216</v>
      </c>
      <c r="BD80" s="4">
        <f t="shared" si="87"/>
        <v>6.5889125370959057E-3</v>
      </c>
    </row>
    <row r="81" spans="1:108" s="4" customFormat="1" x14ac:dyDescent="0.25">
      <c r="A81" s="3">
        <v>72</v>
      </c>
      <c r="B81" s="3" t="s">
        <v>106</v>
      </c>
      <c r="C81" s="3">
        <v>3952</v>
      </c>
      <c r="D81" s="3">
        <v>0</v>
      </c>
      <c r="E81" s="4">
        <f t="shared" si="60"/>
        <v>7.6555490058040307</v>
      </c>
      <c r="F81" s="4">
        <f t="shared" si="61"/>
        <v>8.151935243082517E-2</v>
      </c>
      <c r="G81" s="4">
        <f t="shared" si="62"/>
        <v>212.84696081769761</v>
      </c>
      <c r="H81" s="4">
        <f t="shared" si="63"/>
        <v>3.419448833032793</v>
      </c>
      <c r="I81" s="4">
        <f t="shared" si="64"/>
        <v>3.0328870900926415</v>
      </c>
      <c r="J81" s="4">
        <f t="shared" si="65"/>
        <v>31.297870635986328</v>
      </c>
      <c r="K81" s="3">
        <v>6</v>
      </c>
      <c r="L81" s="4">
        <f t="shared" si="66"/>
        <v>1.4200000166893005</v>
      </c>
      <c r="M81" s="3">
        <v>1</v>
      </c>
      <c r="N81" s="4">
        <f t="shared" si="67"/>
        <v>2.8400000333786011</v>
      </c>
      <c r="O81" s="3">
        <v>28.846935272216797</v>
      </c>
      <c r="P81" s="3">
        <v>31.297870635986328</v>
      </c>
      <c r="Q81" s="3">
        <v>28.069587707519531</v>
      </c>
      <c r="R81" s="3">
        <v>400.89840698242187</v>
      </c>
      <c r="S81" s="3">
        <v>387.4361572265625</v>
      </c>
      <c r="T81" s="3">
        <v>16.189279556274414</v>
      </c>
      <c r="U81" s="3">
        <v>21.206586837768555</v>
      </c>
      <c r="V81" s="3">
        <v>29.792612075805664</v>
      </c>
      <c r="W81" s="3">
        <v>39.025798797607422</v>
      </c>
      <c r="X81" s="3">
        <v>400.24664306640625</v>
      </c>
      <c r="Y81" s="3">
        <v>1700.293701171875</v>
      </c>
      <c r="Z81" s="3">
        <v>209.69685363769531</v>
      </c>
      <c r="AA81" s="3">
        <v>73.358383178710938</v>
      </c>
      <c r="AB81" s="3">
        <v>0.72298073768615723</v>
      </c>
      <c r="AC81" s="3">
        <v>0.71602070331573486</v>
      </c>
      <c r="AD81" s="3">
        <v>1</v>
      </c>
      <c r="AE81" s="3">
        <v>-0.21956524252891541</v>
      </c>
      <c r="AF81" s="3">
        <v>2.737391471862793</v>
      </c>
      <c r="AG81" s="3">
        <v>1</v>
      </c>
      <c r="AH81" s="3">
        <v>0</v>
      </c>
      <c r="AI81" s="3">
        <v>0.15999999642372131</v>
      </c>
      <c r="AJ81" s="3">
        <v>111115</v>
      </c>
      <c r="AK81" s="4">
        <f t="shared" si="68"/>
        <v>0.6670777384440103</v>
      </c>
      <c r="AL81" s="4">
        <f t="shared" si="69"/>
        <v>3.4194488330327932E-3</v>
      </c>
      <c r="AM81" s="4">
        <f t="shared" si="70"/>
        <v>304.44787063598631</v>
      </c>
      <c r="AN81" s="4">
        <f t="shared" si="71"/>
        <v>301.99693527221677</v>
      </c>
      <c r="AO81" s="4">
        <f t="shared" si="72"/>
        <v>272.04698610677588</v>
      </c>
      <c r="AP81" s="4">
        <f t="shared" si="73"/>
        <v>1.0781662368780294</v>
      </c>
      <c r="AQ81" s="4">
        <f t="shared" si="74"/>
        <v>4.5885680132502751</v>
      </c>
      <c r="AR81" s="4">
        <f t="shared" si="75"/>
        <v>62.550015614056036</v>
      </c>
      <c r="AS81" s="4">
        <f t="shared" si="76"/>
        <v>41.343428776287482</v>
      </c>
      <c r="AT81" s="4">
        <f t="shared" si="77"/>
        <v>30.072402954101563</v>
      </c>
      <c r="AU81" s="4">
        <f t="shared" si="78"/>
        <v>4.2782001288806173</v>
      </c>
      <c r="AV81" s="4">
        <f t="shared" si="79"/>
        <v>7.9244712442804038E-2</v>
      </c>
      <c r="AW81" s="4">
        <f t="shared" si="80"/>
        <v>1.5556809231576336</v>
      </c>
      <c r="AX81" s="4">
        <f t="shared" si="81"/>
        <v>2.7225192057229837</v>
      </c>
      <c r="AY81" s="4">
        <f t="shared" si="82"/>
        <v>4.9727405178125135E-2</v>
      </c>
      <c r="AZ81" s="4">
        <f t="shared" si="83"/>
        <v>15.614108910088735</v>
      </c>
      <c r="BA81" s="4">
        <f t="shared" si="84"/>
        <v>0.54937299177585608</v>
      </c>
      <c r="BB81" s="4">
        <f t="shared" si="85"/>
        <v>32.939317972810912</v>
      </c>
      <c r="BC81" s="4">
        <f t="shared" si="86"/>
        <v>383.79707587572869</v>
      </c>
      <c r="BD81" s="4">
        <f t="shared" si="87"/>
        <v>6.5703617564888935E-3</v>
      </c>
    </row>
    <row r="82" spans="1:108" s="4" customFormat="1" x14ac:dyDescent="0.25">
      <c r="A82" s="3">
        <v>73</v>
      </c>
      <c r="B82" s="3" t="s">
        <v>106</v>
      </c>
      <c r="C82" s="3">
        <v>3952.5</v>
      </c>
      <c r="D82" s="3">
        <v>0</v>
      </c>
      <c r="E82" s="4">
        <f t="shared" si="60"/>
        <v>7.6319587936450475</v>
      </c>
      <c r="F82" s="4">
        <f t="shared" si="61"/>
        <v>8.1510834081922182E-2</v>
      </c>
      <c r="G82" s="4">
        <f t="shared" si="62"/>
        <v>213.28985177092946</v>
      </c>
      <c r="H82" s="4">
        <f t="shared" si="63"/>
        <v>3.4197243264668638</v>
      </c>
      <c r="I82" s="4">
        <f t="shared" si="64"/>
        <v>3.0334370452010697</v>
      </c>
      <c r="J82" s="4">
        <f t="shared" si="65"/>
        <v>31.300521850585938</v>
      </c>
      <c r="K82" s="3">
        <v>6</v>
      </c>
      <c r="L82" s="4">
        <f t="shared" si="66"/>
        <v>1.4200000166893005</v>
      </c>
      <c r="M82" s="3">
        <v>1</v>
      </c>
      <c r="N82" s="4">
        <f t="shared" si="67"/>
        <v>2.8400000333786011</v>
      </c>
      <c r="O82" s="3">
        <v>28.847461700439453</v>
      </c>
      <c r="P82" s="3">
        <v>31.300521850585938</v>
      </c>
      <c r="Q82" s="3">
        <v>28.069894790649414</v>
      </c>
      <c r="R82" s="3">
        <v>400.86648559570312</v>
      </c>
      <c r="S82" s="3">
        <v>387.43942260742187</v>
      </c>
      <c r="T82" s="3">
        <v>16.190719604492188</v>
      </c>
      <c r="U82" s="3">
        <v>21.20842170715332</v>
      </c>
      <c r="V82" s="3">
        <v>29.794498443603516</v>
      </c>
      <c r="W82" s="3">
        <v>39.028175354003906</v>
      </c>
      <c r="X82" s="3">
        <v>400.24664306640625</v>
      </c>
      <c r="Y82" s="3">
        <v>1700.2880859375</v>
      </c>
      <c r="Z82" s="3">
        <v>209.71160888671875</v>
      </c>
      <c r="AA82" s="3">
        <v>73.358741760253906</v>
      </c>
      <c r="AB82" s="3">
        <v>0.72298073768615723</v>
      </c>
      <c r="AC82" s="3">
        <v>0.71602070331573486</v>
      </c>
      <c r="AD82" s="3">
        <v>1</v>
      </c>
      <c r="AE82" s="3">
        <v>-0.21956524252891541</v>
      </c>
      <c r="AF82" s="3">
        <v>2.737391471862793</v>
      </c>
      <c r="AG82" s="3">
        <v>1</v>
      </c>
      <c r="AH82" s="3">
        <v>0</v>
      </c>
      <c r="AI82" s="3">
        <v>0.15999999642372131</v>
      </c>
      <c r="AJ82" s="3">
        <v>111115</v>
      </c>
      <c r="AK82" s="4">
        <f t="shared" si="68"/>
        <v>0.6670777384440103</v>
      </c>
      <c r="AL82" s="4">
        <f t="shared" si="69"/>
        <v>3.4197243264668638E-3</v>
      </c>
      <c r="AM82" s="4">
        <f t="shared" si="70"/>
        <v>304.45052185058591</v>
      </c>
      <c r="AN82" s="4">
        <f t="shared" si="71"/>
        <v>301.99746170043943</v>
      </c>
      <c r="AO82" s="4">
        <f t="shared" si="72"/>
        <v>272.04608766929596</v>
      </c>
      <c r="AP82" s="4">
        <f t="shared" si="73"/>
        <v>1.0777037325255243</v>
      </c>
      <c r="AQ82" s="4">
        <f t="shared" si="74"/>
        <v>4.5892601763586933</v>
      </c>
      <c r="AR82" s="4">
        <f t="shared" si="75"/>
        <v>62.559145184864327</v>
      </c>
      <c r="AS82" s="4">
        <f t="shared" si="76"/>
        <v>41.350723477711007</v>
      </c>
      <c r="AT82" s="4">
        <f t="shared" si="77"/>
        <v>30.073991775512695</v>
      </c>
      <c r="AU82" s="4">
        <f t="shared" si="78"/>
        <v>4.2785903669372196</v>
      </c>
      <c r="AV82" s="4">
        <f t="shared" si="79"/>
        <v>7.9236662814332198E-2</v>
      </c>
      <c r="AW82" s="4">
        <f t="shared" si="80"/>
        <v>1.5558231311576238</v>
      </c>
      <c r="AX82" s="4">
        <f t="shared" si="81"/>
        <v>2.722767235779596</v>
      </c>
      <c r="AY82" s="4">
        <f t="shared" si="82"/>
        <v>4.9722333558784609E-2</v>
      </c>
      <c r="AZ82" s="4">
        <f t="shared" si="83"/>
        <v>15.646675156146449</v>
      </c>
      <c r="BA82" s="4">
        <f t="shared" si="84"/>
        <v>0.55051148470001776</v>
      </c>
      <c r="BB82" s="4">
        <f t="shared" si="85"/>
        <v>32.936694644460864</v>
      </c>
      <c r="BC82" s="4">
        <f t="shared" si="86"/>
        <v>383.8115549136445</v>
      </c>
      <c r="BD82" s="4">
        <f t="shared" si="87"/>
        <v>6.5493467590352263E-3</v>
      </c>
    </row>
    <row r="83" spans="1:108" s="4" customFormat="1" x14ac:dyDescent="0.25">
      <c r="A83" s="3">
        <v>74</v>
      </c>
      <c r="B83" s="3" t="s">
        <v>107</v>
      </c>
      <c r="C83" s="3">
        <v>3953</v>
      </c>
      <c r="D83" s="3">
        <v>0</v>
      </c>
      <c r="E83" s="4">
        <f t="shared" si="60"/>
        <v>7.6348453254992528</v>
      </c>
      <c r="F83" s="4">
        <f t="shared" si="61"/>
        <v>8.1549919426822479E-2</v>
      </c>
      <c r="G83" s="4">
        <f t="shared" si="62"/>
        <v>213.27955805508657</v>
      </c>
      <c r="H83" s="4">
        <f t="shared" si="63"/>
        <v>3.4215433843278928</v>
      </c>
      <c r="I83" s="4">
        <f t="shared" si="64"/>
        <v>3.0336377276091886</v>
      </c>
      <c r="J83" s="4">
        <f t="shared" si="65"/>
        <v>31.301855087280273</v>
      </c>
      <c r="K83" s="3">
        <v>6</v>
      </c>
      <c r="L83" s="4">
        <f t="shared" si="66"/>
        <v>1.4200000166893005</v>
      </c>
      <c r="M83" s="3">
        <v>1</v>
      </c>
      <c r="N83" s="4">
        <f t="shared" si="67"/>
        <v>2.8400000333786011</v>
      </c>
      <c r="O83" s="3">
        <v>28.847936630249023</v>
      </c>
      <c r="P83" s="3">
        <v>31.301855087280273</v>
      </c>
      <c r="Q83" s="3">
        <v>28.069667816162109</v>
      </c>
      <c r="R83" s="3">
        <v>400.84756469726562</v>
      </c>
      <c r="S83" s="3">
        <v>387.41549682617187</v>
      </c>
      <c r="T83" s="3">
        <v>16.190086364746094</v>
      </c>
      <c r="U83" s="3">
        <v>21.210351943969727</v>
      </c>
      <c r="V83" s="3">
        <v>29.792623519897461</v>
      </c>
      <c r="W83" s="3">
        <v>39.030803680419922</v>
      </c>
      <c r="X83" s="3">
        <v>400.2542724609375</v>
      </c>
      <c r="Y83" s="3">
        <v>1700.290283203125</v>
      </c>
      <c r="Z83" s="3">
        <v>209.81425476074219</v>
      </c>
      <c r="AA83" s="3">
        <v>73.359016418457031</v>
      </c>
      <c r="AB83" s="3">
        <v>0.72298073768615723</v>
      </c>
      <c r="AC83" s="3">
        <v>0.71602070331573486</v>
      </c>
      <c r="AD83" s="3">
        <v>1</v>
      </c>
      <c r="AE83" s="3">
        <v>-0.21956524252891541</v>
      </c>
      <c r="AF83" s="3">
        <v>2.737391471862793</v>
      </c>
      <c r="AG83" s="3">
        <v>1</v>
      </c>
      <c r="AH83" s="3">
        <v>0</v>
      </c>
      <c r="AI83" s="3">
        <v>0.15999999642372131</v>
      </c>
      <c r="AJ83" s="3">
        <v>111115</v>
      </c>
      <c r="AK83" s="4">
        <f t="shared" si="68"/>
        <v>0.66709045410156242</v>
      </c>
      <c r="AL83" s="4">
        <f t="shared" si="69"/>
        <v>3.4215433843278928E-3</v>
      </c>
      <c r="AM83" s="4">
        <f t="shared" si="70"/>
        <v>304.45185508728025</v>
      </c>
      <c r="AN83" s="4">
        <f t="shared" si="71"/>
        <v>301.997936630249</v>
      </c>
      <c r="AO83" s="4">
        <f t="shared" si="72"/>
        <v>272.0464392317881</v>
      </c>
      <c r="AP83" s="4">
        <f t="shared" si="73"/>
        <v>1.0766395102641042</v>
      </c>
      <c r="AQ83" s="4">
        <f t="shared" si="74"/>
        <v>4.5896082841081158</v>
      </c>
      <c r="AR83" s="4">
        <f t="shared" si="75"/>
        <v>62.563656223631931</v>
      </c>
      <c r="AS83" s="4">
        <f t="shared" si="76"/>
        <v>41.353304279662204</v>
      </c>
      <c r="AT83" s="4">
        <f t="shared" si="77"/>
        <v>30.074895858764648</v>
      </c>
      <c r="AU83" s="4">
        <f t="shared" si="78"/>
        <v>4.2788124370138627</v>
      </c>
      <c r="AV83" s="4">
        <f t="shared" si="79"/>
        <v>7.9273597109576058E-2</v>
      </c>
      <c r="AW83" s="4">
        <f t="shared" si="80"/>
        <v>1.5559705564989272</v>
      </c>
      <c r="AX83" s="4">
        <f t="shared" si="81"/>
        <v>2.7228418805149355</v>
      </c>
      <c r="AY83" s="4">
        <f t="shared" si="82"/>
        <v>4.974560382047543E-2</v>
      </c>
      <c r="AZ83" s="4">
        <f t="shared" si="83"/>
        <v>15.645978601084355</v>
      </c>
      <c r="BA83" s="4">
        <f t="shared" si="84"/>
        <v>0.55051891264634212</v>
      </c>
      <c r="BB83" s="4">
        <f t="shared" si="85"/>
        <v>32.93801659536615</v>
      </c>
      <c r="BC83" s="4">
        <f t="shared" si="86"/>
        <v>383.78625701339547</v>
      </c>
      <c r="BD83" s="4">
        <f t="shared" si="87"/>
        <v>6.552518685565405E-3</v>
      </c>
    </row>
    <row r="84" spans="1:108" s="4" customFormat="1" x14ac:dyDescent="0.25">
      <c r="A84" s="3">
        <v>75</v>
      </c>
      <c r="B84" s="3" t="s">
        <v>107</v>
      </c>
      <c r="C84" s="3">
        <v>3953.5</v>
      </c>
      <c r="D84" s="3">
        <v>0</v>
      </c>
      <c r="E84" s="4">
        <f t="shared" si="60"/>
        <v>7.6558893448559626</v>
      </c>
      <c r="F84" s="4">
        <f t="shared" si="61"/>
        <v>8.1579521490270659E-2</v>
      </c>
      <c r="G84" s="4">
        <f t="shared" si="62"/>
        <v>212.89548050106288</v>
      </c>
      <c r="H84" s="4">
        <f t="shared" si="63"/>
        <v>3.422867464041631</v>
      </c>
      <c r="I84" s="4">
        <f t="shared" si="64"/>
        <v>3.0337306583103274</v>
      </c>
      <c r="J84" s="4">
        <f t="shared" si="65"/>
        <v>31.302560806274414</v>
      </c>
      <c r="K84" s="3">
        <v>6</v>
      </c>
      <c r="L84" s="4">
        <f t="shared" si="66"/>
        <v>1.4200000166893005</v>
      </c>
      <c r="M84" s="3">
        <v>1</v>
      </c>
      <c r="N84" s="4">
        <f t="shared" si="67"/>
        <v>2.8400000333786011</v>
      </c>
      <c r="O84" s="3">
        <v>28.848176956176758</v>
      </c>
      <c r="P84" s="3">
        <v>31.302560806274414</v>
      </c>
      <c r="Q84" s="3">
        <v>28.069690704345703</v>
      </c>
      <c r="R84" s="3">
        <v>400.85073852539062</v>
      </c>
      <c r="S84" s="3">
        <v>387.38641357421875</v>
      </c>
      <c r="T84" s="3">
        <v>16.18939208984375</v>
      </c>
      <c r="U84" s="3">
        <v>21.211627960205078</v>
      </c>
      <c r="V84" s="3">
        <v>29.790885925292969</v>
      </c>
      <c r="W84" s="3">
        <v>39.032546997070313</v>
      </c>
      <c r="X84" s="3">
        <v>400.25155639648437</v>
      </c>
      <c r="Y84" s="3">
        <v>1700.3214111328125</v>
      </c>
      <c r="Z84" s="3">
        <v>209.82940673828125</v>
      </c>
      <c r="AA84" s="3">
        <v>73.358909606933594</v>
      </c>
      <c r="AB84" s="3">
        <v>0.72298073768615723</v>
      </c>
      <c r="AC84" s="3">
        <v>0.71602070331573486</v>
      </c>
      <c r="AD84" s="3">
        <v>1</v>
      </c>
      <c r="AE84" s="3">
        <v>-0.21956524252891541</v>
      </c>
      <c r="AF84" s="3">
        <v>2.737391471862793</v>
      </c>
      <c r="AG84" s="3">
        <v>1</v>
      </c>
      <c r="AH84" s="3">
        <v>0</v>
      </c>
      <c r="AI84" s="3">
        <v>0.15999999642372131</v>
      </c>
      <c r="AJ84" s="3">
        <v>111115</v>
      </c>
      <c r="AK84" s="4">
        <f t="shared" si="68"/>
        <v>0.66708592732747385</v>
      </c>
      <c r="AL84" s="4">
        <f t="shared" si="69"/>
        <v>3.4228674640416311E-3</v>
      </c>
      <c r="AM84" s="4">
        <f t="shared" si="70"/>
        <v>304.45256080627439</v>
      </c>
      <c r="AN84" s="4">
        <f t="shared" si="71"/>
        <v>301.99817695617674</v>
      </c>
      <c r="AO84" s="4">
        <f t="shared" si="72"/>
        <v>272.05141970042678</v>
      </c>
      <c r="AP84" s="4">
        <f t="shared" si="73"/>
        <v>1.0759438789450622</v>
      </c>
      <c r="AQ84" s="4">
        <f t="shared" si="74"/>
        <v>4.5897925564589173</v>
      </c>
      <c r="AR84" s="4">
        <f t="shared" si="75"/>
        <v>62.566259245831375</v>
      </c>
      <c r="AS84" s="4">
        <f t="shared" si="76"/>
        <v>41.354631285626297</v>
      </c>
      <c r="AT84" s="4">
        <f t="shared" si="77"/>
        <v>30.075368881225586</v>
      </c>
      <c r="AU84" s="4">
        <f t="shared" si="78"/>
        <v>4.2789286295796209</v>
      </c>
      <c r="AV84" s="4">
        <f t="shared" si="79"/>
        <v>7.9301569375124434E-2</v>
      </c>
      <c r="AW84" s="4">
        <f t="shared" si="80"/>
        <v>1.5560618981485896</v>
      </c>
      <c r="AX84" s="4">
        <f t="shared" si="81"/>
        <v>2.7228667314310311</v>
      </c>
      <c r="AY84" s="4">
        <f t="shared" si="82"/>
        <v>4.9763227659842223E-2</v>
      </c>
      <c r="AZ84" s="4">
        <f t="shared" si="83"/>
        <v>15.617780309802166</v>
      </c>
      <c r="BA84" s="4">
        <f t="shared" si="84"/>
        <v>0.54956878465815007</v>
      </c>
      <c r="BB84" s="4">
        <f t="shared" si="85"/>
        <v>32.939198492066645</v>
      </c>
      <c r="BC84" s="4">
        <f t="shared" si="86"/>
        <v>383.74717044249951</v>
      </c>
      <c r="BD84" s="4">
        <f t="shared" si="87"/>
        <v>6.5714845134290049E-3</v>
      </c>
      <c r="BE84" s="4">
        <f>AVERAGE(E70:E84)</f>
        <v>7.6467812550126402</v>
      </c>
      <c r="BF84" s="4">
        <f t="shared" ref="BF84:DD84" si="88">AVERAGE(F70:F84)</f>
        <v>8.1449934423535181E-2</v>
      </c>
      <c r="BG84" s="4">
        <f t="shared" si="88"/>
        <v>212.86816406504826</v>
      </c>
      <c r="BH84" s="4">
        <f t="shared" si="88"/>
        <v>3.416094051592578</v>
      </c>
      <c r="BI84" s="4">
        <f t="shared" si="88"/>
        <v>3.0324045085121201</v>
      </c>
      <c r="BJ84" s="4">
        <f t="shared" si="88"/>
        <v>31.294542185465495</v>
      </c>
      <c r="BK84" s="4">
        <f t="shared" si="88"/>
        <v>6</v>
      </c>
      <c r="BL84" s="4">
        <f t="shared" si="88"/>
        <v>1.4200000166893005</v>
      </c>
      <c r="BM84" s="4">
        <f t="shared" si="88"/>
        <v>1</v>
      </c>
      <c r="BN84" s="4">
        <f t="shared" si="88"/>
        <v>2.8400000333786011</v>
      </c>
      <c r="BO84" s="4">
        <f t="shared" si="88"/>
        <v>28.845915222167967</v>
      </c>
      <c r="BP84" s="4">
        <f t="shared" si="88"/>
        <v>31.294542185465495</v>
      </c>
      <c r="BQ84" s="4">
        <f t="shared" si="88"/>
        <v>28.069790776570638</v>
      </c>
      <c r="BR84" s="4">
        <f t="shared" si="88"/>
        <v>400.85301717122394</v>
      </c>
      <c r="BS84" s="4">
        <f t="shared" si="88"/>
        <v>387.4056335449219</v>
      </c>
      <c r="BT84" s="4">
        <f t="shared" si="88"/>
        <v>16.18906504313151</v>
      </c>
      <c r="BU84" s="4">
        <f t="shared" si="88"/>
        <v>21.201617813110353</v>
      </c>
      <c r="BV84" s="4">
        <f t="shared" si="88"/>
        <v>29.793561935424805</v>
      </c>
      <c r="BW84" s="4">
        <f t="shared" si="88"/>
        <v>39.018417867024738</v>
      </c>
      <c r="BX84" s="4">
        <f t="shared" si="88"/>
        <v>400.23525594075522</v>
      </c>
      <c r="BY84" s="4">
        <f t="shared" si="88"/>
        <v>1700.1004394531251</v>
      </c>
      <c r="BZ84" s="4">
        <f t="shared" si="88"/>
        <v>209.69391886393228</v>
      </c>
      <c r="CA84" s="4">
        <f t="shared" si="88"/>
        <v>73.357364908854166</v>
      </c>
      <c r="CB84" s="4">
        <f t="shared" si="88"/>
        <v>0.72298073768615723</v>
      </c>
      <c r="CC84" s="4">
        <f t="shared" si="88"/>
        <v>0.71602070331573486</v>
      </c>
      <c r="CD84" s="4">
        <f t="shared" si="88"/>
        <v>1</v>
      </c>
      <c r="CE84" s="4">
        <f t="shared" si="88"/>
        <v>-0.21956524252891541</v>
      </c>
      <c r="CF84" s="4">
        <f t="shared" si="88"/>
        <v>2.737391471862793</v>
      </c>
      <c r="CG84" s="4">
        <f t="shared" si="88"/>
        <v>1</v>
      </c>
      <c r="CH84" s="4">
        <f t="shared" si="88"/>
        <v>0</v>
      </c>
      <c r="CI84" s="4">
        <f t="shared" si="88"/>
        <v>0.15999999642372131</v>
      </c>
      <c r="CJ84" s="4">
        <f t="shared" si="88"/>
        <v>111115</v>
      </c>
      <c r="CK84" s="4">
        <f t="shared" si="88"/>
        <v>0.66705875990125862</v>
      </c>
      <c r="CL84" s="4">
        <f t="shared" si="88"/>
        <v>3.4160940515925785E-3</v>
      </c>
      <c r="CM84" s="4">
        <f t="shared" si="88"/>
        <v>304.44454218546548</v>
      </c>
      <c r="CN84" s="4">
        <f t="shared" si="88"/>
        <v>301.99591522216798</v>
      </c>
      <c r="CO84" s="4">
        <f t="shared" si="88"/>
        <v>272.01606423246704</v>
      </c>
      <c r="CP84" s="4">
        <f t="shared" si="88"/>
        <v>1.0798787978441149</v>
      </c>
      <c r="CQ84" s="4">
        <f t="shared" si="88"/>
        <v>4.5876993291121249</v>
      </c>
      <c r="CR84" s="4">
        <f t="shared" si="88"/>
        <v>62.539041821560957</v>
      </c>
      <c r="CS84" s="4">
        <f t="shared" si="88"/>
        <v>41.337424008450597</v>
      </c>
      <c r="CT84" s="4">
        <f t="shared" si="88"/>
        <v>30.070228703816731</v>
      </c>
      <c r="CU84" s="4">
        <f t="shared" si="88"/>
        <v>4.2776662149482583</v>
      </c>
      <c r="CV84" s="4">
        <f t="shared" si="88"/>
        <v>7.9179111547976286E-2</v>
      </c>
      <c r="CW84" s="4">
        <f t="shared" si="88"/>
        <v>1.5552948206000048</v>
      </c>
      <c r="CX84" s="4">
        <f t="shared" si="88"/>
        <v>2.7223713943482548</v>
      </c>
      <c r="CY84" s="4">
        <f t="shared" si="88"/>
        <v>4.9686073964088286E-2</v>
      </c>
      <c r="CZ84" s="4">
        <f t="shared" si="88"/>
        <v>15.615447576307941</v>
      </c>
      <c r="DA84" s="4">
        <f t="shared" si="88"/>
        <v>0.54947100031255125</v>
      </c>
      <c r="DB84" s="4">
        <f t="shared" si="88"/>
        <v>32.93625682945266</v>
      </c>
      <c r="DC84" s="4">
        <f t="shared" si="88"/>
        <v>383.77071996290118</v>
      </c>
      <c r="DD84" s="4">
        <f t="shared" si="88"/>
        <v>6.562677969968506E-3</v>
      </c>
    </row>
    <row r="85" spans="1:108" x14ac:dyDescent="0.25">
      <c r="A85" s="1">
        <v>76</v>
      </c>
      <c r="B85" s="1" t="s">
        <v>108</v>
      </c>
      <c r="C85" s="1">
        <v>4347.5</v>
      </c>
      <c r="D85" s="1">
        <v>0</v>
      </c>
      <c r="E85">
        <f t="shared" si="60"/>
        <v>6.5862404868830833</v>
      </c>
      <c r="F85">
        <f t="shared" si="61"/>
        <v>7.0703677965153353E-2</v>
      </c>
      <c r="G85">
        <f t="shared" si="62"/>
        <v>210.63496506259725</v>
      </c>
      <c r="H85">
        <f t="shared" si="63"/>
        <v>3.743597692251126</v>
      </c>
      <c r="I85">
        <f t="shared" si="64"/>
        <v>3.7899599554983752</v>
      </c>
      <c r="J85">
        <f t="shared" si="65"/>
        <v>34.229621887207031</v>
      </c>
      <c r="K85" s="1">
        <v>6</v>
      </c>
      <c r="L85">
        <f t="shared" si="66"/>
        <v>1.4200000166893005</v>
      </c>
      <c r="M85" s="1">
        <v>1</v>
      </c>
      <c r="N85">
        <f t="shared" si="67"/>
        <v>2.8400000333786011</v>
      </c>
      <c r="O85" s="1">
        <v>33.249771118164062</v>
      </c>
      <c r="P85" s="1">
        <v>34.229621887207031</v>
      </c>
      <c r="Q85" s="1">
        <v>32.94647216796875</v>
      </c>
      <c r="R85" s="1">
        <v>400.84420776367187</v>
      </c>
      <c r="S85" s="1">
        <v>388.7882080078125</v>
      </c>
      <c r="T85" s="1">
        <v>16.620855331420898</v>
      </c>
      <c r="U85" s="1">
        <v>22.109113693237305</v>
      </c>
      <c r="V85" s="1">
        <v>23.797725677490234</v>
      </c>
      <c r="W85" s="1">
        <v>31.65580940246582</v>
      </c>
      <c r="X85" s="1">
        <v>400.21768188476562</v>
      </c>
      <c r="Y85" s="1">
        <v>1699.4375</v>
      </c>
      <c r="Z85" s="1">
        <v>213.83503723144531</v>
      </c>
      <c r="AA85" s="1">
        <v>73.357421875</v>
      </c>
      <c r="AB85" s="1">
        <v>0.49354958534240723</v>
      </c>
      <c r="AC85" s="1">
        <v>0.70250523090362549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68"/>
        <v>0.66702946980794264</v>
      </c>
      <c r="AL85">
        <f t="shared" si="69"/>
        <v>3.7435976922511262E-3</v>
      </c>
      <c r="AM85">
        <f t="shared" si="70"/>
        <v>307.37962188720701</v>
      </c>
      <c r="AN85">
        <f t="shared" si="71"/>
        <v>306.39977111816404</v>
      </c>
      <c r="AO85">
        <f t="shared" si="72"/>
        <v>271.90999392233789</v>
      </c>
      <c r="AP85">
        <f t="shared" si="73"/>
        <v>1.1065524402797939</v>
      </c>
      <c r="AQ85">
        <f t="shared" si="74"/>
        <v>5.4118275359755232</v>
      </c>
      <c r="AR85">
        <f t="shared" si="75"/>
        <v>73.773415118066723</v>
      </c>
      <c r="AS85">
        <f t="shared" si="76"/>
        <v>51.664301424829418</v>
      </c>
      <c r="AT85">
        <f t="shared" si="77"/>
        <v>33.739696502685547</v>
      </c>
      <c r="AU85">
        <f t="shared" si="78"/>
        <v>5.2659187826002745</v>
      </c>
      <c r="AV85">
        <f t="shared" si="79"/>
        <v>6.8986220410707774E-2</v>
      </c>
      <c r="AW85">
        <f t="shared" si="80"/>
        <v>1.6218675804771483</v>
      </c>
      <c r="AX85">
        <f t="shared" si="81"/>
        <v>3.6440512021231264</v>
      </c>
      <c r="AY85">
        <f t="shared" si="82"/>
        <v>4.3267469977785356E-2</v>
      </c>
      <c r="AZ85">
        <f t="shared" si="83"/>
        <v>15.451637993722832</v>
      </c>
      <c r="BA85">
        <f t="shared" si="84"/>
        <v>0.54177302892469581</v>
      </c>
      <c r="BB85">
        <f t="shared" si="85"/>
        <v>28.229284396861331</v>
      </c>
      <c r="BC85">
        <f t="shared" si="86"/>
        <v>385.65742471457622</v>
      </c>
      <c r="BD85">
        <f t="shared" si="87"/>
        <v>4.8209847365948515E-3</v>
      </c>
    </row>
    <row r="86" spans="1:108" x14ac:dyDescent="0.25">
      <c r="A86" s="1">
        <v>77</v>
      </c>
      <c r="B86" s="1" t="s">
        <v>109</v>
      </c>
      <c r="C86" s="1">
        <v>4348</v>
      </c>
      <c r="D86" s="1">
        <v>0</v>
      </c>
      <c r="E86">
        <f t="shared" si="60"/>
        <v>6.5898725689888948</v>
      </c>
      <c r="F86">
        <f t="shared" si="61"/>
        <v>7.064082262173213E-2</v>
      </c>
      <c r="G86">
        <f t="shared" si="62"/>
        <v>210.4288734999254</v>
      </c>
      <c r="H86">
        <f t="shared" si="63"/>
        <v>3.741169900632519</v>
      </c>
      <c r="I86">
        <f t="shared" si="64"/>
        <v>3.7907574055714797</v>
      </c>
      <c r="J86">
        <f t="shared" si="65"/>
        <v>34.231639862060547</v>
      </c>
      <c r="K86" s="1">
        <v>6</v>
      </c>
      <c r="L86">
        <f t="shared" si="66"/>
        <v>1.4200000166893005</v>
      </c>
      <c r="M86" s="1">
        <v>1</v>
      </c>
      <c r="N86">
        <f t="shared" si="67"/>
        <v>2.8400000333786011</v>
      </c>
      <c r="O86" s="1">
        <v>33.250812530517578</v>
      </c>
      <c r="P86" s="1">
        <v>34.231639862060547</v>
      </c>
      <c r="Q86" s="1">
        <v>32.946556091308594</v>
      </c>
      <c r="R86" s="1">
        <v>400.85546875</v>
      </c>
      <c r="S86" s="1">
        <v>388.79592895507812</v>
      </c>
      <c r="T86" s="1">
        <v>16.622182846069336</v>
      </c>
      <c r="U86" s="1">
        <v>22.106653213500977</v>
      </c>
      <c r="V86" s="1">
        <v>23.798107147216797</v>
      </c>
      <c r="W86" s="1">
        <v>31.650266647338867</v>
      </c>
      <c r="X86" s="1">
        <v>400.23538208007812</v>
      </c>
      <c r="Y86" s="1">
        <v>1699.4599609375</v>
      </c>
      <c r="Z86" s="1">
        <v>213.86335754394531</v>
      </c>
      <c r="AA86" s="1">
        <v>73.357025146484375</v>
      </c>
      <c r="AB86" s="1">
        <v>0.49354958534240723</v>
      </c>
      <c r="AC86" s="1">
        <v>0.70250523090362549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68"/>
        <v>0.66705897013346349</v>
      </c>
      <c r="AL86">
        <f t="shared" si="69"/>
        <v>3.741169900632519E-3</v>
      </c>
      <c r="AM86">
        <f t="shared" si="70"/>
        <v>307.38163986206052</v>
      </c>
      <c r="AN86">
        <f t="shared" si="71"/>
        <v>306.40081253051756</v>
      </c>
      <c r="AO86">
        <f t="shared" si="72"/>
        <v>271.91358767225756</v>
      </c>
      <c r="AP86">
        <f t="shared" si="73"/>
        <v>1.1076990757968288</v>
      </c>
      <c r="AQ86">
        <f t="shared" si="74"/>
        <v>5.4124357212588805</v>
      </c>
      <c r="AR86">
        <f t="shared" si="75"/>
        <v>73.782104855682945</v>
      </c>
      <c r="AS86">
        <f t="shared" si="76"/>
        <v>51.675451642181969</v>
      </c>
      <c r="AT86">
        <f t="shared" si="77"/>
        <v>33.741226196289063</v>
      </c>
      <c r="AU86">
        <f t="shared" si="78"/>
        <v>5.2663689742460411</v>
      </c>
      <c r="AV86">
        <f t="shared" si="79"/>
        <v>6.8926380315877805E-2</v>
      </c>
      <c r="AW86">
        <f t="shared" si="80"/>
        <v>1.6216783156874008</v>
      </c>
      <c r="AX86">
        <f t="shared" si="81"/>
        <v>3.6446906585586403</v>
      </c>
      <c r="AY86">
        <f t="shared" si="82"/>
        <v>4.3229807470002199E-2</v>
      </c>
      <c r="AZ86">
        <f t="shared" si="83"/>
        <v>15.436436164880408</v>
      </c>
      <c r="BA86">
        <f t="shared" si="84"/>
        <v>0.54123219362268216</v>
      </c>
      <c r="BB86">
        <f t="shared" si="85"/>
        <v>28.220464605295525</v>
      </c>
      <c r="BC86">
        <f t="shared" si="86"/>
        <v>385.66341914395974</v>
      </c>
      <c r="BD86">
        <f t="shared" si="87"/>
        <v>4.8220613196695416E-3</v>
      </c>
    </row>
    <row r="87" spans="1:108" x14ac:dyDescent="0.25">
      <c r="A87" s="1">
        <v>78</v>
      </c>
      <c r="B87" s="1" t="s">
        <v>109</v>
      </c>
      <c r="C87" s="1">
        <v>4348</v>
      </c>
      <c r="D87" s="1">
        <v>0</v>
      </c>
      <c r="E87">
        <f t="shared" si="60"/>
        <v>6.5898725689888948</v>
      </c>
      <c r="F87">
        <f t="shared" si="61"/>
        <v>7.064082262173213E-2</v>
      </c>
      <c r="G87">
        <f t="shared" si="62"/>
        <v>210.4288734999254</v>
      </c>
      <c r="H87">
        <f t="shared" si="63"/>
        <v>3.741169900632519</v>
      </c>
      <c r="I87">
        <f t="shared" si="64"/>
        <v>3.7907574055714797</v>
      </c>
      <c r="J87">
        <f t="shared" si="65"/>
        <v>34.231639862060547</v>
      </c>
      <c r="K87" s="1">
        <v>6</v>
      </c>
      <c r="L87">
        <f t="shared" si="66"/>
        <v>1.4200000166893005</v>
      </c>
      <c r="M87" s="1">
        <v>1</v>
      </c>
      <c r="N87">
        <f t="shared" si="67"/>
        <v>2.8400000333786011</v>
      </c>
      <c r="O87" s="1">
        <v>33.250812530517578</v>
      </c>
      <c r="P87" s="1">
        <v>34.231639862060547</v>
      </c>
      <c r="Q87" s="1">
        <v>32.946556091308594</v>
      </c>
      <c r="R87" s="1">
        <v>400.85546875</v>
      </c>
      <c r="S87" s="1">
        <v>388.79592895507812</v>
      </c>
      <c r="T87" s="1">
        <v>16.622182846069336</v>
      </c>
      <c r="U87" s="1">
        <v>22.106653213500977</v>
      </c>
      <c r="V87" s="1">
        <v>23.798107147216797</v>
      </c>
      <c r="W87" s="1">
        <v>31.650266647338867</v>
      </c>
      <c r="X87" s="1">
        <v>400.23538208007812</v>
      </c>
      <c r="Y87" s="1">
        <v>1699.4599609375</v>
      </c>
      <c r="Z87" s="1">
        <v>213.86335754394531</v>
      </c>
      <c r="AA87" s="1">
        <v>73.357025146484375</v>
      </c>
      <c r="AB87" s="1">
        <v>0.49354958534240723</v>
      </c>
      <c r="AC87" s="1">
        <v>0.70250523090362549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68"/>
        <v>0.66705897013346349</v>
      </c>
      <c r="AL87">
        <f t="shared" si="69"/>
        <v>3.741169900632519E-3</v>
      </c>
      <c r="AM87">
        <f t="shared" si="70"/>
        <v>307.38163986206052</v>
      </c>
      <c r="AN87">
        <f t="shared" si="71"/>
        <v>306.40081253051756</v>
      </c>
      <c r="AO87">
        <f t="shared" si="72"/>
        <v>271.91358767225756</v>
      </c>
      <c r="AP87">
        <f t="shared" si="73"/>
        <v>1.1076990757968288</v>
      </c>
      <c r="AQ87">
        <f t="shared" si="74"/>
        <v>5.4124357212588805</v>
      </c>
      <c r="AR87">
        <f t="shared" si="75"/>
        <v>73.782104855682945</v>
      </c>
      <c r="AS87">
        <f t="shared" si="76"/>
        <v>51.675451642181969</v>
      </c>
      <c r="AT87">
        <f t="shared" si="77"/>
        <v>33.741226196289063</v>
      </c>
      <c r="AU87">
        <f t="shared" si="78"/>
        <v>5.2663689742460411</v>
      </c>
      <c r="AV87">
        <f t="shared" si="79"/>
        <v>6.8926380315877805E-2</v>
      </c>
      <c r="AW87">
        <f t="shared" si="80"/>
        <v>1.6216783156874008</v>
      </c>
      <c r="AX87">
        <f t="shared" si="81"/>
        <v>3.6446906585586403</v>
      </c>
      <c r="AY87">
        <f t="shared" si="82"/>
        <v>4.3229807470002199E-2</v>
      </c>
      <c r="AZ87">
        <f t="shared" si="83"/>
        <v>15.436436164880408</v>
      </c>
      <c r="BA87">
        <f t="shared" si="84"/>
        <v>0.54123219362268216</v>
      </c>
      <c r="BB87">
        <f t="shared" si="85"/>
        <v>28.220464605295525</v>
      </c>
      <c r="BC87">
        <f t="shared" si="86"/>
        <v>385.66341914395974</v>
      </c>
      <c r="BD87">
        <f t="shared" si="87"/>
        <v>4.8220613196695416E-3</v>
      </c>
    </row>
    <row r="88" spans="1:108" x14ac:dyDescent="0.25">
      <c r="A88" s="1">
        <v>79</v>
      </c>
      <c r="B88" s="1" t="s">
        <v>110</v>
      </c>
      <c r="C88" s="1">
        <v>4348.5</v>
      </c>
      <c r="D88" s="1">
        <v>0</v>
      </c>
      <c r="E88">
        <f t="shared" si="60"/>
        <v>6.5737750385722702</v>
      </c>
      <c r="F88">
        <f t="shared" si="61"/>
        <v>7.063392069703181E-2</v>
      </c>
      <c r="G88">
        <f t="shared" si="62"/>
        <v>210.78366685442288</v>
      </c>
      <c r="H88">
        <f t="shared" si="63"/>
        <v>3.7411400102629115</v>
      </c>
      <c r="I88">
        <f t="shared" si="64"/>
        <v>3.7910598965808195</v>
      </c>
      <c r="J88">
        <f t="shared" si="65"/>
        <v>34.232879638671875</v>
      </c>
      <c r="K88" s="1">
        <v>6</v>
      </c>
      <c r="L88">
        <f t="shared" si="66"/>
        <v>1.4200000166893005</v>
      </c>
      <c r="M88" s="1">
        <v>1</v>
      </c>
      <c r="N88">
        <f t="shared" si="67"/>
        <v>2.8400000333786011</v>
      </c>
      <c r="O88" s="1">
        <v>33.251937866210938</v>
      </c>
      <c r="P88" s="1">
        <v>34.232879638671875</v>
      </c>
      <c r="Q88" s="1">
        <v>32.947124481201172</v>
      </c>
      <c r="R88" s="1">
        <v>400.84649658203125</v>
      </c>
      <c r="S88" s="1">
        <v>388.81118774414062</v>
      </c>
      <c r="T88" s="1">
        <v>16.623371124267578</v>
      </c>
      <c r="U88" s="1">
        <v>22.107715606689453</v>
      </c>
      <c r="V88" s="1">
        <v>23.798206329345703</v>
      </c>
      <c r="W88" s="1">
        <v>31.649656295776367</v>
      </c>
      <c r="X88" s="1">
        <v>400.24093627929687</v>
      </c>
      <c r="Y88" s="1">
        <v>1699.482421875</v>
      </c>
      <c r="Z88" s="1">
        <v>213.81756591796875</v>
      </c>
      <c r="AA88" s="1">
        <v>73.356719970703125</v>
      </c>
      <c r="AB88" s="1">
        <v>0.49354958534240723</v>
      </c>
      <c r="AC88" s="1">
        <v>0.70250523090362549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68"/>
        <v>0.66706822713216141</v>
      </c>
      <c r="AL88">
        <f t="shared" si="69"/>
        <v>3.7411400102629116E-3</v>
      </c>
      <c r="AM88">
        <f t="shared" si="70"/>
        <v>307.38287963867185</v>
      </c>
      <c r="AN88">
        <f t="shared" si="71"/>
        <v>306.40193786621091</v>
      </c>
      <c r="AO88">
        <f t="shared" si="72"/>
        <v>271.91718142217724</v>
      </c>
      <c r="AP88">
        <f t="shared" si="73"/>
        <v>1.1077362386604734</v>
      </c>
      <c r="AQ88">
        <f t="shared" si="74"/>
        <v>5.4128093995326809</v>
      </c>
      <c r="AR88">
        <f t="shared" si="75"/>
        <v>73.787505789441298</v>
      </c>
      <c r="AS88">
        <f t="shared" si="76"/>
        <v>51.679790182751844</v>
      </c>
      <c r="AT88">
        <f t="shared" si="77"/>
        <v>33.742408752441406</v>
      </c>
      <c r="AU88">
        <f t="shared" si="78"/>
        <v>5.2667170256412019</v>
      </c>
      <c r="AV88">
        <f t="shared" si="79"/>
        <v>6.8919809327565904E-2</v>
      </c>
      <c r="AW88">
        <f t="shared" si="80"/>
        <v>1.6217495029518614</v>
      </c>
      <c r="AX88">
        <f t="shared" si="81"/>
        <v>3.6449675226893405</v>
      </c>
      <c r="AY88">
        <f t="shared" si="82"/>
        <v>4.3225671797016828E-2</v>
      </c>
      <c r="AZ88">
        <f t="shared" si="83"/>
        <v>15.462398423837877</v>
      </c>
      <c r="BA88">
        <f t="shared" si="84"/>
        <v>0.54212346120330834</v>
      </c>
      <c r="BB88">
        <f t="shared" si="85"/>
        <v>28.219278712434569</v>
      </c>
      <c r="BC88">
        <f t="shared" si="86"/>
        <v>385.68632992802469</v>
      </c>
      <c r="BD88">
        <f t="shared" si="87"/>
        <v>4.8097942709282651E-3</v>
      </c>
    </row>
    <row r="89" spans="1:108" x14ac:dyDescent="0.25">
      <c r="A89" s="1">
        <v>80</v>
      </c>
      <c r="B89" s="1" t="s">
        <v>110</v>
      </c>
      <c r="C89" s="1">
        <v>4349</v>
      </c>
      <c r="D89" s="1">
        <v>0</v>
      </c>
      <c r="E89">
        <f t="shared" si="60"/>
        <v>6.5578117131897589</v>
      </c>
      <c r="F89">
        <f t="shared" si="61"/>
        <v>7.0614168676557523E-2</v>
      </c>
      <c r="G89">
        <f t="shared" si="62"/>
        <v>211.13234839891669</v>
      </c>
      <c r="H89">
        <f t="shared" si="63"/>
        <v>3.7400496603152682</v>
      </c>
      <c r="I89">
        <f t="shared" si="64"/>
        <v>3.7909978018456747</v>
      </c>
      <c r="J89">
        <f t="shared" si="65"/>
        <v>34.232414245605469</v>
      </c>
      <c r="K89" s="1">
        <v>6</v>
      </c>
      <c r="L89">
        <f t="shared" si="66"/>
        <v>1.4200000166893005</v>
      </c>
      <c r="M89" s="1">
        <v>1</v>
      </c>
      <c r="N89">
        <f t="shared" si="67"/>
        <v>2.8400000333786011</v>
      </c>
      <c r="O89" s="1">
        <v>33.252479553222656</v>
      </c>
      <c r="P89" s="1">
        <v>34.232414245605469</v>
      </c>
      <c r="Q89" s="1">
        <v>32.946624755859375</v>
      </c>
      <c r="R89" s="1">
        <v>400.85958862304687</v>
      </c>
      <c r="S89" s="1">
        <v>388.84835815429687</v>
      </c>
      <c r="T89" s="1">
        <v>16.623756408691406</v>
      </c>
      <c r="U89" s="1">
        <v>22.106636047363281</v>
      </c>
      <c r="V89" s="1">
        <v>23.798049926757813</v>
      </c>
      <c r="W89" s="1">
        <v>31.647171020507813</v>
      </c>
      <c r="X89" s="1">
        <v>400.23162841796875</v>
      </c>
      <c r="Y89" s="1">
        <v>1699.439697265625</v>
      </c>
      <c r="Z89" s="1">
        <v>213.72471618652344</v>
      </c>
      <c r="AA89" s="1">
        <v>73.356765747070313</v>
      </c>
      <c r="AB89" s="1">
        <v>0.49354958534240723</v>
      </c>
      <c r="AC89" s="1">
        <v>0.70250523090362549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68"/>
        <v>0.66705271402994781</v>
      </c>
      <c r="AL89">
        <f t="shared" si="69"/>
        <v>3.7400496603152682E-3</v>
      </c>
      <c r="AM89">
        <f t="shared" si="70"/>
        <v>307.38241424560545</v>
      </c>
      <c r="AN89">
        <f t="shared" si="71"/>
        <v>306.40247955322263</v>
      </c>
      <c r="AO89">
        <f t="shared" si="72"/>
        <v>271.91034548483003</v>
      </c>
      <c r="AP89">
        <f t="shared" si="73"/>
        <v>1.1083660465964662</v>
      </c>
      <c r="AQ89">
        <f t="shared" si="74"/>
        <v>5.4126691238278433</v>
      </c>
      <c r="AR89">
        <f t="shared" si="75"/>
        <v>73.785547504785029</v>
      </c>
      <c r="AS89">
        <f t="shared" si="76"/>
        <v>51.678911457421748</v>
      </c>
      <c r="AT89">
        <f t="shared" si="77"/>
        <v>33.742446899414063</v>
      </c>
      <c r="AU89">
        <f t="shared" si="78"/>
        <v>5.2667282534386386</v>
      </c>
      <c r="AV89">
        <f t="shared" si="79"/>
        <v>6.8901004213070577E-2</v>
      </c>
      <c r="AW89">
        <f t="shared" si="80"/>
        <v>1.6216713219821686</v>
      </c>
      <c r="AX89">
        <f t="shared" si="81"/>
        <v>3.64505693145647</v>
      </c>
      <c r="AY89">
        <f t="shared" si="82"/>
        <v>4.3213836179592104E-2</v>
      </c>
      <c r="AZ89">
        <f t="shared" si="83"/>
        <v>15.487986223128168</v>
      </c>
      <c r="BA89">
        <f t="shared" si="84"/>
        <v>0.5429683422120517</v>
      </c>
      <c r="BB89">
        <f t="shared" si="85"/>
        <v>28.218221574295967</v>
      </c>
      <c r="BC89">
        <f t="shared" si="86"/>
        <v>385.73108853853768</v>
      </c>
      <c r="BD89">
        <f t="shared" si="87"/>
        <v>4.7973780041017898E-3</v>
      </c>
    </row>
    <row r="90" spans="1:108" x14ac:dyDescent="0.25">
      <c r="A90" s="1">
        <v>81</v>
      </c>
      <c r="B90" s="1" t="s">
        <v>111</v>
      </c>
      <c r="C90" s="1">
        <v>4350</v>
      </c>
      <c r="D90" s="1">
        <v>0</v>
      </c>
      <c r="E90">
        <f t="shared" si="60"/>
        <v>6.5693510741320429</v>
      </c>
      <c r="F90">
        <f t="shared" si="61"/>
        <v>7.0637023718264844E-2</v>
      </c>
      <c r="G90">
        <f t="shared" si="62"/>
        <v>210.92650745392203</v>
      </c>
      <c r="H90">
        <f t="shared" si="63"/>
        <v>3.7421814789658692</v>
      </c>
      <c r="I90">
        <f t="shared" si="64"/>
        <v>3.7919257492229343</v>
      </c>
      <c r="J90">
        <f t="shared" si="65"/>
        <v>34.236343383789063</v>
      </c>
      <c r="K90" s="1">
        <v>6</v>
      </c>
      <c r="L90">
        <f t="shared" si="66"/>
        <v>1.4200000166893005</v>
      </c>
      <c r="M90" s="1">
        <v>1</v>
      </c>
      <c r="N90">
        <f t="shared" si="67"/>
        <v>2.8400000333786011</v>
      </c>
      <c r="O90" s="1">
        <v>33.253868103027344</v>
      </c>
      <c r="P90" s="1">
        <v>34.236343383789063</v>
      </c>
      <c r="Q90" s="1">
        <v>32.947052001953125</v>
      </c>
      <c r="R90" s="1">
        <v>400.8885498046875</v>
      </c>
      <c r="S90" s="1">
        <v>388.85952758789062</v>
      </c>
      <c r="T90" s="1">
        <v>16.624496459960938</v>
      </c>
      <c r="U90" s="1">
        <v>22.110111236572266</v>
      </c>
      <c r="V90" s="1">
        <v>23.797281265258789</v>
      </c>
      <c r="W90" s="1">
        <v>31.649713516235352</v>
      </c>
      <c r="X90" s="1">
        <v>400.2586669921875</v>
      </c>
      <c r="Y90" s="1">
        <v>1699.4849853515625</v>
      </c>
      <c r="Z90" s="1">
        <v>213.66346740722656</v>
      </c>
      <c r="AA90" s="1">
        <v>73.356834411621094</v>
      </c>
      <c r="AB90" s="1">
        <v>0.49354958534240723</v>
      </c>
      <c r="AC90" s="1">
        <v>0.70250523090362549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68"/>
        <v>0.66709777832031236</v>
      </c>
      <c r="AL90">
        <f t="shared" si="69"/>
        <v>3.7421814789658694E-3</v>
      </c>
      <c r="AM90">
        <f t="shared" si="70"/>
        <v>307.38634338378904</v>
      </c>
      <c r="AN90">
        <f t="shared" si="71"/>
        <v>306.40386810302732</v>
      </c>
      <c r="AO90">
        <f t="shared" si="72"/>
        <v>271.91759157841807</v>
      </c>
      <c r="AP90">
        <f t="shared" si="73"/>
        <v>1.106971236671028</v>
      </c>
      <c r="AQ90">
        <f t="shared" si="74"/>
        <v>5.4138535180266887</v>
      </c>
      <c r="AR90">
        <f t="shared" si="75"/>
        <v>73.801624094741925</v>
      </c>
      <c r="AS90">
        <f t="shared" si="76"/>
        <v>51.691512858169659</v>
      </c>
      <c r="AT90">
        <f t="shared" si="77"/>
        <v>33.745105743408203</v>
      </c>
      <c r="AU90">
        <f t="shared" si="78"/>
        <v>5.2675108822142782</v>
      </c>
      <c r="AV90">
        <f t="shared" si="79"/>
        <v>6.8922763567687562E-2</v>
      </c>
      <c r="AW90">
        <f t="shared" si="80"/>
        <v>1.6219277688037546</v>
      </c>
      <c r="AX90">
        <f t="shared" si="81"/>
        <v>3.6455831134105239</v>
      </c>
      <c r="AY90">
        <f t="shared" si="82"/>
        <v>4.3227531147275726E-2</v>
      </c>
      <c r="AZ90">
        <f t="shared" si="83"/>
        <v>15.472900880318921</v>
      </c>
      <c r="BA90">
        <f t="shared" si="84"/>
        <v>0.54242340097028507</v>
      </c>
      <c r="BB90">
        <f t="shared" si="85"/>
        <v>28.216185265590976</v>
      </c>
      <c r="BC90">
        <f t="shared" si="86"/>
        <v>385.73677271259305</v>
      </c>
      <c r="BD90">
        <f t="shared" si="87"/>
        <v>4.8054020278883126E-3</v>
      </c>
    </row>
    <row r="91" spans="1:108" x14ac:dyDescent="0.25">
      <c r="A91" s="1">
        <v>82</v>
      </c>
      <c r="B91" s="1" t="s">
        <v>111</v>
      </c>
      <c r="C91" s="1">
        <v>4350</v>
      </c>
      <c r="D91" s="1">
        <v>0</v>
      </c>
      <c r="E91">
        <f t="shared" si="60"/>
        <v>6.5693510741320429</v>
      </c>
      <c r="F91">
        <f t="shared" si="61"/>
        <v>7.0637023718264844E-2</v>
      </c>
      <c r="G91">
        <f t="shared" si="62"/>
        <v>210.92650745392203</v>
      </c>
      <c r="H91">
        <f t="shared" si="63"/>
        <v>3.7421814789658692</v>
      </c>
      <c r="I91">
        <f t="shared" si="64"/>
        <v>3.7919257492229343</v>
      </c>
      <c r="J91">
        <f t="shared" si="65"/>
        <v>34.236343383789063</v>
      </c>
      <c r="K91" s="1">
        <v>6</v>
      </c>
      <c r="L91">
        <f t="shared" si="66"/>
        <v>1.4200000166893005</v>
      </c>
      <c r="M91" s="1">
        <v>1</v>
      </c>
      <c r="N91">
        <f t="shared" si="67"/>
        <v>2.8400000333786011</v>
      </c>
      <c r="O91" s="1">
        <v>33.253868103027344</v>
      </c>
      <c r="P91" s="1">
        <v>34.236343383789063</v>
      </c>
      <c r="Q91" s="1">
        <v>32.947052001953125</v>
      </c>
      <c r="R91" s="1">
        <v>400.8885498046875</v>
      </c>
      <c r="S91" s="1">
        <v>388.85952758789062</v>
      </c>
      <c r="T91" s="1">
        <v>16.624496459960938</v>
      </c>
      <c r="U91" s="1">
        <v>22.110111236572266</v>
      </c>
      <c r="V91" s="1">
        <v>23.797281265258789</v>
      </c>
      <c r="W91" s="1">
        <v>31.649713516235352</v>
      </c>
      <c r="X91" s="1">
        <v>400.2586669921875</v>
      </c>
      <c r="Y91" s="1">
        <v>1699.4849853515625</v>
      </c>
      <c r="Z91" s="1">
        <v>213.66346740722656</v>
      </c>
      <c r="AA91" s="1">
        <v>73.356834411621094</v>
      </c>
      <c r="AB91" s="1">
        <v>0.49354958534240723</v>
      </c>
      <c r="AC91" s="1">
        <v>0.70250523090362549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68"/>
        <v>0.66709777832031236</v>
      </c>
      <c r="AL91">
        <f t="shared" si="69"/>
        <v>3.7421814789658694E-3</v>
      </c>
      <c r="AM91">
        <f t="shared" si="70"/>
        <v>307.38634338378904</v>
      </c>
      <c r="AN91">
        <f t="shared" si="71"/>
        <v>306.40386810302732</v>
      </c>
      <c r="AO91">
        <f t="shared" si="72"/>
        <v>271.91759157841807</v>
      </c>
      <c r="AP91">
        <f t="shared" si="73"/>
        <v>1.106971236671028</v>
      </c>
      <c r="AQ91">
        <f t="shared" si="74"/>
        <v>5.4138535180266887</v>
      </c>
      <c r="AR91">
        <f t="shared" si="75"/>
        <v>73.801624094741925</v>
      </c>
      <c r="AS91">
        <f t="shared" si="76"/>
        <v>51.691512858169659</v>
      </c>
      <c r="AT91">
        <f t="shared" si="77"/>
        <v>33.745105743408203</v>
      </c>
      <c r="AU91">
        <f t="shared" si="78"/>
        <v>5.2675108822142782</v>
      </c>
      <c r="AV91">
        <f t="shared" si="79"/>
        <v>6.8922763567687562E-2</v>
      </c>
      <c r="AW91">
        <f t="shared" si="80"/>
        <v>1.6219277688037546</v>
      </c>
      <c r="AX91">
        <f t="shared" si="81"/>
        <v>3.6455831134105239</v>
      </c>
      <c r="AY91">
        <f t="shared" si="82"/>
        <v>4.3227531147275726E-2</v>
      </c>
      <c r="AZ91">
        <f t="shared" si="83"/>
        <v>15.472900880318921</v>
      </c>
      <c r="BA91">
        <f t="shared" si="84"/>
        <v>0.54242340097028507</v>
      </c>
      <c r="BB91">
        <f t="shared" si="85"/>
        <v>28.216185265590976</v>
      </c>
      <c r="BC91">
        <f t="shared" si="86"/>
        <v>385.73677271259305</v>
      </c>
      <c r="BD91">
        <f t="shared" si="87"/>
        <v>4.8054020278883126E-3</v>
      </c>
    </row>
    <row r="92" spans="1:108" x14ac:dyDescent="0.25">
      <c r="A92" s="1">
        <v>83</v>
      </c>
      <c r="B92" s="1" t="s">
        <v>111</v>
      </c>
      <c r="C92" s="1">
        <v>4350.5</v>
      </c>
      <c r="D92" s="1">
        <v>0</v>
      </c>
      <c r="E92">
        <f t="shared" si="60"/>
        <v>6.5928288559518604</v>
      </c>
      <c r="F92">
        <f t="shared" si="61"/>
        <v>7.0612283281197258E-2</v>
      </c>
      <c r="G92">
        <f t="shared" si="62"/>
        <v>210.3542762149242</v>
      </c>
      <c r="H92">
        <f t="shared" si="63"/>
        <v>3.7413163579775199</v>
      </c>
      <c r="I92">
        <f t="shared" si="64"/>
        <v>3.7923359061143387</v>
      </c>
      <c r="J92">
        <f t="shared" si="65"/>
        <v>34.237766265869141</v>
      </c>
      <c r="K92" s="1">
        <v>6</v>
      </c>
      <c r="L92">
        <f t="shared" si="66"/>
        <v>1.4200000166893005</v>
      </c>
      <c r="M92" s="1">
        <v>1</v>
      </c>
      <c r="N92">
        <f t="shared" si="67"/>
        <v>2.8400000333786011</v>
      </c>
      <c r="O92" s="1">
        <v>33.2547607421875</v>
      </c>
      <c r="P92" s="1">
        <v>34.237766265869141</v>
      </c>
      <c r="Q92" s="1">
        <v>32.947330474853516</v>
      </c>
      <c r="R92" s="1">
        <v>400.92446899414062</v>
      </c>
      <c r="S92" s="1">
        <v>388.86093139648437</v>
      </c>
      <c r="T92" s="1">
        <v>16.626089096069336</v>
      </c>
      <c r="U92" s="1">
        <v>22.1103515625</v>
      </c>
      <c r="V92" s="1">
        <v>23.79838752746582</v>
      </c>
      <c r="W92" s="1">
        <v>31.648494720458984</v>
      </c>
      <c r="X92" s="1">
        <v>400.26470947265625</v>
      </c>
      <c r="Y92" s="1">
        <v>1699.4827880859375</v>
      </c>
      <c r="Z92" s="1">
        <v>213.7430419921875</v>
      </c>
      <c r="AA92" s="1">
        <v>73.356887817382813</v>
      </c>
      <c r="AB92" s="1">
        <v>0.49354958534240723</v>
      </c>
      <c r="AC92" s="1">
        <v>0.70250523090362549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68"/>
        <v>0.66710784912109367</v>
      </c>
      <c r="AL92">
        <f t="shared" si="69"/>
        <v>3.7413163579775198E-3</v>
      </c>
      <c r="AM92">
        <f t="shared" si="70"/>
        <v>307.38776626586912</v>
      </c>
      <c r="AN92">
        <f t="shared" si="71"/>
        <v>306.40476074218748</v>
      </c>
      <c r="AO92">
        <f t="shared" si="72"/>
        <v>271.91724001592593</v>
      </c>
      <c r="AP92">
        <f t="shared" si="73"/>
        <v>1.1073322119238409</v>
      </c>
      <c r="AQ92">
        <f t="shared" si="74"/>
        <v>5.4142824852875462</v>
      </c>
      <c r="AR92">
        <f t="shared" si="75"/>
        <v>73.807418040498789</v>
      </c>
      <c r="AS92">
        <f t="shared" si="76"/>
        <v>51.697066477998789</v>
      </c>
      <c r="AT92">
        <f t="shared" si="77"/>
        <v>33.74626350402832</v>
      </c>
      <c r="AU92">
        <f t="shared" si="78"/>
        <v>5.2678516998112936</v>
      </c>
      <c r="AV92">
        <f t="shared" si="79"/>
        <v>6.889920918965832E-2</v>
      </c>
      <c r="AW92">
        <f t="shared" si="80"/>
        <v>1.6219465791732073</v>
      </c>
      <c r="AX92">
        <f t="shared" si="81"/>
        <v>3.6459051206380861</v>
      </c>
      <c r="AY92">
        <f t="shared" si="82"/>
        <v>4.3212706423740234E-2</v>
      </c>
      <c r="AZ92">
        <f t="shared" si="83"/>
        <v>15.430935042204952</v>
      </c>
      <c r="BA92">
        <f t="shared" si="84"/>
        <v>0.5409498852443112</v>
      </c>
      <c r="BB92">
        <f t="shared" si="85"/>
        <v>28.21327098454368</v>
      </c>
      <c r="BC92">
        <f t="shared" si="86"/>
        <v>385.72701630812901</v>
      </c>
      <c r="BD92">
        <f t="shared" si="87"/>
        <v>4.8221996179573521E-3</v>
      </c>
    </row>
    <row r="93" spans="1:108" x14ac:dyDescent="0.25">
      <c r="A93" s="1">
        <v>84</v>
      </c>
      <c r="B93" s="1" t="s">
        <v>112</v>
      </c>
      <c r="C93" s="1">
        <v>4351.5</v>
      </c>
      <c r="D93" s="1">
        <v>0</v>
      </c>
      <c r="E93">
        <f t="shared" si="60"/>
        <v>6.6322035459786708</v>
      </c>
      <c r="F93">
        <f t="shared" si="61"/>
        <v>7.0584180358670617E-2</v>
      </c>
      <c r="G93">
        <f t="shared" si="62"/>
        <v>209.38791011683836</v>
      </c>
      <c r="H93">
        <f t="shared" si="63"/>
        <v>3.7409612110389996</v>
      </c>
      <c r="I93">
        <f t="shared" si="64"/>
        <v>3.7933946056742092</v>
      </c>
      <c r="J93">
        <f t="shared" si="65"/>
        <v>34.241657257080078</v>
      </c>
      <c r="K93" s="1">
        <v>6</v>
      </c>
      <c r="L93">
        <f t="shared" si="66"/>
        <v>1.4200000166893005</v>
      </c>
      <c r="M93" s="1">
        <v>1</v>
      </c>
      <c r="N93">
        <f t="shared" si="67"/>
        <v>2.8400000333786011</v>
      </c>
      <c r="O93" s="1">
        <v>33.255958557128906</v>
      </c>
      <c r="P93" s="1">
        <v>34.241657257080078</v>
      </c>
      <c r="Q93" s="1">
        <v>32.947322845458984</v>
      </c>
      <c r="R93" s="1">
        <v>400.95223999023437</v>
      </c>
      <c r="S93" s="1">
        <v>388.83004760742188</v>
      </c>
      <c r="T93" s="1">
        <v>16.62828254699707</v>
      </c>
      <c r="U93" s="1">
        <v>22.112020492553711</v>
      </c>
      <c r="V93" s="1">
        <v>23.799810409545898</v>
      </c>
      <c r="W93" s="1">
        <v>31.648603439331055</v>
      </c>
      <c r="X93" s="1">
        <v>400.26431274414062</v>
      </c>
      <c r="Y93" s="1">
        <v>1699.518310546875</v>
      </c>
      <c r="Z93" s="1">
        <v>213.71109008789062</v>
      </c>
      <c r="AA93" s="1">
        <v>73.356529235839844</v>
      </c>
      <c r="AB93" s="1">
        <v>0.49354958534240723</v>
      </c>
      <c r="AC93" s="1">
        <v>0.70250523090362549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68"/>
        <v>0.66710718790690093</v>
      </c>
      <c r="AL93">
        <f t="shared" si="69"/>
        <v>3.7409612110389998E-3</v>
      </c>
      <c r="AM93">
        <f t="shared" si="70"/>
        <v>307.39165725708006</v>
      </c>
      <c r="AN93">
        <f t="shared" si="71"/>
        <v>306.40595855712888</v>
      </c>
      <c r="AO93">
        <f t="shared" si="72"/>
        <v>271.92292360954889</v>
      </c>
      <c r="AP93">
        <f t="shared" si="73"/>
        <v>1.107179798207196</v>
      </c>
      <c r="AQ93">
        <f t="shared" si="74"/>
        <v>5.4154556833997152</v>
      </c>
      <c r="AR93">
        <f t="shared" si="75"/>
        <v>73.823771923411584</v>
      </c>
      <c r="AS93">
        <f t="shared" si="76"/>
        <v>51.711751430857873</v>
      </c>
      <c r="AT93">
        <f t="shared" si="77"/>
        <v>33.748807907104492</v>
      </c>
      <c r="AU93">
        <f t="shared" si="78"/>
        <v>5.2686007798449896</v>
      </c>
      <c r="AV93">
        <f t="shared" si="79"/>
        <v>6.887245303829595E-2</v>
      </c>
      <c r="AW93">
        <f t="shared" si="80"/>
        <v>1.622061077725506</v>
      </c>
      <c r="AX93">
        <f t="shared" si="81"/>
        <v>3.6465397021194836</v>
      </c>
      <c r="AY93">
        <f t="shared" si="82"/>
        <v>4.3195866601745861E-2</v>
      </c>
      <c r="AZ93">
        <f t="shared" si="83"/>
        <v>15.359970350117258</v>
      </c>
      <c r="BA93">
        <f t="shared" si="84"/>
        <v>0.53850753408914687</v>
      </c>
      <c r="BB93">
        <f t="shared" si="85"/>
        <v>28.207413832608129</v>
      </c>
      <c r="BC93">
        <f t="shared" si="86"/>
        <v>385.67741567719628</v>
      </c>
      <c r="BD93">
        <f t="shared" si="87"/>
        <v>4.850616148084002E-3</v>
      </c>
    </row>
    <row r="94" spans="1:108" x14ac:dyDescent="0.25">
      <c r="A94" s="1">
        <v>85</v>
      </c>
      <c r="B94" s="1" t="s">
        <v>113</v>
      </c>
      <c r="C94" s="1">
        <v>4351.5</v>
      </c>
      <c r="D94" s="1">
        <v>0</v>
      </c>
      <c r="E94">
        <f t="shared" si="60"/>
        <v>6.6322035459786708</v>
      </c>
      <c r="F94">
        <f t="shared" si="61"/>
        <v>7.0584180358670617E-2</v>
      </c>
      <c r="G94">
        <f t="shared" si="62"/>
        <v>209.38791011683836</v>
      </c>
      <c r="H94">
        <f t="shared" si="63"/>
        <v>3.7409612110389996</v>
      </c>
      <c r="I94">
        <f t="shared" si="64"/>
        <v>3.7933946056742092</v>
      </c>
      <c r="J94">
        <f t="shared" si="65"/>
        <v>34.241657257080078</v>
      </c>
      <c r="K94" s="1">
        <v>6</v>
      </c>
      <c r="L94">
        <f t="shared" si="66"/>
        <v>1.4200000166893005</v>
      </c>
      <c r="M94" s="1">
        <v>1</v>
      </c>
      <c r="N94">
        <f t="shared" si="67"/>
        <v>2.8400000333786011</v>
      </c>
      <c r="O94" s="1">
        <v>33.255958557128906</v>
      </c>
      <c r="P94" s="1">
        <v>34.241657257080078</v>
      </c>
      <c r="Q94" s="1">
        <v>32.947322845458984</v>
      </c>
      <c r="R94" s="1">
        <v>400.95223999023437</v>
      </c>
      <c r="S94" s="1">
        <v>388.83004760742188</v>
      </c>
      <c r="T94" s="1">
        <v>16.62828254699707</v>
      </c>
      <c r="U94" s="1">
        <v>22.112020492553711</v>
      </c>
      <c r="V94" s="1">
        <v>23.799810409545898</v>
      </c>
      <c r="W94" s="1">
        <v>31.648603439331055</v>
      </c>
      <c r="X94" s="1">
        <v>400.26431274414062</v>
      </c>
      <c r="Y94" s="1">
        <v>1699.518310546875</v>
      </c>
      <c r="Z94" s="1">
        <v>213.71109008789062</v>
      </c>
      <c r="AA94" s="1">
        <v>73.356529235839844</v>
      </c>
      <c r="AB94" s="1">
        <v>0.49354958534240723</v>
      </c>
      <c r="AC94" s="1">
        <v>0.70250523090362549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68"/>
        <v>0.66710718790690093</v>
      </c>
      <c r="AL94">
        <f t="shared" si="69"/>
        <v>3.7409612110389998E-3</v>
      </c>
      <c r="AM94">
        <f t="shared" si="70"/>
        <v>307.39165725708006</v>
      </c>
      <c r="AN94">
        <f t="shared" si="71"/>
        <v>306.40595855712888</v>
      </c>
      <c r="AO94">
        <f t="shared" si="72"/>
        <v>271.92292360954889</v>
      </c>
      <c r="AP94">
        <f t="shared" si="73"/>
        <v>1.107179798207196</v>
      </c>
      <c r="AQ94">
        <f t="shared" si="74"/>
        <v>5.4154556833997152</v>
      </c>
      <c r="AR94">
        <f t="shared" si="75"/>
        <v>73.823771923411584</v>
      </c>
      <c r="AS94">
        <f t="shared" si="76"/>
        <v>51.711751430857873</v>
      </c>
      <c r="AT94">
        <f t="shared" si="77"/>
        <v>33.748807907104492</v>
      </c>
      <c r="AU94">
        <f t="shared" si="78"/>
        <v>5.2686007798449896</v>
      </c>
      <c r="AV94">
        <f t="shared" si="79"/>
        <v>6.887245303829595E-2</v>
      </c>
      <c r="AW94">
        <f t="shared" si="80"/>
        <v>1.622061077725506</v>
      </c>
      <c r="AX94">
        <f t="shared" si="81"/>
        <v>3.6465397021194836</v>
      </c>
      <c r="AY94">
        <f t="shared" si="82"/>
        <v>4.3195866601745861E-2</v>
      </c>
      <c r="AZ94">
        <f t="shared" si="83"/>
        <v>15.359970350117258</v>
      </c>
      <c r="BA94">
        <f t="shared" si="84"/>
        <v>0.53850753408914687</v>
      </c>
      <c r="BB94">
        <f t="shared" si="85"/>
        <v>28.207413832608129</v>
      </c>
      <c r="BC94">
        <f t="shared" si="86"/>
        <v>385.67741567719628</v>
      </c>
      <c r="BD94">
        <f t="shared" si="87"/>
        <v>4.850616148084002E-3</v>
      </c>
    </row>
    <row r="95" spans="1:108" x14ac:dyDescent="0.25">
      <c r="A95" s="1">
        <v>86</v>
      </c>
      <c r="B95" s="1" t="s">
        <v>113</v>
      </c>
      <c r="C95" s="1">
        <v>4352</v>
      </c>
      <c r="D95" s="1">
        <v>0</v>
      </c>
      <c r="E95">
        <f t="shared" si="60"/>
        <v>6.6323370394438745</v>
      </c>
      <c r="F95">
        <f t="shared" si="61"/>
        <v>7.0583114977872521E-2</v>
      </c>
      <c r="G95">
        <f t="shared" si="62"/>
        <v>209.38988490780196</v>
      </c>
      <c r="H95">
        <f t="shared" si="63"/>
        <v>3.7411751576021581</v>
      </c>
      <c r="I95">
        <f t="shared" si="64"/>
        <v>3.7936689697547217</v>
      </c>
      <c r="J95">
        <f t="shared" si="65"/>
        <v>34.242877960205078</v>
      </c>
      <c r="K95" s="1">
        <v>6</v>
      </c>
      <c r="L95">
        <f t="shared" si="66"/>
        <v>1.4200000166893005</v>
      </c>
      <c r="M95" s="1">
        <v>1</v>
      </c>
      <c r="N95">
        <f t="shared" si="67"/>
        <v>2.8400000333786011</v>
      </c>
      <c r="O95" s="1">
        <v>33.256744384765625</v>
      </c>
      <c r="P95" s="1">
        <v>34.242877960205078</v>
      </c>
      <c r="Q95" s="1">
        <v>32.947242736816406</v>
      </c>
      <c r="R95" s="1">
        <v>400.96246337890625</v>
      </c>
      <c r="S95" s="1">
        <v>388.83975219726562</v>
      </c>
      <c r="T95" s="1">
        <v>16.629112243652344</v>
      </c>
      <c r="U95" s="1">
        <v>22.11322021484375</v>
      </c>
      <c r="V95" s="1">
        <v>23.800033569335938</v>
      </c>
      <c r="W95" s="1">
        <v>31.649038314819336</v>
      </c>
      <c r="X95" s="1">
        <v>400.25970458984375</v>
      </c>
      <c r="Y95" s="1">
        <v>1699.474365234375</v>
      </c>
      <c r="Z95" s="1">
        <v>213.73680114746094</v>
      </c>
      <c r="AA95" s="1">
        <v>73.356788635253906</v>
      </c>
      <c r="AB95" s="1">
        <v>0.49354958534240723</v>
      </c>
      <c r="AC95" s="1">
        <v>0.70250523090362549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68"/>
        <v>0.66709950764973946</v>
      </c>
      <c r="AL95">
        <f t="shared" si="69"/>
        <v>3.7411751576021581E-3</v>
      </c>
      <c r="AM95">
        <f t="shared" si="70"/>
        <v>307.39287796020506</v>
      </c>
      <c r="AN95">
        <f t="shared" si="71"/>
        <v>306.4067443847656</v>
      </c>
      <c r="AO95">
        <f t="shared" si="72"/>
        <v>271.91589235970605</v>
      </c>
      <c r="AP95">
        <f t="shared" si="73"/>
        <v>1.10692052781337</v>
      </c>
      <c r="AQ95">
        <f t="shared" si="74"/>
        <v>5.4158237910998386</v>
      </c>
      <c r="AR95">
        <f t="shared" si="75"/>
        <v>73.828528918141529</v>
      </c>
      <c r="AS95">
        <f t="shared" si="76"/>
        <v>51.715308703297779</v>
      </c>
      <c r="AT95">
        <f t="shared" si="77"/>
        <v>33.749811172485352</v>
      </c>
      <c r="AU95">
        <f t="shared" si="78"/>
        <v>5.2688961697010877</v>
      </c>
      <c r="AV95">
        <f t="shared" si="79"/>
        <v>6.8871438703379986E-2</v>
      </c>
      <c r="AW95">
        <f t="shared" si="80"/>
        <v>1.6221548213451169</v>
      </c>
      <c r="AX95">
        <f t="shared" si="81"/>
        <v>3.6467413483559707</v>
      </c>
      <c r="AY95">
        <f t="shared" si="82"/>
        <v>4.3195228199193039E-2</v>
      </c>
      <c r="AZ95">
        <f t="shared" si="83"/>
        <v>15.360169529541771</v>
      </c>
      <c r="BA95">
        <f t="shared" si="84"/>
        <v>0.53849917279438697</v>
      </c>
      <c r="BB95">
        <f t="shared" si="85"/>
        <v>28.206850444237432</v>
      </c>
      <c r="BC95">
        <f t="shared" si="86"/>
        <v>385.68705681064006</v>
      </c>
      <c r="BD95">
        <f t="shared" si="87"/>
        <v>4.8504956457281062E-3</v>
      </c>
    </row>
    <row r="96" spans="1:108" x14ac:dyDescent="0.25">
      <c r="A96" s="1">
        <v>87</v>
      </c>
      <c r="B96" s="1" t="s">
        <v>114</v>
      </c>
      <c r="C96" s="1">
        <v>4352.5</v>
      </c>
      <c r="D96" s="1">
        <v>0</v>
      </c>
      <c r="E96">
        <f t="shared" si="60"/>
        <v>6.6301520379952184</v>
      </c>
      <c r="F96">
        <f t="shared" si="61"/>
        <v>7.0561295795663045E-2</v>
      </c>
      <c r="G96">
        <f t="shared" si="62"/>
        <v>209.40370295141975</v>
      </c>
      <c r="H96">
        <f t="shared" si="63"/>
        <v>3.7408687720157201</v>
      </c>
      <c r="I96">
        <f t="shared" si="64"/>
        <v>3.7944832792059788</v>
      </c>
      <c r="J96">
        <f t="shared" si="65"/>
        <v>34.245952606201172</v>
      </c>
      <c r="K96" s="1">
        <v>6</v>
      </c>
      <c r="L96">
        <f t="shared" si="66"/>
        <v>1.4200000166893005</v>
      </c>
      <c r="M96" s="1">
        <v>1</v>
      </c>
      <c r="N96">
        <f t="shared" si="67"/>
        <v>2.8400000333786011</v>
      </c>
      <c r="O96" s="1">
        <v>33.257350921630859</v>
      </c>
      <c r="P96" s="1">
        <v>34.245952606201172</v>
      </c>
      <c r="Q96" s="1">
        <v>32.947269439697266</v>
      </c>
      <c r="R96" s="1">
        <v>400.97549438476562</v>
      </c>
      <c r="S96" s="1">
        <v>388.85650634765625</v>
      </c>
      <c r="T96" s="1">
        <v>16.6312255859375</v>
      </c>
      <c r="U96" s="1">
        <v>22.114711761474609</v>
      </c>
      <c r="V96" s="1">
        <v>23.802303314208984</v>
      </c>
      <c r="W96" s="1">
        <v>31.650163650512695</v>
      </c>
      <c r="X96" s="1">
        <v>400.27169799804687</v>
      </c>
      <c r="Y96" s="1">
        <v>1699.41064453125</v>
      </c>
      <c r="Z96" s="1">
        <v>213.74067687988281</v>
      </c>
      <c r="AA96" s="1">
        <v>73.356948852539062</v>
      </c>
      <c r="AB96" s="1">
        <v>0.49354958534240723</v>
      </c>
      <c r="AC96" s="1">
        <v>0.70250523090362549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68"/>
        <v>0.6671194966634113</v>
      </c>
      <c r="AL96">
        <f t="shared" si="69"/>
        <v>3.7408687720157201E-3</v>
      </c>
      <c r="AM96">
        <f t="shared" si="70"/>
        <v>307.39595260620115</v>
      </c>
      <c r="AN96">
        <f t="shared" si="71"/>
        <v>306.40735092163084</v>
      </c>
      <c r="AO96">
        <f t="shared" si="72"/>
        <v>271.90569704743393</v>
      </c>
      <c r="AP96">
        <f t="shared" si="73"/>
        <v>1.1065923053581717</v>
      </c>
      <c r="AQ96">
        <f t="shared" si="74"/>
        <v>5.4167510587811156</v>
      </c>
      <c r="AR96">
        <f t="shared" si="75"/>
        <v>73.841008159564822</v>
      </c>
      <c r="AS96">
        <f t="shared" si="76"/>
        <v>51.726296398090213</v>
      </c>
      <c r="AT96">
        <f t="shared" si="77"/>
        <v>33.751651763916016</v>
      </c>
      <c r="AU96">
        <f t="shared" si="78"/>
        <v>5.2694381296083082</v>
      </c>
      <c r="AV96">
        <f t="shared" si="79"/>
        <v>6.8850664786291538E-2</v>
      </c>
      <c r="AW96">
        <f t="shared" si="80"/>
        <v>1.622267779575137</v>
      </c>
      <c r="AX96">
        <f t="shared" si="81"/>
        <v>3.6471703500331714</v>
      </c>
      <c r="AY96">
        <f t="shared" si="82"/>
        <v>4.3182153516644298E-2</v>
      </c>
      <c r="AZ96">
        <f t="shared" si="83"/>
        <v>15.361216726939581</v>
      </c>
      <c r="BA96">
        <f t="shared" si="84"/>
        <v>0.53851150625779387</v>
      </c>
      <c r="BB96">
        <f t="shared" si="85"/>
        <v>28.202667609880738</v>
      </c>
      <c r="BC96">
        <f t="shared" si="86"/>
        <v>385.70484960607325</v>
      </c>
      <c r="BD96">
        <f t="shared" si="87"/>
        <v>4.8479549666416285E-3</v>
      </c>
    </row>
    <row r="97" spans="1:108" x14ac:dyDescent="0.25">
      <c r="A97" s="1">
        <v>88</v>
      </c>
      <c r="B97" s="1" t="s">
        <v>114</v>
      </c>
      <c r="C97" s="1">
        <v>4353</v>
      </c>
      <c r="D97" s="1">
        <v>0</v>
      </c>
      <c r="E97">
        <f t="shared" si="60"/>
        <v>6.6619349581231484</v>
      </c>
      <c r="F97">
        <f t="shared" si="61"/>
        <v>7.0524490196121545E-2</v>
      </c>
      <c r="G97">
        <f t="shared" si="62"/>
        <v>208.59225879516097</v>
      </c>
      <c r="H97">
        <f t="shared" si="63"/>
        <v>3.7402700013458174</v>
      </c>
      <c r="I97">
        <f t="shared" si="64"/>
        <v>3.7957679702916178</v>
      </c>
      <c r="J97">
        <f t="shared" si="65"/>
        <v>34.250415802001953</v>
      </c>
      <c r="K97" s="1">
        <v>6</v>
      </c>
      <c r="L97">
        <f t="shared" si="66"/>
        <v>1.4200000166893005</v>
      </c>
      <c r="M97" s="1">
        <v>1</v>
      </c>
      <c r="N97">
        <f t="shared" si="67"/>
        <v>2.8400000333786011</v>
      </c>
      <c r="O97" s="1">
        <v>33.257930755615234</v>
      </c>
      <c r="P97" s="1">
        <v>34.250415802001953</v>
      </c>
      <c r="Q97" s="1">
        <v>32.947635650634766</v>
      </c>
      <c r="R97" s="1">
        <v>400.99884033203125</v>
      </c>
      <c r="S97" s="1">
        <v>388.83282470703125</v>
      </c>
      <c r="T97" s="1">
        <v>16.633016586303711</v>
      </c>
      <c r="U97" s="1">
        <v>22.115560531616211</v>
      </c>
      <c r="V97" s="1">
        <v>23.804080963134766</v>
      </c>
      <c r="W97" s="1">
        <v>31.650335311889648</v>
      </c>
      <c r="X97" s="1">
        <v>400.27606201171875</v>
      </c>
      <c r="Y97" s="1">
        <v>1699.4283447265625</v>
      </c>
      <c r="Z97" s="1">
        <v>213.80427551269531</v>
      </c>
      <c r="AA97" s="1">
        <v>73.356918334960937</v>
      </c>
      <c r="AB97" s="1">
        <v>0.49354958534240723</v>
      </c>
      <c r="AC97" s="1">
        <v>0.70250523090362549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68"/>
        <v>0.66712677001953125</v>
      </c>
      <c r="AL97">
        <f t="shared" si="69"/>
        <v>3.7402700013458175E-3</v>
      </c>
      <c r="AM97">
        <f t="shared" si="70"/>
        <v>307.40041580200193</v>
      </c>
      <c r="AN97">
        <f t="shared" si="71"/>
        <v>306.40793075561521</v>
      </c>
      <c r="AO97">
        <f t="shared" si="72"/>
        <v>271.90852907862063</v>
      </c>
      <c r="AP97">
        <f t="shared" si="73"/>
        <v>1.1063578927147277</v>
      </c>
      <c r="AQ97">
        <f t="shared" si="74"/>
        <v>5.4180973381412736</v>
      </c>
      <c r="AR97">
        <f t="shared" si="75"/>
        <v>73.859391331043412</v>
      </c>
      <c r="AS97">
        <f t="shared" si="76"/>
        <v>51.743830799427201</v>
      </c>
      <c r="AT97">
        <f t="shared" si="77"/>
        <v>33.754173278808594</v>
      </c>
      <c r="AU97">
        <f t="shared" si="78"/>
        <v>5.2701806653060714</v>
      </c>
      <c r="AV97">
        <f t="shared" si="79"/>
        <v>6.8815621682169259E-2</v>
      </c>
      <c r="AW97">
        <f t="shared" si="80"/>
        <v>1.6223293678496558</v>
      </c>
      <c r="AX97">
        <f t="shared" si="81"/>
        <v>3.6478512974564157</v>
      </c>
      <c r="AY97">
        <f t="shared" si="82"/>
        <v>4.3160098159391147E-2</v>
      </c>
      <c r="AZ97">
        <f t="shared" si="83"/>
        <v>15.301685293741661</v>
      </c>
      <c r="BA97">
        <f t="shared" si="84"/>
        <v>0.53645743245140431</v>
      </c>
      <c r="BB97">
        <f t="shared" si="85"/>
        <v>28.194572152696505</v>
      </c>
      <c r="BC97">
        <f t="shared" si="86"/>
        <v>385.66605988739599</v>
      </c>
      <c r="BD97">
        <f t="shared" si="87"/>
        <v>4.8702861202828077E-3</v>
      </c>
    </row>
    <row r="98" spans="1:108" x14ac:dyDescent="0.25">
      <c r="A98" s="1">
        <v>89</v>
      </c>
      <c r="B98" s="1" t="s">
        <v>115</v>
      </c>
      <c r="C98" s="1">
        <v>4353.5</v>
      </c>
      <c r="D98" s="1">
        <v>0</v>
      </c>
      <c r="E98">
        <f t="shared" si="60"/>
        <v>6.6416843126674863</v>
      </c>
      <c r="F98">
        <f t="shared" si="61"/>
        <v>7.0487748457943769E-2</v>
      </c>
      <c r="G98">
        <f t="shared" si="62"/>
        <v>208.98150184582866</v>
      </c>
      <c r="H98">
        <f t="shared" si="63"/>
        <v>3.7393676462992969</v>
      </c>
      <c r="I98">
        <f t="shared" si="64"/>
        <v>3.7967501968735702</v>
      </c>
      <c r="J98">
        <f t="shared" si="65"/>
        <v>34.253650665283203</v>
      </c>
      <c r="K98" s="1">
        <v>6</v>
      </c>
      <c r="L98">
        <f t="shared" si="66"/>
        <v>1.4200000166893005</v>
      </c>
      <c r="M98" s="1">
        <v>1</v>
      </c>
      <c r="N98">
        <f t="shared" si="67"/>
        <v>2.8400000333786011</v>
      </c>
      <c r="O98" s="1">
        <v>33.259098052978516</v>
      </c>
      <c r="P98" s="1">
        <v>34.253650665283203</v>
      </c>
      <c r="Q98" s="1">
        <v>32.947841644287109</v>
      </c>
      <c r="R98" s="1">
        <v>400.99127197265625</v>
      </c>
      <c r="S98" s="1">
        <v>388.85626220703125</v>
      </c>
      <c r="T98" s="1">
        <v>16.634401321411133</v>
      </c>
      <c r="U98" s="1">
        <v>22.115507125854492</v>
      </c>
      <c r="V98" s="1">
        <v>23.804468154907227</v>
      </c>
      <c r="W98" s="1">
        <v>31.648141860961914</v>
      </c>
      <c r="X98" s="1">
        <v>400.28451538085937</v>
      </c>
      <c r="Y98" s="1">
        <v>1699.436767578125</v>
      </c>
      <c r="Z98" s="1">
        <v>213.87947082519531</v>
      </c>
      <c r="AA98" s="1">
        <v>73.3568115234375</v>
      </c>
      <c r="AB98" s="1">
        <v>0.49354958534240723</v>
      </c>
      <c r="AC98" s="1">
        <v>0.70250523090362549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68"/>
        <v>0.66714085896809883</v>
      </c>
      <c r="AL98">
        <f t="shared" si="69"/>
        <v>3.739367646299297E-3</v>
      </c>
      <c r="AM98">
        <f t="shared" si="70"/>
        <v>307.40365066528318</v>
      </c>
      <c r="AN98">
        <f t="shared" si="71"/>
        <v>306.40909805297849</v>
      </c>
      <c r="AO98">
        <f t="shared" si="72"/>
        <v>271.90987673484051</v>
      </c>
      <c r="AP98">
        <f t="shared" si="73"/>
        <v>1.1065296050859468</v>
      </c>
      <c r="AQ98">
        <f t="shared" si="74"/>
        <v>5.4190732848501169</v>
      </c>
      <c r="AR98">
        <f t="shared" si="75"/>
        <v>73.872802979157882</v>
      </c>
      <c r="AS98">
        <f t="shared" si="76"/>
        <v>51.75729585330339</v>
      </c>
      <c r="AT98">
        <f t="shared" si="77"/>
        <v>33.756374359130859</v>
      </c>
      <c r="AU98">
        <f t="shared" si="78"/>
        <v>5.2708289138207052</v>
      </c>
      <c r="AV98">
        <f t="shared" si="79"/>
        <v>6.8780638497311961E-2</v>
      </c>
      <c r="AW98">
        <f t="shared" si="80"/>
        <v>1.6223230879765469</v>
      </c>
      <c r="AX98">
        <f t="shared" si="81"/>
        <v>3.6485058258441585</v>
      </c>
      <c r="AY98">
        <f t="shared" si="82"/>
        <v>4.3138080592315942E-2</v>
      </c>
      <c r="AZ98">
        <f t="shared" si="83"/>
        <v>15.33021664278936</v>
      </c>
      <c r="BA98">
        <f t="shared" si="84"/>
        <v>0.53742609328113289</v>
      </c>
      <c r="BB98">
        <f t="shared" si="85"/>
        <v>28.187515913124262</v>
      </c>
      <c r="BC98">
        <f t="shared" si="86"/>
        <v>385.69912357438329</v>
      </c>
      <c r="BD98">
        <f t="shared" si="87"/>
        <v>4.8538503411236821E-3</v>
      </c>
    </row>
    <row r="99" spans="1:108" x14ac:dyDescent="0.25">
      <c r="A99" s="1">
        <v>90</v>
      </c>
      <c r="B99" s="1" t="s">
        <v>115</v>
      </c>
      <c r="C99" s="1">
        <v>4354</v>
      </c>
      <c r="D99" s="1">
        <v>0</v>
      </c>
      <c r="E99">
        <f t="shared" si="60"/>
        <v>6.6495141976476564</v>
      </c>
      <c r="F99">
        <f t="shared" si="61"/>
        <v>7.0428957964248431E-2</v>
      </c>
      <c r="G99">
        <f t="shared" si="62"/>
        <v>208.66060627608391</v>
      </c>
      <c r="H99">
        <f t="shared" si="63"/>
        <v>3.737283105399547</v>
      </c>
      <c r="I99">
        <f t="shared" si="64"/>
        <v>3.7976941849185915</v>
      </c>
      <c r="J99">
        <f t="shared" si="65"/>
        <v>34.256633758544922</v>
      </c>
      <c r="K99" s="1">
        <v>6</v>
      </c>
      <c r="L99">
        <f t="shared" si="66"/>
        <v>1.4200000166893005</v>
      </c>
      <c r="M99" s="1">
        <v>1</v>
      </c>
      <c r="N99">
        <f t="shared" si="67"/>
        <v>2.8400000333786011</v>
      </c>
      <c r="O99" s="1">
        <v>33.259735107421875</v>
      </c>
      <c r="P99" s="1">
        <v>34.256633758544922</v>
      </c>
      <c r="Q99" s="1">
        <v>32.948379516601563</v>
      </c>
      <c r="R99" s="1">
        <v>400.98016357421875</v>
      </c>
      <c r="S99" s="1">
        <v>388.83474731445312</v>
      </c>
      <c r="T99" s="1">
        <v>16.636892318725586</v>
      </c>
      <c r="U99" s="1">
        <v>22.114948272705078</v>
      </c>
      <c r="V99" s="1">
        <v>23.807138442993164</v>
      </c>
      <c r="W99" s="1">
        <v>31.646154403686523</v>
      </c>
      <c r="X99" s="1">
        <v>400.28433227539062</v>
      </c>
      <c r="Y99" s="1">
        <v>1699.4307861328125</v>
      </c>
      <c r="Z99" s="1">
        <v>213.9156494140625</v>
      </c>
      <c r="AA99" s="1">
        <v>73.356681823730469</v>
      </c>
      <c r="AB99" s="1">
        <v>0.49354958534240723</v>
      </c>
      <c r="AC99" s="1">
        <v>0.70250523090362549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68"/>
        <v>0.66714055379231763</v>
      </c>
      <c r="AL99">
        <f t="shared" si="69"/>
        <v>3.7372831053995468E-3</v>
      </c>
      <c r="AM99">
        <f t="shared" si="70"/>
        <v>307.4066337585449</v>
      </c>
      <c r="AN99">
        <f t="shared" si="71"/>
        <v>306.40973510742185</v>
      </c>
      <c r="AO99">
        <f t="shared" si="72"/>
        <v>271.9089197036119</v>
      </c>
      <c r="AP99">
        <f t="shared" si="73"/>
        <v>1.10724444759843</v>
      </c>
      <c r="AQ99">
        <f t="shared" si="74"/>
        <v>5.4199734089076754</v>
      </c>
      <c r="AR99">
        <f t="shared" si="75"/>
        <v>73.885204103579625</v>
      </c>
      <c r="AS99">
        <f t="shared" si="76"/>
        <v>51.770255830874547</v>
      </c>
      <c r="AT99">
        <f t="shared" si="77"/>
        <v>33.758184432983398</v>
      </c>
      <c r="AU99">
        <f t="shared" si="78"/>
        <v>5.2713620574994673</v>
      </c>
      <c r="AV99">
        <f t="shared" si="79"/>
        <v>6.8724660029241519E-2</v>
      </c>
      <c r="AW99">
        <f t="shared" si="80"/>
        <v>1.6222792239890842</v>
      </c>
      <c r="AX99">
        <f t="shared" si="81"/>
        <v>3.6490828335103833</v>
      </c>
      <c r="AY99">
        <f t="shared" si="82"/>
        <v>4.3102849266577897E-2</v>
      </c>
      <c r="AZ99">
        <f t="shared" si="83"/>
        <v>15.306649703741385</v>
      </c>
      <c r="BA99">
        <f t="shared" si="84"/>
        <v>0.53663055505514978</v>
      </c>
      <c r="BB99">
        <f t="shared" si="85"/>
        <v>28.179692961999681</v>
      </c>
      <c r="BC99">
        <f t="shared" si="86"/>
        <v>385.67388672948158</v>
      </c>
      <c r="BD99">
        <f t="shared" si="87"/>
        <v>4.8585417598573672E-3</v>
      </c>
      <c r="BE99" s="4">
        <f>AVERAGE(E85:E99)</f>
        <v>6.6072755345782381</v>
      </c>
      <c r="BF99" s="4">
        <f t="shared" ref="BF99:DD99" si="89">AVERAGE(F85:F99)</f>
        <v>7.05915807606083E-2</v>
      </c>
      <c r="BG99" s="4">
        <f t="shared" si="89"/>
        <v>209.96131956323518</v>
      </c>
      <c r="BH99" s="4">
        <f t="shared" si="89"/>
        <v>3.7409129056496098</v>
      </c>
      <c r="BI99" s="4">
        <f t="shared" si="89"/>
        <v>3.7929915788013955</v>
      </c>
      <c r="BJ99" s="4">
        <f t="shared" si="89"/>
        <v>34.240099589029946</v>
      </c>
      <c r="BK99" s="4">
        <f t="shared" si="89"/>
        <v>6</v>
      </c>
      <c r="BL99" s="4">
        <f t="shared" si="89"/>
        <v>1.4200000166893005</v>
      </c>
      <c r="BM99" s="4">
        <f t="shared" si="89"/>
        <v>1</v>
      </c>
      <c r="BN99" s="4">
        <f t="shared" si="89"/>
        <v>2.8400000333786011</v>
      </c>
      <c r="BO99" s="4">
        <f t="shared" si="89"/>
        <v>33.254739125569664</v>
      </c>
      <c r="BP99" s="4">
        <f t="shared" si="89"/>
        <v>34.240099589029946</v>
      </c>
      <c r="BQ99" s="4">
        <f t="shared" si="89"/>
        <v>32.947185516357422</v>
      </c>
      <c r="BR99" s="4">
        <f t="shared" si="89"/>
        <v>400.91836751302083</v>
      </c>
      <c r="BS99" s="4">
        <f t="shared" si="89"/>
        <v>388.83331909179685</v>
      </c>
      <c r="BT99" s="4">
        <f t="shared" si="89"/>
        <v>16.627242914835612</v>
      </c>
      <c r="BU99" s="4">
        <f t="shared" si="89"/>
        <v>22.111022313435871</v>
      </c>
      <c r="BV99" s="4">
        <f t="shared" si="89"/>
        <v>23.800052769978841</v>
      </c>
      <c r="BW99" s="4">
        <f t="shared" si="89"/>
        <v>31.649475479125975</v>
      </c>
      <c r="BX99" s="4">
        <f t="shared" si="89"/>
        <v>400.25653279622395</v>
      </c>
      <c r="BY99" s="4">
        <f t="shared" si="89"/>
        <v>1699.4633219401042</v>
      </c>
      <c r="BZ99" s="4">
        <f t="shared" si="89"/>
        <v>213.77820434570313</v>
      </c>
      <c r="CA99" s="4">
        <f t="shared" si="89"/>
        <v>73.356848144531256</v>
      </c>
      <c r="CB99" s="4">
        <f t="shared" si="89"/>
        <v>0.49354958534240723</v>
      </c>
      <c r="CC99" s="4">
        <f t="shared" si="89"/>
        <v>0.70250523090362549</v>
      </c>
      <c r="CD99" s="4">
        <f t="shared" si="89"/>
        <v>1</v>
      </c>
      <c r="CE99" s="4">
        <f t="shared" si="89"/>
        <v>-0.21956524252891541</v>
      </c>
      <c r="CF99" s="4">
        <f t="shared" si="89"/>
        <v>2.737391471862793</v>
      </c>
      <c r="CG99" s="4">
        <f t="shared" si="89"/>
        <v>1</v>
      </c>
      <c r="CH99" s="4">
        <f t="shared" si="89"/>
        <v>0</v>
      </c>
      <c r="CI99" s="4">
        <f t="shared" si="89"/>
        <v>0.15999999642372131</v>
      </c>
      <c r="CJ99" s="4">
        <f t="shared" si="89"/>
        <v>111115</v>
      </c>
      <c r="CK99" s="4">
        <f t="shared" si="89"/>
        <v>0.66709422132703977</v>
      </c>
      <c r="CL99" s="4">
        <f t="shared" si="89"/>
        <v>3.7409129056496099E-3</v>
      </c>
      <c r="CM99" s="4">
        <f t="shared" si="89"/>
        <v>307.39009958902994</v>
      </c>
      <c r="CN99" s="4">
        <f t="shared" si="89"/>
        <v>306.40473912556968</v>
      </c>
      <c r="CO99" s="4">
        <f t="shared" si="89"/>
        <v>271.91412543266222</v>
      </c>
      <c r="CP99" s="4">
        <f t="shared" si="89"/>
        <v>1.1071554624920885</v>
      </c>
      <c r="CQ99" s="4">
        <f t="shared" si="89"/>
        <v>5.4149864847849454</v>
      </c>
      <c r="CR99" s="4">
        <f t="shared" si="89"/>
        <v>73.817054912796792</v>
      </c>
      <c r="CS99" s="4">
        <f t="shared" si="89"/>
        <v>51.706032599360924</v>
      </c>
      <c r="CT99" s="4">
        <f t="shared" si="89"/>
        <v>33.747419357299805</v>
      </c>
      <c r="CU99" s="4">
        <f t="shared" si="89"/>
        <v>5.2681921980025121</v>
      </c>
      <c r="CV99" s="4">
        <f t="shared" si="89"/>
        <v>6.8879497378874624E-2</v>
      </c>
      <c r="CW99" s="4">
        <f t="shared" si="89"/>
        <v>1.6219949059835497</v>
      </c>
      <c r="CX99" s="4">
        <f t="shared" si="89"/>
        <v>3.6461972920189614</v>
      </c>
      <c r="CY99" s="4">
        <f t="shared" si="89"/>
        <v>4.3200300303353631E-2</v>
      </c>
      <c r="CZ99" s="4">
        <f t="shared" si="89"/>
        <v>15.40210069135205</v>
      </c>
      <c r="DA99" s="4">
        <f t="shared" si="89"/>
        <v>0.53997771565256414</v>
      </c>
      <c r="DB99" s="4">
        <f t="shared" si="89"/>
        <v>28.209298810470898</v>
      </c>
      <c r="DC99" s="4">
        <f t="shared" si="89"/>
        <v>385.69253674431599</v>
      </c>
      <c r="DD99" s="4">
        <f t="shared" si="89"/>
        <v>4.8325096302999715E-3</v>
      </c>
    </row>
    <row r="100" spans="1:108" s="4" customFormat="1" x14ac:dyDescent="0.25">
      <c r="A100" s="3">
        <v>91</v>
      </c>
      <c r="B100" s="3" t="s">
        <v>116</v>
      </c>
      <c r="C100" s="3">
        <v>4623.5</v>
      </c>
      <c r="D100" s="3">
        <v>0</v>
      </c>
      <c r="E100" s="4">
        <f t="shared" si="60"/>
        <v>5.3810193659646259</v>
      </c>
      <c r="F100" s="4">
        <f t="shared" si="61"/>
        <v>6.6447951382809262E-2</v>
      </c>
      <c r="G100" s="4">
        <f t="shared" si="62"/>
        <v>225.41590881127598</v>
      </c>
      <c r="H100" s="4">
        <f t="shared" si="63"/>
        <v>4.2708372757634878</v>
      </c>
      <c r="I100" s="4">
        <f t="shared" si="64"/>
        <v>4.5626831517518038</v>
      </c>
      <c r="J100" s="4">
        <f t="shared" si="65"/>
        <v>36.911891937255859</v>
      </c>
      <c r="K100" s="3">
        <v>6</v>
      </c>
      <c r="L100" s="4">
        <f t="shared" si="66"/>
        <v>1.4200000166893005</v>
      </c>
      <c r="M100" s="3">
        <v>1</v>
      </c>
      <c r="N100" s="4">
        <f t="shared" si="67"/>
        <v>2.8400000333786011</v>
      </c>
      <c r="O100" s="3">
        <v>37.662334442138672</v>
      </c>
      <c r="P100" s="3">
        <v>36.911891937255859</v>
      </c>
      <c r="Q100" s="3">
        <v>38.003509521484375</v>
      </c>
      <c r="R100" s="3">
        <v>400.4154052734375</v>
      </c>
      <c r="S100" s="3">
        <v>389.85128784179687</v>
      </c>
      <c r="T100" s="3">
        <v>17.082590103149414</v>
      </c>
      <c r="U100" s="3">
        <v>23.336446762084961</v>
      </c>
      <c r="V100" s="3">
        <v>19.171976089477539</v>
      </c>
      <c r="W100" s="3">
        <v>26.190744400024414</v>
      </c>
      <c r="X100" s="3">
        <v>400.18548583984375</v>
      </c>
      <c r="Y100" s="3">
        <v>1699.0079345703125</v>
      </c>
      <c r="Z100" s="3">
        <v>215.8096923828125</v>
      </c>
      <c r="AA100" s="3">
        <v>73.358963012695313</v>
      </c>
      <c r="AB100" s="3">
        <v>0.70204567909240723</v>
      </c>
      <c r="AC100" s="3">
        <v>0.68396389484405518</v>
      </c>
      <c r="AD100" s="3">
        <v>1</v>
      </c>
      <c r="AE100" s="3">
        <v>-0.21956524252891541</v>
      </c>
      <c r="AF100" s="3">
        <v>2.737391471862793</v>
      </c>
      <c r="AG100" s="3">
        <v>1</v>
      </c>
      <c r="AH100" s="3">
        <v>0</v>
      </c>
      <c r="AI100" s="3">
        <v>0.15999999642372131</v>
      </c>
      <c r="AJ100" s="3">
        <v>111115</v>
      </c>
      <c r="AK100" s="4">
        <f t="shared" si="68"/>
        <v>0.6669758097330728</v>
      </c>
      <c r="AL100" s="4">
        <f t="shared" si="69"/>
        <v>4.270837275763488E-3</v>
      </c>
      <c r="AM100" s="4">
        <f t="shared" si="70"/>
        <v>310.06189193725584</v>
      </c>
      <c r="AN100" s="4">
        <f t="shared" si="71"/>
        <v>310.81233444213865</v>
      </c>
      <c r="AO100" s="4">
        <f t="shared" si="72"/>
        <v>271.84126345512414</v>
      </c>
      <c r="AP100" s="4">
        <f t="shared" si="73"/>
        <v>1.0855003171240205</v>
      </c>
      <c r="AQ100" s="4">
        <f t="shared" si="74"/>
        <v>6.2746206866193281</v>
      </c>
      <c r="AR100" s="4">
        <f t="shared" si="75"/>
        <v>85.533115912958834</v>
      </c>
      <c r="AS100" s="4">
        <f t="shared" si="76"/>
        <v>62.196669150873873</v>
      </c>
      <c r="AT100" s="4">
        <f t="shared" si="77"/>
        <v>37.287113189697266</v>
      </c>
      <c r="AU100" s="4">
        <f t="shared" si="78"/>
        <v>6.4043597448445384</v>
      </c>
      <c r="AV100" s="4">
        <f t="shared" si="79"/>
        <v>6.4928801456121468E-2</v>
      </c>
      <c r="AW100" s="4">
        <f t="shared" si="80"/>
        <v>1.7119375348675239</v>
      </c>
      <c r="AX100" s="4">
        <f t="shared" si="81"/>
        <v>4.6924222099770141</v>
      </c>
      <c r="AY100" s="4">
        <f t="shared" si="82"/>
        <v>4.07143064007668E-2</v>
      </c>
      <c r="AZ100" s="4">
        <f t="shared" si="83"/>
        <v>16.536277316959495</v>
      </c>
      <c r="BA100" s="4">
        <f t="shared" si="84"/>
        <v>0.57820998888876474</v>
      </c>
      <c r="BB100" s="4">
        <f t="shared" si="85"/>
        <v>24.855511050646818</v>
      </c>
      <c r="BC100" s="4">
        <f t="shared" si="86"/>
        <v>387.29340894789766</v>
      </c>
      <c r="BD100" s="4">
        <f t="shared" si="87"/>
        <v>3.4534020777118703E-3</v>
      </c>
    </row>
    <row r="101" spans="1:108" s="4" customFormat="1" x14ac:dyDescent="0.25">
      <c r="A101" s="3">
        <v>92</v>
      </c>
      <c r="B101" s="3" t="s">
        <v>116</v>
      </c>
      <c r="C101" s="3">
        <v>4624</v>
      </c>
      <c r="D101" s="3">
        <v>0</v>
      </c>
      <c r="E101" s="4">
        <f t="shared" si="60"/>
        <v>5.4002592142292665</v>
      </c>
      <c r="F101" s="4">
        <f t="shared" si="61"/>
        <v>6.6451178409350276E-2</v>
      </c>
      <c r="G101" s="4">
        <f t="shared" si="62"/>
        <v>224.95959837435453</v>
      </c>
      <c r="H101" s="4">
        <f t="shared" si="63"/>
        <v>4.2711446710078365</v>
      </c>
      <c r="I101" s="4">
        <f t="shared" si="64"/>
        <v>4.5627375008894111</v>
      </c>
      <c r="J101" s="4">
        <f t="shared" si="65"/>
        <v>36.912319183349609</v>
      </c>
      <c r="K101" s="3">
        <v>6</v>
      </c>
      <c r="L101" s="4">
        <f t="shared" si="66"/>
        <v>1.4200000166893005</v>
      </c>
      <c r="M101" s="3">
        <v>1</v>
      </c>
      <c r="N101" s="4">
        <f t="shared" si="67"/>
        <v>2.8400000333786011</v>
      </c>
      <c r="O101" s="3">
        <v>37.663421630859375</v>
      </c>
      <c r="P101" s="3">
        <v>36.912319183349609</v>
      </c>
      <c r="Q101" s="3">
        <v>38.003829956054687</v>
      </c>
      <c r="R101" s="3">
        <v>400.43072509765625</v>
      </c>
      <c r="S101" s="3">
        <v>389.83734130859375</v>
      </c>
      <c r="T101" s="3">
        <v>17.083450317382813</v>
      </c>
      <c r="U101" s="3">
        <v>23.337942123413086</v>
      </c>
      <c r="V101" s="3">
        <v>19.171611785888672</v>
      </c>
      <c r="W101" s="3">
        <v>26.190608978271484</v>
      </c>
      <c r="X101" s="3">
        <v>400.17303466796875</v>
      </c>
      <c r="Y101" s="3">
        <v>1699.0863037109375</v>
      </c>
      <c r="Z101" s="3">
        <v>215.76124572753906</v>
      </c>
      <c r="AA101" s="3">
        <v>73.358207702636719</v>
      </c>
      <c r="AB101" s="3">
        <v>0.70204567909240723</v>
      </c>
      <c r="AC101" s="3">
        <v>0.68396389484405518</v>
      </c>
      <c r="AD101" s="3">
        <v>1</v>
      </c>
      <c r="AE101" s="3">
        <v>-0.21956524252891541</v>
      </c>
      <c r="AF101" s="3">
        <v>2.737391471862793</v>
      </c>
      <c r="AG101" s="3">
        <v>1</v>
      </c>
      <c r="AH101" s="3">
        <v>0</v>
      </c>
      <c r="AI101" s="3">
        <v>0.15999999642372131</v>
      </c>
      <c r="AJ101" s="3">
        <v>111115</v>
      </c>
      <c r="AK101" s="4">
        <f t="shared" si="68"/>
        <v>0.66695505777994779</v>
      </c>
      <c r="AL101" s="4">
        <f t="shared" si="69"/>
        <v>4.2711446710078363E-3</v>
      </c>
      <c r="AM101" s="4">
        <f t="shared" si="70"/>
        <v>310.06231918334959</v>
      </c>
      <c r="AN101" s="4">
        <f t="shared" si="71"/>
        <v>310.81342163085935</v>
      </c>
      <c r="AO101" s="4">
        <f t="shared" si="72"/>
        <v>271.85380251734387</v>
      </c>
      <c r="AP101" s="4">
        <f t="shared" si="73"/>
        <v>1.0855877437426547</v>
      </c>
      <c r="AQ101" s="4">
        <f t="shared" si="74"/>
        <v>6.274767106530863</v>
      </c>
      <c r="AR101" s="4">
        <f t="shared" si="75"/>
        <v>85.535992536324315</v>
      </c>
      <c r="AS101" s="4">
        <f t="shared" si="76"/>
        <v>62.198050412911229</v>
      </c>
      <c r="AT101" s="4">
        <f t="shared" si="77"/>
        <v>37.287870407104492</v>
      </c>
      <c r="AU101" s="4">
        <f t="shared" si="78"/>
        <v>6.4046239018845972</v>
      </c>
      <c r="AV101" s="4">
        <f t="shared" si="79"/>
        <v>6.4931882611752881E-2</v>
      </c>
      <c r="AW101" s="4">
        <f t="shared" si="80"/>
        <v>1.7120296056414517</v>
      </c>
      <c r="AX101" s="4">
        <f t="shared" si="81"/>
        <v>4.6925942962431453</v>
      </c>
      <c r="AY101" s="4">
        <f t="shared" si="82"/>
        <v>4.0716244843587983E-2</v>
      </c>
      <c r="AZ101" s="4">
        <f t="shared" si="83"/>
        <v>16.502632942247637</v>
      </c>
      <c r="BA101" s="4">
        <f t="shared" si="84"/>
        <v>0.57706015955069156</v>
      </c>
      <c r="BB101" s="4">
        <f t="shared" si="85"/>
        <v>24.856279162960014</v>
      </c>
      <c r="BC101" s="4">
        <f t="shared" si="86"/>
        <v>387.27031671228184</v>
      </c>
      <c r="BD101" s="4">
        <f t="shared" si="87"/>
        <v>3.4660634907620531E-3</v>
      </c>
    </row>
    <row r="102" spans="1:108" s="4" customFormat="1" x14ac:dyDescent="0.25">
      <c r="A102" s="3">
        <v>93</v>
      </c>
      <c r="B102" s="3" t="s">
        <v>116</v>
      </c>
      <c r="C102" s="3">
        <v>4624</v>
      </c>
      <c r="D102" s="3">
        <v>0</v>
      </c>
      <c r="E102" s="4">
        <f t="shared" si="60"/>
        <v>5.4002592142292665</v>
      </c>
      <c r="F102" s="4">
        <f t="shared" si="61"/>
        <v>6.6451178409350276E-2</v>
      </c>
      <c r="G102" s="4">
        <f t="shared" si="62"/>
        <v>224.95959837435453</v>
      </c>
      <c r="H102" s="4">
        <f t="shared" si="63"/>
        <v>4.2711446710078365</v>
      </c>
      <c r="I102" s="4">
        <f t="shared" si="64"/>
        <v>4.5627375008894111</v>
      </c>
      <c r="J102" s="4">
        <f t="shared" si="65"/>
        <v>36.912319183349609</v>
      </c>
      <c r="K102" s="3">
        <v>6</v>
      </c>
      <c r="L102" s="4">
        <f t="shared" si="66"/>
        <v>1.4200000166893005</v>
      </c>
      <c r="M102" s="3">
        <v>1</v>
      </c>
      <c r="N102" s="4">
        <f t="shared" si="67"/>
        <v>2.8400000333786011</v>
      </c>
      <c r="O102" s="3">
        <v>37.663421630859375</v>
      </c>
      <c r="P102" s="3">
        <v>36.912319183349609</v>
      </c>
      <c r="Q102" s="3">
        <v>38.003829956054687</v>
      </c>
      <c r="R102" s="3">
        <v>400.43072509765625</v>
      </c>
      <c r="S102" s="3">
        <v>389.83734130859375</v>
      </c>
      <c r="T102" s="3">
        <v>17.083450317382813</v>
      </c>
      <c r="U102" s="3">
        <v>23.337942123413086</v>
      </c>
      <c r="V102" s="3">
        <v>19.171611785888672</v>
      </c>
      <c r="W102" s="3">
        <v>26.190608978271484</v>
      </c>
      <c r="X102" s="3">
        <v>400.17303466796875</v>
      </c>
      <c r="Y102" s="3">
        <v>1699.0863037109375</v>
      </c>
      <c r="Z102" s="3">
        <v>215.76124572753906</v>
      </c>
      <c r="AA102" s="3">
        <v>73.358207702636719</v>
      </c>
      <c r="AB102" s="3">
        <v>0.70204567909240723</v>
      </c>
      <c r="AC102" s="3">
        <v>0.68396389484405518</v>
      </c>
      <c r="AD102" s="3">
        <v>1</v>
      </c>
      <c r="AE102" s="3">
        <v>-0.21956524252891541</v>
      </c>
      <c r="AF102" s="3">
        <v>2.737391471862793</v>
      </c>
      <c r="AG102" s="3">
        <v>1</v>
      </c>
      <c r="AH102" s="3">
        <v>0</v>
      </c>
      <c r="AI102" s="3">
        <v>0.15999999642372131</v>
      </c>
      <c r="AJ102" s="3">
        <v>111115</v>
      </c>
      <c r="AK102" s="4">
        <f t="shared" si="68"/>
        <v>0.66695505777994779</v>
      </c>
      <c r="AL102" s="4">
        <f t="shared" si="69"/>
        <v>4.2711446710078363E-3</v>
      </c>
      <c r="AM102" s="4">
        <f t="shared" si="70"/>
        <v>310.06231918334959</v>
      </c>
      <c r="AN102" s="4">
        <f t="shared" si="71"/>
        <v>310.81342163085935</v>
      </c>
      <c r="AO102" s="4">
        <f t="shared" si="72"/>
        <v>271.85380251734387</v>
      </c>
      <c r="AP102" s="4">
        <f t="shared" si="73"/>
        <v>1.0855877437426547</v>
      </c>
      <c r="AQ102" s="4">
        <f t="shared" si="74"/>
        <v>6.274767106530863</v>
      </c>
      <c r="AR102" s="4">
        <f t="shared" si="75"/>
        <v>85.535992536324315</v>
      </c>
      <c r="AS102" s="4">
        <f t="shared" si="76"/>
        <v>62.198050412911229</v>
      </c>
      <c r="AT102" s="4">
        <f t="shared" si="77"/>
        <v>37.287870407104492</v>
      </c>
      <c r="AU102" s="4">
        <f t="shared" si="78"/>
        <v>6.4046239018845972</v>
      </c>
      <c r="AV102" s="4">
        <f t="shared" si="79"/>
        <v>6.4931882611752881E-2</v>
      </c>
      <c r="AW102" s="4">
        <f t="shared" si="80"/>
        <v>1.7120296056414517</v>
      </c>
      <c r="AX102" s="4">
        <f t="shared" si="81"/>
        <v>4.6925942962431453</v>
      </c>
      <c r="AY102" s="4">
        <f t="shared" si="82"/>
        <v>4.0716244843587983E-2</v>
      </c>
      <c r="AZ102" s="4">
        <f t="shared" si="83"/>
        <v>16.502632942247637</v>
      </c>
      <c r="BA102" s="4">
        <f t="shared" si="84"/>
        <v>0.57706015955069156</v>
      </c>
      <c r="BB102" s="4">
        <f t="shared" si="85"/>
        <v>24.856279162960014</v>
      </c>
      <c r="BC102" s="4">
        <f t="shared" si="86"/>
        <v>387.27031671228184</v>
      </c>
      <c r="BD102" s="4">
        <f t="shared" si="87"/>
        <v>3.4660634907620531E-3</v>
      </c>
    </row>
    <row r="103" spans="1:108" s="4" customFormat="1" x14ac:dyDescent="0.25">
      <c r="A103" s="3">
        <v>94</v>
      </c>
      <c r="B103" s="3" t="s">
        <v>117</v>
      </c>
      <c r="C103" s="3">
        <v>4624.5</v>
      </c>
      <c r="D103" s="3">
        <v>0</v>
      </c>
      <c r="E103" s="4">
        <f t="shared" si="60"/>
        <v>5.4157372183902304</v>
      </c>
      <c r="F103" s="4">
        <f t="shared" si="61"/>
        <v>6.646624361889443E-2</v>
      </c>
      <c r="G103" s="4">
        <f t="shared" si="62"/>
        <v>224.62278987080131</v>
      </c>
      <c r="H103" s="4">
        <f t="shared" si="63"/>
        <v>4.2723945770272147</v>
      </c>
      <c r="I103" s="4">
        <f t="shared" si="64"/>
        <v>4.5630051990928395</v>
      </c>
      <c r="J103" s="4">
        <f t="shared" si="65"/>
        <v>36.913688659667969</v>
      </c>
      <c r="K103" s="3">
        <v>6</v>
      </c>
      <c r="L103" s="4">
        <f t="shared" si="66"/>
        <v>1.4200000166893005</v>
      </c>
      <c r="M103" s="3">
        <v>1</v>
      </c>
      <c r="N103" s="4">
        <f t="shared" si="67"/>
        <v>2.8400000333786011</v>
      </c>
      <c r="O103" s="3">
        <v>37.663936614990234</v>
      </c>
      <c r="P103" s="3">
        <v>36.913688659667969</v>
      </c>
      <c r="Q103" s="3">
        <v>38.003665924072266</v>
      </c>
      <c r="R103" s="3">
        <v>400.45254516601562</v>
      </c>
      <c r="S103" s="3">
        <v>389.83563232421875</v>
      </c>
      <c r="T103" s="3">
        <v>17.084789276123047</v>
      </c>
      <c r="U103" s="3">
        <v>23.340858459472656</v>
      </c>
      <c r="V103" s="3">
        <v>19.172439575195313</v>
      </c>
      <c r="W103" s="3">
        <v>26.192958831787109</v>
      </c>
      <c r="X103" s="3">
        <v>400.18801879882812</v>
      </c>
      <c r="Y103" s="3">
        <v>1699.1234130859375</v>
      </c>
      <c r="Z103" s="3">
        <v>215.75471496582031</v>
      </c>
      <c r="AA103" s="3">
        <v>73.357681274414062</v>
      </c>
      <c r="AB103" s="3">
        <v>0.70204567909240723</v>
      </c>
      <c r="AC103" s="3">
        <v>0.68396389484405518</v>
      </c>
      <c r="AD103" s="3">
        <v>1</v>
      </c>
      <c r="AE103" s="3">
        <v>-0.21956524252891541</v>
      </c>
      <c r="AF103" s="3">
        <v>2.737391471862793</v>
      </c>
      <c r="AG103" s="3">
        <v>1</v>
      </c>
      <c r="AH103" s="3">
        <v>0</v>
      </c>
      <c r="AI103" s="3">
        <v>0.15999999642372131</v>
      </c>
      <c r="AJ103" s="3">
        <v>111115</v>
      </c>
      <c r="AK103" s="4">
        <f t="shared" si="68"/>
        <v>0.66698003133138006</v>
      </c>
      <c r="AL103" s="4">
        <f t="shared" si="69"/>
        <v>4.2723945770272147E-3</v>
      </c>
      <c r="AM103" s="4">
        <f t="shared" si="70"/>
        <v>310.06368865966795</v>
      </c>
      <c r="AN103" s="4">
        <f t="shared" si="71"/>
        <v>310.81393661499021</v>
      </c>
      <c r="AO103" s="4">
        <f t="shared" si="72"/>
        <v>271.85974001721115</v>
      </c>
      <c r="AP103" s="4">
        <f t="shared" si="73"/>
        <v>1.0848852643651798</v>
      </c>
      <c r="AQ103" s="4">
        <f t="shared" si="74"/>
        <v>6.2752364546340456</v>
      </c>
      <c r="AR103" s="4">
        <f t="shared" si="75"/>
        <v>85.543004435484306</v>
      </c>
      <c r="AS103" s="4">
        <f t="shared" si="76"/>
        <v>62.20214597601165</v>
      </c>
      <c r="AT103" s="4">
        <f t="shared" si="77"/>
        <v>37.288812637329102</v>
      </c>
      <c r="AU103" s="4">
        <f t="shared" si="78"/>
        <v>6.4049526142793409</v>
      </c>
      <c r="AV103" s="4">
        <f t="shared" si="79"/>
        <v>6.49462667398336E-2</v>
      </c>
      <c r="AW103" s="4">
        <f t="shared" si="80"/>
        <v>1.7122312555412063</v>
      </c>
      <c r="AX103" s="4">
        <f t="shared" si="81"/>
        <v>4.6927213587381349</v>
      </c>
      <c r="AY103" s="4">
        <f t="shared" si="82"/>
        <v>4.0725294316540012E-2</v>
      </c>
      <c r="AZ103" s="4">
        <f t="shared" si="83"/>
        <v>16.477807026311925</v>
      </c>
      <c r="BA103" s="4">
        <f t="shared" si="84"/>
        <v>0.57619871362602093</v>
      </c>
      <c r="BB103" s="4">
        <f t="shared" si="85"/>
        <v>24.857486045654497</v>
      </c>
      <c r="BC103" s="4">
        <f t="shared" si="86"/>
        <v>387.26125022601536</v>
      </c>
      <c r="BD103" s="4">
        <f t="shared" si="87"/>
        <v>3.4762479399758767E-3</v>
      </c>
    </row>
    <row r="104" spans="1:108" s="4" customFormat="1" x14ac:dyDescent="0.25">
      <c r="A104" s="3">
        <v>95</v>
      </c>
      <c r="B104" s="3" t="s">
        <v>118</v>
      </c>
      <c r="C104" s="3">
        <v>4625</v>
      </c>
      <c r="D104" s="3">
        <v>0</v>
      </c>
      <c r="E104" s="4">
        <f t="shared" si="60"/>
        <v>5.4629171208224401</v>
      </c>
      <c r="F104" s="4">
        <f t="shared" si="61"/>
        <v>6.6462007105545021E-2</v>
      </c>
      <c r="G104" s="4">
        <f t="shared" si="62"/>
        <v>223.49184955321198</v>
      </c>
      <c r="H104" s="4">
        <f t="shared" si="63"/>
        <v>4.2725570024341568</v>
      </c>
      <c r="I104" s="4">
        <f t="shared" si="64"/>
        <v>4.5634013912305473</v>
      </c>
      <c r="J104" s="4">
        <f t="shared" si="65"/>
        <v>36.915035247802734</v>
      </c>
      <c r="K104" s="3">
        <v>6</v>
      </c>
      <c r="L104" s="4">
        <f t="shared" si="66"/>
        <v>1.4200000166893005</v>
      </c>
      <c r="M104" s="3">
        <v>1</v>
      </c>
      <c r="N104" s="4">
        <f t="shared" si="67"/>
        <v>2.8400000333786011</v>
      </c>
      <c r="O104" s="3">
        <v>37.664642333984375</v>
      </c>
      <c r="P104" s="3">
        <v>36.915035247802734</v>
      </c>
      <c r="Q104" s="3">
        <v>38.003421783447266</v>
      </c>
      <c r="R104" s="3">
        <v>400.50204467773437</v>
      </c>
      <c r="S104" s="3">
        <v>389.81436157226562</v>
      </c>
      <c r="T104" s="3">
        <v>17.08561897277832</v>
      </c>
      <c r="U104" s="3">
        <v>23.341962814331055</v>
      </c>
      <c r="V104" s="3">
        <v>19.172460556030273</v>
      </c>
      <c r="W104" s="3">
        <v>26.192956924438477</v>
      </c>
      <c r="X104" s="3">
        <v>400.18521118164062</v>
      </c>
      <c r="Y104" s="3">
        <v>1699.1859130859375</v>
      </c>
      <c r="Z104" s="3">
        <v>215.77922058105469</v>
      </c>
      <c r="AA104" s="3">
        <v>73.357009887695313</v>
      </c>
      <c r="AB104" s="3">
        <v>0.70204567909240723</v>
      </c>
      <c r="AC104" s="3">
        <v>0.68396389484405518</v>
      </c>
      <c r="AD104" s="3">
        <v>1</v>
      </c>
      <c r="AE104" s="3">
        <v>-0.21956524252891541</v>
      </c>
      <c r="AF104" s="3">
        <v>2.737391471862793</v>
      </c>
      <c r="AG104" s="3">
        <v>1</v>
      </c>
      <c r="AH104" s="3">
        <v>0</v>
      </c>
      <c r="AI104" s="3">
        <v>0.15999999642372131</v>
      </c>
      <c r="AJ104" s="3">
        <v>111115</v>
      </c>
      <c r="AK104" s="4">
        <f t="shared" si="68"/>
        <v>0.66697535196940094</v>
      </c>
      <c r="AL104" s="4">
        <f t="shared" si="69"/>
        <v>4.2725570024341568E-3</v>
      </c>
      <c r="AM104" s="4">
        <f t="shared" si="70"/>
        <v>310.06503524780271</v>
      </c>
      <c r="AN104" s="4">
        <f t="shared" si="71"/>
        <v>310.81464233398435</v>
      </c>
      <c r="AO104" s="4">
        <f t="shared" si="72"/>
        <v>271.86974001698763</v>
      </c>
      <c r="AP104" s="4">
        <f t="shared" si="73"/>
        <v>1.0848210599167047</v>
      </c>
      <c r="AQ104" s="4">
        <f t="shared" si="74"/>
        <v>6.2756979881996466</v>
      </c>
      <c r="AR104" s="4">
        <f t="shared" si="75"/>
        <v>85.550078960515449</v>
      </c>
      <c r="AS104" s="4">
        <f t="shared" si="76"/>
        <v>62.208116146184395</v>
      </c>
      <c r="AT104" s="4">
        <f t="shared" si="77"/>
        <v>37.289838790893555</v>
      </c>
      <c r="AU104" s="4">
        <f t="shared" si="78"/>
        <v>6.4053106213604147</v>
      </c>
      <c r="AV104" s="4">
        <f t="shared" si="79"/>
        <v>6.4942221769638236E-2</v>
      </c>
      <c r="AW104" s="4">
        <f t="shared" si="80"/>
        <v>1.7122965969690995</v>
      </c>
      <c r="AX104" s="4">
        <f t="shared" si="81"/>
        <v>4.6930140243913154</v>
      </c>
      <c r="AY104" s="4">
        <f t="shared" si="82"/>
        <v>4.0722749506914513E-2</v>
      </c>
      <c r="AZ104" s="4">
        <f t="shared" si="83"/>
        <v>16.394693817494286</v>
      </c>
      <c r="BA104" s="4">
        <f t="shared" si="84"/>
        <v>0.57332892675320279</v>
      </c>
      <c r="BB104" s="4">
        <f t="shared" si="85"/>
        <v>24.856053809513099</v>
      </c>
      <c r="BC104" s="4">
        <f t="shared" si="86"/>
        <v>387.21755240802884</v>
      </c>
      <c r="BD104" s="4">
        <f t="shared" si="87"/>
        <v>3.5067253813171268E-3</v>
      </c>
    </row>
    <row r="105" spans="1:108" s="4" customFormat="1" x14ac:dyDescent="0.25">
      <c r="A105" s="3">
        <v>96</v>
      </c>
      <c r="B105" s="3" t="s">
        <v>118</v>
      </c>
      <c r="C105" s="3">
        <v>4625.5</v>
      </c>
      <c r="D105" s="3">
        <v>0</v>
      </c>
      <c r="E105" s="4">
        <f t="shared" si="60"/>
        <v>5.4722345260987071</v>
      </c>
      <c r="F105" s="4">
        <f t="shared" si="61"/>
        <v>6.643834024827322E-2</v>
      </c>
      <c r="G105" s="4">
        <f t="shared" si="62"/>
        <v>223.26337519101361</v>
      </c>
      <c r="H105" s="4">
        <f t="shared" si="63"/>
        <v>4.2716080773658414</v>
      </c>
      <c r="I105" s="4">
        <f t="shared" si="64"/>
        <v>4.5639370401466479</v>
      </c>
      <c r="J105" s="4">
        <f t="shared" si="65"/>
        <v>36.916717529296875</v>
      </c>
      <c r="K105" s="3">
        <v>6</v>
      </c>
      <c r="L105" s="4">
        <f t="shared" si="66"/>
        <v>1.4200000166893005</v>
      </c>
      <c r="M105" s="3">
        <v>1</v>
      </c>
      <c r="N105" s="4">
        <f t="shared" si="67"/>
        <v>2.8400000333786011</v>
      </c>
      <c r="O105" s="3">
        <v>37.665477752685547</v>
      </c>
      <c r="P105" s="3">
        <v>36.916717529296875</v>
      </c>
      <c r="Q105" s="3">
        <v>38.003238677978516</v>
      </c>
      <c r="R105" s="3">
        <v>400.55642700195313</v>
      </c>
      <c r="S105" s="3">
        <v>389.85589599609375</v>
      </c>
      <c r="T105" s="3">
        <v>17.08814811706543</v>
      </c>
      <c r="U105" s="3">
        <v>23.342611312866211</v>
      </c>
      <c r="V105" s="3">
        <v>19.174356460571289</v>
      </c>
      <c r="W105" s="3">
        <v>26.192394256591797</v>
      </c>
      <c r="X105" s="3">
        <v>400.21636962890625</v>
      </c>
      <c r="Y105" s="3">
        <v>1699.1812744140625</v>
      </c>
      <c r="Z105" s="3">
        <v>215.82099914550781</v>
      </c>
      <c r="AA105" s="3">
        <v>73.356727600097656</v>
      </c>
      <c r="AB105" s="3">
        <v>0.70204567909240723</v>
      </c>
      <c r="AC105" s="3">
        <v>0.68396389484405518</v>
      </c>
      <c r="AD105" s="3">
        <v>1</v>
      </c>
      <c r="AE105" s="3">
        <v>-0.21956524252891541</v>
      </c>
      <c r="AF105" s="3">
        <v>2.737391471862793</v>
      </c>
      <c r="AG105" s="3">
        <v>1</v>
      </c>
      <c r="AH105" s="3">
        <v>0</v>
      </c>
      <c r="AI105" s="3">
        <v>0.15999999642372131</v>
      </c>
      <c r="AJ105" s="3">
        <v>111115</v>
      </c>
      <c r="AK105" s="4">
        <f t="shared" si="68"/>
        <v>0.66702728271484357</v>
      </c>
      <c r="AL105" s="4">
        <f t="shared" si="69"/>
        <v>4.2716080773658417E-3</v>
      </c>
      <c r="AM105" s="4">
        <f t="shared" si="70"/>
        <v>310.06671752929685</v>
      </c>
      <c r="AN105" s="4">
        <f t="shared" si="71"/>
        <v>310.81547775268552</v>
      </c>
      <c r="AO105" s="4">
        <f t="shared" si="72"/>
        <v>271.86899782950422</v>
      </c>
      <c r="AP105" s="4">
        <f t="shared" si="73"/>
        <v>1.0851714811844302</v>
      </c>
      <c r="AQ105" s="4">
        <f t="shared" si="74"/>
        <v>6.2762746196995325</v>
      </c>
      <c r="AR105" s="4">
        <f t="shared" si="75"/>
        <v>85.558268819112058</v>
      </c>
      <c r="AS105" s="4">
        <f t="shared" si="76"/>
        <v>62.215657506245847</v>
      </c>
      <c r="AT105" s="4">
        <f t="shared" si="77"/>
        <v>37.291097640991211</v>
      </c>
      <c r="AU105" s="4">
        <f t="shared" si="78"/>
        <v>6.4057498359287566</v>
      </c>
      <c r="AV105" s="4">
        <f t="shared" si="79"/>
        <v>6.4919624732059769E-2</v>
      </c>
      <c r="AW105" s="4">
        <f t="shared" si="80"/>
        <v>1.7123375795528846</v>
      </c>
      <c r="AX105" s="4">
        <f t="shared" si="81"/>
        <v>4.693412256375872</v>
      </c>
      <c r="AY105" s="4">
        <f t="shared" si="82"/>
        <v>4.0708533065715251E-2</v>
      </c>
      <c r="AZ105" s="4">
        <f t="shared" si="83"/>
        <v>16.377870596965586</v>
      </c>
      <c r="BA105" s="4">
        <f t="shared" si="84"/>
        <v>0.57268179725887913</v>
      </c>
      <c r="BB105" s="4">
        <f t="shared" si="85"/>
        <v>24.853174995546322</v>
      </c>
      <c r="BC105" s="4">
        <f t="shared" si="86"/>
        <v>387.25465778362627</v>
      </c>
      <c r="BD105" s="4">
        <f t="shared" si="87"/>
        <v>3.5119629825031387E-3</v>
      </c>
    </row>
    <row r="106" spans="1:108" s="4" customFormat="1" x14ac:dyDescent="0.25">
      <c r="A106" s="3">
        <v>97</v>
      </c>
      <c r="B106" s="3" t="s">
        <v>119</v>
      </c>
      <c r="C106" s="3">
        <v>4626</v>
      </c>
      <c r="D106" s="3">
        <v>0</v>
      </c>
      <c r="E106" s="4">
        <f t="shared" ref="E106:E137" si="90">(R106-S106*(1000-T106)/(1000-U106))*AK106</f>
        <v>5.4970021788478851</v>
      </c>
      <c r="F106" s="4">
        <f t="shared" ref="F106:F137" si="91">IF(AV106&lt;&gt;0,1/(1/AV106-1/N106),0)</f>
        <v>6.6460543560731986E-2</v>
      </c>
      <c r="G106" s="4">
        <f t="shared" ref="G106:G137" si="92">((AY106-AL106/2)*S106-E106)/(AY106+AL106/2)</f>
        <v>222.71140008613267</v>
      </c>
      <c r="H106" s="4">
        <f t="shared" ref="H106:H137" si="93">AL106*1000</f>
        <v>4.2733618677800598</v>
      </c>
      <c r="I106" s="4">
        <f t="shared" ref="I106:I137" si="94">(AQ106-AW106)</f>
        <v>4.5642654784010332</v>
      </c>
      <c r="J106" s="4">
        <f t="shared" ref="J106:J137" si="95">(P106+AP106*D106)</f>
        <v>36.918205261230469</v>
      </c>
      <c r="K106" s="3">
        <v>6</v>
      </c>
      <c r="L106" s="4">
        <f t="shared" ref="L106:L137" si="96">(K106*AE106+AF106)</f>
        <v>1.4200000166893005</v>
      </c>
      <c r="M106" s="3">
        <v>1</v>
      </c>
      <c r="N106" s="4">
        <f t="shared" ref="N106:N137" si="97">L106*(M106+1)*(M106+1)/(M106*M106+1)</f>
        <v>2.8400000333786011</v>
      </c>
      <c r="O106" s="3">
        <v>37.666370391845703</v>
      </c>
      <c r="P106" s="3">
        <v>36.918205261230469</v>
      </c>
      <c r="Q106" s="3">
        <v>38.002964019775391</v>
      </c>
      <c r="R106" s="3">
        <v>400.57974243164062</v>
      </c>
      <c r="S106" s="3">
        <v>389.84103393554687</v>
      </c>
      <c r="T106" s="3">
        <v>17.088159561157227</v>
      </c>
      <c r="U106" s="3">
        <v>23.345241546630859</v>
      </c>
      <c r="V106" s="3">
        <v>19.173311233520508</v>
      </c>
      <c r="W106" s="3">
        <v>26.193902969360352</v>
      </c>
      <c r="X106" s="3">
        <v>400.2120361328125</v>
      </c>
      <c r="Y106" s="3">
        <v>1699.193115234375</v>
      </c>
      <c r="Z106" s="3">
        <v>215.86943054199219</v>
      </c>
      <c r="AA106" s="3">
        <v>73.356239318847656</v>
      </c>
      <c r="AB106" s="3">
        <v>0.70204567909240723</v>
      </c>
      <c r="AC106" s="3">
        <v>0.68396389484405518</v>
      </c>
      <c r="AD106" s="3">
        <v>1</v>
      </c>
      <c r="AE106" s="3">
        <v>-0.21956524252891541</v>
      </c>
      <c r="AF106" s="3">
        <v>2.737391471862793</v>
      </c>
      <c r="AG106" s="3">
        <v>1</v>
      </c>
      <c r="AH106" s="3">
        <v>0</v>
      </c>
      <c r="AI106" s="3">
        <v>0.15999999642372131</v>
      </c>
      <c r="AJ106" s="3">
        <v>111115</v>
      </c>
      <c r="AK106" s="4">
        <f t="shared" ref="AK106:AK137" si="98">X106*0.000001/(K106*0.0001)</f>
        <v>0.66702006022135407</v>
      </c>
      <c r="AL106" s="4">
        <f t="shared" ref="AL106:AL137" si="99">(U106-T106)/(1000-U106)*AK106</f>
        <v>4.2733618677800594E-3</v>
      </c>
      <c r="AM106" s="4">
        <f t="shared" ref="AM106:AM137" si="100">(P106+273.15)</f>
        <v>310.06820526123045</v>
      </c>
      <c r="AN106" s="4">
        <f t="shared" ref="AN106:AN137" si="101">(O106+273.15)</f>
        <v>310.81637039184568</v>
      </c>
      <c r="AO106" s="4">
        <f t="shared" ref="AO106:AO137" si="102">(Y106*AG106+Z106*AH106)*AI106</f>
        <v>271.87089236071188</v>
      </c>
      <c r="AP106" s="4">
        <f t="shared" ref="AP106:AP137" si="103">((AO106+0.00000010773*(AN106^4-AM106^4))-AL106*44100)/(L106*51.4+0.00000043092*AM106^3)</f>
        <v>1.0842020571199364</v>
      </c>
      <c r="AQ106" s="4">
        <f t="shared" ref="AQ106:AQ137" si="104">0.61365*EXP(17.502*J106/(240.97+J106))</f>
        <v>6.2767846042519917</v>
      </c>
      <c r="AR106" s="4">
        <f t="shared" ref="AR106:AR137" si="105">AQ106*1000/AA106</f>
        <v>85.565790484017853</v>
      </c>
      <c r="AS106" s="4">
        <f t="shared" ref="AS106:AS137" si="106">(AR106-U106)</f>
        <v>62.220548937386994</v>
      </c>
      <c r="AT106" s="4">
        <f t="shared" ref="AT106:AT137" si="107">IF(D106,P106,(O106+P106)/2)</f>
        <v>37.292287826538086</v>
      </c>
      <c r="AU106" s="4">
        <f t="shared" ref="AU106:AU137" si="108">0.61365*EXP(17.502*AT106/(240.97+AT106))</f>
        <v>6.4061651173814607</v>
      </c>
      <c r="AV106" s="4">
        <f t="shared" ref="AV106:AV137" si="109">IF(AS106&lt;&gt;0,(1000-(AR106+U106)/2)/AS106*AL106,0)</f>
        <v>6.49408243925335E-2</v>
      </c>
      <c r="AW106" s="4">
        <f t="shared" ref="AW106:AW137" si="110">U106*AA106/1000</f>
        <v>1.7125191258509584</v>
      </c>
      <c r="AX106" s="4">
        <f t="shared" ref="AX106:AX137" si="111">(AU106-AW106)</f>
        <v>4.6936459915305022</v>
      </c>
      <c r="AY106" s="4">
        <f t="shared" ref="AY106:AY137" si="112">1/(1.6/F106+1.37/N106)</f>
        <v>4.072187037615408E-2</v>
      </c>
      <c r="AZ106" s="4">
        <f t="shared" ref="AZ106:AZ137" si="113">G106*AA106*0.001</f>
        <v>16.337270763753978</v>
      </c>
      <c r="BA106" s="4">
        <f t="shared" ref="BA106:BA137" si="114">G106/S106</f>
        <v>0.57128773191934934</v>
      </c>
      <c r="BB106" s="4">
        <f t="shared" ref="BB106:BB137" si="115">(1-AL106*AA106/AQ106/F106)*100</f>
        <v>24.854043874091193</v>
      </c>
      <c r="BC106" s="4">
        <f t="shared" ref="BC106:BC137" si="116">(S106-E106/(N106/1.35))</f>
        <v>387.22802236715745</v>
      </c>
      <c r="BD106" s="4">
        <f t="shared" ref="BD106:BD137" si="117">E106*BB106/100/BC106</f>
        <v>3.528224339082538E-3</v>
      </c>
    </row>
    <row r="107" spans="1:108" s="4" customFormat="1" x14ac:dyDescent="0.25">
      <c r="A107" s="3">
        <v>98</v>
      </c>
      <c r="B107" s="3" t="s">
        <v>119</v>
      </c>
      <c r="C107" s="3">
        <v>4626.5</v>
      </c>
      <c r="D107" s="3">
        <v>0</v>
      </c>
      <c r="E107" s="4">
        <f t="shared" si="90"/>
        <v>5.5166396995481941</v>
      </c>
      <c r="F107" s="4">
        <f t="shared" si="91"/>
        <v>6.6448281923477306E-2</v>
      </c>
      <c r="G107" s="4">
        <f t="shared" si="92"/>
        <v>222.23436768983044</v>
      </c>
      <c r="H107" s="4">
        <f t="shared" si="93"/>
        <v>4.272931878842301</v>
      </c>
      <c r="I107" s="4">
        <f t="shared" si="94"/>
        <v>4.5646019906946433</v>
      </c>
      <c r="J107" s="4">
        <f t="shared" si="95"/>
        <v>36.919342041015625</v>
      </c>
      <c r="K107" s="3">
        <v>6</v>
      </c>
      <c r="L107" s="4">
        <f t="shared" si="96"/>
        <v>1.4200000166893005</v>
      </c>
      <c r="M107" s="3">
        <v>1</v>
      </c>
      <c r="N107" s="4">
        <f t="shared" si="97"/>
        <v>2.8400000333786011</v>
      </c>
      <c r="O107" s="3">
        <v>37.667465209960938</v>
      </c>
      <c r="P107" s="3">
        <v>36.919342041015625</v>
      </c>
      <c r="Q107" s="3">
        <v>38.002914428710938</v>
      </c>
      <c r="R107" s="3">
        <v>400.61648559570312</v>
      </c>
      <c r="S107" s="3">
        <v>389.84869384765625</v>
      </c>
      <c r="T107" s="3">
        <v>17.089670181274414</v>
      </c>
      <c r="U107" s="3">
        <v>23.346027374267578</v>
      </c>
      <c r="V107" s="3">
        <v>19.17381477355957</v>
      </c>
      <c r="W107" s="3">
        <v>26.193157196044922</v>
      </c>
      <c r="X107" s="3">
        <v>400.21780395507812</v>
      </c>
      <c r="Y107" s="3">
        <v>1699.19970703125</v>
      </c>
      <c r="Z107" s="3">
        <v>215.90177917480469</v>
      </c>
      <c r="AA107" s="3">
        <v>73.356048583984375</v>
      </c>
      <c r="AB107" s="3">
        <v>0.70204567909240723</v>
      </c>
      <c r="AC107" s="3">
        <v>0.68396389484405518</v>
      </c>
      <c r="AD107" s="3">
        <v>1</v>
      </c>
      <c r="AE107" s="3">
        <v>-0.21956524252891541</v>
      </c>
      <c r="AF107" s="3">
        <v>2.737391471862793</v>
      </c>
      <c r="AG107" s="3">
        <v>1</v>
      </c>
      <c r="AH107" s="3">
        <v>0</v>
      </c>
      <c r="AI107" s="3">
        <v>0.15999999642372131</v>
      </c>
      <c r="AJ107" s="3">
        <v>111115</v>
      </c>
      <c r="AK107" s="4">
        <f t="shared" si="98"/>
        <v>0.66702967325846341</v>
      </c>
      <c r="AL107" s="4">
        <f t="shared" si="99"/>
        <v>4.2729318788423008E-3</v>
      </c>
      <c r="AM107" s="4">
        <f t="shared" si="100"/>
        <v>310.0693420410156</v>
      </c>
      <c r="AN107" s="4">
        <f t="shared" si="101"/>
        <v>310.81746520996091</v>
      </c>
      <c r="AO107" s="4">
        <f t="shared" si="102"/>
        <v>271.8719470481883</v>
      </c>
      <c r="AP107" s="4">
        <f t="shared" si="103"/>
        <v>1.084428389154559</v>
      </c>
      <c r="AQ107" s="4">
        <f t="shared" si="104"/>
        <v>6.2771743090044447</v>
      </c>
      <c r="AR107" s="4">
        <f t="shared" si="105"/>
        <v>85.57132547587797</v>
      </c>
      <c r="AS107" s="4">
        <f t="shared" si="106"/>
        <v>62.225298101610392</v>
      </c>
      <c r="AT107" s="4">
        <f t="shared" si="107"/>
        <v>37.293403625488281</v>
      </c>
      <c r="AU107" s="4">
        <f t="shared" si="108"/>
        <v>6.4065544649677504</v>
      </c>
      <c r="AV107" s="4">
        <f t="shared" si="109"/>
        <v>6.4929117055712235E-2</v>
      </c>
      <c r="AW107" s="4">
        <f t="shared" si="110"/>
        <v>1.7125723183098016</v>
      </c>
      <c r="AX107" s="4">
        <f t="shared" si="111"/>
        <v>4.693982146657949</v>
      </c>
      <c r="AY107" s="4">
        <f t="shared" si="112"/>
        <v>4.0714504953436106E-2</v>
      </c>
      <c r="AZ107" s="4">
        <f t="shared" si="113"/>
        <v>16.302235073286248</v>
      </c>
      <c r="BA107" s="4">
        <f t="shared" si="114"/>
        <v>0.57005287229889867</v>
      </c>
      <c r="BB107" s="4">
        <f t="shared" si="115"/>
        <v>24.852600959906045</v>
      </c>
      <c r="BC107" s="4">
        <f t="shared" si="116"/>
        <v>387.22634754242392</v>
      </c>
      <c r="BD107" s="4">
        <f t="shared" si="117"/>
        <v>3.5406383362750504E-3</v>
      </c>
    </row>
    <row r="108" spans="1:108" s="4" customFormat="1" x14ac:dyDescent="0.25">
      <c r="A108" s="3">
        <v>99</v>
      </c>
      <c r="B108" s="3" t="s">
        <v>120</v>
      </c>
      <c r="C108" s="3">
        <v>4627</v>
      </c>
      <c r="D108" s="3">
        <v>0</v>
      </c>
      <c r="E108" s="4">
        <f t="shared" si="90"/>
        <v>5.5272638833583843</v>
      </c>
      <c r="F108" s="4">
        <f t="shared" si="91"/>
        <v>6.6465476327672704E-2</v>
      </c>
      <c r="G108" s="4">
        <f t="shared" si="92"/>
        <v>222.03764778584537</v>
      </c>
      <c r="H108" s="4">
        <f t="shared" si="93"/>
        <v>4.2742415700834888</v>
      </c>
      <c r="I108" s="4">
        <f t="shared" si="94"/>
        <v>4.5648081719761286</v>
      </c>
      <c r="J108" s="4">
        <f t="shared" si="95"/>
        <v>36.920356750488281</v>
      </c>
      <c r="K108" s="3">
        <v>6</v>
      </c>
      <c r="L108" s="4">
        <f t="shared" si="96"/>
        <v>1.4200000166893005</v>
      </c>
      <c r="M108" s="3">
        <v>1</v>
      </c>
      <c r="N108" s="4">
        <f t="shared" si="97"/>
        <v>2.8400000333786011</v>
      </c>
      <c r="O108" s="3">
        <v>37.667976379394531</v>
      </c>
      <c r="P108" s="3">
        <v>36.920356750488281</v>
      </c>
      <c r="Q108" s="3">
        <v>38.002994537353516</v>
      </c>
      <c r="R108" s="3">
        <v>400.655517578125</v>
      </c>
      <c r="S108" s="3">
        <v>389.87103271484375</v>
      </c>
      <c r="T108" s="3">
        <v>17.089889526367188</v>
      </c>
      <c r="U108" s="3">
        <v>23.348068237304688</v>
      </c>
      <c r="V108" s="3">
        <v>19.173439025878906</v>
      </c>
      <c r="W108" s="3">
        <v>26.194597244262695</v>
      </c>
      <c r="X108" s="3">
        <v>400.22311401367187</v>
      </c>
      <c r="Y108" s="3">
        <v>1699.235107421875</v>
      </c>
      <c r="Z108" s="3">
        <v>215.89019775390625</v>
      </c>
      <c r="AA108" s="3">
        <v>73.355705261230469</v>
      </c>
      <c r="AB108" s="3">
        <v>0.70204567909240723</v>
      </c>
      <c r="AC108" s="3">
        <v>0.68396389484405518</v>
      </c>
      <c r="AD108" s="3">
        <v>1</v>
      </c>
      <c r="AE108" s="3">
        <v>-0.21956524252891541</v>
      </c>
      <c r="AF108" s="3">
        <v>2.737391471862793</v>
      </c>
      <c r="AG108" s="3">
        <v>1</v>
      </c>
      <c r="AH108" s="3">
        <v>0</v>
      </c>
      <c r="AI108" s="3">
        <v>0.15999999642372131</v>
      </c>
      <c r="AJ108" s="3">
        <v>111115</v>
      </c>
      <c r="AK108" s="4">
        <f t="shared" si="98"/>
        <v>0.66703852335611979</v>
      </c>
      <c r="AL108" s="4">
        <f t="shared" si="99"/>
        <v>4.2742415700834889E-3</v>
      </c>
      <c r="AM108" s="4">
        <f t="shared" si="100"/>
        <v>310.07035675048826</v>
      </c>
      <c r="AN108" s="4">
        <f t="shared" si="101"/>
        <v>310.81797637939451</v>
      </c>
      <c r="AO108" s="4">
        <f t="shared" si="102"/>
        <v>271.8776111105617</v>
      </c>
      <c r="AP108" s="4">
        <f t="shared" si="103"/>
        <v>1.0837450835772329</v>
      </c>
      <c r="AQ108" s="4">
        <f t="shared" si="104"/>
        <v>6.2775221840109481</v>
      </c>
      <c r="AR108" s="4">
        <f t="shared" si="105"/>
        <v>85.57646827408675</v>
      </c>
      <c r="AS108" s="4">
        <f t="shared" si="106"/>
        <v>62.228400036782062</v>
      </c>
      <c r="AT108" s="4">
        <f t="shared" si="107"/>
        <v>37.294166564941406</v>
      </c>
      <c r="AU108" s="4">
        <f t="shared" si="108"/>
        <v>6.4068206973636315</v>
      </c>
      <c r="AV108" s="4">
        <f t="shared" si="109"/>
        <v>6.4945534140603417E-2</v>
      </c>
      <c r="AW108" s="4">
        <f t="shared" si="110"/>
        <v>1.7127140120348194</v>
      </c>
      <c r="AX108" s="4">
        <f t="shared" si="111"/>
        <v>4.694106685328812</v>
      </c>
      <c r="AY108" s="4">
        <f t="shared" si="112"/>
        <v>4.0724833416756784E-2</v>
      </c>
      <c r="AZ108" s="4">
        <f t="shared" si="113"/>
        <v>16.287728247875375</v>
      </c>
      <c r="BA108" s="4">
        <f t="shared" si="114"/>
        <v>0.56951563248928605</v>
      </c>
      <c r="BB108" s="4">
        <f t="shared" si="115"/>
        <v>24.853530237771327</v>
      </c>
      <c r="BC108" s="4">
        <f t="shared" si="116"/>
        <v>387.24363618145117</v>
      </c>
      <c r="BD108" s="4">
        <f t="shared" si="117"/>
        <v>3.5474313125399021E-3</v>
      </c>
    </row>
    <row r="109" spans="1:108" s="4" customFormat="1" x14ac:dyDescent="0.25">
      <c r="A109" s="3">
        <v>100</v>
      </c>
      <c r="B109" s="3" t="s">
        <v>120</v>
      </c>
      <c r="C109" s="3">
        <v>4627.5</v>
      </c>
      <c r="D109" s="3">
        <v>0</v>
      </c>
      <c r="E109" s="4">
        <f t="shared" si="90"/>
        <v>5.5389545831042888</v>
      </c>
      <c r="F109" s="4">
        <f t="shared" si="91"/>
        <v>6.6442162823866474E-2</v>
      </c>
      <c r="G109" s="4">
        <f t="shared" si="92"/>
        <v>221.73164899114121</v>
      </c>
      <c r="H109" s="4">
        <f t="shared" si="93"/>
        <v>4.2731763565317653</v>
      </c>
      <c r="I109" s="4">
        <f t="shared" si="94"/>
        <v>4.5652112058513143</v>
      </c>
      <c r="J109" s="4">
        <f t="shared" si="95"/>
        <v>36.921653747558594</v>
      </c>
      <c r="K109" s="3">
        <v>6</v>
      </c>
      <c r="L109" s="4">
        <f t="shared" si="96"/>
        <v>1.4200000166893005</v>
      </c>
      <c r="M109" s="3">
        <v>1</v>
      </c>
      <c r="N109" s="4">
        <f t="shared" si="97"/>
        <v>2.8400000333786011</v>
      </c>
      <c r="O109" s="3">
        <v>37.667896270751953</v>
      </c>
      <c r="P109" s="3">
        <v>36.921653747558594</v>
      </c>
      <c r="Q109" s="3">
        <v>38.002609252929688</v>
      </c>
      <c r="R109" s="3">
        <v>400.6881103515625</v>
      </c>
      <c r="S109" s="3">
        <v>389.88668823242187</v>
      </c>
      <c r="T109" s="3">
        <v>17.092098236083984</v>
      </c>
      <c r="U109" s="3">
        <v>23.348674774169922</v>
      </c>
      <c r="V109" s="3">
        <v>19.175970077514648</v>
      </c>
      <c r="W109" s="3">
        <v>26.195348739624023</v>
      </c>
      <c r="X109" s="3">
        <v>400.2255859375</v>
      </c>
      <c r="Y109" s="3">
        <v>1699.2333984375</v>
      </c>
      <c r="Z109" s="3">
        <v>215.83537292480469</v>
      </c>
      <c r="AA109" s="3">
        <v>73.355583190917969</v>
      </c>
      <c r="AB109" s="3">
        <v>0.70204567909240723</v>
      </c>
      <c r="AC109" s="3">
        <v>0.68396389484405518</v>
      </c>
      <c r="AD109" s="3">
        <v>1</v>
      </c>
      <c r="AE109" s="3">
        <v>-0.21956524252891541</v>
      </c>
      <c r="AF109" s="3">
        <v>2.737391471862793</v>
      </c>
      <c r="AG109" s="3">
        <v>1</v>
      </c>
      <c r="AH109" s="3">
        <v>0</v>
      </c>
      <c r="AI109" s="3">
        <v>0.15999999642372131</v>
      </c>
      <c r="AJ109" s="3">
        <v>111115</v>
      </c>
      <c r="AK109" s="4">
        <f t="shared" si="98"/>
        <v>0.66704264322916662</v>
      </c>
      <c r="AL109" s="4">
        <f t="shared" si="99"/>
        <v>4.2731763565317651E-3</v>
      </c>
      <c r="AM109" s="4">
        <f t="shared" si="100"/>
        <v>310.07165374755857</v>
      </c>
      <c r="AN109" s="4">
        <f t="shared" si="101"/>
        <v>310.81789627075193</v>
      </c>
      <c r="AO109" s="4">
        <f t="shared" si="102"/>
        <v>271.87733767306781</v>
      </c>
      <c r="AP109" s="4">
        <f t="shared" si="103"/>
        <v>1.0840809571702466</v>
      </c>
      <c r="AQ109" s="4">
        <f t="shared" si="104"/>
        <v>6.2779668606456234</v>
      </c>
      <c r="AR109" s="4">
        <f t="shared" si="105"/>
        <v>85.582672614112454</v>
      </c>
      <c r="AS109" s="4">
        <f t="shared" si="106"/>
        <v>62.233997839942532</v>
      </c>
      <c r="AT109" s="4">
        <f t="shared" si="107"/>
        <v>37.294775009155273</v>
      </c>
      <c r="AU109" s="4">
        <f t="shared" si="108"/>
        <v>6.4070330245827627</v>
      </c>
      <c r="AV109" s="4">
        <f t="shared" si="109"/>
        <v>6.4923274539598785E-2</v>
      </c>
      <c r="AW109" s="4">
        <f t="shared" si="110"/>
        <v>1.7127556547943095</v>
      </c>
      <c r="AX109" s="4">
        <f t="shared" si="111"/>
        <v>4.6942773697884537</v>
      </c>
      <c r="AY109" s="4">
        <f t="shared" si="112"/>
        <v>4.0710829261584335E-2</v>
      </c>
      <c r="AZ109" s="4">
        <f t="shared" si="113"/>
        <v>16.265254423629081</v>
      </c>
      <c r="BA109" s="4">
        <f t="shared" si="114"/>
        <v>0.56870792382365476</v>
      </c>
      <c r="BB109" s="4">
        <f t="shared" si="115"/>
        <v>24.85134519540626</v>
      </c>
      <c r="BC109" s="4">
        <f t="shared" si="116"/>
        <v>387.25373450027172</v>
      </c>
      <c r="BD109" s="4">
        <f t="shared" si="117"/>
        <v>3.5545292427981911E-3</v>
      </c>
    </row>
    <row r="110" spans="1:108" s="4" customFormat="1" x14ac:dyDescent="0.25">
      <c r="A110" s="3">
        <v>101</v>
      </c>
      <c r="B110" s="3" t="s">
        <v>121</v>
      </c>
      <c r="C110" s="3">
        <v>4628</v>
      </c>
      <c r="D110" s="3">
        <v>0</v>
      </c>
      <c r="E110" s="4">
        <f t="shared" si="90"/>
        <v>5.5597694719951987</v>
      </c>
      <c r="F110" s="4">
        <f t="shared" si="91"/>
        <v>6.642299986202331E-2</v>
      </c>
      <c r="G110" s="4">
        <f t="shared" si="92"/>
        <v>221.21637458385098</v>
      </c>
      <c r="H110" s="4">
        <f t="shared" si="93"/>
        <v>4.2727089101595279</v>
      </c>
      <c r="I110" s="4">
        <f t="shared" si="94"/>
        <v>4.5659844954726019</v>
      </c>
      <c r="J110" s="4">
        <f t="shared" si="95"/>
        <v>36.923896789550781</v>
      </c>
      <c r="K110" s="3">
        <v>6</v>
      </c>
      <c r="L110" s="4">
        <f t="shared" si="96"/>
        <v>1.4200000166893005</v>
      </c>
      <c r="M110" s="3">
        <v>1</v>
      </c>
      <c r="N110" s="4">
        <f t="shared" si="97"/>
        <v>2.8400000333786011</v>
      </c>
      <c r="O110" s="3">
        <v>37.668418884277344</v>
      </c>
      <c r="P110" s="3">
        <v>36.923896789550781</v>
      </c>
      <c r="Q110" s="3">
        <v>38.002044677734375</v>
      </c>
      <c r="R110" s="3">
        <v>400.73260498046875</v>
      </c>
      <c r="S110" s="3">
        <v>389.90057373046875</v>
      </c>
      <c r="T110" s="3">
        <v>17.09290885925293</v>
      </c>
      <c r="U110" s="3">
        <v>23.348564147949219</v>
      </c>
      <c r="V110" s="3">
        <v>19.176376342773438</v>
      </c>
      <c r="W110" s="3">
        <v>26.194540023803711</v>
      </c>
      <c r="X110" s="3">
        <v>400.24078369140625</v>
      </c>
      <c r="Y110" s="3">
        <v>1699.22314453125</v>
      </c>
      <c r="Z110" s="3">
        <v>215.91081237792969</v>
      </c>
      <c r="AA110" s="3">
        <v>73.355751037597656</v>
      </c>
      <c r="AB110" s="3">
        <v>0.70204567909240723</v>
      </c>
      <c r="AC110" s="3">
        <v>0.68396389484405518</v>
      </c>
      <c r="AD110" s="3">
        <v>1</v>
      </c>
      <c r="AE110" s="3">
        <v>-0.21956524252891541</v>
      </c>
      <c r="AF110" s="3">
        <v>2.737391471862793</v>
      </c>
      <c r="AG110" s="3">
        <v>1</v>
      </c>
      <c r="AH110" s="3">
        <v>0</v>
      </c>
      <c r="AI110" s="3">
        <v>0.15999999642372131</v>
      </c>
      <c r="AJ110" s="3">
        <v>111115</v>
      </c>
      <c r="AK110" s="4">
        <f t="shared" si="98"/>
        <v>0.66706797281901031</v>
      </c>
      <c r="AL110" s="4">
        <f t="shared" si="99"/>
        <v>4.2727089101595277E-3</v>
      </c>
      <c r="AM110" s="4">
        <f t="shared" si="100"/>
        <v>310.07389678955076</v>
      </c>
      <c r="AN110" s="4">
        <f t="shared" si="101"/>
        <v>310.81841888427732</v>
      </c>
      <c r="AO110" s="4">
        <f t="shared" si="102"/>
        <v>271.87569704810448</v>
      </c>
      <c r="AP110" s="4">
        <f t="shared" si="103"/>
        <v>1.0840415609445253</v>
      </c>
      <c r="AQ110" s="4">
        <f t="shared" si="104"/>
        <v>6.2787359541949428</v>
      </c>
      <c r="AR110" s="4">
        <f t="shared" si="105"/>
        <v>85.59296122504216</v>
      </c>
      <c r="AS110" s="4">
        <f t="shared" si="106"/>
        <v>62.244397077092941</v>
      </c>
      <c r="AT110" s="4">
        <f t="shared" si="107"/>
        <v>37.296157836914062</v>
      </c>
      <c r="AU110" s="4">
        <f t="shared" si="108"/>
        <v>6.407515609160801</v>
      </c>
      <c r="AV110" s="4">
        <f t="shared" si="109"/>
        <v>6.490497758508347E-2</v>
      </c>
      <c r="AW110" s="4">
        <f t="shared" si="110"/>
        <v>1.7127514587223414</v>
      </c>
      <c r="AX110" s="4">
        <f t="shared" si="111"/>
        <v>4.6947641504384592</v>
      </c>
      <c r="AY110" s="4">
        <f t="shared" si="112"/>
        <v>4.0699318144991177E-2</v>
      </c>
      <c r="AZ110" s="4">
        <f t="shared" si="113"/>
        <v>16.227493299412917</v>
      </c>
      <c r="BA110" s="4">
        <f t="shared" si="114"/>
        <v>0.56736611712906548</v>
      </c>
      <c r="BB110" s="4">
        <f t="shared" si="115"/>
        <v>24.846922620059807</v>
      </c>
      <c r="BC110" s="4">
        <f t="shared" si="116"/>
        <v>387.25772559702546</v>
      </c>
      <c r="BD110" s="4">
        <f t="shared" si="117"/>
        <v>3.5672151315526025E-3</v>
      </c>
    </row>
    <row r="111" spans="1:108" s="4" customFormat="1" x14ac:dyDescent="0.25">
      <c r="A111" s="3">
        <v>102</v>
      </c>
      <c r="B111" s="3" t="s">
        <v>121</v>
      </c>
      <c r="C111" s="3">
        <v>4628.5</v>
      </c>
      <c r="D111" s="3">
        <v>0</v>
      </c>
      <c r="E111" s="4">
        <f t="shared" si="90"/>
        <v>5.5579459696729243</v>
      </c>
      <c r="F111" s="4">
        <f t="shared" si="91"/>
        <v>6.6369184337429415E-2</v>
      </c>
      <c r="G111" s="4">
        <f t="shared" si="92"/>
        <v>221.17443642526391</v>
      </c>
      <c r="H111" s="4">
        <f t="shared" si="93"/>
        <v>4.2704108302862558</v>
      </c>
      <c r="I111" s="4">
        <f t="shared" si="94"/>
        <v>4.567123610884825</v>
      </c>
      <c r="J111" s="4">
        <f t="shared" si="95"/>
        <v>36.926792144775391</v>
      </c>
      <c r="K111" s="3">
        <v>6</v>
      </c>
      <c r="L111" s="4">
        <f t="shared" si="96"/>
        <v>1.4200000166893005</v>
      </c>
      <c r="M111" s="3">
        <v>1</v>
      </c>
      <c r="N111" s="4">
        <f t="shared" si="97"/>
        <v>2.8400000333786011</v>
      </c>
      <c r="O111" s="3">
        <v>37.669265747070313</v>
      </c>
      <c r="P111" s="3">
        <v>36.926792144775391</v>
      </c>
      <c r="Q111" s="3">
        <v>38.002555847167969</v>
      </c>
      <c r="R111" s="3">
        <v>400.7586669921875</v>
      </c>
      <c r="S111" s="3">
        <v>389.92996215820312</v>
      </c>
      <c r="T111" s="3">
        <v>17.093908309936523</v>
      </c>
      <c r="U111" s="3">
        <v>23.346536636352539</v>
      </c>
      <c r="V111" s="3">
        <v>19.176645278930664</v>
      </c>
      <c r="W111" s="3">
        <v>26.191099166870117</v>
      </c>
      <c r="X111" s="3">
        <v>400.22000122070312</v>
      </c>
      <c r="Y111" s="3">
        <v>1699.19775390625</v>
      </c>
      <c r="Z111" s="3">
        <v>216.02500915527344</v>
      </c>
      <c r="AA111" s="3">
        <v>73.355857849121094</v>
      </c>
      <c r="AB111" s="3">
        <v>0.70204567909240723</v>
      </c>
      <c r="AC111" s="3">
        <v>0.68396389484405518</v>
      </c>
      <c r="AD111" s="3">
        <v>1</v>
      </c>
      <c r="AE111" s="3">
        <v>-0.21956524252891541</v>
      </c>
      <c r="AF111" s="3">
        <v>2.737391471862793</v>
      </c>
      <c r="AG111" s="3">
        <v>1</v>
      </c>
      <c r="AH111" s="3">
        <v>0</v>
      </c>
      <c r="AI111" s="3">
        <v>0.15999999642372131</v>
      </c>
      <c r="AJ111" s="3">
        <v>111115</v>
      </c>
      <c r="AK111" s="4">
        <f t="shared" si="98"/>
        <v>0.66703333536783849</v>
      </c>
      <c r="AL111" s="4">
        <f t="shared" si="99"/>
        <v>4.2704108302862561E-3</v>
      </c>
      <c r="AM111" s="4">
        <f t="shared" si="100"/>
        <v>310.07679214477537</v>
      </c>
      <c r="AN111" s="4">
        <f t="shared" si="101"/>
        <v>310.81926574707029</v>
      </c>
      <c r="AO111" s="4">
        <f t="shared" si="102"/>
        <v>271.87163454819529</v>
      </c>
      <c r="AP111" s="4">
        <f t="shared" si="103"/>
        <v>1.0848647019075099</v>
      </c>
      <c r="AQ111" s="4">
        <f t="shared" si="104"/>
        <v>6.2797288336503998</v>
      </c>
      <c r="AR111" s="4">
        <f t="shared" si="105"/>
        <v>85.606371703355933</v>
      </c>
      <c r="AS111" s="4">
        <f t="shared" si="106"/>
        <v>62.259835067003394</v>
      </c>
      <c r="AT111" s="4">
        <f t="shared" si="107"/>
        <v>37.298028945922852</v>
      </c>
      <c r="AU111" s="4">
        <f t="shared" si="108"/>
        <v>6.408168646248277</v>
      </c>
      <c r="AV111" s="4">
        <f t="shared" si="109"/>
        <v>6.4853592786718858E-2</v>
      </c>
      <c r="AW111" s="4">
        <f t="shared" si="110"/>
        <v>1.7126052227655746</v>
      </c>
      <c r="AX111" s="4">
        <f t="shared" si="111"/>
        <v>4.6955634234827022</v>
      </c>
      <c r="AY111" s="4">
        <f t="shared" si="112"/>
        <v>4.0666990671503617E-2</v>
      </c>
      <c r="AZ111" s="4">
        <f t="shared" si="113"/>
        <v>16.22444051827113</v>
      </c>
      <c r="BA111" s="4">
        <f t="shared" si="114"/>
        <v>0.56721580255360982</v>
      </c>
      <c r="BB111" s="4">
        <f t="shared" si="115"/>
        <v>24.838214733394892</v>
      </c>
      <c r="BC111" s="4">
        <f t="shared" si="116"/>
        <v>387.28798083043102</v>
      </c>
      <c r="BD111" s="4">
        <f t="shared" si="117"/>
        <v>3.5645169048451808E-3</v>
      </c>
    </row>
    <row r="112" spans="1:108" s="4" customFormat="1" x14ac:dyDescent="0.25">
      <c r="A112" s="3">
        <v>103</v>
      </c>
      <c r="B112" s="3" t="s">
        <v>122</v>
      </c>
      <c r="C112" s="3">
        <v>4629</v>
      </c>
      <c r="D112" s="3">
        <v>0</v>
      </c>
      <c r="E112" s="4">
        <f t="shared" si="90"/>
        <v>5.5247676566225854</v>
      </c>
      <c r="F112" s="4">
        <f t="shared" si="91"/>
        <v>6.6346181956815409E-2</v>
      </c>
      <c r="G112" s="4">
        <f t="shared" si="92"/>
        <v>221.9445551038726</v>
      </c>
      <c r="H112" s="4">
        <f t="shared" si="93"/>
        <v>4.2698255125622291</v>
      </c>
      <c r="I112" s="4">
        <f t="shared" si="94"/>
        <v>4.5680112606662622</v>
      </c>
      <c r="J112" s="4">
        <f t="shared" si="95"/>
        <v>36.929454803466797</v>
      </c>
      <c r="K112" s="3">
        <v>6</v>
      </c>
      <c r="L112" s="4">
        <f t="shared" si="96"/>
        <v>1.4200000166893005</v>
      </c>
      <c r="M112" s="3">
        <v>1</v>
      </c>
      <c r="N112" s="4">
        <f t="shared" si="97"/>
        <v>2.8400000333786011</v>
      </c>
      <c r="O112" s="3">
        <v>37.669452667236328</v>
      </c>
      <c r="P112" s="3">
        <v>36.929454803466797</v>
      </c>
      <c r="Q112" s="3">
        <v>38.002925872802734</v>
      </c>
      <c r="R112" s="3">
        <v>400.75860595703125</v>
      </c>
      <c r="S112" s="3">
        <v>389.97998046875</v>
      </c>
      <c r="T112" s="3">
        <v>17.095312118530273</v>
      </c>
      <c r="U112" s="3">
        <v>23.346897125244141</v>
      </c>
      <c r="V112" s="3">
        <v>19.178014755249023</v>
      </c>
      <c r="W112" s="3">
        <v>26.19122314453125</v>
      </c>
      <c r="X112" s="3">
        <v>400.23178100585937</v>
      </c>
      <c r="Y112" s="3">
        <v>1699.192626953125</v>
      </c>
      <c r="Z112" s="3">
        <v>216.02566528320312</v>
      </c>
      <c r="AA112" s="3">
        <v>73.355819702148438</v>
      </c>
      <c r="AB112" s="3">
        <v>0.70204567909240723</v>
      </c>
      <c r="AC112" s="3">
        <v>0.68396389484405518</v>
      </c>
      <c r="AD112" s="3">
        <v>1</v>
      </c>
      <c r="AE112" s="3">
        <v>-0.21956524252891541</v>
      </c>
      <c r="AF112" s="3">
        <v>2.737391471862793</v>
      </c>
      <c r="AG112" s="3">
        <v>1</v>
      </c>
      <c r="AH112" s="3">
        <v>0</v>
      </c>
      <c r="AI112" s="3">
        <v>0.15999999642372131</v>
      </c>
      <c r="AJ112" s="3">
        <v>111115</v>
      </c>
      <c r="AK112" s="4">
        <f t="shared" si="98"/>
        <v>0.6670529683430988</v>
      </c>
      <c r="AL112" s="4">
        <f t="shared" si="99"/>
        <v>4.2698255125622293E-3</v>
      </c>
      <c r="AM112" s="4">
        <f t="shared" si="100"/>
        <v>310.07945480346677</v>
      </c>
      <c r="AN112" s="4">
        <f t="shared" si="101"/>
        <v>310.81945266723631</v>
      </c>
      <c r="AO112" s="4">
        <f t="shared" si="102"/>
        <v>271.87081423571362</v>
      </c>
      <c r="AP112" s="4">
        <f t="shared" si="103"/>
        <v>1.0847813329788754</v>
      </c>
      <c r="AQ112" s="4">
        <f t="shared" si="104"/>
        <v>6.2806420367902787</v>
      </c>
      <c r="AR112" s="4">
        <f t="shared" si="105"/>
        <v>85.618865173778858</v>
      </c>
      <c r="AS112" s="4">
        <f t="shared" si="106"/>
        <v>62.271968048534717</v>
      </c>
      <c r="AT112" s="4">
        <f t="shared" si="107"/>
        <v>37.299453735351562</v>
      </c>
      <c r="AU112" s="4">
        <f t="shared" si="108"/>
        <v>6.4086659517661309</v>
      </c>
      <c r="AV112" s="4">
        <f t="shared" si="109"/>
        <v>6.483162879139398E-2</v>
      </c>
      <c r="AW112" s="4">
        <f t="shared" si="110"/>
        <v>1.7126307761240169</v>
      </c>
      <c r="AX112" s="4">
        <f t="shared" si="111"/>
        <v>4.6960351756421144</v>
      </c>
      <c r="AY112" s="4">
        <f t="shared" si="112"/>
        <v>4.0653172619193552E-2</v>
      </c>
      <c r="AZ112" s="4">
        <f t="shared" si="113"/>
        <v>16.280924768073227</v>
      </c>
      <c r="BA112" s="4">
        <f t="shared" si="114"/>
        <v>0.5691178168610056</v>
      </c>
      <c r="BB112" s="4">
        <f t="shared" si="115"/>
        <v>24.833431351974976</v>
      </c>
      <c r="BC112" s="4">
        <f t="shared" si="116"/>
        <v>387.35377052199601</v>
      </c>
      <c r="BD112" s="4">
        <f t="shared" si="117"/>
        <v>3.5419543780730476E-3</v>
      </c>
    </row>
    <row r="113" spans="1:108" s="4" customFormat="1" x14ac:dyDescent="0.25">
      <c r="A113" s="3">
        <v>104</v>
      </c>
      <c r="B113" s="3" t="s">
        <v>122</v>
      </c>
      <c r="C113" s="3">
        <v>4629.5</v>
      </c>
      <c r="D113" s="3">
        <v>0</v>
      </c>
      <c r="E113" s="4">
        <f t="shared" si="90"/>
        <v>5.5156132541379916</v>
      </c>
      <c r="F113" s="4">
        <f t="shared" si="91"/>
        <v>6.6350225306988614E-2</v>
      </c>
      <c r="G113" s="4">
        <f t="shared" si="92"/>
        <v>222.17372919475605</v>
      </c>
      <c r="H113" s="4">
        <f t="shared" si="93"/>
        <v>4.2708413696403804</v>
      </c>
      <c r="I113" s="4">
        <f t="shared" si="94"/>
        <v>4.568784195390462</v>
      </c>
      <c r="J113" s="4">
        <f t="shared" si="95"/>
        <v>36.932052612304687</v>
      </c>
      <c r="K113" s="3">
        <v>6</v>
      </c>
      <c r="L113" s="4">
        <f t="shared" si="96"/>
        <v>1.4200000166893005</v>
      </c>
      <c r="M113" s="3">
        <v>1</v>
      </c>
      <c r="N113" s="4">
        <f t="shared" si="97"/>
        <v>2.8400000333786011</v>
      </c>
      <c r="O113" s="3">
        <v>37.670204162597656</v>
      </c>
      <c r="P113" s="3">
        <v>36.932052612304687</v>
      </c>
      <c r="Q113" s="3">
        <v>38.003582000732422</v>
      </c>
      <c r="R113" s="3">
        <v>400.76016235351562</v>
      </c>
      <c r="S113" s="3">
        <v>389.994384765625</v>
      </c>
      <c r="T113" s="3">
        <v>17.095376968383789</v>
      </c>
      <c r="U113" s="3">
        <v>23.348548889160156</v>
      </c>
      <c r="V113" s="3">
        <v>19.177270889282227</v>
      </c>
      <c r="W113" s="3">
        <v>26.191961288452148</v>
      </c>
      <c r="X113" s="3">
        <v>400.2247314453125</v>
      </c>
      <c r="Y113" s="3">
        <v>1699.216796875</v>
      </c>
      <c r="Z113" s="3">
        <v>215.99105834960937</v>
      </c>
      <c r="AA113" s="3">
        <v>73.355690002441406</v>
      </c>
      <c r="AB113" s="3">
        <v>0.70204567909240723</v>
      </c>
      <c r="AC113" s="3">
        <v>0.68396389484405518</v>
      </c>
      <c r="AD113" s="3">
        <v>1</v>
      </c>
      <c r="AE113" s="3">
        <v>-0.21956524252891541</v>
      </c>
      <c r="AF113" s="3">
        <v>2.737391471862793</v>
      </c>
      <c r="AG113" s="3">
        <v>1</v>
      </c>
      <c r="AH113" s="3">
        <v>0</v>
      </c>
      <c r="AI113" s="3">
        <v>0.15999999642372131</v>
      </c>
      <c r="AJ113" s="3">
        <v>111115</v>
      </c>
      <c r="AK113" s="4">
        <f t="shared" si="98"/>
        <v>0.66704121907552072</v>
      </c>
      <c r="AL113" s="4">
        <f t="shared" si="99"/>
        <v>4.27084136964038E-3</v>
      </c>
      <c r="AM113" s="4">
        <f t="shared" si="100"/>
        <v>310.08205261230466</v>
      </c>
      <c r="AN113" s="4">
        <f t="shared" si="101"/>
        <v>310.82020416259763</v>
      </c>
      <c r="AO113" s="4">
        <f t="shared" si="102"/>
        <v>271.87468142312719</v>
      </c>
      <c r="AP113" s="4">
        <f t="shared" si="103"/>
        <v>1.0840248434363242</v>
      </c>
      <c r="AQ113" s="4">
        <f t="shared" si="104"/>
        <v>6.2815331097105425</v>
      </c>
      <c r="AR113" s="4">
        <f t="shared" si="105"/>
        <v>85.631163847023757</v>
      </c>
      <c r="AS113" s="4">
        <f t="shared" si="106"/>
        <v>62.282614957863601</v>
      </c>
      <c r="AT113" s="4">
        <f t="shared" si="107"/>
        <v>37.301128387451172</v>
      </c>
      <c r="AU113" s="4">
        <f t="shared" si="108"/>
        <v>6.4092505116550624</v>
      </c>
      <c r="AV113" s="4">
        <f t="shared" si="109"/>
        <v>6.4835489639760699E-2</v>
      </c>
      <c r="AW113" s="4">
        <f t="shared" si="110"/>
        <v>1.71274891432008</v>
      </c>
      <c r="AX113" s="4">
        <f t="shared" si="111"/>
        <v>4.6965015973349828</v>
      </c>
      <c r="AY113" s="4">
        <f t="shared" si="112"/>
        <v>4.0655601565059631E-2</v>
      </c>
      <c r="AZ113" s="4">
        <f t="shared" si="113"/>
        <v>16.297707205496891</v>
      </c>
      <c r="BA113" s="4">
        <f t="shared" si="114"/>
        <v>0.56968443104193878</v>
      </c>
      <c r="BB113" s="4">
        <f t="shared" si="115"/>
        <v>24.830927392998582</v>
      </c>
      <c r="BC113" s="4">
        <f t="shared" si="116"/>
        <v>387.37252638338123</v>
      </c>
      <c r="BD113" s="4">
        <f t="shared" si="117"/>
        <v>3.5355577103011807E-3</v>
      </c>
    </row>
    <row r="114" spans="1:108" s="4" customFormat="1" x14ac:dyDescent="0.25">
      <c r="A114" s="3">
        <v>105</v>
      </c>
      <c r="B114" s="3" t="s">
        <v>123</v>
      </c>
      <c r="C114" s="3">
        <v>4630</v>
      </c>
      <c r="D114" s="3">
        <v>0</v>
      </c>
      <c r="E114" s="4">
        <f t="shared" si="90"/>
        <v>5.5087214209247772</v>
      </c>
      <c r="F114" s="4">
        <f t="shared" si="91"/>
        <v>6.633696535944221E-2</v>
      </c>
      <c r="G114" s="4">
        <f t="shared" si="92"/>
        <v>222.32028550887816</v>
      </c>
      <c r="H114" s="4">
        <f t="shared" si="93"/>
        <v>4.2705748385487112</v>
      </c>
      <c r="I114" s="4">
        <f t="shared" si="94"/>
        <v>4.569348407352182</v>
      </c>
      <c r="J114" s="4">
        <f t="shared" si="95"/>
        <v>36.933910369873047</v>
      </c>
      <c r="K114" s="3">
        <v>6</v>
      </c>
      <c r="L114" s="4">
        <f t="shared" si="96"/>
        <v>1.4200000166893005</v>
      </c>
      <c r="M114" s="3">
        <v>1</v>
      </c>
      <c r="N114" s="4">
        <f t="shared" si="97"/>
        <v>2.8400000333786011</v>
      </c>
      <c r="O114" s="3">
        <v>37.670825958251953</v>
      </c>
      <c r="P114" s="3">
        <v>36.933910369873047</v>
      </c>
      <c r="Q114" s="3">
        <v>38.003711700439453</v>
      </c>
      <c r="R114" s="3">
        <v>400.76596069335938</v>
      </c>
      <c r="S114" s="3">
        <v>390.01083374023438</v>
      </c>
      <c r="T114" s="3">
        <v>17.097021102905273</v>
      </c>
      <c r="U114" s="3">
        <v>23.349639892578125</v>
      </c>
      <c r="V114" s="3">
        <v>19.178390502929688</v>
      </c>
      <c r="W114" s="3">
        <v>26.192193984985352</v>
      </c>
      <c r="X114" s="3">
        <v>400.23471069335937</v>
      </c>
      <c r="Y114" s="3">
        <v>1699.24658203125</v>
      </c>
      <c r="Z114" s="3">
        <v>215.95646667480469</v>
      </c>
      <c r="AA114" s="3">
        <v>73.355392456054687</v>
      </c>
      <c r="AB114" s="3">
        <v>0.70204567909240723</v>
      </c>
      <c r="AC114" s="3">
        <v>0.68396389484405518</v>
      </c>
      <c r="AD114" s="3">
        <v>1</v>
      </c>
      <c r="AE114" s="3">
        <v>-0.21956524252891541</v>
      </c>
      <c r="AF114" s="3">
        <v>2.737391471862793</v>
      </c>
      <c r="AG114" s="3">
        <v>1</v>
      </c>
      <c r="AH114" s="3">
        <v>0</v>
      </c>
      <c r="AI114" s="3">
        <v>0.15999999642372131</v>
      </c>
      <c r="AJ114" s="3">
        <v>111115</v>
      </c>
      <c r="AK114" s="4">
        <f t="shared" si="98"/>
        <v>0.6670578511555989</v>
      </c>
      <c r="AL114" s="4">
        <f t="shared" si="99"/>
        <v>4.2705748385487114E-3</v>
      </c>
      <c r="AM114" s="4">
        <f t="shared" si="100"/>
        <v>310.08391036987302</v>
      </c>
      <c r="AN114" s="4">
        <f t="shared" si="101"/>
        <v>310.82082595825193</v>
      </c>
      <c r="AO114" s="4">
        <f t="shared" si="102"/>
        <v>271.87944704802067</v>
      </c>
      <c r="AP114" s="4">
        <f t="shared" si="103"/>
        <v>1.0840300511472776</v>
      </c>
      <c r="AQ114" s="4">
        <f t="shared" si="104"/>
        <v>6.2821704053798006</v>
      </c>
      <c r="AR114" s="4">
        <f t="shared" si="105"/>
        <v>85.64019896892087</v>
      </c>
      <c r="AS114" s="4">
        <f t="shared" si="106"/>
        <v>62.290559076342745</v>
      </c>
      <c r="AT114" s="4">
        <f t="shared" si="107"/>
        <v>37.3023681640625</v>
      </c>
      <c r="AU114" s="4">
        <f t="shared" si="108"/>
        <v>6.4096833022081903</v>
      </c>
      <c r="AV114" s="4">
        <f t="shared" si="109"/>
        <v>6.4822828156836113E-2</v>
      </c>
      <c r="AW114" s="4">
        <f t="shared" si="110"/>
        <v>1.7128219980276189</v>
      </c>
      <c r="AX114" s="4">
        <f t="shared" si="111"/>
        <v>4.6968613041805716</v>
      </c>
      <c r="AY114" s="4">
        <f t="shared" si="112"/>
        <v>4.0647635947158513E-2</v>
      </c>
      <c r="AZ114" s="4">
        <f t="shared" si="113"/>
        <v>16.308391794445885</v>
      </c>
      <c r="BA114" s="4">
        <f t="shared" si="114"/>
        <v>0.57003617919227845</v>
      </c>
      <c r="BB114" s="4">
        <f t="shared" si="115"/>
        <v>24.828525539878012</v>
      </c>
      <c r="BC114" s="4">
        <f t="shared" si="116"/>
        <v>387.39225140543022</v>
      </c>
      <c r="BD114" s="4">
        <f t="shared" si="117"/>
        <v>3.5306186428690845E-3</v>
      </c>
      <c r="BE114" s="4">
        <f>AVERAGE(E100:E114)</f>
        <v>5.4852736518631167</v>
      </c>
      <c r="BF114" s="4">
        <f t="shared" ref="BF114:DD114" si="118">AVERAGE(F100:F114)</f>
        <v>6.6423928042178004E-2</v>
      </c>
      <c r="BG114" s="4">
        <f t="shared" si="118"/>
        <v>222.95050436963891</v>
      </c>
      <c r="BH114" s="4">
        <f t="shared" si="118"/>
        <v>4.271850627269405</v>
      </c>
      <c r="BI114" s="4">
        <f t="shared" si="118"/>
        <v>4.5651093733793413</v>
      </c>
      <c r="BJ114" s="4">
        <f t="shared" si="118"/>
        <v>36.920509084065756</v>
      </c>
      <c r="BK114" s="4">
        <f t="shared" si="118"/>
        <v>6</v>
      </c>
      <c r="BL114" s="4">
        <f t="shared" si="118"/>
        <v>1.4200000166893005</v>
      </c>
      <c r="BM114" s="4">
        <f t="shared" si="118"/>
        <v>1</v>
      </c>
      <c r="BN114" s="4">
        <f t="shared" si="118"/>
        <v>2.8400000333786011</v>
      </c>
      <c r="BO114" s="4">
        <f t="shared" si="118"/>
        <v>37.666740671793619</v>
      </c>
      <c r="BP114" s="4">
        <f t="shared" si="118"/>
        <v>36.920509084065756</v>
      </c>
      <c r="BQ114" s="4">
        <f t="shared" si="118"/>
        <v>38.003186543782554</v>
      </c>
      <c r="BR114" s="4">
        <f t="shared" si="118"/>
        <v>400.60691528320314</v>
      </c>
      <c r="BS114" s="4">
        <f t="shared" si="118"/>
        <v>389.88633626302084</v>
      </c>
      <c r="BT114" s="4">
        <f t="shared" si="118"/>
        <v>17.089492797851563</v>
      </c>
      <c r="BU114" s="4">
        <f t="shared" si="118"/>
        <v>23.344397481282552</v>
      </c>
      <c r="BV114" s="4">
        <f t="shared" si="118"/>
        <v>19.17451260884603</v>
      </c>
      <c r="BW114" s="4">
        <f t="shared" si="118"/>
        <v>26.192553075154624</v>
      </c>
      <c r="BX114" s="4">
        <f t="shared" si="118"/>
        <v>400.21011352539062</v>
      </c>
      <c r="BY114" s="4">
        <f t="shared" si="118"/>
        <v>1699.1739583333333</v>
      </c>
      <c r="BZ114" s="4">
        <f t="shared" si="118"/>
        <v>215.87286071777345</v>
      </c>
      <c r="CA114" s="4">
        <f t="shared" si="118"/>
        <v>73.356592305501309</v>
      </c>
      <c r="CB114" s="4">
        <f t="shared" si="118"/>
        <v>0.70204567909240723</v>
      </c>
      <c r="CC114" s="4">
        <f t="shared" si="118"/>
        <v>0.68396389484405518</v>
      </c>
      <c r="CD114" s="4">
        <f t="shared" si="118"/>
        <v>1</v>
      </c>
      <c r="CE114" s="4">
        <f t="shared" si="118"/>
        <v>-0.21956524252891541</v>
      </c>
      <c r="CF114" s="4">
        <f t="shared" si="118"/>
        <v>2.737391471862793</v>
      </c>
      <c r="CG114" s="4">
        <f t="shared" si="118"/>
        <v>1</v>
      </c>
      <c r="CH114" s="4">
        <f t="shared" si="118"/>
        <v>0</v>
      </c>
      <c r="CI114" s="4">
        <f t="shared" si="118"/>
        <v>0.15999999642372131</v>
      </c>
      <c r="CJ114" s="4">
        <f t="shared" si="118"/>
        <v>111115</v>
      </c>
      <c r="CK114" s="4">
        <f t="shared" si="118"/>
        <v>0.66701685587565107</v>
      </c>
      <c r="CL114" s="4">
        <f t="shared" si="118"/>
        <v>4.2718506272694072E-3</v>
      </c>
      <c r="CM114" s="4">
        <f t="shared" si="118"/>
        <v>310.07050908406575</v>
      </c>
      <c r="CN114" s="4">
        <f t="shared" si="118"/>
        <v>310.81674067179364</v>
      </c>
      <c r="CO114" s="4">
        <f t="shared" si="118"/>
        <v>271.86782725661374</v>
      </c>
      <c r="CP114" s="4">
        <f t="shared" si="118"/>
        <v>1.0846501725008089</v>
      </c>
      <c r="CQ114" s="4">
        <f t="shared" si="118"/>
        <v>6.2775748173235506</v>
      </c>
      <c r="CR114" s="4">
        <f t="shared" si="118"/>
        <v>85.576151397795726</v>
      </c>
      <c r="CS114" s="4">
        <f t="shared" si="118"/>
        <v>62.231753916513178</v>
      </c>
      <c r="CT114" s="4">
        <f t="shared" si="118"/>
        <v>37.293624877929688</v>
      </c>
      <c r="CU114" s="4">
        <f t="shared" si="118"/>
        <v>6.4066318630344199</v>
      </c>
      <c r="CV114" s="4">
        <f t="shared" si="118"/>
        <v>6.4905863133960004E-2</v>
      </c>
      <c r="CW114" s="4">
        <f t="shared" si="118"/>
        <v>1.7124654439442091</v>
      </c>
      <c r="CX114" s="4">
        <f t="shared" si="118"/>
        <v>4.6941664190902115</v>
      </c>
      <c r="CY114" s="4">
        <f t="shared" si="118"/>
        <v>4.069987532886335E-2</v>
      </c>
      <c r="CZ114" s="4">
        <f t="shared" si="118"/>
        <v>16.354890715764753</v>
      </c>
      <c r="DA114" s="4">
        <f t="shared" si="118"/>
        <v>0.57183495019582253</v>
      </c>
      <c r="DB114" s="4">
        <f t="shared" si="118"/>
        <v>24.848288408850795</v>
      </c>
      <c r="DC114" s="4">
        <f t="shared" si="118"/>
        <v>387.27889987464658</v>
      </c>
      <c r="DD114" s="4">
        <f t="shared" si="118"/>
        <v>3.5194100907579265E-3</v>
      </c>
    </row>
    <row r="115" spans="1:108" x14ac:dyDescent="0.25">
      <c r="A115" s="1">
        <v>106</v>
      </c>
      <c r="B115" s="1" t="s">
        <v>124</v>
      </c>
      <c r="C115" s="1">
        <v>4918.5</v>
      </c>
      <c r="D115" s="1">
        <v>0</v>
      </c>
      <c r="E115">
        <f t="shared" si="90"/>
        <v>4.2132020855022612</v>
      </c>
      <c r="F115">
        <f t="shared" si="91"/>
        <v>7.1581258325292024E-2</v>
      </c>
      <c r="G115">
        <f t="shared" si="92"/>
        <v>255.03343372616251</v>
      </c>
      <c r="H115">
        <f t="shared" si="93"/>
        <v>5.2958607687510986</v>
      </c>
      <c r="I115">
        <f t="shared" si="94"/>
        <v>5.2258253813786943</v>
      </c>
      <c r="J115">
        <f t="shared" si="95"/>
        <v>39.105880737304688</v>
      </c>
      <c r="K115" s="1">
        <v>6</v>
      </c>
      <c r="L115">
        <f t="shared" si="96"/>
        <v>1.4200000166893005</v>
      </c>
      <c r="M115" s="1">
        <v>1</v>
      </c>
      <c r="N115">
        <f t="shared" si="97"/>
        <v>2.8400000333786011</v>
      </c>
      <c r="O115" s="1">
        <v>42.1341552734375</v>
      </c>
      <c r="P115" s="1">
        <v>39.105880737304688</v>
      </c>
      <c r="Q115" s="1">
        <v>43.052421569824219</v>
      </c>
      <c r="R115" s="1">
        <v>399.67233276367188</v>
      </c>
      <c r="S115" s="1">
        <v>390.2574462890625</v>
      </c>
      <c r="T115" s="1">
        <v>17.357198715209961</v>
      </c>
      <c r="U115" s="1">
        <v>25.097476959228516</v>
      </c>
      <c r="V115" s="1">
        <v>15.336162567138672</v>
      </c>
      <c r="W115" s="1">
        <v>22.175178527832031</v>
      </c>
      <c r="X115" s="1">
        <v>400.21414184570312</v>
      </c>
      <c r="Y115" s="1">
        <v>1700.19189453125</v>
      </c>
      <c r="Z115" s="1">
        <v>219.06404113769531</v>
      </c>
      <c r="AA115" s="1">
        <v>73.351936340332031</v>
      </c>
      <c r="AB115" s="1">
        <v>0.54973244667053223</v>
      </c>
      <c r="AC115" s="1">
        <v>0.62638294696807861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98"/>
        <v>0.6670235697428385</v>
      </c>
      <c r="AL115">
        <f t="shared" si="99"/>
        <v>5.2958607687510987E-3</v>
      </c>
      <c r="AM115">
        <f t="shared" si="100"/>
        <v>312.25588073730466</v>
      </c>
      <c r="AN115">
        <f t="shared" si="101"/>
        <v>315.28415527343748</v>
      </c>
      <c r="AO115">
        <f t="shared" si="102"/>
        <v>272.03069704463996</v>
      </c>
      <c r="AP115">
        <f t="shared" si="103"/>
        <v>0.91507836532967624</v>
      </c>
      <c r="AQ115">
        <f t="shared" si="104"/>
        <v>7.0667739135949743</v>
      </c>
      <c r="AR115">
        <f t="shared" si="105"/>
        <v>96.340659376831738</v>
      </c>
      <c r="AS115">
        <f t="shared" si="106"/>
        <v>71.243182417603222</v>
      </c>
      <c r="AT115">
        <f t="shared" si="107"/>
        <v>40.620018005371094</v>
      </c>
      <c r="AU115">
        <f t="shared" si="108"/>
        <v>7.662772364917215</v>
      </c>
      <c r="AV115">
        <f t="shared" si="109"/>
        <v>6.98214322960371E-2</v>
      </c>
      <c r="AW115">
        <f t="shared" si="110"/>
        <v>1.84094853221628</v>
      </c>
      <c r="AX115">
        <f t="shared" si="111"/>
        <v>5.8218238327009351</v>
      </c>
      <c r="AY115">
        <f t="shared" si="112"/>
        <v>4.3793164403403764E-2</v>
      </c>
      <c r="AZ115">
        <f t="shared" si="113"/>
        <v>18.707196195337762</v>
      </c>
      <c r="BA115">
        <f t="shared" si="114"/>
        <v>0.65350049345954064</v>
      </c>
      <c r="BB115">
        <f t="shared" si="115"/>
        <v>23.205942300600167</v>
      </c>
      <c r="BC115">
        <f t="shared" si="116"/>
        <v>388.25469180012624</v>
      </c>
      <c r="BD115">
        <f t="shared" si="117"/>
        <v>2.5182264776665336E-3</v>
      </c>
    </row>
    <row r="116" spans="1:108" x14ac:dyDescent="0.25">
      <c r="A116" s="1">
        <v>107</v>
      </c>
      <c r="B116" s="1" t="s">
        <v>125</v>
      </c>
      <c r="C116" s="1">
        <v>4918.5</v>
      </c>
      <c r="D116" s="1">
        <v>0</v>
      </c>
      <c r="E116">
        <f t="shared" si="90"/>
        <v>4.2132020855022612</v>
      </c>
      <c r="F116">
        <f t="shared" si="91"/>
        <v>7.1581258325292024E-2</v>
      </c>
      <c r="G116">
        <f t="shared" si="92"/>
        <v>255.03343372616251</v>
      </c>
      <c r="H116">
        <f t="shared" si="93"/>
        <v>5.2958607687510986</v>
      </c>
      <c r="I116">
        <f t="shared" si="94"/>
        <v>5.2258253813786943</v>
      </c>
      <c r="J116">
        <f t="shared" si="95"/>
        <v>39.105880737304688</v>
      </c>
      <c r="K116" s="1">
        <v>6</v>
      </c>
      <c r="L116">
        <f t="shared" si="96"/>
        <v>1.4200000166893005</v>
      </c>
      <c r="M116" s="1">
        <v>1</v>
      </c>
      <c r="N116">
        <f t="shared" si="97"/>
        <v>2.8400000333786011</v>
      </c>
      <c r="O116" s="1">
        <v>42.1341552734375</v>
      </c>
      <c r="P116" s="1">
        <v>39.105880737304688</v>
      </c>
      <c r="Q116" s="1">
        <v>43.052421569824219</v>
      </c>
      <c r="R116" s="1">
        <v>399.67233276367188</v>
      </c>
      <c r="S116" s="1">
        <v>390.2574462890625</v>
      </c>
      <c r="T116" s="1">
        <v>17.357198715209961</v>
      </c>
      <c r="U116" s="1">
        <v>25.097476959228516</v>
      </c>
      <c r="V116" s="1">
        <v>15.336162567138672</v>
      </c>
      <c r="W116" s="1">
        <v>22.175178527832031</v>
      </c>
      <c r="X116" s="1">
        <v>400.21414184570312</v>
      </c>
      <c r="Y116" s="1">
        <v>1700.19189453125</v>
      </c>
      <c r="Z116" s="1">
        <v>219.06404113769531</v>
      </c>
      <c r="AA116" s="1">
        <v>73.351936340332031</v>
      </c>
      <c r="AB116" s="1">
        <v>0.54973244667053223</v>
      </c>
      <c r="AC116" s="1">
        <v>0.62638294696807861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98"/>
        <v>0.6670235697428385</v>
      </c>
      <c r="AL116">
        <f t="shared" si="99"/>
        <v>5.2958607687510987E-3</v>
      </c>
      <c r="AM116">
        <f t="shared" si="100"/>
        <v>312.25588073730466</v>
      </c>
      <c r="AN116">
        <f t="shared" si="101"/>
        <v>315.28415527343748</v>
      </c>
      <c r="AO116">
        <f t="shared" si="102"/>
        <v>272.03069704463996</v>
      </c>
      <c r="AP116">
        <f t="shared" si="103"/>
        <v>0.91507836532967624</v>
      </c>
      <c r="AQ116">
        <f t="shared" si="104"/>
        <v>7.0667739135949743</v>
      </c>
      <c r="AR116">
        <f t="shared" si="105"/>
        <v>96.340659376831738</v>
      </c>
      <c r="AS116">
        <f t="shared" si="106"/>
        <v>71.243182417603222</v>
      </c>
      <c r="AT116">
        <f t="shared" si="107"/>
        <v>40.620018005371094</v>
      </c>
      <c r="AU116">
        <f t="shared" si="108"/>
        <v>7.662772364917215</v>
      </c>
      <c r="AV116">
        <f t="shared" si="109"/>
        <v>6.98214322960371E-2</v>
      </c>
      <c r="AW116">
        <f t="shared" si="110"/>
        <v>1.84094853221628</v>
      </c>
      <c r="AX116">
        <f t="shared" si="111"/>
        <v>5.8218238327009351</v>
      </c>
      <c r="AY116">
        <f t="shared" si="112"/>
        <v>4.3793164403403764E-2</v>
      </c>
      <c r="AZ116">
        <f t="shared" si="113"/>
        <v>18.707196195337762</v>
      </c>
      <c r="BA116">
        <f t="shared" si="114"/>
        <v>0.65350049345954064</v>
      </c>
      <c r="BB116">
        <f t="shared" si="115"/>
        <v>23.205942300600167</v>
      </c>
      <c r="BC116">
        <f t="shared" si="116"/>
        <v>388.25469180012624</v>
      </c>
      <c r="BD116">
        <f t="shared" si="117"/>
        <v>2.5182264776665336E-3</v>
      </c>
    </row>
    <row r="117" spans="1:108" x14ac:dyDescent="0.25">
      <c r="A117" s="1">
        <v>108</v>
      </c>
      <c r="B117" s="1" t="s">
        <v>125</v>
      </c>
      <c r="C117" s="1">
        <v>4919</v>
      </c>
      <c r="D117" s="1">
        <v>0</v>
      </c>
      <c r="E117">
        <f t="shared" si="90"/>
        <v>4.2148548891607565</v>
      </c>
      <c r="F117">
        <f t="shared" si="91"/>
        <v>7.1605774521617399E-2</v>
      </c>
      <c r="G117">
        <f t="shared" si="92"/>
        <v>255.03802549080083</v>
      </c>
      <c r="H117">
        <f t="shared" si="93"/>
        <v>5.2973086922646884</v>
      </c>
      <c r="I117">
        <f t="shared" si="94"/>
        <v>5.2255206050025622</v>
      </c>
      <c r="J117">
        <f t="shared" si="95"/>
        <v>39.105560302734375</v>
      </c>
      <c r="K117" s="1">
        <v>6</v>
      </c>
      <c r="L117">
        <f t="shared" si="96"/>
        <v>1.4200000166893005</v>
      </c>
      <c r="M117" s="1">
        <v>1</v>
      </c>
      <c r="N117">
        <f t="shared" si="97"/>
        <v>2.8400000333786011</v>
      </c>
      <c r="O117" s="1">
        <v>42.134891510009766</v>
      </c>
      <c r="P117" s="1">
        <v>39.105560302734375</v>
      </c>
      <c r="Q117" s="1">
        <v>43.052875518798828</v>
      </c>
      <c r="R117" s="1">
        <v>399.68389892578125</v>
      </c>
      <c r="S117" s="1">
        <v>390.26589965820312</v>
      </c>
      <c r="T117" s="1">
        <v>17.357761383056641</v>
      </c>
      <c r="U117" s="1">
        <v>25.099906921386719</v>
      </c>
      <c r="V117" s="1">
        <v>15.33610725402832</v>
      </c>
      <c r="W117" s="1">
        <v>22.176525115966797</v>
      </c>
      <c r="X117" s="1">
        <v>400.22601318359375</v>
      </c>
      <c r="Y117" s="1">
        <v>1700.1680908203125</v>
      </c>
      <c r="Z117" s="1">
        <v>219.10183715820313</v>
      </c>
      <c r="AA117" s="1">
        <v>73.352127075195313</v>
      </c>
      <c r="AB117" s="1">
        <v>0.54973244667053223</v>
      </c>
      <c r="AC117" s="1">
        <v>0.62638294696807861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98"/>
        <v>0.66704335530598957</v>
      </c>
      <c r="AL117">
        <f t="shared" si="99"/>
        <v>5.297308692264688E-3</v>
      </c>
      <c r="AM117">
        <f t="shared" si="100"/>
        <v>312.25556030273435</v>
      </c>
      <c r="AN117">
        <f t="shared" si="101"/>
        <v>315.28489151000974</v>
      </c>
      <c r="AO117">
        <f t="shared" si="102"/>
        <v>272.02688845097509</v>
      </c>
      <c r="AP117">
        <f t="shared" si="103"/>
        <v>0.91445730763166144</v>
      </c>
      <c r="AQ117">
        <f t="shared" si="104"/>
        <v>7.066652167075695</v>
      </c>
      <c r="AR117">
        <f t="shared" si="105"/>
        <v>96.338749111276243</v>
      </c>
      <c r="AS117">
        <f t="shared" si="106"/>
        <v>71.238842189889525</v>
      </c>
      <c r="AT117">
        <f t="shared" si="107"/>
        <v>40.62022590637207</v>
      </c>
      <c r="AU117">
        <f t="shared" si="108"/>
        <v>7.6628570995069811</v>
      </c>
      <c r="AV117">
        <f t="shared" si="109"/>
        <v>6.9844757652188061E-2</v>
      </c>
      <c r="AW117">
        <f t="shared" si="110"/>
        <v>1.841131562073133</v>
      </c>
      <c r="AX117">
        <f t="shared" si="111"/>
        <v>5.8217255374338484</v>
      </c>
      <c r="AY117">
        <f t="shared" si="112"/>
        <v>4.3807846359763029E-2</v>
      </c>
      <c r="AZ117">
        <f t="shared" si="113"/>
        <v>18.707581654808124</v>
      </c>
      <c r="BA117">
        <f t="shared" si="114"/>
        <v>0.65349810402129538</v>
      </c>
      <c r="BB117">
        <f t="shared" si="115"/>
        <v>23.209723414790929</v>
      </c>
      <c r="BC117">
        <f t="shared" si="116"/>
        <v>388.2623595055652</v>
      </c>
      <c r="BD117">
        <f t="shared" si="117"/>
        <v>2.5195750712347443E-3</v>
      </c>
    </row>
    <row r="118" spans="1:108" x14ac:dyDescent="0.25">
      <c r="A118" s="1">
        <v>109</v>
      </c>
      <c r="B118" s="1" t="s">
        <v>126</v>
      </c>
      <c r="C118" s="1">
        <v>4919.5</v>
      </c>
      <c r="D118" s="1">
        <v>0</v>
      </c>
      <c r="E118">
        <f t="shared" si="90"/>
        <v>4.2613229905058478</v>
      </c>
      <c r="F118">
        <f t="shared" si="91"/>
        <v>7.1652155408182733E-2</v>
      </c>
      <c r="G118">
        <f t="shared" si="92"/>
        <v>254.06091561153266</v>
      </c>
      <c r="H118">
        <f t="shared" si="93"/>
        <v>5.3008498658319807</v>
      </c>
      <c r="I118">
        <f t="shared" si="94"/>
        <v>5.2256605366839182</v>
      </c>
      <c r="J118">
        <f t="shared" si="95"/>
        <v>39.106796264648438</v>
      </c>
      <c r="K118" s="1">
        <v>6</v>
      </c>
      <c r="L118">
        <f t="shared" si="96"/>
        <v>1.4200000166893005</v>
      </c>
      <c r="M118" s="1">
        <v>1</v>
      </c>
      <c r="N118">
        <f t="shared" si="97"/>
        <v>2.8400000333786011</v>
      </c>
      <c r="O118" s="1">
        <v>42.136173248291016</v>
      </c>
      <c r="P118" s="1">
        <v>39.106796264648438</v>
      </c>
      <c r="Q118" s="1">
        <v>43.052799224853516</v>
      </c>
      <c r="R118" s="1">
        <v>399.71710205078125</v>
      </c>
      <c r="S118" s="1">
        <v>390.22784423828125</v>
      </c>
      <c r="T118" s="1">
        <v>17.357355117797852</v>
      </c>
      <c r="U118" s="1">
        <v>25.104497909545898</v>
      </c>
      <c r="V118" s="1">
        <v>15.334652900695801</v>
      </c>
      <c r="W118" s="1">
        <v>22.178998947143555</v>
      </c>
      <c r="X118" s="1">
        <v>400.23333740234375</v>
      </c>
      <c r="Y118" s="1">
        <v>1700.1273193359375</v>
      </c>
      <c r="Z118" s="1">
        <v>219.04685974121094</v>
      </c>
      <c r="AA118" s="1">
        <v>73.351844787597656</v>
      </c>
      <c r="AB118" s="1">
        <v>0.54973244667053223</v>
      </c>
      <c r="AC118" s="1">
        <v>0.62638294696807861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98"/>
        <v>0.6670555623372395</v>
      </c>
      <c r="AL118">
        <f t="shared" si="99"/>
        <v>5.3008498658319806E-3</v>
      </c>
      <c r="AM118">
        <f t="shared" si="100"/>
        <v>312.25679626464841</v>
      </c>
      <c r="AN118">
        <f t="shared" si="101"/>
        <v>315.28617324829099</v>
      </c>
      <c r="AO118">
        <f t="shared" si="102"/>
        <v>272.0203650136209</v>
      </c>
      <c r="AP118">
        <f t="shared" si="103"/>
        <v>0.91257900402533965</v>
      </c>
      <c r="AQ118">
        <f t="shared" si="104"/>
        <v>7.0671217708154987</v>
      </c>
      <c r="AR118">
        <f t="shared" si="105"/>
        <v>96.345521933081756</v>
      </c>
      <c r="AS118">
        <f t="shared" si="106"/>
        <v>71.241024023535857</v>
      </c>
      <c r="AT118">
        <f t="shared" si="107"/>
        <v>40.621484756469727</v>
      </c>
      <c r="AU118">
        <f t="shared" si="108"/>
        <v>7.6633701886761134</v>
      </c>
      <c r="AV118">
        <f t="shared" si="109"/>
        <v>6.9888884577136948E-2</v>
      </c>
      <c r="AW118">
        <f t="shared" si="110"/>
        <v>1.8414612341315806</v>
      </c>
      <c r="AX118">
        <f t="shared" si="111"/>
        <v>5.8219089545445328</v>
      </c>
      <c r="AY118">
        <f t="shared" si="112"/>
        <v>4.3835621790156015E-2</v>
      </c>
      <c r="AZ118">
        <f t="shared" si="113"/>
        <v>18.63583684853209</v>
      </c>
      <c r="BA118">
        <f t="shared" si="114"/>
        <v>0.65105788672629361</v>
      </c>
      <c r="BB118">
        <f t="shared" si="115"/>
        <v>23.213528542570426</v>
      </c>
      <c r="BC118">
        <f t="shared" si="116"/>
        <v>388.20221537575651</v>
      </c>
      <c r="BD118">
        <f t="shared" si="117"/>
        <v>2.548165336291811E-3</v>
      </c>
    </row>
    <row r="119" spans="1:108" x14ac:dyDescent="0.25">
      <c r="A119" s="1">
        <v>110</v>
      </c>
      <c r="B119" s="1" t="s">
        <v>126</v>
      </c>
      <c r="C119" s="1">
        <v>4920</v>
      </c>
      <c r="D119" s="1">
        <v>0</v>
      </c>
      <c r="E119">
        <f t="shared" si="90"/>
        <v>4.2722619275253217</v>
      </c>
      <c r="F119">
        <f t="shared" si="91"/>
        <v>7.1706572583148803E-2</v>
      </c>
      <c r="G119">
        <f t="shared" si="92"/>
        <v>253.88714258137429</v>
      </c>
      <c r="H119">
        <f t="shared" si="93"/>
        <v>5.3047544756858702</v>
      </c>
      <c r="I119">
        <f t="shared" si="94"/>
        <v>5.2255940388808506</v>
      </c>
      <c r="J119">
        <f t="shared" si="95"/>
        <v>39.107700347900391</v>
      </c>
      <c r="K119" s="1">
        <v>6</v>
      </c>
      <c r="L119">
        <f t="shared" si="96"/>
        <v>1.4200000166893005</v>
      </c>
      <c r="M119" s="1">
        <v>1</v>
      </c>
      <c r="N119">
        <f t="shared" si="97"/>
        <v>2.8400000333786011</v>
      </c>
      <c r="O119" s="1">
        <v>42.137344360351562</v>
      </c>
      <c r="P119" s="1">
        <v>39.107700347900391</v>
      </c>
      <c r="Q119" s="1">
        <v>43.053016662597656</v>
      </c>
      <c r="R119" s="1">
        <v>399.72833251953125</v>
      </c>
      <c r="S119" s="1">
        <v>390.219970703125</v>
      </c>
      <c r="T119" s="1">
        <v>17.356962203979492</v>
      </c>
      <c r="U119" s="1">
        <v>25.110160827636719</v>
      </c>
      <c r="V119" s="1">
        <v>15.333315849304199</v>
      </c>
      <c r="W119" s="1">
        <v>22.182571411132813</v>
      </c>
      <c r="X119" s="1">
        <v>400.21298217773437</v>
      </c>
      <c r="Y119" s="1">
        <v>1700.1287841796875</v>
      </c>
      <c r="Z119" s="1">
        <v>219.10063171386719</v>
      </c>
      <c r="AA119" s="1">
        <v>73.351631164550781</v>
      </c>
      <c r="AB119" s="1">
        <v>0.54973244667053223</v>
      </c>
      <c r="AC119" s="1">
        <v>0.62638294696807861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98"/>
        <v>0.66702163696289052</v>
      </c>
      <c r="AL119">
        <f t="shared" si="99"/>
        <v>5.3047544756858701E-3</v>
      </c>
      <c r="AM119">
        <f t="shared" si="100"/>
        <v>312.25770034790037</v>
      </c>
      <c r="AN119">
        <f t="shared" si="101"/>
        <v>315.28734436035154</v>
      </c>
      <c r="AO119">
        <f t="shared" si="102"/>
        <v>272.02059938861566</v>
      </c>
      <c r="AP119">
        <f t="shared" si="103"/>
        <v>0.91062671395089057</v>
      </c>
      <c r="AQ119">
        <f t="shared" si="104"/>
        <v>7.0674652943922105</v>
      </c>
      <c r="AR119">
        <f t="shared" si="105"/>
        <v>96.350485765444844</v>
      </c>
      <c r="AS119">
        <f t="shared" si="106"/>
        <v>71.240324937808126</v>
      </c>
      <c r="AT119">
        <f t="shared" si="107"/>
        <v>40.622522354125977</v>
      </c>
      <c r="AU119">
        <f t="shared" si="108"/>
        <v>7.6637931209160977</v>
      </c>
      <c r="AV119">
        <f t="shared" si="109"/>
        <v>6.9940655460491455E-2</v>
      </c>
      <c r="AW119">
        <f t="shared" si="110"/>
        <v>1.8418712555113599</v>
      </c>
      <c r="AX119">
        <f t="shared" si="111"/>
        <v>5.8219218654047378</v>
      </c>
      <c r="AY119">
        <f t="shared" si="112"/>
        <v>4.3868208823430711E-2</v>
      </c>
      <c r="AZ119">
        <f t="shared" si="113"/>
        <v>18.623036040050685</v>
      </c>
      <c r="BA119">
        <f t="shared" si="114"/>
        <v>0.65062570253363272</v>
      </c>
      <c r="BB119">
        <f t="shared" si="115"/>
        <v>23.219238572172852</v>
      </c>
      <c r="BC119">
        <f t="shared" si="116"/>
        <v>388.18914199383875</v>
      </c>
      <c r="BD119">
        <f t="shared" si="117"/>
        <v>2.5554210101939416E-3</v>
      </c>
    </row>
    <row r="120" spans="1:108" x14ac:dyDescent="0.25">
      <c r="A120" s="1">
        <v>111</v>
      </c>
      <c r="B120" s="1" t="s">
        <v>127</v>
      </c>
      <c r="C120" s="1">
        <v>4920.5</v>
      </c>
      <c r="D120" s="1">
        <v>0</v>
      </c>
      <c r="E120">
        <f t="shared" si="90"/>
        <v>4.280423358699073</v>
      </c>
      <c r="F120">
        <f t="shared" si="91"/>
        <v>7.1748019908037475E-2</v>
      </c>
      <c r="G120">
        <f t="shared" si="92"/>
        <v>253.78363277671357</v>
      </c>
      <c r="H120">
        <f t="shared" si="93"/>
        <v>5.3084437321165687</v>
      </c>
      <c r="I120">
        <f t="shared" si="94"/>
        <v>5.2262309014320216</v>
      </c>
      <c r="J120">
        <f t="shared" si="95"/>
        <v>39.110324859619141</v>
      </c>
      <c r="K120" s="1">
        <v>6</v>
      </c>
      <c r="L120">
        <f t="shared" si="96"/>
        <v>1.4200000166893005</v>
      </c>
      <c r="M120" s="1">
        <v>1</v>
      </c>
      <c r="N120">
        <f t="shared" si="97"/>
        <v>2.8400000333786011</v>
      </c>
      <c r="O120" s="1">
        <v>42.137863159179687</v>
      </c>
      <c r="P120" s="1">
        <v>39.110324859619141</v>
      </c>
      <c r="Q120" s="1">
        <v>43.053379058837891</v>
      </c>
      <c r="R120" s="1">
        <v>399.77029418945312</v>
      </c>
      <c r="S120" s="1">
        <v>390.247802734375</v>
      </c>
      <c r="T120" s="1">
        <v>17.356916427612305</v>
      </c>
      <c r="U120" s="1">
        <v>25.115072250366211</v>
      </c>
      <c r="V120" s="1">
        <v>15.332858085632324</v>
      </c>
      <c r="W120" s="1">
        <v>22.186305999755859</v>
      </c>
      <c r="X120" s="1">
        <v>400.2333984375</v>
      </c>
      <c r="Y120" s="1">
        <v>1700.064697265625</v>
      </c>
      <c r="Z120" s="1">
        <v>219.06549072265625</v>
      </c>
      <c r="AA120" s="1">
        <v>73.351638793945313</v>
      </c>
      <c r="AB120" s="1">
        <v>0.54973244667053223</v>
      </c>
      <c r="AC120" s="1">
        <v>0.62638294696807861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98"/>
        <v>0.66705566406249994</v>
      </c>
      <c r="AL120">
        <f t="shared" si="99"/>
        <v>5.3084437321165691E-3</v>
      </c>
      <c r="AM120">
        <f t="shared" si="100"/>
        <v>312.26032485961912</v>
      </c>
      <c r="AN120">
        <f t="shared" si="101"/>
        <v>315.28786315917966</v>
      </c>
      <c r="AO120">
        <f t="shared" si="102"/>
        <v>272.01034548259486</v>
      </c>
      <c r="AP120">
        <f t="shared" si="103"/>
        <v>0.90829617670303597</v>
      </c>
      <c r="AQ120">
        <f t="shared" si="104"/>
        <v>7.0684626094247234</v>
      </c>
      <c r="AR120">
        <f t="shared" si="105"/>
        <v>96.364072100433802</v>
      </c>
      <c r="AS120">
        <f t="shared" si="106"/>
        <v>71.248999850067591</v>
      </c>
      <c r="AT120">
        <f t="shared" si="107"/>
        <v>40.624094009399414</v>
      </c>
      <c r="AU120">
        <f t="shared" si="108"/>
        <v>7.6644337773852671</v>
      </c>
      <c r="AV120">
        <f t="shared" si="109"/>
        <v>6.9980085915632609E-2</v>
      </c>
      <c r="AW120">
        <f t="shared" si="110"/>
        <v>1.8422317079927015</v>
      </c>
      <c r="AX120">
        <f t="shared" si="111"/>
        <v>5.8222020693925653</v>
      </c>
      <c r="AY120">
        <f t="shared" si="112"/>
        <v>4.3893028324723478E-2</v>
      </c>
      <c r="AZ120">
        <f t="shared" si="113"/>
        <v>18.615445363252753</v>
      </c>
      <c r="BA120">
        <f t="shared" si="114"/>
        <v>0.65031405942201614</v>
      </c>
      <c r="BB120">
        <f t="shared" si="115"/>
        <v>23.221052494748463</v>
      </c>
      <c r="BC120">
        <f t="shared" si="116"/>
        <v>388.21309447158342</v>
      </c>
      <c r="BD120">
        <f t="shared" si="117"/>
        <v>2.5603447417813551E-3</v>
      </c>
    </row>
    <row r="121" spans="1:108" x14ac:dyDescent="0.25">
      <c r="A121" s="1">
        <v>112</v>
      </c>
      <c r="B121" s="1" t="s">
        <v>127</v>
      </c>
      <c r="C121" s="1">
        <v>4921</v>
      </c>
      <c r="D121" s="1">
        <v>0</v>
      </c>
      <c r="E121">
        <f t="shared" si="90"/>
        <v>4.29335800809167</v>
      </c>
      <c r="F121">
        <f t="shared" si="91"/>
        <v>7.1784265226360777E-2</v>
      </c>
      <c r="G121">
        <f t="shared" si="92"/>
        <v>253.54706492362851</v>
      </c>
      <c r="H121">
        <f t="shared" si="93"/>
        <v>5.3117061792597928</v>
      </c>
      <c r="I121">
        <f t="shared" si="94"/>
        <v>5.2268078554585102</v>
      </c>
      <c r="J121">
        <f t="shared" si="95"/>
        <v>39.112869262695312</v>
      </c>
      <c r="K121" s="1">
        <v>6</v>
      </c>
      <c r="L121">
        <f t="shared" si="96"/>
        <v>1.4200000166893005</v>
      </c>
      <c r="M121" s="1">
        <v>1</v>
      </c>
      <c r="N121">
        <f t="shared" si="97"/>
        <v>2.8400000333786011</v>
      </c>
      <c r="O121" s="1">
        <v>42.138973236083984</v>
      </c>
      <c r="P121" s="1">
        <v>39.112869262695312</v>
      </c>
      <c r="Q121" s="1">
        <v>43.054248809814453</v>
      </c>
      <c r="R121" s="1">
        <v>399.792236328125</v>
      </c>
      <c r="S121" s="1">
        <v>390.24795532226562</v>
      </c>
      <c r="T121" s="1">
        <v>17.357147216796875</v>
      </c>
      <c r="U121" s="1">
        <v>25.120426177978516</v>
      </c>
      <c r="V121" s="1">
        <v>15.332145690917969</v>
      </c>
      <c r="W121" s="1">
        <v>22.189708709716797</v>
      </c>
      <c r="X121" s="1">
        <v>400.212890625</v>
      </c>
      <c r="Y121" s="1">
        <v>1700.020751953125</v>
      </c>
      <c r="Z121" s="1">
        <v>219.14533996582031</v>
      </c>
      <c r="AA121" s="1">
        <v>73.351531982421875</v>
      </c>
      <c r="AB121" s="1">
        <v>0.54973244667053223</v>
      </c>
      <c r="AC121" s="1">
        <v>0.62638294696807861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98"/>
        <v>0.66702148437499986</v>
      </c>
      <c r="AL121">
        <f t="shared" si="99"/>
        <v>5.311706179259793E-3</v>
      </c>
      <c r="AM121">
        <f t="shared" si="100"/>
        <v>312.26286926269529</v>
      </c>
      <c r="AN121">
        <f t="shared" si="101"/>
        <v>315.28897323608396</v>
      </c>
      <c r="AO121">
        <f t="shared" si="102"/>
        <v>272.00331423275202</v>
      </c>
      <c r="AP121">
        <f t="shared" si="103"/>
        <v>0.9063267131169781</v>
      </c>
      <c r="AQ121">
        <f t="shared" si="104"/>
        <v>7.0694295996645691</v>
      </c>
      <c r="AR121">
        <f t="shared" si="105"/>
        <v>96.377395380899515</v>
      </c>
      <c r="AS121">
        <f t="shared" si="106"/>
        <v>71.256969202920999</v>
      </c>
      <c r="AT121">
        <f t="shared" si="107"/>
        <v>40.625921249389648</v>
      </c>
      <c r="AU121">
        <f t="shared" si="108"/>
        <v>7.6651786766169465</v>
      </c>
      <c r="AV121">
        <f t="shared" si="109"/>
        <v>7.0014566579191986E-2</v>
      </c>
      <c r="AW121">
        <f t="shared" si="110"/>
        <v>1.8426217442060588</v>
      </c>
      <c r="AX121">
        <f t="shared" si="111"/>
        <v>5.8225569324108877</v>
      </c>
      <c r="AY121">
        <f t="shared" si="112"/>
        <v>4.3914732261026435E-2</v>
      </c>
      <c r="AZ121">
        <f t="shared" si="113"/>
        <v>18.598065641794733</v>
      </c>
      <c r="BA121">
        <f t="shared" si="114"/>
        <v>0.64970760631980784</v>
      </c>
      <c r="BB121">
        <f t="shared" si="115"/>
        <v>23.22327212036064</v>
      </c>
      <c r="BC121">
        <f t="shared" si="116"/>
        <v>388.20709854663085</v>
      </c>
      <c r="BD121">
        <f t="shared" si="117"/>
        <v>2.5683667739544403E-3</v>
      </c>
    </row>
    <row r="122" spans="1:108" x14ac:dyDescent="0.25">
      <c r="A122" s="1">
        <v>113</v>
      </c>
      <c r="B122" s="1" t="s">
        <v>128</v>
      </c>
      <c r="C122" s="1">
        <v>4921.5</v>
      </c>
      <c r="D122" s="1">
        <v>0</v>
      </c>
      <c r="E122">
        <f t="shared" si="90"/>
        <v>4.3033302371916617</v>
      </c>
      <c r="F122">
        <f t="shared" si="91"/>
        <v>7.1819250948520805E-2</v>
      </c>
      <c r="G122">
        <f t="shared" si="92"/>
        <v>253.37486799034102</v>
      </c>
      <c r="H122">
        <f t="shared" si="93"/>
        <v>5.3145712999325037</v>
      </c>
      <c r="I122">
        <f t="shared" si="94"/>
        <v>5.2271198693686776</v>
      </c>
      <c r="J122">
        <f t="shared" si="95"/>
        <v>39.114303588867188</v>
      </c>
      <c r="K122" s="1">
        <v>6</v>
      </c>
      <c r="L122">
        <f t="shared" si="96"/>
        <v>1.4200000166893005</v>
      </c>
      <c r="M122" s="1">
        <v>1</v>
      </c>
      <c r="N122">
        <f t="shared" si="97"/>
        <v>2.8400000333786011</v>
      </c>
      <c r="O122" s="1">
        <v>42.139347076416016</v>
      </c>
      <c r="P122" s="1">
        <v>39.114303588867188</v>
      </c>
      <c r="Q122" s="1">
        <v>43.053897857666016</v>
      </c>
      <c r="R122" s="1">
        <v>399.80892944335937</v>
      </c>
      <c r="S122" s="1">
        <v>390.24813842773437</v>
      </c>
      <c r="T122" s="1">
        <v>17.356227874755859</v>
      </c>
      <c r="U122" s="1">
        <v>25.123573303222656</v>
      </c>
      <c r="V122" s="1">
        <v>15.331048965454102</v>
      </c>
      <c r="W122" s="1">
        <v>22.19207763671875</v>
      </c>
      <c r="X122" s="1">
        <v>400.21783447265625</v>
      </c>
      <c r="Y122" s="1">
        <v>1699.9801025390625</v>
      </c>
      <c r="Z122" s="1">
        <v>219.06985473632812</v>
      </c>
      <c r="AA122" s="1">
        <v>73.35162353515625</v>
      </c>
      <c r="AB122" s="1">
        <v>0.54973244667053223</v>
      </c>
      <c r="AC122" s="1">
        <v>0.62638294696807861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98"/>
        <v>0.66702972412109374</v>
      </c>
      <c r="AL122">
        <f t="shared" si="99"/>
        <v>5.3145712999325039E-3</v>
      </c>
      <c r="AM122">
        <f t="shared" si="100"/>
        <v>312.26430358886716</v>
      </c>
      <c r="AN122">
        <f t="shared" si="101"/>
        <v>315.28934707641599</v>
      </c>
      <c r="AO122">
        <f t="shared" si="102"/>
        <v>271.99681032664739</v>
      </c>
      <c r="AP122">
        <f t="shared" si="103"/>
        <v>0.90462201056869429</v>
      </c>
      <c r="AQ122">
        <f t="shared" si="104"/>
        <v>7.0699747601645679</v>
      </c>
      <c r="AR122">
        <f t="shared" si="105"/>
        <v>96.384707242042751</v>
      </c>
      <c r="AS122">
        <f t="shared" si="106"/>
        <v>71.261133938820095</v>
      </c>
      <c r="AT122">
        <f t="shared" si="107"/>
        <v>40.626825332641602</v>
      </c>
      <c r="AU122">
        <f t="shared" si="108"/>
        <v>7.6655472616457825</v>
      </c>
      <c r="AV122">
        <f t="shared" si="109"/>
        <v>7.0047848157636913E-2</v>
      </c>
      <c r="AW122">
        <f t="shared" si="110"/>
        <v>1.8428548907958902</v>
      </c>
      <c r="AX122">
        <f t="shared" si="111"/>
        <v>5.8226923708498921</v>
      </c>
      <c r="AY122">
        <f t="shared" si="112"/>
        <v>4.3935681502439268E-2</v>
      </c>
      <c r="AZ122">
        <f t="shared" si="113"/>
        <v>18.585457930097409</v>
      </c>
      <c r="BA122">
        <f t="shared" si="114"/>
        <v>0.64926605162335871</v>
      </c>
      <c r="BB122">
        <f t="shared" si="115"/>
        <v>23.225104489404501</v>
      </c>
      <c r="BC122">
        <f t="shared" si="116"/>
        <v>388.20254133198455</v>
      </c>
      <c r="BD122">
        <f t="shared" si="117"/>
        <v>2.5745656911019188E-3</v>
      </c>
    </row>
    <row r="123" spans="1:108" x14ac:dyDescent="0.25">
      <c r="A123" s="1">
        <v>114</v>
      </c>
      <c r="B123" s="1" t="s">
        <v>128</v>
      </c>
      <c r="C123" s="1">
        <v>4921.5</v>
      </c>
      <c r="D123" s="1">
        <v>0</v>
      </c>
      <c r="E123">
        <f t="shared" si="90"/>
        <v>4.3033302371916617</v>
      </c>
      <c r="F123">
        <f t="shared" si="91"/>
        <v>7.1819250948520805E-2</v>
      </c>
      <c r="G123">
        <f t="shared" si="92"/>
        <v>253.37486799034102</v>
      </c>
      <c r="H123">
        <f t="shared" si="93"/>
        <v>5.3145712999325037</v>
      </c>
      <c r="I123">
        <f t="shared" si="94"/>
        <v>5.2271198693686776</v>
      </c>
      <c r="J123">
        <f t="shared" si="95"/>
        <v>39.114303588867188</v>
      </c>
      <c r="K123" s="1">
        <v>6</v>
      </c>
      <c r="L123">
        <f t="shared" si="96"/>
        <v>1.4200000166893005</v>
      </c>
      <c r="M123" s="1">
        <v>1</v>
      </c>
      <c r="N123">
        <f t="shared" si="97"/>
        <v>2.8400000333786011</v>
      </c>
      <c r="O123" s="1">
        <v>42.139347076416016</v>
      </c>
      <c r="P123" s="1">
        <v>39.114303588867188</v>
      </c>
      <c r="Q123" s="1">
        <v>43.053897857666016</v>
      </c>
      <c r="R123" s="1">
        <v>399.80892944335937</v>
      </c>
      <c r="S123" s="1">
        <v>390.24813842773437</v>
      </c>
      <c r="T123" s="1">
        <v>17.356227874755859</v>
      </c>
      <c r="U123" s="1">
        <v>25.123573303222656</v>
      </c>
      <c r="V123" s="1">
        <v>15.331048965454102</v>
      </c>
      <c r="W123" s="1">
        <v>22.19207763671875</v>
      </c>
      <c r="X123" s="1">
        <v>400.21783447265625</v>
      </c>
      <c r="Y123" s="1">
        <v>1699.9801025390625</v>
      </c>
      <c r="Z123" s="1">
        <v>219.06985473632812</v>
      </c>
      <c r="AA123" s="1">
        <v>73.35162353515625</v>
      </c>
      <c r="AB123" s="1">
        <v>0.54973244667053223</v>
      </c>
      <c r="AC123" s="1">
        <v>0.62638294696807861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98"/>
        <v>0.66702972412109374</v>
      </c>
      <c r="AL123">
        <f t="shared" si="99"/>
        <v>5.3145712999325039E-3</v>
      </c>
      <c r="AM123">
        <f t="shared" si="100"/>
        <v>312.26430358886716</v>
      </c>
      <c r="AN123">
        <f t="shared" si="101"/>
        <v>315.28934707641599</v>
      </c>
      <c r="AO123">
        <f t="shared" si="102"/>
        <v>271.99681032664739</v>
      </c>
      <c r="AP123">
        <f t="shared" si="103"/>
        <v>0.90462201056869429</v>
      </c>
      <c r="AQ123">
        <f t="shared" si="104"/>
        <v>7.0699747601645679</v>
      </c>
      <c r="AR123">
        <f t="shared" si="105"/>
        <v>96.384707242042751</v>
      </c>
      <c r="AS123">
        <f t="shared" si="106"/>
        <v>71.261133938820095</v>
      </c>
      <c r="AT123">
        <f t="shared" si="107"/>
        <v>40.626825332641602</v>
      </c>
      <c r="AU123">
        <f t="shared" si="108"/>
        <v>7.6655472616457825</v>
      </c>
      <c r="AV123">
        <f t="shared" si="109"/>
        <v>7.0047848157636913E-2</v>
      </c>
      <c r="AW123">
        <f t="shared" si="110"/>
        <v>1.8428548907958902</v>
      </c>
      <c r="AX123">
        <f t="shared" si="111"/>
        <v>5.8226923708498921</v>
      </c>
      <c r="AY123">
        <f t="shared" si="112"/>
        <v>4.3935681502439268E-2</v>
      </c>
      <c r="AZ123">
        <f t="shared" si="113"/>
        <v>18.585457930097409</v>
      </c>
      <c r="BA123">
        <f t="shared" si="114"/>
        <v>0.64926605162335871</v>
      </c>
      <c r="BB123">
        <f t="shared" si="115"/>
        <v>23.225104489404501</v>
      </c>
      <c r="BC123">
        <f t="shared" si="116"/>
        <v>388.20254133198455</v>
      </c>
      <c r="BD123">
        <f t="shared" si="117"/>
        <v>2.5745656911019188E-3</v>
      </c>
    </row>
    <row r="124" spans="1:108" x14ac:dyDescent="0.25">
      <c r="A124" s="1">
        <v>115</v>
      </c>
      <c r="B124" s="1" t="s">
        <v>128</v>
      </c>
      <c r="C124" s="1">
        <v>4922</v>
      </c>
      <c r="D124" s="1">
        <v>0</v>
      </c>
      <c r="E124">
        <f t="shared" si="90"/>
        <v>4.3272776278186029</v>
      </c>
      <c r="F124">
        <f t="shared" si="91"/>
        <v>7.1838587978444918E-2</v>
      </c>
      <c r="G124">
        <f t="shared" si="92"/>
        <v>252.87556377720915</v>
      </c>
      <c r="H124">
        <f t="shared" si="93"/>
        <v>5.3162798957116202</v>
      </c>
      <c r="I124">
        <f t="shared" si="94"/>
        <v>5.2274200056830402</v>
      </c>
      <c r="J124">
        <f t="shared" si="95"/>
        <v>39.115604400634766</v>
      </c>
      <c r="K124" s="1">
        <v>6</v>
      </c>
      <c r="L124">
        <f t="shared" si="96"/>
        <v>1.4200000166893005</v>
      </c>
      <c r="M124" s="1">
        <v>1</v>
      </c>
      <c r="N124">
        <f t="shared" si="97"/>
        <v>2.8400000333786011</v>
      </c>
      <c r="O124" s="1">
        <v>42.140426635742188</v>
      </c>
      <c r="P124" s="1">
        <v>39.115604400634766</v>
      </c>
      <c r="Q124" s="1">
        <v>43.053901672363281</v>
      </c>
      <c r="R124" s="1">
        <v>399.83685302734375</v>
      </c>
      <c r="S124" s="1">
        <v>390.23947143554687</v>
      </c>
      <c r="T124" s="1">
        <v>17.356512069702148</v>
      </c>
      <c r="U124" s="1">
        <v>25.126138687133789</v>
      </c>
      <c r="V124" s="1">
        <v>15.330482482910156</v>
      </c>
      <c r="W124" s="1">
        <v>22.193159103393555</v>
      </c>
      <c r="X124" s="1">
        <v>400.2279052734375</v>
      </c>
      <c r="Y124" s="1">
        <v>1699.9537353515625</v>
      </c>
      <c r="Z124" s="1">
        <v>219.05987548828125</v>
      </c>
      <c r="AA124" s="1">
        <v>73.35186767578125</v>
      </c>
      <c r="AB124" s="1">
        <v>0.54973244667053223</v>
      </c>
      <c r="AC124" s="1">
        <v>0.62638294696807861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98"/>
        <v>0.66704650878906246</v>
      </c>
      <c r="AL124">
        <f t="shared" si="99"/>
        <v>5.3162798957116205E-3</v>
      </c>
      <c r="AM124">
        <f t="shared" si="100"/>
        <v>312.26560440063474</v>
      </c>
      <c r="AN124">
        <f t="shared" si="101"/>
        <v>315.29042663574216</v>
      </c>
      <c r="AO124">
        <f t="shared" si="102"/>
        <v>271.99259157674169</v>
      </c>
      <c r="AP124">
        <f t="shared" si="103"/>
        <v>0.90366736591178354</v>
      </c>
      <c r="AQ124">
        <f t="shared" si="104"/>
        <v>7.070469205865006</v>
      </c>
      <c r="AR124">
        <f t="shared" si="105"/>
        <v>96.3911271777948</v>
      </c>
      <c r="AS124">
        <f t="shared" si="106"/>
        <v>71.264988490661011</v>
      </c>
      <c r="AT124">
        <f t="shared" si="107"/>
        <v>40.628015518188477</v>
      </c>
      <c r="AU124">
        <f t="shared" si="108"/>
        <v>7.6660325109219229</v>
      </c>
      <c r="AV124">
        <f t="shared" si="109"/>
        <v>7.0066242943632645E-2</v>
      </c>
      <c r="AW124">
        <f t="shared" si="110"/>
        <v>1.8430492001819656</v>
      </c>
      <c r="AX124">
        <f t="shared" si="111"/>
        <v>5.8229833107399571</v>
      </c>
      <c r="AY124">
        <f t="shared" si="112"/>
        <v>4.3947260214811643E-2</v>
      </c>
      <c r="AZ124">
        <f t="shared" si="113"/>
        <v>18.548894892624428</v>
      </c>
      <c r="BA124">
        <f t="shared" si="114"/>
        <v>0.64800098987161237</v>
      </c>
      <c r="BB124">
        <f t="shared" si="115"/>
        <v>23.226208021842286</v>
      </c>
      <c r="BC124">
        <f t="shared" si="116"/>
        <v>388.18249089720319</v>
      </c>
      <c r="BD124">
        <f t="shared" si="117"/>
        <v>2.5891495033606429E-3</v>
      </c>
    </row>
    <row r="125" spans="1:108" x14ac:dyDescent="0.25">
      <c r="A125" s="1">
        <v>116</v>
      </c>
      <c r="B125" s="1" t="s">
        <v>129</v>
      </c>
      <c r="C125" s="1">
        <v>4922.5</v>
      </c>
      <c r="D125" s="1">
        <v>0</v>
      </c>
      <c r="E125">
        <f t="shared" si="90"/>
        <v>4.3379074034846603</v>
      </c>
      <c r="F125">
        <f t="shared" si="91"/>
        <v>7.1875478313450758E-2</v>
      </c>
      <c r="G125">
        <f t="shared" si="92"/>
        <v>252.67624857094134</v>
      </c>
      <c r="H125">
        <f t="shared" si="93"/>
        <v>5.3199660174109713</v>
      </c>
      <c r="I125">
        <f t="shared" si="94"/>
        <v>5.2283616237312405</v>
      </c>
      <c r="J125">
        <f t="shared" si="95"/>
        <v>39.119091033935547</v>
      </c>
      <c r="K125" s="1">
        <v>6</v>
      </c>
      <c r="L125">
        <f t="shared" si="96"/>
        <v>1.4200000166893005</v>
      </c>
      <c r="M125" s="1">
        <v>1</v>
      </c>
      <c r="N125">
        <f t="shared" si="97"/>
        <v>2.8400000333786011</v>
      </c>
      <c r="O125" s="1">
        <v>42.141624450683594</v>
      </c>
      <c r="P125" s="1">
        <v>39.119091033935547</v>
      </c>
      <c r="Q125" s="1">
        <v>43.054428100585938</v>
      </c>
      <c r="R125" s="1">
        <v>399.84234619140625</v>
      </c>
      <c r="S125" s="1">
        <v>390.22705078125</v>
      </c>
      <c r="T125" s="1">
        <v>17.356460571289063</v>
      </c>
      <c r="U125" s="1">
        <v>25.131368637084961</v>
      </c>
      <c r="V125" s="1">
        <v>15.329471588134766</v>
      </c>
      <c r="W125" s="1">
        <v>22.196380615234375</v>
      </c>
      <c r="X125" s="1">
        <v>400.231201171875</v>
      </c>
      <c r="Y125" s="1">
        <v>1699.8974609375</v>
      </c>
      <c r="Z125" s="1">
        <v>219.01396179199219</v>
      </c>
      <c r="AA125" s="1">
        <v>73.351875305175781</v>
      </c>
      <c r="AB125" s="1">
        <v>0.54973244667053223</v>
      </c>
      <c r="AC125" s="1">
        <v>0.62638294696807861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98"/>
        <v>0.66705200195312486</v>
      </c>
      <c r="AL125">
        <f t="shared" si="99"/>
        <v>5.3199660174109717E-3</v>
      </c>
      <c r="AM125">
        <f t="shared" si="100"/>
        <v>312.26909103393552</v>
      </c>
      <c r="AN125">
        <f t="shared" si="101"/>
        <v>315.29162445068357</v>
      </c>
      <c r="AO125">
        <f t="shared" si="102"/>
        <v>271.98358767069294</v>
      </c>
      <c r="AP125">
        <f t="shared" si="103"/>
        <v>0.90132697044962384</v>
      </c>
      <c r="AQ125">
        <f t="shared" si="104"/>
        <v>7.0717946422471014</v>
      </c>
      <c r="AR125">
        <f t="shared" si="105"/>
        <v>96.409186715749968</v>
      </c>
      <c r="AS125">
        <f t="shared" si="106"/>
        <v>71.277818078665007</v>
      </c>
      <c r="AT125">
        <f t="shared" si="107"/>
        <v>40.63035774230957</v>
      </c>
      <c r="AU125">
        <f t="shared" si="108"/>
        <v>7.6669875343409464</v>
      </c>
      <c r="AV125">
        <f t="shared" si="109"/>
        <v>7.0101335029493755E-2</v>
      </c>
      <c r="AW125">
        <f t="shared" si="110"/>
        <v>1.8434330185158614</v>
      </c>
      <c r="AX125">
        <f t="shared" si="111"/>
        <v>5.8235545158250854</v>
      </c>
      <c r="AY125">
        <f t="shared" si="112"/>
        <v>4.3969349206375768E-2</v>
      </c>
      <c r="AZ125">
        <f t="shared" si="113"/>
        <v>18.53427667775529</v>
      </c>
      <c r="BA125">
        <f t="shared" si="114"/>
        <v>0.64751084801802816</v>
      </c>
      <c r="BB125">
        <f t="shared" si="115"/>
        <v>23.226791491215604</v>
      </c>
      <c r="BC125">
        <f t="shared" si="116"/>
        <v>388.16501735664559</v>
      </c>
      <c r="BD125">
        <f t="shared" si="117"/>
        <v>2.5956916843014855E-3</v>
      </c>
    </row>
    <row r="126" spans="1:108" x14ac:dyDescent="0.25">
      <c r="A126" s="1">
        <v>117</v>
      </c>
      <c r="B126" s="1" t="s">
        <v>129</v>
      </c>
      <c r="C126" s="1">
        <v>4923</v>
      </c>
      <c r="D126" s="1">
        <v>0</v>
      </c>
      <c r="E126">
        <f t="shared" si="90"/>
        <v>4.3424845531596699</v>
      </c>
      <c r="F126">
        <f t="shared" si="91"/>
        <v>7.1879797827446273E-2</v>
      </c>
      <c r="G126">
        <f t="shared" si="92"/>
        <v>252.56604936254391</v>
      </c>
      <c r="H126">
        <f t="shared" si="93"/>
        <v>5.3216201453119139</v>
      </c>
      <c r="I126">
        <f t="shared" si="94"/>
        <v>5.2296303320234037</v>
      </c>
      <c r="J126">
        <f t="shared" si="95"/>
        <v>39.12310791015625</v>
      </c>
      <c r="K126" s="1">
        <v>6</v>
      </c>
      <c r="L126">
        <f t="shared" si="96"/>
        <v>1.4200000166893005</v>
      </c>
      <c r="M126" s="1">
        <v>1</v>
      </c>
      <c r="N126">
        <f t="shared" si="97"/>
        <v>2.8400000333786011</v>
      </c>
      <c r="O126" s="1">
        <v>42.142543792724609</v>
      </c>
      <c r="P126" s="1">
        <v>39.12310791015625</v>
      </c>
      <c r="Q126" s="1">
        <v>43.054542541503906</v>
      </c>
      <c r="R126" s="1">
        <v>399.84100341796875</v>
      </c>
      <c r="S126" s="1">
        <v>390.21771240234375</v>
      </c>
      <c r="T126" s="1">
        <v>17.357322692871094</v>
      </c>
      <c r="U126" s="1">
        <v>25.134815216064453</v>
      </c>
      <c r="V126" s="1">
        <v>15.329541206359863</v>
      </c>
      <c r="W126" s="1">
        <v>22.198421478271484</v>
      </c>
      <c r="X126" s="1">
        <v>400.22119140625</v>
      </c>
      <c r="Y126" s="1">
        <v>1699.8641357421875</v>
      </c>
      <c r="Z126" s="1">
        <v>219.00320434570312</v>
      </c>
      <c r="AA126" s="1">
        <v>73.352104187011719</v>
      </c>
      <c r="AB126" s="1">
        <v>0.54973244667053223</v>
      </c>
      <c r="AC126" s="1">
        <v>0.62638294696807861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98"/>
        <v>0.66703531901041657</v>
      </c>
      <c r="AL126">
        <f t="shared" si="99"/>
        <v>5.3216201453119135E-3</v>
      </c>
      <c r="AM126">
        <f t="shared" si="100"/>
        <v>312.27310791015623</v>
      </c>
      <c r="AN126">
        <f t="shared" si="101"/>
        <v>315.29254379272459</v>
      </c>
      <c r="AO126">
        <f t="shared" si="102"/>
        <v>271.97825563956212</v>
      </c>
      <c r="AP126">
        <f t="shared" si="103"/>
        <v>0.89994470304800644</v>
      </c>
      <c r="AQ126">
        <f t="shared" si="104"/>
        <v>7.0733219164734509</v>
      </c>
      <c r="AR126">
        <f t="shared" si="105"/>
        <v>96.429707025717562</v>
      </c>
      <c r="AS126">
        <f t="shared" si="106"/>
        <v>71.294891809653109</v>
      </c>
      <c r="AT126">
        <f t="shared" si="107"/>
        <v>40.63282585144043</v>
      </c>
      <c r="AU126">
        <f t="shared" si="108"/>
        <v>7.6679939979256542</v>
      </c>
      <c r="AV126">
        <f t="shared" si="109"/>
        <v>7.0105443927143116E-2</v>
      </c>
      <c r="AW126">
        <f t="shared" si="110"/>
        <v>1.8436915844500472</v>
      </c>
      <c r="AX126">
        <f t="shared" si="111"/>
        <v>5.824302413475607</v>
      </c>
      <c r="AY126">
        <f t="shared" si="112"/>
        <v>4.3971935589716002E-2</v>
      </c>
      <c r="AZ126">
        <f t="shared" si="113"/>
        <v>18.526251166943265</v>
      </c>
      <c r="BA126">
        <f t="shared" si="114"/>
        <v>0.64724393930670521</v>
      </c>
      <c r="BB126">
        <f t="shared" si="115"/>
        <v>23.223877031156604</v>
      </c>
      <c r="BC126">
        <f t="shared" si="116"/>
        <v>388.15350321999688</v>
      </c>
      <c r="BD126">
        <f t="shared" si="117"/>
        <v>2.5981815553811458E-3</v>
      </c>
    </row>
    <row r="127" spans="1:108" x14ac:dyDescent="0.25">
      <c r="A127" s="1">
        <v>118</v>
      </c>
      <c r="B127" s="1" t="s">
        <v>130</v>
      </c>
      <c r="C127" s="1">
        <v>4923.5</v>
      </c>
      <c r="D127" s="1">
        <v>0</v>
      </c>
      <c r="E127">
        <f t="shared" si="90"/>
        <v>4.3186938893074336</v>
      </c>
      <c r="F127">
        <f t="shared" si="91"/>
        <v>7.1874865868452945E-2</v>
      </c>
      <c r="G127">
        <f t="shared" si="92"/>
        <v>253.0714541680529</v>
      </c>
      <c r="H127">
        <f t="shared" si="93"/>
        <v>5.3223139608718064</v>
      </c>
      <c r="I127">
        <f t="shared" si="94"/>
        <v>5.230619806408809</v>
      </c>
      <c r="J127">
        <f t="shared" si="95"/>
        <v>39.126117706298828</v>
      </c>
      <c r="K127" s="1">
        <v>6</v>
      </c>
      <c r="L127">
        <f t="shared" si="96"/>
        <v>1.4200000166893005</v>
      </c>
      <c r="M127" s="1">
        <v>1</v>
      </c>
      <c r="N127">
        <f t="shared" si="97"/>
        <v>2.8400000333786011</v>
      </c>
      <c r="O127" s="1">
        <v>42.143344879150391</v>
      </c>
      <c r="P127" s="1">
        <v>39.126117706298828</v>
      </c>
      <c r="Q127" s="1">
        <v>43.054664611816406</v>
      </c>
      <c r="R127" s="1">
        <v>399.81546020507813</v>
      </c>
      <c r="S127" s="1">
        <v>390.2275390625</v>
      </c>
      <c r="T127" s="1">
        <v>17.358560562133789</v>
      </c>
      <c r="U127" s="1">
        <v>25.136898040771484</v>
      </c>
      <c r="V127" s="1">
        <v>15.33000659942627</v>
      </c>
      <c r="W127" s="1">
        <v>22.199352264404297</v>
      </c>
      <c r="X127" s="1">
        <v>400.22903442382812</v>
      </c>
      <c r="Y127" s="1">
        <v>1699.8062744140625</v>
      </c>
      <c r="Z127" s="1">
        <v>219.04296875</v>
      </c>
      <c r="AA127" s="1">
        <v>73.352195739746094</v>
      </c>
      <c r="AB127" s="1">
        <v>0.54973244667053223</v>
      </c>
      <c r="AC127" s="1">
        <v>0.62638294696807861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98"/>
        <v>0.66704839070638011</v>
      </c>
      <c r="AL127">
        <f t="shared" si="99"/>
        <v>5.3223139608718061E-3</v>
      </c>
      <c r="AM127">
        <f t="shared" si="100"/>
        <v>312.27611770629881</v>
      </c>
      <c r="AN127">
        <f t="shared" si="101"/>
        <v>315.29334487915037</v>
      </c>
      <c r="AO127">
        <f t="shared" si="102"/>
        <v>271.96899782726905</v>
      </c>
      <c r="AP127">
        <f t="shared" si="103"/>
        <v>0.89914489361815308</v>
      </c>
      <c r="AQ127">
        <f t="shared" si="104"/>
        <v>7.0744664717855192</v>
      </c>
      <c r="AR127">
        <f t="shared" si="105"/>
        <v>96.445190228330134</v>
      </c>
      <c r="AS127">
        <f t="shared" si="106"/>
        <v>71.308292187558649</v>
      </c>
      <c r="AT127">
        <f t="shared" si="107"/>
        <v>40.634731292724609</v>
      </c>
      <c r="AU127">
        <f t="shared" si="108"/>
        <v>7.6687710910055893</v>
      </c>
      <c r="AV127">
        <f t="shared" si="109"/>
        <v>7.010075244587978E-2</v>
      </c>
      <c r="AW127">
        <f t="shared" si="110"/>
        <v>1.84384666537671</v>
      </c>
      <c r="AX127">
        <f t="shared" si="111"/>
        <v>5.824924425628879</v>
      </c>
      <c r="AY127">
        <f t="shared" si="112"/>
        <v>4.3968982493859908E-2</v>
      </c>
      <c r="AZ127">
        <f t="shared" si="113"/>
        <v>18.563346842277198</v>
      </c>
      <c r="BA127">
        <f t="shared" si="114"/>
        <v>0.64852279461373485</v>
      </c>
      <c r="BB127">
        <f t="shared" si="115"/>
        <v>23.220926251248773</v>
      </c>
      <c r="BC127">
        <f t="shared" si="116"/>
        <v>388.17463882234432</v>
      </c>
      <c r="BD127">
        <f t="shared" si="117"/>
        <v>2.583478215103682E-3</v>
      </c>
    </row>
    <row r="128" spans="1:108" x14ac:dyDescent="0.25">
      <c r="A128" s="1">
        <v>119</v>
      </c>
      <c r="B128" s="1" t="s">
        <v>131</v>
      </c>
      <c r="C128" s="1">
        <v>4924</v>
      </c>
      <c r="D128" s="1">
        <v>0</v>
      </c>
      <c r="E128">
        <f t="shared" si="90"/>
        <v>4.3217117736692101</v>
      </c>
      <c r="F128">
        <f t="shared" si="91"/>
        <v>7.1878292648450859E-2</v>
      </c>
      <c r="G128">
        <f t="shared" si="92"/>
        <v>252.98456454982733</v>
      </c>
      <c r="H128">
        <f t="shared" si="93"/>
        <v>5.3240599565495152</v>
      </c>
      <c r="I128">
        <f t="shared" si="94"/>
        <v>5.2320371015757985</v>
      </c>
      <c r="J128">
        <f t="shared" si="95"/>
        <v>39.130397796630859</v>
      </c>
      <c r="K128" s="1">
        <v>6</v>
      </c>
      <c r="L128">
        <f t="shared" si="96"/>
        <v>1.4200000166893005</v>
      </c>
      <c r="M128" s="1">
        <v>1</v>
      </c>
      <c r="N128">
        <f t="shared" si="97"/>
        <v>2.8400000333786011</v>
      </c>
      <c r="O128" s="1">
        <v>42.144023895263672</v>
      </c>
      <c r="P128" s="1">
        <v>39.130397796630859</v>
      </c>
      <c r="Q128" s="1">
        <v>43.055152893066406</v>
      </c>
      <c r="R128" s="1">
        <v>399.80230712890625</v>
      </c>
      <c r="S128" s="1">
        <v>390.20928955078125</v>
      </c>
      <c r="T128" s="1">
        <v>17.35908317565918</v>
      </c>
      <c r="U128" s="1">
        <v>25.139703750610352</v>
      </c>
      <c r="V128" s="1">
        <v>15.329958915710449</v>
      </c>
      <c r="W128" s="1">
        <v>22.201093673706055</v>
      </c>
      <c r="X128" s="1">
        <v>400.24169921875</v>
      </c>
      <c r="Y128" s="1">
        <v>1699.76171875</v>
      </c>
      <c r="Z128" s="1">
        <v>219.01499938964844</v>
      </c>
      <c r="AA128" s="1">
        <v>73.352386474609375</v>
      </c>
      <c r="AB128" s="1">
        <v>0.54973244667053223</v>
      </c>
      <c r="AC128" s="1">
        <v>0.62638294696807861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98"/>
        <v>0.66706949869791654</v>
      </c>
      <c r="AL128">
        <f t="shared" si="99"/>
        <v>5.3240599565495149E-3</v>
      </c>
      <c r="AM128">
        <f t="shared" si="100"/>
        <v>312.28039779663084</v>
      </c>
      <c r="AN128">
        <f t="shared" si="101"/>
        <v>315.29402389526365</v>
      </c>
      <c r="AO128">
        <f t="shared" si="102"/>
        <v>271.96186892117839</v>
      </c>
      <c r="AP128">
        <f t="shared" si="103"/>
        <v>0.89761654499301013</v>
      </c>
      <c r="AQ128">
        <f t="shared" si="104"/>
        <v>7.0760943669477561</v>
      </c>
      <c r="AR128">
        <f t="shared" si="105"/>
        <v>96.467132250661223</v>
      </c>
      <c r="AS128">
        <f t="shared" si="106"/>
        <v>71.327428500050871</v>
      </c>
      <c r="AT128">
        <f t="shared" si="107"/>
        <v>40.637210845947266</v>
      </c>
      <c r="AU128">
        <f t="shared" si="108"/>
        <v>7.6697824254133646</v>
      </c>
      <c r="AV128">
        <f t="shared" si="109"/>
        <v>7.0104012140959515E-2</v>
      </c>
      <c r="AW128">
        <f t="shared" si="110"/>
        <v>1.8440572653719574</v>
      </c>
      <c r="AX128">
        <f t="shared" si="111"/>
        <v>5.8257251600414071</v>
      </c>
      <c r="AY128">
        <f t="shared" si="112"/>
        <v>4.3971034338638061E-2</v>
      </c>
      <c r="AZ128">
        <f t="shared" si="113"/>
        <v>18.557021550969697</v>
      </c>
      <c r="BA128">
        <f t="shared" si="114"/>
        <v>0.64833045066935624</v>
      </c>
      <c r="BB128">
        <f t="shared" si="115"/>
        <v>23.216869100439297</v>
      </c>
      <c r="BC128">
        <f t="shared" si="116"/>
        <v>388.15495475293528</v>
      </c>
      <c r="BD128">
        <f t="shared" si="117"/>
        <v>2.5849629203618103E-3</v>
      </c>
    </row>
    <row r="129" spans="1:108" x14ac:dyDescent="0.25">
      <c r="A129" s="1">
        <v>120</v>
      </c>
      <c r="B129" s="1" t="s">
        <v>131</v>
      </c>
      <c r="C129" s="1">
        <v>4924.5</v>
      </c>
      <c r="D129" s="1">
        <v>0</v>
      </c>
      <c r="E129">
        <f t="shared" si="90"/>
        <v>4.2893282932189951</v>
      </c>
      <c r="F129">
        <f t="shared" si="91"/>
        <v>7.1881120133227838E-2</v>
      </c>
      <c r="G129">
        <f t="shared" si="92"/>
        <v>253.68330009171075</v>
      </c>
      <c r="H129">
        <f t="shared" si="93"/>
        <v>5.3255641966349287</v>
      </c>
      <c r="I129">
        <f t="shared" si="94"/>
        <v>5.2332216288731619</v>
      </c>
      <c r="J129">
        <f t="shared" si="95"/>
        <v>39.134067535400391</v>
      </c>
      <c r="K129" s="1">
        <v>6</v>
      </c>
      <c r="L129">
        <f t="shared" si="96"/>
        <v>1.4200000166893005</v>
      </c>
      <c r="M129" s="1">
        <v>1</v>
      </c>
      <c r="N129">
        <f t="shared" si="97"/>
        <v>2.8400000333786011</v>
      </c>
      <c r="O129" s="1">
        <v>42.145462036132812</v>
      </c>
      <c r="P129" s="1">
        <v>39.134067535400391</v>
      </c>
      <c r="Q129" s="1">
        <v>43.056415557861328</v>
      </c>
      <c r="R129" s="1">
        <v>399.76608276367187</v>
      </c>
      <c r="S129" s="1">
        <v>390.22027587890625</v>
      </c>
      <c r="T129" s="1">
        <v>17.359636306762695</v>
      </c>
      <c r="U129" s="1">
        <v>25.142730712890625</v>
      </c>
      <c r="V129" s="1">
        <v>15.32919979095459</v>
      </c>
      <c r="W129" s="1">
        <v>22.201959609985352</v>
      </c>
      <c r="X129" s="1">
        <v>400.22628784179687</v>
      </c>
      <c r="Y129" s="1">
        <v>1699.75390625</v>
      </c>
      <c r="Z129" s="1">
        <v>219.07733154296875</v>
      </c>
      <c r="AA129" s="1">
        <v>73.351966857910156</v>
      </c>
      <c r="AB129" s="1">
        <v>0.54973244667053223</v>
      </c>
      <c r="AC129" s="1">
        <v>0.62638294696807861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98"/>
        <v>0.66704381306966132</v>
      </c>
      <c r="AL129">
        <f t="shared" si="99"/>
        <v>5.3255641966349285E-3</v>
      </c>
      <c r="AM129">
        <f t="shared" si="100"/>
        <v>312.28406753540037</v>
      </c>
      <c r="AN129">
        <f t="shared" si="101"/>
        <v>315.29546203613279</v>
      </c>
      <c r="AO129">
        <f t="shared" si="102"/>
        <v>271.96061892120633</v>
      </c>
      <c r="AP129">
        <f t="shared" si="103"/>
        <v>0.89649315810148666</v>
      </c>
      <c r="AQ129">
        <f t="shared" si="104"/>
        <v>7.0774903788424748</v>
      </c>
      <c r="AR129">
        <f t="shared" si="105"/>
        <v>96.486715789806382</v>
      </c>
      <c r="AS129">
        <f t="shared" si="106"/>
        <v>71.343985076915757</v>
      </c>
      <c r="AT129">
        <f t="shared" si="107"/>
        <v>40.639764785766602</v>
      </c>
      <c r="AU129">
        <f t="shared" si="108"/>
        <v>7.6708242206643797</v>
      </c>
      <c r="AV129">
        <f t="shared" si="109"/>
        <v>7.0106701755823911E-2</v>
      </c>
      <c r="AW129">
        <f t="shared" si="110"/>
        <v>1.8442687499693129</v>
      </c>
      <c r="AX129">
        <f t="shared" si="111"/>
        <v>5.8265554706950669</v>
      </c>
      <c r="AY129">
        <f t="shared" si="112"/>
        <v>4.3972727341740354E-2</v>
      </c>
      <c r="AZ129">
        <f t="shared" si="113"/>
        <v>18.608169020732443</v>
      </c>
      <c r="BA129">
        <f t="shared" si="114"/>
        <v>0.65010281569898265</v>
      </c>
      <c r="BB129">
        <f t="shared" si="115"/>
        <v>23.213784409854689</v>
      </c>
      <c r="BC129">
        <f t="shared" si="116"/>
        <v>388.18133463672717</v>
      </c>
      <c r="BD129">
        <f t="shared" si="117"/>
        <v>2.5650780544370596E-3</v>
      </c>
      <c r="BE129" s="4">
        <f>AVERAGE(E115:E129)</f>
        <v>4.2861792906686054</v>
      </c>
      <c r="BF129" s="4">
        <f t="shared" ref="BF129:DD129" si="119">AVERAGE(F115:F129)</f>
        <v>7.1768396597629749E-2</v>
      </c>
      <c r="BG129" s="4">
        <f t="shared" si="119"/>
        <v>253.66603768915613</v>
      </c>
      <c r="BH129" s="4">
        <f t="shared" si="119"/>
        <v>5.3115820836677896</v>
      </c>
      <c r="BI129" s="4">
        <f t="shared" si="119"/>
        <v>5.2277996624832044</v>
      </c>
      <c r="BJ129" s="4">
        <f t="shared" si="119"/>
        <v>39.115467071533203</v>
      </c>
      <c r="BK129" s="4">
        <f t="shared" si="119"/>
        <v>6</v>
      </c>
      <c r="BL129" s="4">
        <f t="shared" si="119"/>
        <v>1.4200000166893005</v>
      </c>
      <c r="BM129" s="4">
        <f t="shared" si="119"/>
        <v>1</v>
      </c>
      <c r="BN129" s="4">
        <f t="shared" si="119"/>
        <v>2.8400000333786011</v>
      </c>
      <c r="BO129" s="4">
        <f t="shared" si="119"/>
        <v>42.139311726888018</v>
      </c>
      <c r="BP129" s="4">
        <f t="shared" si="119"/>
        <v>39.115467071533203</v>
      </c>
      <c r="BQ129" s="4">
        <f t="shared" si="119"/>
        <v>43.053870900472006</v>
      </c>
      <c r="BR129" s="4">
        <f t="shared" si="119"/>
        <v>399.77056274414065</v>
      </c>
      <c r="BS129" s="4">
        <f t="shared" si="119"/>
        <v>390.23746541341148</v>
      </c>
      <c r="BT129" s="4">
        <f t="shared" si="119"/>
        <v>17.357371393839518</v>
      </c>
      <c r="BU129" s="4">
        <f t="shared" si="119"/>
        <v>25.120254643758138</v>
      </c>
      <c r="BV129" s="4">
        <f t="shared" si="119"/>
        <v>15.33214422861735</v>
      </c>
      <c r="BW129" s="4">
        <f t="shared" si="119"/>
        <v>22.189265950520834</v>
      </c>
      <c r="BX129" s="4">
        <f t="shared" si="119"/>
        <v>400.2239929199219</v>
      </c>
      <c r="BY129" s="4">
        <f t="shared" si="119"/>
        <v>1699.992724609375</v>
      </c>
      <c r="BZ129" s="4">
        <f t="shared" si="119"/>
        <v>219.06268615722655</v>
      </c>
      <c r="CA129" s="4">
        <f t="shared" si="119"/>
        <v>73.351885986328128</v>
      </c>
      <c r="CB129" s="4">
        <f t="shared" si="119"/>
        <v>0.54973244667053223</v>
      </c>
      <c r="CC129" s="4">
        <f t="shared" si="119"/>
        <v>0.62638294696807861</v>
      </c>
      <c r="CD129" s="4">
        <f t="shared" si="119"/>
        <v>1</v>
      </c>
      <c r="CE129" s="4">
        <f t="shared" si="119"/>
        <v>-0.21956524252891541</v>
      </c>
      <c r="CF129" s="4">
        <f t="shared" si="119"/>
        <v>2.737391471862793</v>
      </c>
      <c r="CG129" s="4">
        <f t="shared" si="119"/>
        <v>1</v>
      </c>
      <c r="CH129" s="4">
        <f t="shared" si="119"/>
        <v>0</v>
      </c>
      <c r="CI129" s="4">
        <f t="shared" si="119"/>
        <v>0.15999999642372131</v>
      </c>
      <c r="CJ129" s="4">
        <f t="shared" si="119"/>
        <v>111115</v>
      </c>
      <c r="CK129" s="4">
        <f t="shared" si="119"/>
        <v>0.66703998819986976</v>
      </c>
      <c r="CL129" s="4">
        <f t="shared" si="119"/>
        <v>5.311582083667791E-3</v>
      </c>
      <c r="CM129" s="4">
        <f t="shared" si="119"/>
        <v>312.26546707153318</v>
      </c>
      <c r="CN129" s="4">
        <f t="shared" si="119"/>
        <v>315.289311726888</v>
      </c>
      <c r="CO129" s="4">
        <f t="shared" si="119"/>
        <v>271.99882985785223</v>
      </c>
      <c r="CP129" s="4">
        <f t="shared" si="119"/>
        <v>0.90599202022311409</v>
      </c>
      <c r="CQ129" s="4">
        <f t="shared" si="119"/>
        <v>7.070417718070205</v>
      </c>
      <c r="CR129" s="4">
        <f t="shared" si="119"/>
        <v>96.390401114463018</v>
      </c>
      <c r="CS129" s="4">
        <f t="shared" si="119"/>
        <v>71.270146470704887</v>
      </c>
      <c r="CT129" s="4">
        <f t="shared" si="119"/>
        <v>40.627389399210614</v>
      </c>
      <c r="CU129" s="4">
        <f t="shared" si="119"/>
        <v>7.6657775930999508</v>
      </c>
      <c r="CV129" s="4">
        <f t="shared" si="119"/>
        <v>6.9999466622328116E-2</v>
      </c>
      <c r="CW129" s="4">
        <f t="shared" si="119"/>
        <v>1.8426180555870018</v>
      </c>
      <c r="CX129" s="4">
        <f t="shared" si="119"/>
        <v>5.8231595375129483</v>
      </c>
      <c r="CY129" s="4">
        <f t="shared" si="119"/>
        <v>4.3905227903728507E-2</v>
      </c>
      <c r="CZ129" s="4">
        <f t="shared" si="119"/>
        <v>18.606882263374068</v>
      </c>
      <c r="DA129" s="4">
        <f t="shared" si="119"/>
        <v>0.65002988582448418</v>
      </c>
      <c r="DB129" s="4">
        <f t="shared" si="119"/>
        <v>23.218491002027328</v>
      </c>
      <c r="DC129" s="4">
        <f t="shared" si="119"/>
        <v>388.2000210562299</v>
      </c>
      <c r="DD129" s="4">
        <f t="shared" si="119"/>
        <v>2.5635999469292682E-3</v>
      </c>
    </row>
    <row r="130" spans="1:108" s="4" customFormat="1" x14ac:dyDescent="0.25">
      <c r="A130" s="3">
        <v>121</v>
      </c>
      <c r="B130" s="3" t="s">
        <v>132</v>
      </c>
      <c r="C130" s="3">
        <v>5151</v>
      </c>
      <c r="D130" s="3">
        <v>0</v>
      </c>
      <c r="E130" s="4">
        <f t="shared" si="90"/>
        <v>2.7124207459065977</v>
      </c>
      <c r="F130" s="4">
        <f t="shared" si="91"/>
        <v>8.464982250041371E-2</v>
      </c>
      <c r="G130" s="4">
        <f t="shared" si="92"/>
        <v>290.81279847041031</v>
      </c>
      <c r="H130" s="4">
        <f t="shared" si="93"/>
        <v>7.3169646574634211</v>
      </c>
      <c r="I130" s="4">
        <f t="shared" si="94"/>
        <v>6.0742512749653912</v>
      </c>
      <c r="J130" s="4">
        <f t="shared" si="95"/>
        <v>41.776599884033203</v>
      </c>
      <c r="K130" s="3">
        <v>6</v>
      </c>
      <c r="L130" s="4">
        <f t="shared" si="96"/>
        <v>1.4200000166893005</v>
      </c>
      <c r="M130" s="3">
        <v>1</v>
      </c>
      <c r="N130" s="4">
        <f t="shared" si="97"/>
        <v>2.8400000333786011</v>
      </c>
      <c r="O130" s="3">
        <v>48.105415344238281</v>
      </c>
      <c r="P130" s="3">
        <v>41.776599884033203</v>
      </c>
      <c r="Q130" s="3">
        <v>49.682815551757813</v>
      </c>
      <c r="R130" s="3">
        <v>400.16058349609375</v>
      </c>
      <c r="S130" s="3">
        <v>391.79727172851562</v>
      </c>
      <c r="T130" s="3">
        <v>17.599271774291992</v>
      </c>
      <c r="U130" s="3">
        <v>28.257608413696289</v>
      </c>
      <c r="V130" s="3">
        <v>11.430642127990723</v>
      </c>
      <c r="W130" s="3">
        <v>18.353179931640625</v>
      </c>
      <c r="X130" s="3">
        <v>400.2615966796875</v>
      </c>
      <c r="Y130" s="3">
        <v>1700.575439453125</v>
      </c>
      <c r="Z130" s="3">
        <v>221.11077880859375</v>
      </c>
      <c r="AA130" s="3">
        <v>73.348731994628906</v>
      </c>
      <c r="AB130" s="3">
        <v>0.17805886268615723</v>
      </c>
      <c r="AC130" s="3">
        <v>0.50204861164093018</v>
      </c>
      <c r="AD130" s="3">
        <v>1</v>
      </c>
      <c r="AE130" s="3">
        <v>-0.21956524252891541</v>
      </c>
      <c r="AF130" s="3">
        <v>2.737391471862793</v>
      </c>
      <c r="AG130" s="3">
        <v>1</v>
      </c>
      <c r="AH130" s="3">
        <v>0</v>
      </c>
      <c r="AI130" s="3">
        <v>0.15999999642372131</v>
      </c>
      <c r="AJ130" s="3">
        <v>111115</v>
      </c>
      <c r="AK130" s="4">
        <f t="shared" si="98"/>
        <v>0.66710266113281247</v>
      </c>
      <c r="AL130" s="4">
        <f t="shared" si="99"/>
        <v>7.316964657463421E-3</v>
      </c>
      <c r="AM130" s="4">
        <f t="shared" si="100"/>
        <v>314.92659988403318</v>
      </c>
      <c r="AN130" s="4">
        <f t="shared" si="101"/>
        <v>321.25541534423826</v>
      </c>
      <c r="AO130" s="4">
        <f t="shared" si="102"/>
        <v>272.0920642307683</v>
      </c>
      <c r="AP130" s="4">
        <f t="shared" si="103"/>
        <v>0.43029763796603704</v>
      </c>
      <c r="AQ130" s="4">
        <f t="shared" si="104"/>
        <v>8.1469110213107712</v>
      </c>
      <c r="AR130" s="4">
        <f t="shared" si="105"/>
        <v>111.07091833444842</v>
      </c>
      <c r="AS130" s="4">
        <f t="shared" si="106"/>
        <v>82.813309920752133</v>
      </c>
      <c r="AT130" s="4">
        <f t="shared" si="107"/>
        <v>44.941007614135742</v>
      </c>
      <c r="AU130" s="4">
        <f t="shared" si="108"/>
        <v>9.6092538927269811</v>
      </c>
      <c r="AV130" s="4">
        <f t="shared" si="109"/>
        <v>8.2199754012745846E-2</v>
      </c>
      <c r="AW130" s="4">
        <f t="shared" si="110"/>
        <v>2.07265974634538</v>
      </c>
      <c r="AX130" s="4">
        <f t="shared" si="111"/>
        <v>7.5365941463816011</v>
      </c>
      <c r="AY130" s="4">
        <f t="shared" si="112"/>
        <v>5.1589491503591454E-2</v>
      </c>
      <c r="AZ130" s="4">
        <f t="shared" si="113"/>
        <v>21.330750015614154</v>
      </c>
      <c r="BA130" s="4">
        <f t="shared" si="114"/>
        <v>0.74225325048184732</v>
      </c>
      <c r="BB130" s="4">
        <f t="shared" si="115"/>
        <v>22.177613832364575</v>
      </c>
      <c r="BC130" s="4">
        <f t="shared" si="116"/>
        <v>390.50791681163639</v>
      </c>
      <c r="BD130" s="4">
        <f t="shared" si="117"/>
        <v>1.5404302259671445E-3</v>
      </c>
    </row>
    <row r="131" spans="1:108" s="4" customFormat="1" x14ac:dyDescent="0.25">
      <c r="A131" s="3">
        <v>122</v>
      </c>
      <c r="B131" s="3" t="s">
        <v>133</v>
      </c>
      <c r="C131" s="3">
        <v>5151</v>
      </c>
      <c r="D131" s="3">
        <v>0</v>
      </c>
      <c r="E131" s="4">
        <f t="shared" si="90"/>
        <v>2.7124207459065977</v>
      </c>
      <c r="F131" s="4">
        <f t="shared" si="91"/>
        <v>8.464982250041371E-2</v>
      </c>
      <c r="G131" s="4">
        <f t="shared" si="92"/>
        <v>290.81279847041031</v>
      </c>
      <c r="H131" s="4">
        <f t="shared" si="93"/>
        <v>7.3169646574634211</v>
      </c>
      <c r="I131" s="4">
        <f t="shared" si="94"/>
        <v>6.0742512749653912</v>
      </c>
      <c r="J131" s="4">
        <f t="shared" si="95"/>
        <v>41.776599884033203</v>
      </c>
      <c r="K131" s="3">
        <v>6</v>
      </c>
      <c r="L131" s="4">
        <f t="shared" si="96"/>
        <v>1.4200000166893005</v>
      </c>
      <c r="M131" s="3">
        <v>1</v>
      </c>
      <c r="N131" s="4">
        <f t="shared" si="97"/>
        <v>2.8400000333786011</v>
      </c>
      <c r="O131" s="3">
        <v>48.105415344238281</v>
      </c>
      <c r="P131" s="3">
        <v>41.776599884033203</v>
      </c>
      <c r="Q131" s="3">
        <v>49.682815551757813</v>
      </c>
      <c r="R131" s="3">
        <v>400.16058349609375</v>
      </c>
      <c r="S131" s="3">
        <v>391.79727172851562</v>
      </c>
      <c r="T131" s="3">
        <v>17.599271774291992</v>
      </c>
      <c r="U131" s="3">
        <v>28.257608413696289</v>
      </c>
      <c r="V131" s="3">
        <v>11.430642127990723</v>
      </c>
      <c r="W131" s="3">
        <v>18.353179931640625</v>
      </c>
      <c r="X131" s="3">
        <v>400.2615966796875</v>
      </c>
      <c r="Y131" s="3">
        <v>1700.575439453125</v>
      </c>
      <c r="Z131" s="3">
        <v>221.11077880859375</v>
      </c>
      <c r="AA131" s="3">
        <v>73.348731994628906</v>
      </c>
      <c r="AB131" s="3">
        <v>0.17805886268615723</v>
      </c>
      <c r="AC131" s="3">
        <v>0.50204861164093018</v>
      </c>
      <c r="AD131" s="3">
        <v>1</v>
      </c>
      <c r="AE131" s="3">
        <v>-0.21956524252891541</v>
      </c>
      <c r="AF131" s="3">
        <v>2.737391471862793</v>
      </c>
      <c r="AG131" s="3">
        <v>1</v>
      </c>
      <c r="AH131" s="3">
        <v>0</v>
      </c>
      <c r="AI131" s="3">
        <v>0.15999999642372131</v>
      </c>
      <c r="AJ131" s="3">
        <v>111115</v>
      </c>
      <c r="AK131" s="4">
        <f t="shared" si="98"/>
        <v>0.66710266113281247</v>
      </c>
      <c r="AL131" s="4">
        <f t="shared" si="99"/>
        <v>7.316964657463421E-3</v>
      </c>
      <c r="AM131" s="4">
        <f t="shared" si="100"/>
        <v>314.92659988403318</v>
      </c>
      <c r="AN131" s="4">
        <f t="shared" si="101"/>
        <v>321.25541534423826</v>
      </c>
      <c r="AO131" s="4">
        <f t="shared" si="102"/>
        <v>272.0920642307683</v>
      </c>
      <c r="AP131" s="4">
        <f t="shared" si="103"/>
        <v>0.43029763796603704</v>
      </c>
      <c r="AQ131" s="4">
        <f t="shared" si="104"/>
        <v>8.1469110213107712</v>
      </c>
      <c r="AR131" s="4">
        <f t="shared" si="105"/>
        <v>111.07091833444842</v>
      </c>
      <c r="AS131" s="4">
        <f t="shared" si="106"/>
        <v>82.813309920752133</v>
      </c>
      <c r="AT131" s="4">
        <f t="shared" si="107"/>
        <v>44.941007614135742</v>
      </c>
      <c r="AU131" s="4">
        <f t="shared" si="108"/>
        <v>9.6092538927269811</v>
      </c>
      <c r="AV131" s="4">
        <f t="shared" si="109"/>
        <v>8.2199754012745846E-2</v>
      </c>
      <c r="AW131" s="4">
        <f t="shared" si="110"/>
        <v>2.07265974634538</v>
      </c>
      <c r="AX131" s="4">
        <f t="shared" si="111"/>
        <v>7.5365941463816011</v>
      </c>
      <c r="AY131" s="4">
        <f t="shared" si="112"/>
        <v>5.1589491503591454E-2</v>
      </c>
      <c r="AZ131" s="4">
        <f t="shared" si="113"/>
        <v>21.330750015614154</v>
      </c>
      <c r="BA131" s="4">
        <f t="shared" si="114"/>
        <v>0.74225325048184732</v>
      </c>
      <c r="BB131" s="4">
        <f t="shared" si="115"/>
        <v>22.177613832364575</v>
      </c>
      <c r="BC131" s="4">
        <f t="shared" si="116"/>
        <v>390.50791681163639</v>
      </c>
      <c r="BD131" s="4">
        <f t="shared" si="117"/>
        <v>1.5404302259671445E-3</v>
      </c>
    </row>
    <row r="132" spans="1:108" s="4" customFormat="1" x14ac:dyDescent="0.25">
      <c r="A132" s="3">
        <v>123</v>
      </c>
      <c r="B132" s="3" t="s">
        <v>133</v>
      </c>
      <c r="C132" s="3">
        <v>5151.5</v>
      </c>
      <c r="D132" s="3">
        <v>0</v>
      </c>
      <c r="E132" s="4">
        <f t="shared" si="90"/>
        <v>2.7366996421249628</v>
      </c>
      <c r="F132" s="4">
        <f t="shared" si="91"/>
        <v>8.4674852322887489E-2</v>
      </c>
      <c r="G132" s="4">
        <f t="shared" si="92"/>
        <v>290.36627998218762</v>
      </c>
      <c r="H132" s="4">
        <f t="shared" si="93"/>
        <v>7.3201088103100389</v>
      </c>
      <c r="I132" s="4">
        <f t="shared" si="94"/>
        <v>6.0750719469703114</v>
      </c>
      <c r="J132" s="4">
        <f t="shared" si="95"/>
        <v>41.779533386230469</v>
      </c>
      <c r="K132" s="3">
        <v>6</v>
      </c>
      <c r="L132" s="4">
        <f t="shared" si="96"/>
        <v>1.4200000166893005</v>
      </c>
      <c r="M132" s="3">
        <v>1</v>
      </c>
      <c r="N132" s="4">
        <f t="shared" si="97"/>
        <v>2.8400000333786011</v>
      </c>
      <c r="O132" s="3">
        <v>48.106712341308594</v>
      </c>
      <c r="P132" s="3">
        <v>41.779533386230469</v>
      </c>
      <c r="Q132" s="3">
        <v>49.682231903076172</v>
      </c>
      <c r="R132" s="3">
        <v>400.1815185546875</v>
      </c>
      <c r="S132" s="3">
        <v>391.780029296875</v>
      </c>
      <c r="T132" s="3">
        <v>17.600465774536133</v>
      </c>
      <c r="U132" s="3">
        <v>28.263477325439453</v>
      </c>
      <c r="V132" s="3">
        <v>11.430722236633301</v>
      </c>
      <c r="W132" s="3">
        <v>18.355875015258789</v>
      </c>
      <c r="X132" s="3">
        <v>400.255615234375</v>
      </c>
      <c r="Y132" s="3">
        <v>1700.5843505859375</v>
      </c>
      <c r="Z132" s="3">
        <v>221.05856323242187</v>
      </c>
      <c r="AA132" s="3">
        <v>73.349075317382813</v>
      </c>
      <c r="AB132" s="3">
        <v>0.17805886268615723</v>
      </c>
      <c r="AC132" s="3">
        <v>0.50204861164093018</v>
      </c>
      <c r="AD132" s="3">
        <v>1</v>
      </c>
      <c r="AE132" s="3">
        <v>-0.21956524252891541</v>
      </c>
      <c r="AF132" s="3">
        <v>2.737391471862793</v>
      </c>
      <c r="AG132" s="3">
        <v>1</v>
      </c>
      <c r="AH132" s="3">
        <v>0</v>
      </c>
      <c r="AI132" s="3">
        <v>0.15999999642372131</v>
      </c>
      <c r="AJ132" s="3">
        <v>111115</v>
      </c>
      <c r="AK132" s="4">
        <f t="shared" si="98"/>
        <v>0.6670926920572916</v>
      </c>
      <c r="AL132" s="4">
        <f t="shared" si="99"/>
        <v>7.3201088103100392E-3</v>
      </c>
      <c r="AM132" s="4">
        <f t="shared" si="100"/>
        <v>314.92953338623045</v>
      </c>
      <c r="AN132" s="4">
        <f t="shared" si="101"/>
        <v>321.25671234130857</v>
      </c>
      <c r="AO132" s="4">
        <f t="shared" si="102"/>
        <v>272.09349001198643</v>
      </c>
      <c r="AP132" s="4">
        <f t="shared" si="103"/>
        <v>0.42846593913018782</v>
      </c>
      <c r="AQ132" s="4">
        <f t="shared" si="104"/>
        <v>8.1481718740451115</v>
      </c>
      <c r="AR132" s="4">
        <f t="shared" si="105"/>
        <v>111.08758820459317</v>
      </c>
      <c r="AS132" s="4">
        <f t="shared" si="106"/>
        <v>82.824110879153721</v>
      </c>
      <c r="AT132" s="4">
        <f t="shared" si="107"/>
        <v>44.943122863769531</v>
      </c>
      <c r="AU132" s="4">
        <f t="shared" si="108"/>
        <v>9.6103026154702995</v>
      </c>
      <c r="AV132" s="4">
        <f t="shared" si="109"/>
        <v>8.222335569638875E-2</v>
      </c>
      <c r="AW132" s="4">
        <f t="shared" si="110"/>
        <v>2.0730999270747996</v>
      </c>
      <c r="AX132" s="4">
        <f t="shared" si="111"/>
        <v>7.5372026883954995</v>
      </c>
      <c r="AY132" s="4">
        <f t="shared" si="112"/>
        <v>5.1604366091650845E-2</v>
      </c>
      <c r="AZ132" s="4">
        <f t="shared" si="113"/>
        <v>21.298098140041745</v>
      </c>
      <c r="BA132" s="4">
        <f t="shared" si="114"/>
        <v>0.74114620008402687</v>
      </c>
      <c r="BB132" s="4">
        <f t="shared" si="115"/>
        <v>22.17886675025045</v>
      </c>
      <c r="BC132" s="4">
        <f t="shared" si="116"/>
        <v>390.47913335552056</v>
      </c>
      <c r="BD132" s="4">
        <f t="shared" si="117"/>
        <v>1.5544210052034913E-3</v>
      </c>
    </row>
    <row r="133" spans="1:108" s="4" customFormat="1" x14ac:dyDescent="0.25">
      <c r="A133" s="3">
        <v>124</v>
      </c>
      <c r="B133" s="3" t="s">
        <v>134</v>
      </c>
      <c r="C133" s="3">
        <v>5152</v>
      </c>
      <c r="D133" s="3">
        <v>0</v>
      </c>
      <c r="E133" s="4">
        <f t="shared" si="90"/>
        <v>2.7248584627467562</v>
      </c>
      <c r="F133" s="4">
        <f t="shared" si="91"/>
        <v>8.4673913931172295E-2</v>
      </c>
      <c r="G133" s="4">
        <f t="shared" si="92"/>
        <v>290.59468728842245</v>
      </c>
      <c r="H133" s="4">
        <f t="shared" si="93"/>
        <v>7.3234844867417026</v>
      </c>
      <c r="I133" s="4">
        <f t="shared" si="94"/>
        <v>6.0777772324386632</v>
      </c>
      <c r="J133" s="4">
        <f t="shared" si="95"/>
        <v>41.786617279052734</v>
      </c>
      <c r="K133" s="3">
        <v>6</v>
      </c>
      <c r="L133" s="4">
        <f t="shared" si="96"/>
        <v>1.4200000166893005</v>
      </c>
      <c r="M133" s="3">
        <v>1</v>
      </c>
      <c r="N133" s="4">
        <f t="shared" si="97"/>
        <v>2.8400000333786011</v>
      </c>
      <c r="O133" s="3">
        <v>48.108619689941406</v>
      </c>
      <c r="P133" s="3">
        <v>41.786617279052734</v>
      </c>
      <c r="Q133" s="3">
        <v>49.681800842285156</v>
      </c>
      <c r="R133" s="3">
        <v>400.20761108398437</v>
      </c>
      <c r="S133" s="3">
        <v>391.821533203125</v>
      </c>
      <c r="T133" s="3">
        <v>17.600410461425781</v>
      </c>
      <c r="U133" s="3">
        <v>28.268161773681641</v>
      </c>
      <c r="V133" s="3">
        <v>11.429567337036133</v>
      </c>
      <c r="W133" s="3">
        <v>18.357120513916016</v>
      </c>
      <c r="X133" s="3">
        <v>400.26034545898437</v>
      </c>
      <c r="Y133" s="3">
        <v>1700.643310546875</v>
      </c>
      <c r="Z133" s="3">
        <v>221.04623413085937</v>
      </c>
      <c r="AA133" s="3">
        <v>73.348953247070313</v>
      </c>
      <c r="AB133" s="3">
        <v>0.17805886268615723</v>
      </c>
      <c r="AC133" s="3">
        <v>0.50204861164093018</v>
      </c>
      <c r="AD133" s="3">
        <v>1</v>
      </c>
      <c r="AE133" s="3">
        <v>-0.21956524252891541</v>
      </c>
      <c r="AF133" s="3">
        <v>2.737391471862793</v>
      </c>
      <c r="AG133" s="3">
        <v>1</v>
      </c>
      <c r="AH133" s="3">
        <v>0</v>
      </c>
      <c r="AI133" s="3">
        <v>0.15999999642372131</v>
      </c>
      <c r="AJ133" s="3">
        <v>111115</v>
      </c>
      <c r="AK133" s="4">
        <f t="shared" si="98"/>
        <v>0.66710057576497395</v>
      </c>
      <c r="AL133" s="4">
        <f t="shared" si="99"/>
        <v>7.3234844867417024E-3</v>
      </c>
      <c r="AM133" s="4">
        <f t="shared" si="100"/>
        <v>314.93661727905271</v>
      </c>
      <c r="AN133" s="4">
        <f t="shared" si="101"/>
        <v>321.25861968994138</v>
      </c>
      <c r="AO133" s="4">
        <f t="shared" si="102"/>
        <v>272.10292360552558</v>
      </c>
      <c r="AP133" s="4">
        <f t="shared" si="103"/>
        <v>0.4260607864063935</v>
      </c>
      <c r="AQ133" s="4">
        <f t="shared" si="104"/>
        <v>8.1512173087570581</v>
      </c>
      <c r="AR133" s="4">
        <f t="shared" si="105"/>
        <v>111.12929289256942</v>
      </c>
      <c r="AS133" s="4">
        <f t="shared" si="106"/>
        <v>82.861131118887783</v>
      </c>
      <c r="AT133" s="4">
        <f t="shared" si="107"/>
        <v>44.94761848449707</v>
      </c>
      <c r="AU133" s="4">
        <f t="shared" si="108"/>
        <v>9.6125318345081325</v>
      </c>
      <c r="AV133" s="4">
        <f t="shared" si="109"/>
        <v>8.2222470854237686E-2</v>
      </c>
      <c r="AW133" s="4">
        <f t="shared" si="110"/>
        <v>2.0734400763183949</v>
      </c>
      <c r="AX133" s="4">
        <f t="shared" si="111"/>
        <v>7.5390917581897376</v>
      </c>
      <c r="AY133" s="4">
        <f t="shared" si="112"/>
        <v>5.1603808433227365E-2</v>
      </c>
      <c r="AZ133" s="4">
        <f t="shared" si="113"/>
        <v>21.314816131765518</v>
      </c>
      <c r="BA133" s="4">
        <f t="shared" si="114"/>
        <v>0.74165063086967875</v>
      </c>
      <c r="BB133" s="4">
        <f t="shared" si="115"/>
        <v>22.171335170244046</v>
      </c>
      <c r="BC133" s="4">
        <f t="shared" si="116"/>
        <v>390.52626599133839</v>
      </c>
      <c r="BD133" s="4">
        <f t="shared" si="117"/>
        <v>1.5469830208648301E-3</v>
      </c>
    </row>
    <row r="134" spans="1:108" s="4" customFormat="1" x14ac:dyDescent="0.25">
      <c r="A134" s="3">
        <v>125</v>
      </c>
      <c r="B134" s="3" t="s">
        <v>134</v>
      </c>
      <c r="C134" s="3">
        <v>5152</v>
      </c>
      <c r="D134" s="3">
        <v>0</v>
      </c>
      <c r="E134" s="4">
        <f t="shared" si="90"/>
        <v>2.7248584627467562</v>
      </c>
      <c r="F134" s="4">
        <f t="shared" si="91"/>
        <v>8.4673913931172295E-2</v>
      </c>
      <c r="G134" s="4">
        <f t="shared" si="92"/>
        <v>290.59468728842245</v>
      </c>
      <c r="H134" s="4">
        <f t="shared" si="93"/>
        <v>7.3234844867417026</v>
      </c>
      <c r="I134" s="4">
        <f t="shared" si="94"/>
        <v>6.0777772324386632</v>
      </c>
      <c r="J134" s="4">
        <f t="shared" si="95"/>
        <v>41.786617279052734</v>
      </c>
      <c r="K134" s="3">
        <v>6</v>
      </c>
      <c r="L134" s="4">
        <f t="shared" si="96"/>
        <v>1.4200000166893005</v>
      </c>
      <c r="M134" s="3">
        <v>1</v>
      </c>
      <c r="N134" s="4">
        <f t="shared" si="97"/>
        <v>2.8400000333786011</v>
      </c>
      <c r="O134" s="3">
        <v>48.108619689941406</v>
      </c>
      <c r="P134" s="3">
        <v>41.786617279052734</v>
      </c>
      <c r="Q134" s="3">
        <v>49.681800842285156</v>
      </c>
      <c r="R134" s="3">
        <v>400.20761108398437</v>
      </c>
      <c r="S134" s="3">
        <v>391.821533203125</v>
      </c>
      <c r="T134" s="3">
        <v>17.600410461425781</v>
      </c>
      <c r="U134" s="3">
        <v>28.268161773681641</v>
      </c>
      <c r="V134" s="3">
        <v>11.429567337036133</v>
      </c>
      <c r="W134" s="3">
        <v>18.357120513916016</v>
      </c>
      <c r="X134" s="3">
        <v>400.26034545898437</v>
      </c>
      <c r="Y134" s="3">
        <v>1700.643310546875</v>
      </c>
      <c r="Z134" s="3">
        <v>221.04623413085937</v>
      </c>
      <c r="AA134" s="3">
        <v>73.348953247070313</v>
      </c>
      <c r="AB134" s="3">
        <v>0.17805886268615723</v>
      </c>
      <c r="AC134" s="3">
        <v>0.50204861164093018</v>
      </c>
      <c r="AD134" s="3">
        <v>1</v>
      </c>
      <c r="AE134" s="3">
        <v>-0.21956524252891541</v>
      </c>
      <c r="AF134" s="3">
        <v>2.737391471862793</v>
      </c>
      <c r="AG134" s="3">
        <v>1</v>
      </c>
      <c r="AH134" s="3">
        <v>0</v>
      </c>
      <c r="AI134" s="3">
        <v>0.15999999642372131</v>
      </c>
      <c r="AJ134" s="3">
        <v>111115</v>
      </c>
      <c r="AK134" s="4">
        <f t="shared" si="98"/>
        <v>0.66710057576497395</v>
      </c>
      <c r="AL134" s="4">
        <f t="shared" si="99"/>
        <v>7.3234844867417024E-3</v>
      </c>
      <c r="AM134" s="4">
        <f t="shared" si="100"/>
        <v>314.93661727905271</v>
      </c>
      <c r="AN134" s="4">
        <f t="shared" si="101"/>
        <v>321.25861968994138</v>
      </c>
      <c r="AO134" s="4">
        <f t="shared" si="102"/>
        <v>272.10292360552558</v>
      </c>
      <c r="AP134" s="4">
        <f t="shared" si="103"/>
        <v>0.4260607864063935</v>
      </c>
      <c r="AQ134" s="4">
        <f t="shared" si="104"/>
        <v>8.1512173087570581</v>
      </c>
      <c r="AR134" s="4">
        <f t="shared" si="105"/>
        <v>111.12929289256942</v>
      </c>
      <c r="AS134" s="4">
        <f t="shared" si="106"/>
        <v>82.861131118887783</v>
      </c>
      <c r="AT134" s="4">
        <f t="shared" si="107"/>
        <v>44.94761848449707</v>
      </c>
      <c r="AU134" s="4">
        <f t="shared" si="108"/>
        <v>9.6125318345081325</v>
      </c>
      <c r="AV134" s="4">
        <f t="shared" si="109"/>
        <v>8.2222470854237686E-2</v>
      </c>
      <c r="AW134" s="4">
        <f t="shared" si="110"/>
        <v>2.0734400763183949</v>
      </c>
      <c r="AX134" s="4">
        <f t="shared" si="111"/>
        <v>7.5390917581897376</v>
      </c>
      <c r="AY134" s="4">
        <f t="shared" si="112"/>
        <v>5.1603808433227365E-2</v>
      </c>
      <c r="AZ134" s="4">
        <f t="shared" si="113"/>
        <v>21.314816131765518</v>
      </c>
      <c r="BA134" s="4">
        <f t="shared" si="114"/>
        <v>0.74165063086967875</v>
      </c>
      <c r="BB134" s="4">
        <f t="shared" si="115"/>
        <v>22.171335170244046</v>
      </c>
      <c r="BC134" s="4">
        <f t="shared" si="116"/>
        <v>390.52626599133839</v>
      </c>
      <c r="BD134" s="4">
        <f t="shared" si="117"/>
        <v>1.5469830208648301E-3</v>
      </c>
    </row>
    <row r="135" spans="1:108" s="4" customFormat="1" x14ac:dyDescent="0.25">
      <c r="A135" s="3">
        <v>126</v>
      </c>
      <c r="B135" s="3" t="s">
        <v>135</v>
      </c>
      <c r="C135" s="3">
        <v>5152.5</v>
      </c>
      <c r="D135" s="3">
        <v>0</v>
      </c>
      <c r="E135" s="4">
        <f t="shared" si="90"/>
        <v>2.7179168391357007</v>
      </c>
      <c r="F135" s="4">
        <f t="shared" si="91"/>
        <v>8.4677377813279095E-2</v>
      </c>
      <c r="G135" s="4">
        <f t="shared" si="92"/>
        <v>290.70516018617985</v>
      </c>
      <c r="H135" s="4">
        <f t="shared" si="93"/>
        <v>7.3265278017209106</v>
      </c>
      <c r="I135" s="4">
        <f t="shared" si="94"/>
        <v>6.0799239626429804</v>
      </c>
      <c r="J135" s="4">
        <f t="shared" si="95"/>
        <v>41.79266357421875</v>
      </c>
      <c r="K135" s="3">
        <v>6</v>
      </c>
      <c r="L135" s="4">
        <f t="shared" si="96"/>
        <v>1.4200000166893005</v>
      </c>
      <c r="M135" s="3">
        <v>1</v>
      </c>
      <c r="N135" s="4">
        <f t="shared" si="97"/>
        <v>2.8400000333786011</v>
      </c>
      <c r="O135" s="3">
        <v>48.110061645507812</v>
      </c>
      <c r="P135" s="3">
        <v>41.79266357421875</v>
      </c>
      <c r="Q135" s="3">
        <v>49.681705474853516</v>
      </c>
      <c r="R135" s="3">
        <v>400.19891357421875</v>
      </c>
      <c r="S135" s="3">
        <v>391.8214111328125</v>
      </c>
      <c r="T135" s="3">
        <v>17.602176666259766</v>
      </c>
      <c r="U135" s="3">
        <v>28.274349212646484</v>
      </c>
      <c r="V135" s="3">
        <v>11.429880142211914</v>
      </c>
      <c r="W135" s="3">
        <v>18.359798431396484</v>
      </c>
      <c r="X135" s="3">
        <v>400.25823974609375</v>
      </c>
      <c r="Y135" s="3">
        <v>1700.68896484375</v>
      </c>
      <c r="Z135" s="3">
        <v>220.98060607910156</v>
      </c>
      <c r="AA135" s="3">
        <v>73.34893798828125</v>
      </c>
      <c r="AB135" s="3">
        <v>0.17805886268615723</v>
      </c>
      <c r="AC135" s="3">
        <v>0.50204861164093018</v>
      </c>
      <c r="AD135" s="3">
        <v>1</v>
      </c>
      <c r="AE135" s="3">
        <v>-0.21956524252891541</v>
      </c>
      <c r="AF135" s="3">
        <v>2.737391471862793</v>
      </c>
      <c r="AG135" s="3">
        <v>1</v>
      </c>
      <c r="AH135" s="3">
        <v>0</v>
      </c>
      <c r="AI135" s="3">
        <v>0.15999999642372131</v>
      </c>
      <c r="AJ135" s="3">
        <v>111115</v>
      </c>
      <c r="AK135" s="4">
        <f t="shared" si="98"/>
        <v>0.66709706624348941</v>
      </c>
      <c r="AL135" s="4">
        <f t="shared" si="99"/>
        <v>7.3265278017209104E-3</v>
      </c>
      <c r="AM135" s="4">
        <f t="shared" si="100"/>
        <v>314.94266357421873</v>
      </c>
      <c r="AN135" s="4">
        <f t="shared" si="101"/>
        <v>321.26006164550779</v>
      </c>
      <c r="AO135" s="4">
        <f t="shared" si="102"/>
        <v>272.1102282928623</v>
      </c>
      <c r="AP135" s="4">
        <f t="shared" si="103"/>
        <v>0.42388583923386186</v>
      </c>
      <c r="AQ135" s="4">
        <f t="shared" si="104"/>
        <v>8.1538174497003961</v>
      </c>
      <c r="AR135" s="4">
        <f t="shared" si="105"/>
        <v>111.16476493501662</v>
      </c>
      <c r="AS135" s="4">
        <f t="shared" si="106"/>
        <v>82.890415722370136</v>
      </c>
      <c r="AT135" s="4">
        <f t="shared" si="107"/>
        <v>44.951362609863281</v>
      </c>
      <c r="AU135" s="4">
        <f t="shared" si="108"/>
        <v>9.6143887547571705</v>
      </c>
      <c r="AV135" s="4">
        <f t="shared" si="109"/>
        <v>8.2225737066202398E-2</v>
      </c>
      <c r="AW135" s="4">
        <f t="shared" si="110"/>
        <v>2.0738934870574157</v>
      </c>
      <c r="AX135" s="4">
        <f t="shared" si="111"/>
        <v>7.5404952676997548</v>
      </c>
      <c r="AY135" s="4">
        <f t="shared" si="112"/>
        <v>5.1605866914317192E-2</v>
      </c>
      <c r="AZ135" s="4">
        <f t="shared" si="113"/>
        <v>21.322914767369475</v>
      </c>
      <c r="BA135" s="4">
        <f t="shared" si="114"/>
        <v>0.74193280899507019</v>
      </c>
      <c r="BB135" s="4">
        <f t="shared" si="115"/>
        <v>22.167022065813434</v>
      </c>
      <c r="BC135" s="4">
        <f t="shared" si="116"/>
        <v>390.52944363643604</v>
      </c>
      <c r="BD135" s="4">
        <f t="shared" si="117"/>
        <v>1.5427293262490871E-3</v>
      </c>
    </row>
    <row r="136" spans="1:108" s="4" customFormat="1" x14ac:dyDescent="0.25">
      <c r="A136" s="3">
        <v>127</v>
      </c>
      <c r="B136" s="3" t="s">
        <v>135</v>
      </c>
      <c r="C136" s="3">
        <v>5153</v>
      </c>
      <c r="D136" s="3">
        <v>0</v>
      </c>
      <c r="E136" s="4">
        <f t="shared" si="90"/>
        <v>2.7141966234614552</v>
      </c>
      <c r="F136" s="4">
        <f t="shared" si="91"/>
        <v>8.4701200229807511E-2</v>
      </c>
      <c r="G136" s="4">
        <f t="shared" si="92"/>
        <v>290.80183661254353</v>
      </c>
      <c r="H136" s="4">
        <f t="shared" si="93"/>
        <v>7.3301689714944196</v>
      </c>
      <c r="I136" s="4">
        <f t="shared" si="94"/>
        <v>6.0811920747983219</v>
      </c>
      <c r="J136" s="4">
        <f t="shared" si="95"/>
        <v>41.796489715576172</v>
      </c>
      <c r="K136" s="3">
        <v>6</v>
      </c>
      <c r="L136" s="4">
        <f t="shared" si="96"/>
        <v>1.4200000166893005</v>
      </c>
      <c r="M136" s="3">
        <v>1</v>
      </c>
      <c r="N136" s="4">
        <f t="shared" si="97"/>
        <v>2.8400000333786011</v>
      </c>
      <c r="O136" s="3">
        <v>48.111274719238281</v>
      </c>
      <c r="P136" s="3">
        <v>41.796489715576172</v>
      </c>
      <c r="Q136" s="3">
        <v>49.681522369384766</v>
      </c>
      <c r="R136" s="3">
        <v>400.22592163085937</v>
      </c>
      <c r="S136" s="3">
        <v>391.85134887695312</v>
      </c>
      <c r="T136" s="3">
        <v>17.601858139038086</v>
      </c>
      <c r="U136" s="3">
        <v>28.279506683349609</v>
      </c>
      <c r="V136" s="3">
        <v>11.428970336914063</v>
      </c>
      <c r="W136" s="3">
        <v>18.362018585205078</v>
      </c>
      <c r="X136" s="3">
        <v>400.24966430664062</v>
      </c>
      <c r="Y136" s="3">
        <v>1700.706787109375</v>
      </c>
      <c r="Z136" s="3">
        <v>220.97966003417969</v>
      </c>
      <c r="AA136" s="3">
        <v>73.348915100097656</v>
      </c>
      <c r="AB136" s="3">
        <v>0.17805886268615723</v>
      </c>
      <c r="AC136" s="3">
        <v>0.50204861164093018</v>
      </c>
      <c r="AD136" s="3">
        <v>1</v>
      </c>
      <c r="AE136" s="3">
        <v>-0.21956524252891541</v>
      </c>
      <c r="AF136" s="3">
        <v>2.737391471862793</v>
      </c>
      <c r="AG136" s="3">
        <v>1</v>
      </c>
      <c r="AH136" s="3">
        <v>0</v>
      </c>
      <c r="AI136" s="3">
        <v>0.15999999642372131</v>
      </c>
      <c r="AJ136" s="3">
        <v>111115</v>
      </c>
      <c r="AK136" s="4">
        <f t="shared" si="98"/>
        <v>0.66708277384440096</v>
      </c>
      <c r="AL136" s="4">
        <f t="shared" si="99"/>
        <v>7.3301689714944194E-3</v>
      </c>
      <c r="AM136" s="4">
        <f t="shared" si="100"/>
        <v>314.94648971557615</v>
      </c>
      <c r="AN136" s="4">
        <f t="shared" si="101"/>
        <v>321.26127471923826</v>
      </c>
      <c r="AO136" s="4">
        <f t="shared" si="102"/>
        <v>272.11307985529857</v>
      </c>
      <c r="AP136" s="4">
        <f t="shared" si="103"/>
        <v>0.42166367470402749</v>
      </c>
      <c r="AQ136" s="4">
        <f t="shared" si="104"/>
        <v>8.1554632095879764</v>
      </c>
      <c r="AR136" s="4">
        <f t="shared" si="105"/>
        <v>111.18723703627238</v>
      </c>
      <c r="AS136" s="4">
        <f t="shared" si="106"/>
        <v>82.907730352922769</v>
      </c>
      <c r="AT136" s="4">
        <f t="shared" si="107"/>
        <v>44.953882217407227</v>
      </c>
      <c r="AU136" s="4">
        <f t="shared" si="108"/>
        <v>9.615638542971169</v>
      </c>
      <c r="AV136" s="4">
        <f t="shared" si="109"/>
        <v>8.2248199821448362E-2</v>
      </c>
      <c r="AW136" s="4">
        <f t="shared" si="110"/>
        <v>2.074271134789655</v>
      </c>
      <c r="AX136" s="4">
        <f t="shared" si="111"/>
        <v>7.5413674081815145</v>
      </c>
      <c r="AY136" s="4">
        <f t="shared" si="112"/>
        <v>5.1620023747329866E-2</v>
      </c>
      <c r="AZ136" s="4">
        <f t="shared" si="113"/>
        <v>21.329999224645928</v>
      </c>
      <c r="BA136" s="4">
        <f t="shared" si="114"/>
        <v>0.74212284185312172</v>
      </c>
      <c r="BB136" s="4">
        <f t="shared" si="115"/>
        <v>22.165976133208108</v>
      </c>
      <c r="BC136" s="4">
        <f t="shared" si="116"/>
        <v>390.56114979293625</v>
      </c>
      <c r="BD136" s="4">
        <f t="shared" si="117"/>
        <v>1.5404199216531693E-3</v>
      </c>
    </row>
    <row r="137" spans="1:108" s="4" customFormat="1" x14ac:dyDescent="0.25">
      <c r="A137" s="3">
        <v>128</v>
      </c>
      <c r="B137" s="3" t="s">
        <v>136</v>
      </c>
      <c r="C137" s="3">
        <v>5153.5</v>
      </c>
      <c r="D137" s="3">
        <v>0</v>
      </c>
      <c r="E137" s="4">
        <f t="shared" si="90"/>
        <v>2.7167427498779868</v>
      </c>
      <c r="F137" s="4">
        <f t="shared" si="91"/>
        <v>8.4719031644200624E-2</v>
      </c>
      <c r="G137" s="4">
        <f t="shared" si="92"/>
        <v>290.75843041048313</v>
      </c>
      <c r="H137" s="4">
        <f t="shared" si="93"/>
        <v>7.3321924273296677</v>
      </c>
      <c r="I137" s="4">
        <f t="shared" si="94"/>
        <v>6.0816170658891604</v>
      </c>
      <c r="J137" s="4">
        <f t="shared" si="95"/>
        <v>41.797966003417969</v>
      </c>
      <c r="K137" s="3">
        <v>6</v>
      </c>
      <c r="L137" s="4">
        <f t="shared" si="96"/>
        <v>1.4200000166893005</v>
      </c>
      <c r="M137" s="3">
        <v>1</v>
      </c>
      <c r="N137" s="4">
        <f t="shared" si="97"/>
        <v>2.8400000333786011</v>
      </c>
      <c r="O137" s="3">
        <v>48.112457275390625</v>
      </c>
      <c r="P137" s="3">
        <v>41.797966003417969</v>
      </c>
      <c r="Q137" s="3">
        <v>49.681552886962891</v>
      </c>
      <c r="R137" s="3">
        <v>400.2261962890625</v>
      </c>
      <c r="S137" s="3">
        <v>391.84646606445312</v>
      </c>
      <c r="T137" s="3">
        <v>17.601425170898437</v>
      </c>
      <c r="U137" s="3">
        <v>28.282253265380859</v>
      </c>
      <c r="V137" s="3">
        <v>11.428054809570313</v>
      </c>
      <c r="W137" s="3">
        <v>18.362781524658203</v>
      </c>
      <c r="X137" s="3">
        <v>400.23983764648437</v>
      </c>
      <c r="Y137" s="3">
        <v>1700.7745361328125</v>
      </c>
      <c r="Z137" s="3">
        <v>220.95567321777344</v>
      </c>
      <c r="AA137" s="3">
        <v>73.349220275878906</v>
      </c>
      <c r="AB137" s="3">
        <v>0.17805886268615723</v>
      </c>
      <c r="AC137" s="3">
        <v>0.50204861164093018</v>
      </c>
      <c r="AD137" s="3">
        <v>1</v>
      </c>
      <c r="AE137" s="3">
        <v>-0.21956524252891541</v>
      </c>
      <c r="AF137" s="3">
        <v>2.737391471862793</v>
      </c>
      <c r="AG137" s="3">
        <v>1</v>
      </c>
      <c r="AH137" s="3">
        <v>0</v>
      </c>
      <c r="AI137" s="3">
        <v>0.15999999642372131</v>
      </c>
      <c r="AJ137" s="3">
        <v>111115</v>
      </c>
      <c r="AK137" s="4">
        <f t="shared" si="98"/>
        <v>0.66706639607747387</v>
      </c>
      <c r="AL137" s="4">
        <f t="shared" si="99"/>
        <v>7.3321924273296677E-3</v>
      </c>
      <c r="AM137" s="4">
        <f t="shared" si="100"/>
        <v>314.94796600341795</v>
      </c>
      <c r="AN137" s="4">
        <f t="shared" si="101"/>
        <v>321.2624572753906</v>
      </c>
      <c r="AO137" s="4">
        <f t="shared" si="102"/>
        <v>272.12391969880628</v>
      </c>
      <c r="AP137" s="4">
        <f t="shared" si="103"/>
        <v>0.42072149289414029</v>
      </c>
      <c r="AQ137" s="4">
        <f t="shared" si="104"/>
        <v>8.1560982905497763</v>
      </c>
      <c r="AR137" s="4">
        <f t="shared" si="105"/>
        <v>111.1954327513408</v>
      </c>
      <c r="AS137" s="4">
        <f t="shared" si="106"/>
        <v>82.913179485959944</v>
      </c>
      <c r="AT137" s="4">
        <f t="shared" si="107"/>
        <v>44.955211639404297</v>
      </c>
      <c r="AU137" s="4">
        <f t="shared" si="108"/>
        <v>9.6162980260496003</v>
      </c>
      <c r="AV137" s="4">
        <f t="shared" si="109"/>
        <v>8.2265013270755555E-2</v>
      </c>
      <c r="AW137" s="4">
        <f t="shared" si="110"/>
        <v>2.0744812246606164</v>
      </c>
      <c r="AX137" s="4">
        <f t="shared" si="111"/>
        <v>7.5418168013889844</v>
      </c>
      <c r="AY137" s="4">
        <f t="shared" si="112"/>
        <v>5.1630620206525445E-2</v>
      </c>
      <c r="AZ137" s="4">
        <f t="shared" si="113"/>
        <v>21.326904159247338</v>
      </c>
      <c r="BA137" s="4">
        <f t="shared" si="114"/>
        <v>0.74202131597802268</v>
      </c>
      <c r="BB137" s="4">
        <f t="shared" si="115"/>
        <v>22.16661441891916</v>
      </c>
      <c r="BC137" s="4">
        <f t="shared" si="116"/>
        <v>390.55505667387922</v>
      </c>
      <c r="BD137" s="4">
        <f t="shared" si="117"/>
        <v>1.5419334094610155E-3</v>
      </c>
    </row>
    <row r="138" spans="1:108" s="4" customFormat="1" x14ac:dyDescent="0.25">
      <c r="A138" s="3">
        <v>129</v>
      </c>
      <c r="B138" s="3" t="s">
        <v>136</v>
      </c>
      <c r="C138" s="3">
        <v>5154</v>
      </c>
      <c r="D138" s="3">
        <v>0</v>
      </c>
      <c r="E138" s="4">
        <f t="shared" ref="E138:E144" si="120">(R138-S138*(1000-T138)/(1000-U138))*AK138</f>
        <v>2.7114063337480099</v>
      </c>
      <c r="F138" s="4">
        <f t="shared" ref="F138:F144" si="121">IF(AV138&lt;&gt;0,1/(1/AV138-1/N138),0)</f>
        <v>8.4725037955154014E-2</v>
      </c>
      <c r="G138" s="4">
        <f t="shared" ref="G138:G144" si="122">((AY138-AL138/2)*S138-E138)/(AY138+AL138/2)</f>
        <v>290.86424502992134</v>
      </c>
      <c r="H138" s="4">
        <f t="shared" ref="H138:H144" si="123">AL138*1000</f>
        <v>7.333721465593352</v>
      </c>
      <c r="I138" s="4">
        <f t="shared" ref="I138:I144" si="124">(AQ138-AW138)</f>
        <v>6.0824017477690555</v>
      </c>
      <c r="J138" s="4">
        <f t="shared" ref="J138:J144" si="125">(P138+AP138*D138)</f>
        <v>41.800426483154297</v>
      </c>
      <c r="K138" s="3">
        <v>6</v>
      </c>
      <c r="L138" s="4">
        <f t="shared" ref="L138:L169" si="126">(K138*AE138+AF138)</f>
        <v>1.4200000166893005</v>
      </c>
      <c r="M138" s="3">
        <v>1</v>
      </c>
      <c r="N138" s="4">
        <f t="shared" ref="N138:N169" si="127">L138*(M138+1)*(M138+1)/(M138*M138+1)</f>
        <v>2.8400000333786011</v>
      </c>
      <c r="O138" s="3">
        <v>48.114364624023438</v>
      </c>
      <c r="P138" s="3">
        <v>41.800426483154297</v>
      </c>
      <c r="Q138" s="3">
        <v>49.682018280029297</v>
      </c>
      <c r="R138" s="3">
        <v>400.2335205078125</v>
      </c>
      <c r="S138" s="3">
        <v>391.86056518554688</v>
      </c>
      <c r="T138" s="3">
        <v>17.602777481079102</v>
      </c>
      <c r="U138" s="3">
        <v>28.2860107421875</v>
      </c>
      <c r="V138" s="3">
        <v>11.427824020385742</v>
      </c>
      <c r="W138" s="3">
        <v>18.363439559936523</v>
      </c>
      <c r="X138" s="3">
        <v>400.23162841796875</v>
      </c>
      <c r="Y138" s="3">
        <v>1700.772705078125</v>
      </c>
      <c r="Z138" s="3">
        <v>220.99879455566406</v>
      </c>
      <c r="AA138" s="3">
        <v>73.349159240722656</v>
      </c>
      <c r="AB138" s="3">
        <v>0.17805886268615723</v>
      </c>
      <c r="AC138" s="3">
        <v>0.50204861164093018</v>
      </c>
      <c r="AD138" s="3">
        <v>1</v>
      </c>
      <c r="AE138" s="3">
        <v>-0.21956524252891541</v>
      </c>
      <c r="AF138" s="3">
        <v>2.737391471862793</v>
      </c>
      <c r="AG138" s="3">
        <v>1</v>
      </c>
      <c r="AH138" s="3">
        <v>0</v>
      </c>
      <c r="AI138" s="3">
        <v>0.15999999642372131</v>
      </c>
      <c r="AJ138" s="3">
        <v>111115</v>
      </c>
      <c r="AK138" s="4">
        <f t="shared" ref="AK138:AK144" si="128">X138*0.000001/(K138*0.0001)</f>
        <v>0.66705271402994781</v>
      </c>
      <c r="AL138" s="4">
        <f t="shared" ref="AL138:AL169" si="129">(U138-T138)/(1000-U138)*AK138</f>
        <v>7.3337214655933517E-3</v>
      </c>
      <c r="AM138" s="4">
        <f t="shared" ref="AM138:AM144" si="130">(P138+273.15)</f>
        <v>314.95042648315427</v>
      </c>
      <c r="AN138" s="4">
        <f t="shared" ref="AN138:AN144" si="131">(O138+273.15)</f>
        <v>321.26436462402341</v>
      </c>
      <c r="AO138" s="4">
        <f t="shared" ref="AO138:AO144" si="132">(Y138*AG138+Z138*AH138)*AI138</f>
        <v>272.12362673006282</v>
      </c>
      <c r="AP138" s="4">
        <f t="shared" ref="AP138:AP169" si="133">((AO138+0.00000010773*(AN138^4-AM138^4))-AL138*44100)/(L138*51.4+0.00000043092*AM138^3)</f>
        <v>0.41986866689519914</v>
      </c>
      <c r="AQ138" s="4">
        <f t="shared" ref="AQ138:AQ144" si="134">0.61365*EXP(17.502*J138/(240.97+J138))</f>
        <v>8.1571568539825581</v>
      </c>
      <c r="AR138" s="4">
        <f t="shared" ref="AR138:AR169" si="135">AQ138*1000/AA138</f>
        <v>111.20995712045999</v>
      </c>
      <c r="AS138" s="4">
        <f t="shared" ref="AS138:AS169" si="136">(AR138-U138)</f>
        <v>82.92394637827249</v>
      </c>
      <c r="AT138" s="4">
        <f t="shared" ref="AT138:AT144" si="137">IF(D138,P138,(O138+P138)/2)</f>
        <v>44.957395553588867</v>
      </c>
      <c r="AU138" s="4">
        <f t="shared" ref="AU138:AU169" si="138">0.61365*EXP(17.502*AT138/(240.97+AT138))</f>
        <v>9.6173814798206241</v>
      </c>
      <c r="AV138" s="4">
        <f t="shared" ref="AV138:AV144" si="139">IF(AS138&lt;&gt;0,(1000-(AR138+U138)/2)/AS138*AL138,0)</f>
        <v>8.2270676645484403E-2</v>
      </c>
      <c r="AW138" s="4">
        <f t="shared" ref="AW138:AW144" si="140">U138*AA138/1000</f>
        <v>2.0747551062135026</v>
      </c>
      <c r="AX138" s="4">
        <f t="shared" ref="AX138:AX169" si="141">(AU138-AW138)</f>
        <v>7.5426263736071215</v>
      </c>
      <c r="AY138" s="4">
        <f t="shared" ref="AY138:AY144" si="142">1/(1.6/F138+1.37/N138)</f>
        <v>5.1634189479355039E-2</v>
      </c>
      <c r="AZ138" s="4">
        <f t="shared" ref="AZ138:AZ144" si="143">G138*AA138*0.001</f>
        <v>21.334647826132276</v>
      </c>
      <c r="BA138" s="4">
        <f t="shared" ref="BA138:BA144" si="144">G138/S138</f>
        <v>0.74226464939690073</v>
      </c>
      <c r="BB138" s="4">
        <f t="shared" ref="BB138:BB144" si="145">(1-AL138*AA138/AQ138/F138)*100</f>
        <v>22.166068809896089</v>
      </c>
      <c r="BC138" s="4">
        <f t="shared" ref="BC138:BC144" si="146">(S138-E138/(N138/1.35))</f>
        <v>390.57169247162466</v>
      </c>
      <c r="BD138" s="4">
        <f t="shared" ref="BD138:BD169" si="147">E138*BB138/100/BC138</f>
        <v>1.5388012117599349E-3</v>
      </c>
    </row>
    <row r="139" spans="1:108" s="4" customFormat="1" x14ac:dyDescent="0.25">
      <c r="A139" s="3">
        <v>130</v>
      </c>
      <c r="B139" s="3" t="s">
        <v>137</v>
      </c>
      <c r="C139" s="3">
        <v>5154.5</v>
      </c>
      <c r="D139" s="3">
        <v>0</v>
      </c>
      <c r="E139" s="4">
        <f t="shared" si="120"/>
        <v>2.6910053152497286</v>
      </c>
      <c r="F139" s="4">
        <f t="shared" si="121"/>
        <v>8.4755771664222851E-2</v>
      </c>
      <c r="G139" s="4">
        <f t="shared" si="122"/>
        <v>291.27998762919952</v>
      </c>
      <c r="H139" s="4">
        <f t="shared" si="123"/>
        <v>7.3371843964678183</v>
      </c>
      <c r="I139" s="4">
        <f t="shared" si="124"/>
        <v>6.0830943590049769</v>
      </c>
      <c r="J139" s="4">
        <f t="shared" si="125"/>
        <v>41.803058624267578</v>
      </c>
      <c r="K139" s="3">
        <v>6</v>
      </c>
      <c r="L139" s="4">
        <f t="shared" si="126"/>
        <v>1.4200000166893005</v>
      </c>
      <c r="M139" s="3">
        <v>1</v>
      </c>
      <c r="N139" s="4">
        <f t="shared" si="127"/>
        <v>2.8400000333786011</v>
      </c>
      <c r="O139" s="3">
        <v>48.115428924560547</v>
      </c>
      <c r="P139" s="3">
        <v>41.803058624267578</v>
      </c>
      <c r="Q139" s="3">
        <v>49.681957244873047</v>
      </c>
      <c r="R139" s="3">
        <v>400.245361328125</v>
      </c>
      <c r="S139" s="3">
        <v>391.90090942382812</v>
      </c>
      <c r="T139" s="3">
        <v>17.604160308837891</v>
      </c>
      <c r="U139" s="3">
        <v>28.291864395141602</v>
      </c>
      <c r="V139" s="3">
        <v>11.428166389465332</v>
      </c>
      <c r="W139" s="3">
        <v>18.36634635925293</v>
      </c>
      <c r="X139" s="3">
        <v>400.25070190429687</v>
      </c>
      <c r="Y139" s="3">
        <v>1700.8017578125</v>
      </c>
      <c r="Z139" s="3">
        <v>221.04106140136719</v>
      </c>
      <c r="AA139" s="3">
        <v>73.349533081054688</v>
      </c>
      <c r="AB139" s="3">
        <v>0.17805886268615723</v>
      </c>
      <c r="AC139" s="3">
        <v>0.50204861164093018</v>
      </c>
      <c r="AD139" s="3">
        <v>1</v>
      </c>
      <c r="AE139" s="3">
        <v>-0.21956524252891541</v>
      </c>
      <c r="AF139" s="3">
        <v>2.737391471862793</v>
      </c>
      <c r="AG139" s="3">
        <v>1</v>
      </c>
      <c r="AH139" s="3">
        <v>0</v>
      </c>
      <c r="AI139" s="3">
        <v>0.15999999642372131</v>
      </c>
      <c r="AJ139" s="3">
        <v>111115</v>
      </c>
      <c r="AK139" s="4">
        <f t="shared" si="128"/>
        <v>0.66708450317382795</v>
      </c>
      <c r="AL139" s="4">
        <f t="shared" si="129"/>
        <v>7.3371843964678187E-3</v>
      </c>
      <c r="AM139" s="4">
        <f t="shared" si="130"/>
        <v>314.95305862426756</v>
      </c>
      <c r="AN139" s="4">
        <f t="shared" si="131"/>
        <v>321.26542892456052</v>
      </c>
      <c r="AO139" s="4">
        <f t="shared" si="132"/>
        <v>272.12827516745892</v>
      </c>
      <c r="AP139" s="4">
        <f t="shared" si="133"/>
        <v>0.41792031248090972</v>
      </c>
      <c r="AQ139" s="4">
        <f t="shared" si="134"/>
        <v>8.1582894023811292</v>
      </c>
      <c r="AR139" s="4">
        <f t="shared" si="135"/>
        <v>111.2248307479454</v>
      </c>
      <c r="AS139" s="4">
        <f t="shared" si="136"/>
        <v>82.932966352803803</v>
      </c>
      <c r="AT139" s="4">
        <f t="shared" si="137"/>
        <v>44.959243774414063</v>
      </c>
      <c r="AU139" s="4">
        <f t="shared" si="138"/>
        <v>9.6182984764075403</v>
      </c>
      <c r="AV139" s="4">
        <f t="shared" si="139"/>
        <v>8.2299655219214993E-2</v>
      </c>
      <c r="AW139" s="4">
        <f t="shared" si="140"/>
        <v>2.0751950433761523</v>
      </c>
      <c r="AX139" s="4">
        <f t="shared" si="141"/>
        <v>7.543103433031388</v>
      </c>
      <c r="AY139" s="4">
        <f t="shared" si="142"/>
        <v>5.1652452904067468E-2</v>
      </c>
      <c r="AZ139" s="4">
        <f t="shared" si="143"/>
        <v>21.365251088457171</v>
      </c>
      <c r="BA139" s="4">
        <f t="shared" si="144"/>
        <v>0.7432490729797967</v>
      </c>
      <c r="BB139" s="4">
        <f t="shared" si="145"/>
        <v>22.167962799159881</v>
      </c>
      <c r="BC139" s="4">
        <f t="shared" si="146"/>
        <v>390.62173437703586</v>
      </c>
      <c r="BD139" s="4">
        <f t="shared" si="147"/>
        <v>1.5271578734842787E-3</v>
      </c>
    </row>
    <row r="140" spans="1:108" s="4" customFormat="1" x14ac:dyDescent="0.25">
      <c r="A140" s="3">
        <v>131</v>
      </c>
      <c r="B140" s="3" t="s">
        <v>137</v>
      </c>
      <c r="C140" s="3">
        <v>5155</v>
      </c>
      <c r="D140" s="3">
        <v>0</v>
      </c>
      <c r="E140" s="4">
        <f t="shared" si="120"/>
        <v>2.6767719058186636</v>
      </c>
      <c r="F140" s="4">
        <f t="shared" si="121"/>
        <v>8.478739945230461E-2</v>
      </c>
      <c r="G140" s="4">
        <f t="shared" si="122"/>
        <v>291.55120537882385</v>
      </c>
      <c r="H140" s="4">
        <f t="shared" si="123"/>
        <v>7.3396167036942055</v>
      </c>
      <c r="I140" s="4">
        <f t="shared" si="124"/>
        <v>6.0828826018604136</v>
      </c>
      <c r="J140" s="4">
        <f t="shared" si="125"/>
        <v>41.803390502929688</v>
      </c>
      <c r="K140" s="3">
        <v>6</v>
      </c>
      <c r="L140" s="4">
        <f t="shared" si="126"/>
        <v>1.4200000166893005</v>
      </c>
      <c r="M140" s="3">
        <v>1</v>
      </c>
      <c r="N140" s="4">
        <f t="shared" si="127"/>
        <v>2.8400000333786011</v>
      </c>
      <c r="O140" s="3">
        <v>48.116615295410156</v>
      </c>
      <c r="P140" s="3">
        <v>41.803390502929688</v>
      </c>
      <c r="Q140" s="3">
        <v>49.681713104248047</v>
      </c>
      <c r="R140" s="3">
        <v>400.21957397460937</v>
      </c>
      <c r="S140" s="3">
        <v>391.89498901367187</v>
      </c>
      <c r="T140" s="3">
        <v>17.605377197265625</v>
      </c>
      <c r="U140" s="3">
        <v>28.296707153320313</v>
      </c>
      <c r="V140" s="3">
        <v>11.428267478942871</v>
      </c>
      <c r="W140" s="3">
        <v>18.368383407592773</v>
      </c>
      <c r="X140" s="3">
        <v>400.24560546875</v>
      </c>
      <c r="Y140" s="3">
        <v>1700.8001708984375</v>
      </c>
      <c r="Z140" s="3">
        <v>221.07618713378906</v>
      </c>
      <c r="AA140" s="3">
        <v>73.349510192871094</v>
      </c>
      <c r="AB140" s="3">
        <v>0.17805886268615723</v>
      </c>
      <c r="AC140" s="3">
        <v>0.50204861164093018</v>
      </c>
      <c r="AD140" s="3">
        <v>1</v>
      </c>
      <c r="AE140" s="3">
        <v>-0.21956524252891541</v>
      </c>
      <c r="AF140" s="3">
        <v>2.737391471862793</v>
      </c>
      <c r="AG140" s="3">
        <v>1</v>
      </c>
      <c r="AH140" s="3">
        <v>0</v>
      </c>
      <c r="AI140" s="3">
        <v>0.15999999642372131</v>
      </c>
      <c r="AJ140" s="3">
        <v>111115</v>
      </c>
      <c r="AK140" s="4">
        <f t="shared" si="128"/>
        <v>0.6670760091145832</v>
      </c>
      <c r="AL140" s="4">
        <f t="shared" si="129"/>
        <v>7.3396167036942055E-3</v>
      </c>
      <c r="AM140" s="4">
        <f t="shared" si="130"/>
        <v>314.95339050292966</v>
      </c>
      <c r="AN140" s="4">
        <f t="shared" si="131"/>
        <v>321.26661529541013</v>
      </c>
      <c r="AO140" s="4">
        <f t="shared" si="132"/>
        <v>272.1280212612146</v>
      </c>
      <c r="AP140" s="4">
        <f t="shared" si="133"/>
        <v>0.41682081062938281</v>
      </c>
      <c r="AQ140" s="4">
        <f t="shared" si="134"/>
        <v>8.15843221162757</v>
      </c>
      <c r="AR140" s="4">
        <f t="shared" si="135"/>
        <v>111.22681242417478</v>
      </c>
      <c r="AS140" s="4">
        <f t="shared" si="136"/>
        <v>82.930105270854469</v>
      </c>
      <c r="AT140" s="4">
        <f t="shared" si="137"/>
        <v>44.960002899169922</v>
      </c>
      <c r="AU140" s="4">
        <f t="shared" si="138"/>
        <v>9.6186751388002651</v>
      </c>
      <c r="AV140" s="4">
        <f t="shared" si="139"/>
        <v>8.2329476177201322E-2</v>
      </c>
      <c r="AW140" s="4">
        <f t="shared" si="140"/>
        <v>2.0755496097671569</v>
      </c>
      <c r="AX140" s="4">
        <f t="shared" si="141"/>
        <v>7.5431255290331087</v>
      </c>
      <c r="AY140" s="4">
        <f t="shared" si="142"/>
        <v>5.1671247288284684E-2</v>
      </c>
      <c r="AZ140" s="4">
        <f t="shared" si="143"/>
        <v>21.385138110677893</v>
      </c>
      <c r="BA140" s="4">
        <f t="shared" si="144"/>
        <v>0.74395236875216242</v>
      </c>
      <c r="BB140" s="4">
        <f t="shared" si="145"/>
        <v>22.172590684906702</v>
      </c>
      <c r="BC140" s="4">
        <f t="shared" si="146"/>
        <v>390.6225798480437</v>
      </c>
      <c r="BD140" s="4">
        <f t="shared" si="147"/>
        <v>1.5193941898510581E-3</v>
      </c>
    </row>
    <row r="141" spans="1:108" s="4" customFormat="1" x14ac:dyDescent="0.25">
      <c r="A141" s="3">
        <v>132</v>
      </c>
      <c r="B141" s="3" t="s">
        <v>138</v>
      </c>
      <c r="C141" s="3">
        <v>5155.5</v>
      </c>
      <c r="D141" s="3">
        <v>0</v>
      </c>
      <c r="E141" s="4">
        <f t="shared" si="120"/>
        <v>2.624513678614087</v>
      </c>
      <c r="F141" s="4">
        <f t="shared" si="121"/>
        <v>8.4838032475778494E-2</v>
      </c>
      <c r="G141" s="4">
        <f t="shared" si="122"/>
        <v>292.55079798441398</v>
      </c>
      <c r="H141" s="4">
        <f t="shared" si="123"/>
        <v>7.3441625106614996</v>
      </c>
      <c r="I141" s="4">
        <f t="shared" si="124"/>
        <v>6.0830460063934808</v>
      </c>
      <c r="J141" s="4">
        <f t="shared" si="125"/>
        <v>41.804924011230469</v>
      </c>
      <c r="K141" s="3">
        <v>6</v>
      </c>
      <c r="L141" s="4">
        <f t="shared" si="126"/>
        <v>1.4200000166893005</v>
      </c>
      <c r="M141" s="3">
        <v>1</v>
      </c>
      <c r="N141" s="4">
        <f t="shared" si="127"/>
        <v>2.8400000333786011</v>
      </c>
      <c r="O141" s="3">
        <v>48.118316650390625</v>
      </c>
      <c r="P141" s="3">
        <v>41.804924011230469</v>
      </c>
      <c r="Q141" s="3">
        <v>49.681838989257813</v>
      </c>
      <c r="R141" s="3">
        <v>400.17803955078125</v>
      </c>
      <c r="S141" s="3">
        <v>391.92886352539062</v>
      </c>
      <c r="T141" s="3">
        <v>17.605855941772461</v>
      </c>
      <c r="U141" s="3">
        <v>28.303585052490234</v>
      </c>
      <c r="V141" s="3">
        <v>11.427553176879883</v>
      </c>
      <c r="W141" s="3">
        <v>18.37120246887207</v>
      </c>
      <c r="X141" s="3">
        <v>400.2510986328125</v>
      </c>
      <c r="Y141" s="3">
        <v>1700.8714599609375</v>
      </c>
      <c r="Z141" s="3">
        <v>221.08480834960937</v>
      </c>
      <c r="AA141" s="3">
        <v>73.349227905273437</v>
      </c>
      <c r="AB141" s="3">
        <v>0.17805886268615723</v>
      </c>
      <c r="AC141" s="3">
        <v>0.50204861164093018</v>
      </c>
      <c r="AD141" s="3">
        <v>1</v>
      </c>
      <c r="AE141" s="3">
        <v>-0.21956524252891541</v>
      </c>
      <c r="AF141" s="3">
        <v>2.737391471862793</v>
      </c>
      <c r="AG141" s="3">
        <v>1</v>
      </c>
      <c r="AH141" s="3">
        <v>0</v>
      </c>
      <c r="AI141" s="3">
        <v>0.15999999642372131</v>
      </c>
      <c r="AJ141" s="3">
        <v>111115</v>
      </c>
      <c r="AK141" s="4">
        <f t="shared" si="128"/>
        <v>0.66708516438802079</v>
      </c>
      <c r="AL141" s="4">
        <f t="shared" si="129"/>
        <v>7.3441625106614996E-3</v>
      </c>
      <c r="AM141" s="4">
        <f t="shared" si="130"/>
        <v>314.95492401123045</v>
      </c>
      <c r="AN141" s="4">
        <f t="shared" si="131"/>
        <v>321.2683166503906</v>
      </c>
      <c r="AO141" s="4">
        <f t="shared" si="132"/>
        <v>272.13942751095965</v>
      </c>
      <c r="AP141" s="4">
        <f t="shared" si="133"/>
        <v>0.41467530750137049</v>
      </c>
      <c r="AQ141" s="4">
        <f t="shared" si="134"/>
        <v>8.159092116944878</v>
      </c>
      <c r="AR141" s="4">
        <f t="shared" si="135"/>
        <v>111.23623724413166</v>
      </c>
      <c r="AS141" s="4">
        <f t="shared" si="136"/>
        <v>82.932652191641424</v>
      </c>
      <c r="AT141" s="4">
        <f t="shared" si="137"/>
        <v>44.961620330810547</v>
      </c>
      <c r="AU141" s="4">
        <f t="shared" si="138"/>
        <v>9.6194777182826368</v>
      </c>
      <c r="AV141" s="4">
        <f t="shared" si="139"/>
        <v>8.2377215298107237E-2</v>
      </c>
      <c r="AW141" s="4">
        <f t="shared" si="140"/>
        <v>2.0760461105513968</v>
      </c>
      <c r="AX141" s="4">
        <f t="shared" si="141"/>
        <v>7.5434316077312396</v>
      </c>
      <c r="AY141" s="4">
        <f t="shared" si="142"/>
        <v>5.1701334548324727E-2</v>
      </c>
      <c r="AZ141" s="4">
        <f t="shared" si="143"/>
        <v>21.458375155228392</v>
      </c>
      <c r="BA141" s="4">
        <f t="shared" si="144"/>
        <v>0.74643851272633166</v>
      </c>
      <c r="BB141" s="4">
        <f t="shared" si="145"/>
        <v>22.177460132693504</v>
      </c>
      <c r="BC141" s="4">
        <f t="shared" si="146"/>
        <v>390.68129541817689</v>
      </c>
      <c r="BD141" s="4">
        <f t="shared" si="147"/>
        <v>1.489834505971709E-3</v>
      </c>
    </row>
    <row r="142" spans="1:108" s="4" customFormat="1" x14ac:dyDescent="0.25">
      <c r="A142" s="3">
        <v>133</v>
      </c>
      <c r="B142" s="3" t="s">
        <v>138</v>
      </c>
      <c r="C142" s="3">
        <v>5156</v>
      </c>
      <c r="D142" s="3">
        <v>0</v>
      </c>
      <c r="E142" s="4">
        <f t="shared" si="120"/>
        <v>2.6175485365028743</v>
      </c>
      <c r="F142" s="4">
        <f t="shared" si="121"/>
        <v>8.4892231337832275E-2</v>
      </c>
      <c r="G142" s="4">
        <f t="shared" si="122"/>
        <v>292.68851465247536</v>
      </c>
      <c r="H142" s="4">
        <f t="shared" si="123"/>
        <v>7.3481757264909477</v>
      </c>
      <c r="I142" s="4">
        <f t="shared" si="124"/>
        <v>6.0826067764894765</v>
      </c>
      <c r="J142" s="4">
        <f t="shared" si="125"/>
        <v>41.805133819580078</v>
      </c>
      <c r="K142" s="3">
        <v>6</v>
      </c>
      <c r="L142" s="4">
        <f t="shared" si="126"/>
        <v>1.4200000166893005</v>
      </c>
      <c r="M142" s="3">
        <v>1</v>
      </c>
      <c r="N142" s="4">
        <f t="shared" si="127"/>
        <v>2.8400000333786011</v>
      </c>
      <c r="O142" s="3">
        <v>48.119720458984375</v>
      </c>
      <c r="P142" s="3">
        <v>41.805133819580078</v>
      </c>
      <c r="Q142" s="3">
        <v>49.681961059570313</v>
      </c>
      <c r="R142" s="3">
        <v>400.145751953125</v>
      </c>
      <c r="S142" s="3">
        <v>391.90469360351562</v>
      </c>
      <c r="T142" s="3">
        <v>17.606843948364258</v>
      </c>
      <c r="U142" s="3">
        <v>28.310642242431641</v>
      </c>
      <c r="V142" s="3">
        <v>11.427450180053711</v>
      </c>
      <c r="W142" s="3">
        <v>18.374584197998047</v>
      </c>
      <c r="X142" s="3">
        <v>400.23983764648437</v>
      </c>
      <c r="Y142" s="3">
        <v>1700.83837890625</v>
      </c>
      <c r="Z142" s="3">
        <v>221.10205078125</v>
      </c>
      <c r="AA142" s="3">
        <v>73.349647521972656</v>
      </c>
      <c r="AB142" s="3">
        <v>0.17805886268615723</v>
      </c>
      <c r="AC142" s="3">
        <v>0.50204861164093018</v>
      </c>
      <c r="AD142" s="3">
        <v>1</v>
      </c>
      <c r="AE142" s="3">
        <v>-0.21956524252891541</v>
      </c>
      <c r="AF142" s="3">
        <v>2.737391471862793</v>
      </c>
      <c r="AG142" s="3">
        <v>1</v>
      </c>
      <c r="AH142" s="3">
        <v>0</v>
      </c>
      <c r="AI142" s="3">
        <v>0.15999999642372131</v>
      </c>
      <c r="AJ142" s="3">
        <v>111115</v>
      </c>
      <c r="AK142" s="4">
        <f t="shared" si="128"/>
        <v>0.66706639607747387</v>
      </c>
      <c r="AL142" s="4">
        <f t="shared" si="129"/>
        <v>7.3481757264909475E-3</v>
      </c>
      <c r="AM142" s="4">
        <f t="shared" si="130"/>
        <v>314.95513381958006</v>
      </c>
      <c r="AN142" s="4">
        <f t="shared" si="131"/>
        <v>321.26972045898435</v>
      </c>
      <c r="AO142" s="4">
        <f t="shared" si="132"/>
        <v>272.13413454232796</v>
      </c>
      <c r="AP142" s="4">
        <f t="shared" si="133"/>
        <v>0.41276610507390177</v>
      </c>
      <c r="AQ142" s="4">
        <f t="shared" si="134"/>
        <v>8.1591824060925067</v>
      </c>
      <c r="AR142" s="4">
        <f t="shared" si="135"/>
        <v>111.23683182865109</v>
      </c>
      <c r="AS142" s="4">
        <f t="shared" si="136"/>
        <v>82.926189586219451</v>
      </c>
      <c r="AT142" s="4">
        <f t="shared" si="137"/>
        <v>44.962427139282227</v>
      </c>
      <c r="AU142" s="4">
        <f t="shared" si="138"/>
        <v>9.6198780832245578</v>
      </c>
      <c r="AV142" s="4">
        <f t="shared" si="139"/>
        <v>8.2428314622522189E-2</v>
      </c>
      <c r="AW142" s="4">
        <f t="shared" si="140"/>
        <v>2.0765756296030302</v>
      </c>
      <c r="AX142" s="4">
        <f t="shared" si="141"/>
        <v>7.5433024536215276</v>
      </c>
      <c r="AY142" s="4">
        <f t="shared" si="142"/>
        <v>5.1733539715829516E-2</v>
      </c>
      <c r="AZ142" s="4">
        <f t="shared" si="143"/>
        <v>21.468599383488797</v>
      </c>
      <c r="BA142" s="4">
        <f t="shared" si="144"/>
        <v>0.74683595126468205</v>
      </c>
      <c r="BB142" s="4">
        <f t="shared" si="145"/>
        <v>22.185062380788988</v>
      </c>
      <c r="BC142" s="4">
        <f t="shared" si="146"/>
        <v>390.66043639128065</v>
      </c>
      <c r="BD142" s="4">
        <f t="shared" si="147"/>
        <v>1.4864693774338724E-3</v>
      </c>
    </row>
    <row r="143" spans="1:108" s="4" customFormat="1" x14ac:dyDescent="0.25">
      <c r="A143" s="3">
        <v>134</v>
      </c>
      <c r="B143" s="3" t="s">
        <v>139</v>
      </c>
      <c r="C143" s="3">
        <v>5157</v>
      </c>
      <c r="D143" s="3">
        <v>0</v>
      </c>
      <c r="E143" s="4">
        <f t="shared" si="120"/>
        <v>2.6080494271737722</v>
      </c>
      <c r="F143" s="4">
        <f t="shared" si="121"/>
        <v>8.4958432870178305E-2</v>
      </c>
      <c r="G143" s="4">
        <f t="shared" si="122"/>
        <v>292.8735911056346</v>
      </c>
      <c r="H143" s="4">
        <f t="shared" si="123"/>
        <v>7.3551643966205358</v>
      </c>
      <c r="I143" s="4">
        <f t="shared" si="124"/>
        <v>6.0836417081543432</v>
      </c>
      <c r="J143" s="4">
        <f t="shared" si="125"/>
        <v>41.809421539306641</v>
      </c>
      <c r="K143" s="3">
        <v>6</v>
      </c>
      <c r="L143" s="4">
        <f t="shared" si="126"/>
        <v>1.4200000166893005</v>
      </c>
      <c r="M143" s="3">
        <v>1</v>
      </c>
      <c r="N143" s="4">
        <f t="shared" si="127"/>
        <v>2.8400000333786011</v>
      </c>
      <c r="O143" s="3">
        <v>48.123207092285156</v>
      </c>
      <c r="P143" s="3">
        <v>41.809421539306641</v>
      </c>
      <c r="Q143" s="3">
        <v>49.681812286376953</v>
      </c>
      <c r="R143" s="3">
        <v>400.12014770507812</v>
      </c>
      <c r="S143" s="3">
        <v>391.88916015625</v>
      </c>
      <c r="T143" s="3">
        <v>17.607639312744141</v>
      </c>
      <c r="U143" s="3">
        <v>28.321800231933594</v>
      </c>
      <c r="V143" s="3">
        <v>11.425910949707031</v>
      </c>
      <c r="W143" s="3">
        <v>18.378522872924805</v>
      </c>
      <c r="X143" s="3">
        <v>400.22842407226562</v>
      </c>
      <c r="Y143" s="3">
        <v>1700.8822021484375</v>
      </c>
      <c r="Z143" s="3">
        <v>221.15835571289062</v>
      </c>
      <c r="AA143" s="3">
        <v>73.349365234375</v>
      </c>
      <c r="AB143" s="3">
        <v>0.17805886268615723</v>
      </c>
      <c r="AC143" s="3">
        <v>0.50204861164093018</v>
      </c>
      <c r="AD143" s="3">
        <v>1</v>
      </c>
      <c r="AE143" s="3">
        <v>-0.21956524252891541</v>
      </c>
      <c r="AF143" s="3">
        <v>2.737391471862793</v>
      </c>
      <c r="AG143" s="3">
        <v>1</v>
      </c>
      <c r="AH143" s="3">
        <v>0</v>
      </c>
      <c r="AI143" s="3">
        <v>0.15999999642372131</v>
      </c>
      <c r="AJ143" s="3">
        <v>111115</v>
      </c>
      <c r="AK143" s="4">
        <f t="shared" si="128"/>
        <v>0.66704737345377596</v>
      </c>
      <c r="AL143" s="4">
        <f t="shared" si="129"/>
        <v>7.3551643966205359E-3</v>
      </c>
      <c r="AM143" s="4">
        <f t="shared" si="130"/>
        <v>314.95942153930662</v>
      </c>
      <c r="AN143" s="4">
        <f t="shared" si="131"/>
        <v>321.27320709228513</v>
      </c>
      <c r="AO143" s="4">
        <f t="shared" si="132"/>
        <v>272.14114626092123</v>
      </c>
      <c r="AP143" s="4">
        <f t="shared" si="133"/>
        <v>0.40918814070634629</v>
      </c>
      <c r="AQ143" s="4">
        <f t="shared" si="134"/>
        <v>8.161027777461447</v>
      </c>
      <c r="AR143" s="4">
        <f t="shared" si="135"/>
        <v>111.26241858241468</v>
      </c>
      <c r="AS143" s="4">
        <f t="shared" si="136"/>
        <v>82.940618350481088</v>
      </c>
      <c r="AT143" s="4">
        <f t="shared" si="137"/>
        <v>44.966314315795898</v>
      </c>
      <c r="AU143" s="4">
        <f t="shared" si="138"/>
        <v>9.6218072301456967</v>
      </c>
      <c r="AV143" s="4">
        <f t="shared" si="139"/>
        <v>8.2490727636396477E-2</v>
      </c>
      <c r="AW143" s="4">
        <f t="shared" si="140"/>
        <v>2.0773860693071038</v>
      </c>
      <c r="AX143" s="4">
        <f t="shared" si="141"/>
        <v>7.5444211608385929</v>
      </c>
      <c r="AY143" s="4">
        <f t="shared" si="142"/>
        <v>5.1772875522837568E-2</v>
      </c>
      <c r="AZ143" s="4">
        <f t="shared" si="143"/>
        <v>21.482092001510196</v>
      </c>
      <c r="BA143" s="4">
        <f t="shared" si="144"/>
        <v>0.74733782120654491</v>
      </c>
      <c r="BB143" s="4">
        <f t="shared" si="145"/>
        <v>22.189645303743109</v>
      </c>
      <c r="BC143" s="4">
        <f t="shared" si="146"/>
        <v>390.64941836565009</v>
      </c>
      <c r="BD143" s="4">
        <f t="shared" si="147"/>
        <v>1.481422702886202E-3</v>
      </c>
    </row>
    <row r="144" spans="1:108" s="4" customFormat="1" x14ac:dyDescent="0.25">
      <c r="A144" s="3">
        <v>135</v>
      </c>
      <c r="B144" s="3" t="s">
        <v>139</v>
      </c>
      <c r="C144" s="3">
        <v>5157.5</v>
      </c>
      <c r="D144" s="3">
        <v>0</v>
      </c>
      <c r="E144" s="4">
        <f t="shared" si="120"/>
        <v>2.5910151791533362</v>
      </c>
      <c r="F144" s="4">
        <f t="shared" si="121"/>
        <v>8.4992338209422633E-2</v>
      </c>
      <c r="G144" s="4">
        <f t="shared" si="122"/>
        <v>293.20775154208371</v>
      </c>
      <c r="H144" s="4">
        <f t="shared" si="123"/>
        <v>7.3590336395127078</v>
      </c>
      <c r="I144" s="4">
        <f t="shared" si="124"/>
        <v>6.0843678995046497</v>
      </c>
      <c r="J144" s="4">
        <f t="shared" si="125"/>
        <v>41.812236785888672</v>
      </c>
      <c r="K144" s="3">
        <v>6</v>
      </c>
      <c r="L144" s="4">
        <f t="shared" si="126"/>
        <v>1.4200000166893005</v>
      </c>
      <c r="M144" s="3">
        <v>1</v>
      </c>
      <c r="N144" s="4">
        <f t="shared" si="127"/>
        <v>2.8400000333786011</v>
      </c>
      <c r="O144" s="3">
        <v>48.125019073486328</v>
      </c>
      <c r="P144" s="3">
        <v>41.812236785888672</v>
      </c>
      <c r="Q144" s="3">
        <v>49.681903839111328</v>
      </c>
      <c r="R144" s="3">
        <v>400.11428833007812</v>
      </c>
      <c r="S144" s="3">
        <v>391.90646362304688</v>
      </c>
      <c r="T144" s="3">
        <v>17.608993530273438</v>
      </c>
      <c r="U144" s="3">
        <v>28.328598022460938</v>
      </c>
      <c r="V144" s="3">
        <v>11.425674438476562</v>
      </c>
      <c r="W144" s="3">
        <v>18.381137847900391</v>
      </c>
      <c r="X144" s="3">
        <v>400.23281860351562</v>
      </c>
      <c r="Y144" s="3">
        <v>1700.86669921875</v>
      </c>
      <c r="Z144" s="3">
        <v>221.22782897949219</v>
      </c>
      <c r="AA144" s="3">
        <v>73.348907470703125</v>
      </c>
      <c r="AB144" s="3">
        <v>0.17805886268615723</v>
      </c>
      <c r="AC144" s="3">
        <v>0.50204861164093018</v>
      </c>
      <c r="AD144" s="3">
        <v>1</v>
      </c>
      <c r="AE144" s="3">
        <v>-0.21956524252891541</v>
      </c>
      <c r="AF144" s="3">
        <v>2.737391471862793</v>
      </c>
      <c r="AG144" s="3">
        <v>1</v>
      </c>
      <c r="AH144" s="3">
        <v>0</v>
      </c>
      <c r="AI144" s="3">
        <v>0.15999999642372131</v>
      </c>
      <c r="AJ144" s="3">
        <v>111115</v>
      </c>
      <c r="AK144" s="4">
        <f t="shared" si="128"/>
        <v>0.66705469767252601</v>
      </c>
      <c r="AL144" s="4">
        <f t="shared" si="129"/>
        <v>7.3590336395127076E-3</v>
      </c>
      <c r="AM144" s="4">
        <f t="shared" si="130"/>
        <v>314.96223678588865</v>
      </c>
      <c r="AN144" s="4">
        <f t="shared" si="131"/>
        <v>321.27501907348631</v>
      </c>
      <c r="AO144" s="4">
        <f t="shared" si="132"/>
        <v>272.13866579222667</v>
      </c>
      <c r="AP144" s="4">
        <f t="shared" si="133"/>
        <v>0.4070450667768335</v>
      </c>
      <c r="AQ144" s="4">
        <f t="shared" si="134"/>
        <v>8.1622396146288807</v>
      </c>
      <c r="AR144" s="4">
        <f t="shared" si="135"/>
        <v>111.2796345042907</v>
      </c>
      <c r="AS144" s="4">
        <f t="shared" si="136"/>
        <v>82.95103648182976</v>
      </c>
      <c r="AT144" s="4">
        <f t="shared" si="137"/>
        <v>44.9686279296875</v>
      </c>
      <c r="AU144" s="4">
        <f t="shared" si="138"/>
        <v>9.6229556004769794</v>
      </c>
      <c r="AV144" s="4">
        <f t="shared" si="139"/>
        <v>8.2522691579068164E-2</v>
      </c>
      <c r="AW144" s="4">
        <f t="shared" si="140"/>
        <v>2.077871715124231</v>
      </c>
      <c r="AX144" s="4">
        <f t="shared" si="141"/>
        <v>7.5450838853527484</v>
      </c>
      <c r="AY144" s="4">
        <f t="shared" si="142"/>
        <v>5.1793020896911839E-2</v>
      </c>
      <c r="AZ144" s="4">
        <f t="shared" si="143"/>
        <v>21.506468237553211</v>
      </c>
      <c r="BA144" s="4">
        <f t="shared" si="144"/>
        <v>0.74815747827038648</v>
      </c>
      <c r="BB144" s="4">
        <f t="shared" si="145"/>
        <v>22.191808623662268</v>
      </c>
      <c r="BC144" s="4">
        <f t="shared" si="146"/>
        <v>390.67481909813614</v>
      </c>
      <c r="BD144" s="4">
        <f t="shared" si="147"/>
        <v>1.4717947045962852E-3</v>
      </c>
      <c r="BE144" s="4">
        <f>AVERAGE(E130:E144)</f>
        <v>2.6853616432111527</v>
      </c>
      <c r="BF144" s="4">
        <f t="shared" ref="BF144:DD144" si="148">AVERAGE(F130:F144)</f>
        <v>8.4757945255882663E-2</v>
      </c>
      <c r="BG144" s="4">
        <f t="shared" si="148"/>
        <v>291.36418480210745</v>
      </c>
      <c r="BH144" s="4">
        <f t="shared" si="148"/>
        <v>7.3337970092204232</v>
      </c>
      <c r="BI144" s="4">
        <f t="shared" si="148"/>
        <v>6.0802602109523516</v>
      </c>
      <c r="BJ144" s="4">
        <f t="shared" si="148"/>
        <v>41.795445251464841</v>
      </c>
      <c r="BK144" s="4">
        <f t="shared" si="148"/>
        <v>6</v>
      </c>
      <c r="BL144" s="4">
        <f t="shared" si="148"/>
        <v>1.4200000166893005</v>
      </c>
      <c r="BM144" s="4">
        <f t="shared" si="148"/>
        <v>1</v>
      </c>
      <c r="BN144" s="4">
        <f t="shared" si="148"/>
        <v>2.8400000333786011</v>
      </c>
      <c r="BO144" s="4">
        <f t="shared" si="148"/>
        <v>48.113416544596355</v>
      </c>
      <c r="BP144" s="4">
        <f t="shared" si="148"/>
        <v>41.795445251464841</v>
      </c>
      <c r="BQ144" s="4">
        <f t="shared" si="148"/>
        <v>49.68196334838867</v>
      </c>
      <c r="BR144" s="4">
        <f t="shared" si="148"/>
        <v>400.18837483723956</v>
      </c>
      <c r="BS144" s="4">
        <f t="shared" si="148"/>
        <v>391.85483398437498</v>
      </c>
      <c r="BT144" s="4">
        <f t="shared" si="148"/>
        <v>17.603129196166993</v>
      </c>
      <c r="BU144" s="4">
        <f t="shared" si="148"/>
        <v>28.286022313435872</v>
      </c>
      <c r="BV144" s="4">
        <f t="shared" si="148"/>
        <v>11.428592872619628</v>
      </c>
      <c r="BW144" s="4">
        <f t="shared" si="148"/>
        <v>18.364312744140626</v>
      </c>
      <c r="BX144" s="4">
        <f t="shared" si="148"/>
        <v>400.24849039713541</v>
      </c>
      <c r="BY144" s="4">
        <f t="shared" si="148"/>
        <v>1700.7350341796875</v>
      </c>
      <c r="BZ144" s="4">
        <f t="shared" si="148"/>
        <v>221.06517435709637</v>
      </c>
      <c r="CA144" s="4">
        <f t="shared" si="148"/>
        <v>73.349124654134116</v>
      </c>
      <c r="CB144" s="4">
        <f t="shared" si="148"/>
        <v>0.17805886268615723</v>
      </c>
      <c r="CC144" s="4">
        <f t="shared" si="148"/>
        <v>0.50204861164093018</v>
      </c>
      <c r="CD144" s="4">
        <f t="shared" si="148"/>
        <v>1</v>
      </c>
      <c r="CE144" s="4">
        <f t="shared" si="148"/>
        <v>-0.21956524252891541</v>
      </c>
      <c r="CF144" s="4">
        <f t="shared" si="148"/>
        <v>2.737391471862793</v>
      </c>
      <c r="CG144" s="4">
        <f t="shared" si="148"/>
        <v>1</v>
      </c>
      <c r="CH144" s="4">
        <f t="shared" si="148"/>
        <v>0</v>
      </c>
      <c r="CI144" s="4">
        <f t="shared" si="148"/>
        <v>0.15999999642372131</v>
      </c>
      <c r="CJ144" s="4">
        <f t="shared" si="148"/>
        <v>111115</v>
      </c>
      <c r="CK144" s="4">
        <f t="shared" si="148"/>
        <v>0.66708081732855895</v>
      </c>
      <c r="CL144" s="4">
        <f t="shared" si="148"/>
        <v>7.3337970092204234E-3</v>
      </c>
      <c r="CM144" s="4">
        <f t="shared" si="148"/>
        <v>314.94544525146483</v>
      </c>
      <c r="CN144" s="4">
        <f t="shared" si="148"/>
        <v>321.26341654459634</v>
      </c>
      <c r="CO144" s="4">
        <f t="shared" si="148"/>
        <v>272.11759938644752</v>
      </c>
      <c r="CP144" s="4">
        <f t="shared" si="148"/>
        <v>0.42038254698473487</v>
      </c>
      <c r="CQ144" s="4">
        <f t="shared" si="148"/>
        <v>8.1550151911425264</v>
      </c>
      <c r="CR144" s="4">
        <f t="shared" si="148"/>
        <v>111.18081118888846</v>
      </c>
      <c r="CS144" s="4">
        <f t="shared" si="148"/>
        <v>82.894788875452591</v>
      </c>
      <c r="CT144" s="4">
        <f t="shared" si="148"/>
        <v>44.954430898030601</v>
      </c>
      <c r="CU144" s="4">
        <f t="shared" si="148"/>
        <v>9.6159115413917871</v>
      </c>
      <c r="CV144" s="4">
        <f t="shared" si="148"/>
        <v>8.2301700851117127E-2</v>
      </c>
      <c r="CW144" s="4">
        <f t="shared" si="148"/>
        <v>2.0747549801901739</v>
      </c>
      <c r="CX144" s="4">
        <f t="shared" si="148"/>
        <v>7.5411565612016096</v>
      </c>
      <c r="CY144" s="4">
        <f t="shared" si="148"/>
        <v>5.1653742479271451E-2</v>
      </c>
      <c r="CZ144" s="4">
        <f t="shared" si="148"/>
        <v>21.371308025940785</v>
      </c>
      <c r="DA144" s="4">
        <f t="shared" si="148"/>
        <v>0.74355111894733983</v>
      </c>
      <c r="DB144" s="4">
        <f t="shared" si="148"/>
        <v>22.175131740550594</v>
      </c>
      <c r="DC144" s="4">
        <f t="shared" si="148"/>
        <v>390.578341668978</v>
      </c>
      <c r="DD144" s="4">
        <f t="shared" si="148"/>
        <v>1.5246136481476035E-3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062016_stm_vaoc2_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2016-09-07T17:58:32Z</dcterms:created>
  <dcterms:modified xsi:type="dcterms:W3CDTF">2016-09-07T17:58:32Z</dcterms:modified>
</cp:coreProperties>
</file>