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301321\Documents\RMBL\2016\LICOR data\"/>
    </mc:Choice>
  </mc:AlternateContent>
  <bookViews>
    <workbookView xWindow="0" yWindow="0" windowWidth="24750" windowHeight="15480"/>
  </bookViews>
  <sheets>
    <sheet name="062216-stm-bro1_" sheetId="1" r:id="rId1"/>
  </sheets>
  <calcPr calcId="152511"/>
</workbook>
</file>

<file path=xl/calcChain.xml><?xml version="1.0" encoding="utf-8"?>
<calcChain xmlns="http://schemas.openxmlformats.org/spreadsheetml/2006/main">
  <c r="DD221" i="1" l="1"/>
  <c r="DC221" i="1"/>
  <c r="DB221" i="1"/>
  <c r="DA221" i="1"/>
  <c r="CZ221" i="1"/>
  <c r="CY221" i="1"/>
  <c r="CX221" i="1"/>
  <c r="CW221" i="1"/>
  <c r="CV221" i="1"/>
  <c r="CU221" i="1"/>
  <c r="CT221" i="1"/>
  <c r="CS221" i="1"/>
  <c r="CR221" i="1"/>
  <c r="CQ221" i="1"/>
  <c r="CP221" i="1"/>
  <c r="CO221" i="1"/>
  <c r="CN221" i="1"/>
  <c r="CM221" i="1"/>
  <c r="CL221" i="1"/>
  <c r="CK221" i="1"/>
  <c r="CJ221" i="1"/>
  <c r="CI221" i="1"/>
  <c r="CH221" i="1"/>
  <c r="CG221" i="1"/>
  <c r="CF221" i="1"/>
  <c r="CE221" i="1"/>
  <c r="CD221" i="1"/>
  <c r="CC221" i="1"/>
  <c r="CB221" i="1"/>
  <c r="CA221" i="1"/>
  <c r="BZ221" i="1"/>
  <c r="BY221" i="1"/>
  <c r="BX221" i="1"/>
  <c r="BW221" i="1"/>
  <c r="BV221" i="1"/>
  <c r="BU221" i="1"/>
  <c r="BT221" i="1"/>
  <c r="BS221" i="1"/>
  <c r="BR221" i="1"/>
  <c r="BQ221" i="1"/>
  <c r="BP221" i="1"/>
  <c r="BO221" i="1"/>
  <c r="BN221" i="1"/>
  <c r="BM221" i="1"/>
  <c r="BL221" i="1"/>
  <c r="BK221" i="1"/>
  <c r="BJ221" i="1"/>
  <c r="BI221" i="1"/>
  <c r="BH221" i="1"/>
  <c r="BG221" i="1"/>
  <c r="BF221" i="1"/>
  <c r="BE221" i="1"/>
  <c r="DD204" i="1"/>
  <c r="DC204" i="1"/>
  <c r="DB204" i="1"/>
  <c r="DA204" i="1"/>
  <c r="CZ204" i="1"/>
  <c r="CY204" i="1"/>
  <c r="CX204" i="1"/>
  <c r="CW204" i="1"/>
  <c r="CV204" i="1"/>
  <c r="CU204" i="1"/>
  <c r="CT204" i="1"/>
  <c r="CS204" i="1"/>
  <c r="CR204" i="1"/>
  <c r="CQ204" i="1"/>
  <c r="CP204" i="1"/>
  <c r="CO204" i="1"/>
  <c r="CN204" i="1"/>
  <c r="CM204" i="1"/>
  <c r="CL204" i="1"/>
  <c r="CK204" i="1"/>
  <c r="CJ204" i="1"/>
  <c r="CI204" i="1"/>
  <c r="CH204" i="1"/>
  <c r="CG204" i="1"/>
  <c r="CF204" i="1"/>
  <c r="CE204" i="1"/>
  <c r="CD204" i="1"/>
  <c r="CC204" i="1"/>
  <c r="CB204" i="1"/>
  <c r="CA204" i="1"/>
  <c r="BZ204" i="1"/>
  <c r="BY204" i="1"/>
  <c r="BX204" i="1"/>
  <c r="BW204" i="1"/>
  <c r="BV204" i="1"/>
  <c r="BU204" i="1"/>
  <c r="BT204" i="1"/>
  <c r="BS204" i="1"/>
  <c r="BR204" i="1"/>
  <c r="BQ204" i="1"/>
  <c r="BP204" i="1"/>
  <c r="BO204" i="1"/>
  <c r="BN204" i="1"/>
  <c r="BM204" i="1"/>
  <c r="BL204" i="1"/>
  <c r="BK204" i="1"/>
  <c r="BJ204" i="1"/>
  <c r="BI204" i="1"/>
  <c r="BH204" i="1"/>
  <c r="BG204" i="1"/>
  <c r="BF204" i="1"/>
  <c r="BE204" i="1"/>
  <c r="DD187" i="1"/>
  <c r="DC187" i="1"/>
  <c r="DB187" i="1"/>
  <c r="DA187" i="1"/>
  <c r="CZ187" i="1"/>
  <c r="CY187" i="1"/>
  <c r="CX187" i="1"/>
  <c r="CW187" i="1"/>
  <c r="CV187" i="1"/>
  <c r="CU187" i="1"/>
  <c r="CT187" i="1"/>
  <c r="CS187" i="1"/>
  <c r="CR187" i="1"/>
  <c r="CQ187" i="1"/>
  <c r="CP187" i="1"/>
  <c r="CO187" i="1"/>
  <c r="CN187" i="1"/>
  <c r="CM187" i="1"/>
  <c r="CL187" i="1"/>
  <c r="CK187" i="1"/>
  <c r="CJ187" i="1"/>
  <c r="CI187" i="1"/>
  <c r="CH187" i="1"/>
  <c r="CG187" i="1"/>
  <c r="CF187" i="1"/>
  <c r="CE187" i="1"/>
  <c r="CD187" i="1"/>
  <c r="CC187" i="1"/>
  <c r="CB187" i="1"/>
  <c r="CA187" i="1"/>
  <c r="BZ187" i="1"/>
  <c r="BY187" i="1"/>
  <c r="BX187" i="1"/>
  <c r="BW187" i="1"/>
  <c r="BV187" i="1"/>
  <c r="BU187" i="1"/>
  <c r="BT187" i="1"/>
  <c r="BS187" i="1"/>
  <c r="BR187" i="1"/>
  <c r="BQ187" i="1"/>
  <c r="BP187" i="1"/>
  <c r="BO187" i="1"/>
  <c r="BN187" i="1"/>
  <c r="BM187" i="1"/>
  <c r="BL187" i="1"/>
  <c r="BK187" i="1"/>
  <c r="BJ187" i="1"/>
  <c r="BI187" i="1"/>
  <c r="BH187" i="1"/>
  <c r="BG187" i="1"/>
  <c r="BF187" i="1"/>
  <c r="BE187" i="1"/>
  <c r="DD170" i="1"/>
  <c r="DC170" i="1"/>
  <c r="DB170" i="1"/>
  <c r="DA170" i="1"/>
  <c r="CZ170" i="1"/>
  <c r="CY170" i="1"/>
  <c r="CX170" i="1"/>
  <c r="CW170" i="1"/>
  <c r="CV170" i="1"/>
  <c r="CU170" i="1"/>
  <c r="CT170" i="1"/>
  <c r="CS170" i="1"/>
  <c r="CR170" i="1"/>
  <c r="CQ170" i="1"/>
  <c r="CP170" i="1"/>
  <c r="CO170" i="1"/>
  <c r="CN170" i="1"/>
  <c r="CM170" i="1"/>
  <c r="CL170" i="1"/>
  <c r="CK170" i="1"/>
  <c r="CJ170" i="1"/>
  <c r="CI170" i="1"/>
  <c r="CH170" i="1"/>
  <c r="CG170" i="1"/>
  <c r="CF170" i="1"/>
  <c r="CE170" i="1"/>
  <c r="CD170" i="1"/>
  <c r="CC170" i="1"/>
  <c r="CB170" i="1"/>
  <c r="CA170" i="1"/>
  <c r="BZ170" i="1"/>
  <c r="BY170" i="1"/>
  <c r="BX170" i="1"/>
  <c r="BW170" i="1"/>
  <c r="BV170" i="1"/>
  <c r="BU170" i="1"/>
  <c r="BT170" i="1"/>
  <c r="BS170" i="1"/>
  <c r="BR170" i="1"/>
  <c r="BQ170" i="1"/>
  <c r="BP170" i="1"/>
  <c r="BO170" i="1"/>
  <c r="BN170" i="1"/>
  <c r="BM170" i="1"/>
  <c r="BL170" i="1"/>
  <c r="BK170" i="1"/>
  <c r="BJ170" i="1"/>
  <c r="BI170" i="1"/>
  <c r="BH170" i="1"/>
  <c r="BG170" i="1"/>
  <c r="BF170" i="1"/>
  <c r="BE170" i="1"/>
  <c r="DD152" i="1"/>
  <c r="DC152" i="1"/>
  <c r="DB152" i="1"/>
  <c r="DA152" i="1"/>
  <c r="CZ152" i="1"/>
  <c r="CY152" i="1"/>
  <c r="CX152" i="1"/>
  <c r="CW152" i="1"/>
  <c r="CV152" i="1"/>
  <c r="CU152" i="1"/>
  <c r="CT152" i="1"/>
  <c r="CS152" i="1"/>
  <c r="CR152" i="1"/>
  <c r="CQ152" i="1"/>
  <c r="CP152" i="1"/>
  <c r="CO152" i="1"/>
  <c r="CN152" i="1"/>
  <c r="CM152" i="1"/>
  <c r="CL152" i="1"/>
  <c r="CK152" i="1"/>
  <c r="CJ152" i="1"/>
  <c r="CI152" i="1"/>
  <c r="CH152" i="1"/>
  <c r="CG152" i="1"/>
  <c r="CF152" i="1"/>
  <c r="CE152" i="1"/>
  <c r="CD152" i="1"/>
  <c r="CC152" i="1"/>
  <c r="CB152" i="1"/>
  <c r="CA152" i="1"/>
  <c r="BZ152" i="1"/>
  <c r="BY152" i="1"/>
  <c r="BX152" i="1"/>
  <c r="BW152" i="1"/>
  <c r="BV152" i="1"/>
  <c r="BU152" i="1"/>
  <c r="BT152" i="1"/>
  <c r="BS152" i="1"/>
  <c r="BR152" i="1"/>
  <c r="BQ152" i="1"/>
  <c r="BP152" i="1"/>
  <c r="BO152" i="1"/>
  <c r="BN152" i="1"/>
  <c r="BM152" i="1"/>
  <c r="BL152" i="1"/>
  <c r="BK152" i="1"/>
  <c r="BJ152" i="1"/>
  <c r="BI152" i="1"/>
  <c r="BH152" i="1"/>
  <c r="BG152" i="1"/>
  <c r="BF152" i="1"/>
  <c r="BE152" i="1"/>
  <c r="DD134" i="1"/>
  <c r="DC134" i="1"/>
  <c r="DB134" i="1"/>
  <c r="DA134" i="1"/>
  <c r="CZ134" i="1"/>
  <c r="CY134" i="1"/>
  <c r="CX134" i="1"/>
  <c r="CW134" i="1"/>
  <c r="CV134" i="1"/>
  <c r="CU134" i="1"/>
  <c r="CT134" i="1"/>
  <c r="CS134" i="1"/>
  <c r="CR134" i="1"/>
  <c r="CQ134" i="1"/>
  <c r="CP134" i="1"/>
  <c r="CO134" i="1"/>
  <c r="CN134" i="1"/>
  <c r="CM134" i="1"/>
  <c r="CL134" i="1"/>
  <c r="CK134" i="1"/>
  <c r="CJ134" i="1"/>
  <c r="CI134" i="1"/>
  <c r="CH134" i="1"/>
  <c r="CG134" i="1"/>
  <c r="CF134" i="1"/>
  <c r="CE134" i="1"/>
  <c r="CD134" i="1"/>
  <c r="CC134" i="1"/>
  <c r="CB134" i="1"/>
  <c r="CA134" i="1"/>
  <c r="BZ134" i="1"/>
  <c r="BY134" i="1"/>
  <c r="BX134" i="1"/>
  <c r="BW134" i="1"/>
  <c r="BV134" i="1"/>
  <c r="BU134" i="1"/>
  <c r="BT134" i="1"/>
  <c r="BS134" i="1"/>
  <c r="BR134" i="1"/>
  <c r="BQ134" i="1"/>
  <c r="BP134" i="1"/>
  <c r="BO134" i="1"/>
  <c r="BN134" i="1"/>
  <c r="BM134" i="1"/>
  <c r="BL134" i="1"/>
  <c r="BK134" i="1"/>
  <c r="BJ134" i="1"/>
  <c r="BI134" i="1"/>
  <c r="BH134" i="1"/>
  <c r="BG134" i="1"/>
  <c r="BF134" i="1"/>
  <c r="BE134" i="1"/>
  <c r="DD117" i="1"/>
  <c r="DC117" i="1"/>
  <c r="DB117" i="1"/>
  <c r="DA117" i="1"/>
  <c r="CZ117" i="1"/>
  <c r="CY117" i="1"/>
  <c r="CX117" i="1"/>
  <c r="CW117" i="1"/>
  <c r="CV117" i="1"/>
  <c r="CU117" i="1"/>
  <c r="CT117" i="1"/>
  <c r="CS117" i="1"/>
  <c r="CR117" i="1"/>
  <c r="CQ117" i="1"/>
  <c r="CP117" i="1"/>
  <c r="CO117" i="1"/>
  <c r="CN117" i="1"/>
  <c r="CM117" i="1"/>
  <c r="CL117" i="1"/>
  <c r="CK117" i="1"/>
  <c r="CJ117" i="1"/>
  <c r="CI117" i="1"/>
  <c r="CH117" i="1"/>
  <c r="CG117" i="1"/>
  <c r="CF117" i="1"/>
  <c r="CE117" i="1"/>
  <c r="CD117" i="1"/>
  <c r="CC117" i="1"/>
  <c r="CB117" i="1"/>
  <c r="CA117" i="1"/>
  <c r="BZ117" i="1"/>
  <c r="BY117" i="1"/>
  <c r="BX117" i="1"/>
  <c r="BW117" i="1"/>
  <c r="BV117" i="1"/>
  <c r="BU117" i="1"/>
  <c r="BT117" i="1"/>
  <c r="BS117" i="1"/>
  <c r="BR117" i="1"/>
  <c r="BQ117" i="1"/>
  <c r="BP117" i="1"/>
  <c r="BO117" i="1"/>
  <c r="BN117" i="1"/>
  <c r="BM117" i="1"/>
  <c r="BL117" i="1"/>
  <c r="BK117" i="1"/>
  <c r="BJ117" i="1"/>
  <c r="BI117" i="1"/>
  <c r="BH117" i="1"/>
  <c r="BG117" i="1"/>
  <c r="BF117" i="1"/>
  <c r="BE117" i="1"/>
  <c r="DD100" i="1"/>
  <c r="DC100" i="1"/>
  <c r="DB100" i="1"/>
  <c r="DA100" i="1"/>
  <c r="CZ100" i="1"/>
  <c r="CY100" i="1"/>
  <c r="CX100" i="1"/>
  <c r="CW100" i="1"/>
  <c r="CV100" i="1"/>
  <c r="CU100" i="1"/>
  <c r="CT100" i="1"/>
  <c r="CS100" i="1"/>
  <c r="CR100" i="1"/>
  <c r="CQ100" i="1"/>
  <c r="CP100" i="1"/>
  <c r="CO100" i="1"/>
  <c r="CN100" i="1"/>
  <c r="CM100" i="1"/>
  <c r="CL100" i="1"/>
  <c r="CK100" i="1"/>
  <c r="CJ100" i="1"/>
  <c r="CI100" i="1"/>
  <c r="CH100" i="1"/>
  <c r="CG100" i="1"/>
  <c r="CF100" i="1"/>
  <c r="CE100" i="1"/>
  <c r="CD100" i="1"/>
  <c r="CC100" i="1"/>
  <c r="CB100" i="1"/>
  <c r="CA100" i="1"/>
  <c r="BZ100" i="1"/>
  <c r="BY100" i="1"/>
  <c r="BX100" i="1"/>
  <c r="BW100" i="1"/>
  <c r="BV100" i="1"/>
  <c r="BU100" i="1"/>
  <c r="BT100" i="1"/>
  <c r="BS100" i="1"/>
  <c r="BR100" i="1"/>
  <c r="BQ100" i="1"/>
  <c r="BP100" i="1"/>
  <c r="BO100" i="1"/>
  <c r="BN100" i="1"/>
  <c r="BM100" i="1"/>
  <c r="BL100" i="1"/>
  <c r="BK100" i="1"/>
  <c r="BJ100" i="1"/>
  <c r="BI100" i="1"/>
  <c r="BH100" i="1"/>
  <c r="BG100" i="1"/>
  <c r="BF100" i="1"/>
  <c r="BE100" i="1"/>
  <c r="DD82" i="1"/>
  <c r="DC82" i="1"/>
  <c r="DB82" i="1"/>
  <c r="DA82" i="1"/>
  <c r="CZ82" i="1"/>
  <c r="CY82" i="1"/>
  <c r="CX82" i="1"/>
  <c r="CW82" i="1"/>
  <c r="CV82" i="1"/>
  <c r="CU82" i="1"/>
  <c r="CT82" i="1"/>
  <c r="CS82" i="1"/>
  <c r="CR82" i="1"/>
  <c r="CQ82" i="1"/>
  <c r="CP82" i="1"/>
  <c r="CO82" i="1"/>
  <c r="CN82" i="1"/>
  <c r="CM82" i="1"/>
  <c r="CL82" i="1"/>
  <c r="CK82" i="1"/>
  <c r="CJ82" i="1"/>
  <c r="CI82" i="1"/>
  <c r="CH82" i="1"/>
  <c r="CG82" i="1"/>
  <c r="CF82" i="1"/>
  <c r="CE82" i="1"/>
  <c r="CD82" i="1"/>
  <c r="CC82" i="1"/>
  <c r="CB82" i="1"/>
  <c r="CA82" i="1"/>
  <c r="BZ82" i="1"/>
  <c r="BY82" i="1"/>
  <c r="BX82" i="1"/>
  <c r="BW82" i="1"/>
  <c r="BV82" i="1"/>
  <c r="BU82" i="1"/>
  <c r="BT82" i="1"/>
  <c r="BS82" i="1"/>
  <c r="BR82" i="1"/>
  <c r="BQ82" i="1"/>
  <c r="BP82" i="1"/>
  <c r="BO82" i="1"/>
  <c r="BN82" i="1"/>
  <c r="BM82" i="1"/>
  <c r="BL82" i="1"/>
  <c r="BK82" i="1"/>
  <c r="BJ82" i="1"/>
  <c r="BI82" i="1"/>
  <c r="BH82" i="1"/>
  <c r="BG82" i="1"/>
  <c r="BF82" i="1"/>
  <c r="BE82" i="1"/>
  <c r="DD65" i="1"/>
  <c r="DC65" i="1"/>
  <c r="DB65" i="1"/>
  <c r="DA65" i="1"/>
  <c r="CZ65" i="1"/>
  <c r="CY65" i="1"/>
  <c r="CX65" i="1"/>
  <c r="CW65" i="1"/>
  <c r="CV65" i="1"/>
  <c r="CU65" i="1"/>
  <c r="CT65" i="1"/>
  <c r="CS65" i="1"/>
  <c r="CR65" i="1"/>
  <c r="CQ65" i="1"/>
  <c r="CP65" i="1"/>
  <c r="CO65" i="1"/>
  <c r="CN65" i="1"/>
  <c r="CM65" i="1"/>
  <c r="CL65" i="1"/>
  <c r="CK65" i="1"/>
  <c r="CJ65" i="1"/>
  <c r="CI65" i="1"/>
  <c r="CH65" i="1"/>
  <c r="CG65" i="1"/>
  <c r="CF65" i="1"/>
  <c r="CE65" i="1"/>
  <c r="CD65" i="1"/>
  <c r="CC65" i="1"/>
  <c r="CB65" i="1"/>
  <c r="CA65" i="1"/>
  <c r="BZ65" i="1"/>
  <c r="BY65" i="1"/>
  <c r="BX65" i="1"/>
  <c r="BW65" i="1"/>
  <c r="BV65" i="1"/>
  <c r="BU65" i="1"/>
  <c r="BT65" i="1"/>
  <c r="BS65" i="1"/>
  <c r="BR65" i="1"/>
  <c r="BQ65" i="1"/>
  <c r="BP65" i="1"/>
  <c r="BO65" i="1"/>
  <c r="BN65" i="1"/>
  <c r="BM65" i="1"/>
  <c r="BL65" i="1"/>
  <c r="BK65" i="1"/>
  <c r="BJ65" i="1"/>
  <c r="BI65" i="1"/>
  <c r="BH65" i="1"/>
  <c r="BG65" i="1"/>
  <c r="BF65" i="1"/>
  <c r="BE65" i="1"/>
  <c r="DD36" i="1"/>
  <c r="DC36" i="1"/>
  <c r="DB36" i="1"/>
  <c r="DA36" i="1"/>
  <c r="CZ36" i="1"/>
  <c r="CY36" i="1"/>
  <c r="CX36" i="1"/>
  <c r="CW36" i="1"/>
  <c r="CV36" i="1"/>
  <c r="CU36" i="1"/>
  <c r="CT36" i="1"/>
  <c r="CS36" i="1"/>
  <c r="CR36" i="1"/>
  <c r="CQ36" i="1"/>
  <c r="CP36" i="1"/>
  <c r="CO36" i="1"/>
  <c r="CN36" i="1"/>
  <c r="CM36" i="1"/>
  <c r="CL36" i="1"/>
  <c r="CK36" i="1"/>
  <c r="CJ36" i="1"/>
  <c r="CI36" i="1"/>
  <c r="CH36" i="1"/>
  <c r="CG36" i="1"/>
  <c r="CF36" i="1"/>
  <c r="CE36" i="1"/>
  <c r="CD36" i="1"/>
  <c r="CC36" i="1"/>
  <c r="CB36" i="1"/>
  <c r="CA36" i="1"/>
  <c r="BZ36" i="1"/>
  <c r="BY36" i="1"/>
  <c r="BX36" i="1"/>
  <c r="BW36" i="1"/>
  <c r="BV36" i="1"/>
  <c r="BU36" i="1"/>
  <c r="BT36" i="1"/>
  <c r="BS36" i="1"/>
  <c r="BR36" i="1"/>
  <c r="BQ36" i="1"/>
  <c r="BP36" i="1"/>
  <c r="BO36" i="1"/>
  <c r="BN36" i="1"/>
  <c r="BM36" i="1"/>
  <c r="BL36" i="1"/>
  <c r="BK36" i="1"/>
  <c r="BJ36" i="1"/>
  <c r="BI36" i="1"/>
  <c r="BH36" i="1"/>
  <c r="BG36" i="1"/>
  <c r="BF36" i="1"/>
  <c r="BE36" i="1"/>
  <c r="L22" i="1"/>
  <c r="N22" i="1"/>
  <c r="AK22" i="1"/>
  <c r="E22" i="1" s="1"/>
  <c r="AL22" i="1"/>
  <c r="AM22" i="1"/>
  <c r="AN22" i="1"/>
  <c r="AP22" i="1" s="1"/>
  <c r="J22" i="1" s="1"/>
  <c r="AQ22" i="1" s="1"/>
  <c r="I22" i="1" s="1"/>
  <c r="AO22" i="1"/>
  <c r="AR22" i="1"/>
  <c r="AS22" i="1" s="1"/>
  <c r="AT22" i="1"/>
  <c r="AU22" i="1"/>
  <c r="AX22" i="1" s="1"/>
  <c r="AV22" i="1"/>
  <c r="F22" i="1" s="1"/>
  <c r="AY22" i="1" s="1"/>
  <c r="G22" i="1" s="1"/>
  <c r="AW22" i="1"/>
  <c r="E23" i="1"/>
  <c r="H23" i="1"/>
  <c r="L23" i="1"/>
  <c r="N23" i="1"/>
  <c r="AK23" i="1"/>
  <c r="AL23" i="1"/>
  <c r="AM23" i="1"/>
  <c r="AN23" i="1"/>
  <c r="AO23" i="1"/>
  <c r="AT23" i="1"/>
  <c r="AU23" i="1" s="1"/>
  <c r="AW23" i="1"/>
  <c r="AX23" i="1"/>
  <c r="E24" i="1"/>
  <c r="F24" i="1"/>
  <c r="AY24" i="1" s="1"/>
  <c r="G24" i="1" s="1"/>
  <c r="BA24" i="1" s="1"/>
  <c r="H24" i="1"/>
  <c r="L24" i="1"/>
  <c r="N24" i="1"/>
  <c r="BC24" i="1" s="1"/>
  <c r="AK24" i="1"/>
  <c r="AL24" i="1"/>
  <c r="AM24" i="1"/>
  <c r="AN24" i="1"/>
  <c r="AO24" i="1"/>
  <c r="AP24" i="1"/>
  <c r="J24" i="1" s="1"/>
  <c r="AQ24" i="1"/>
  <c r="I24" i="1" s="1"/>
  <c r="AR24" i="1"/>
  <c r="AS24" i="1"/>
  <c r="AT24" i="1"/>
  <c r="AU24" i="1"/>
  <c r="AV24" i="1"/>
  <c r="AW24" i="1"/>
  <c r="AX24" i="1"/>
  <c r="J25" i="1"/>
  <c r="AQ25" i="1" s="1"/>
  <c r="L25" i="1"/>
  <c r="N25" i="1"/>
  <c r="AK25" i="1"/>
  <c r="E25" i="1" s="1"/>
  <c r="AL25" i="1"/>
  <c r="H25" i="1" s="1"/>
  <c r="AM25" i="1"/>
  <c r="AN25" i="1"/>
  <c r="AP25" i="1" s="1"/>
  <c r="AO25" i="1"/>
  <c r="AT25" i="1"/>
  <c r="AU25" i="1"/>
  <c r="AX25" i="1" s="1"/>
  <c r="AW25" i="1"/>
  <c r="BC25" i="1"/>
  <c r="E26" i="1"/>
  <c r="BC26" i="1" s="1"/>
  <c r="H26" i="1"/>
  <c r="L26" i="1"/>
  <c r="N26" i="1"/>
  <c r="AK26" i="1"/>
  <c r="AL26" i="1"/>
  <c r="AM26" i="1"/>
  <c r="AN26" i="1"/>
  <c r="AO26" i="1"/>
  <c r="AT26" i="1"/>
  <c r="AU26" i="1"/>
  <c r="AW26" i="1"/>
  <c r="AX26" i="1"/>
  <c r="L27" i="1"/>
  <c r="N27" i="1"/>
  <c r="AK27" i="1"/>
  <c r="E27" i="1" s="1"/>
  <c r="AL27" i="1"/>
  <c r="AM27" i="1"/>
  <c r="AN27" i="1"/>
  <c r="AP27" i="1" s="1"/>
  <c r="J27" i="1" s="1"/>
  <c r="AQ27" i="1" s="1"/>
  <c r="AO27" i="1"/>
  <c r="AT27" i="1"/>
  <c r="AU27" i="1"/>
  <c r="AX27" i="1" s="1"/>
  <c r="AW27" i="1"/>
  <c r="E28" i="1"/>
  <c r="H28" i="1"/>
  <c r="L28" i="1"/>
  <c r="N28" i="1"/>
  <c r="AK28" i="1"/>
  <c r="AL28" i="1"/>
  <c r="AM28" i="1"/>
  <c r="AN28" i="1"/>
  <c r="AO28" i="1"/>
  <c r="AT28" i="1"/>
  <c r="AU28" i="1" s="1"/>
  <c r="AW28" i="1"/>
  <c r="AX28" i="1" s="1"/>
  <c r="BC28" i="1"/>
  <c r="E29" i="1"/>
  <c r="H29" i="1"/>
  <c r="L29" i="1"/>
  <c r="N29" i="1"/>
  <c r="BC29" i="1" s="1"/>
  <c r="AK29" i="1"/>
  <c r="AL29" i="1"/>
  <c r="AM29" i="1"/>
  <c r="AN29" i="1"/>
  <c r="AO29" i="1"/>
  <c r="AP29" i="1"/>
  <c r="J29" i="1" s="1"/>
  <c r="AQ29" i="1"/>
  <c r="AT29" i="1"/>
  <c r="AU29" i="1"/>
  <c r="AW29" i="1"/>
  <c r="AX29" i="1"/>
  <c r="J30" i="1"/>
  <c r="AQ30" i="1" s="1"/>
  <c r="L30" i="1"/>
  <c r="N30" i="1"/>
  <c r="AK30" i="1"/>
  <c r="E30" i="1" s="1"/>
  <c r="AL30" i="1"/>
  <c r="H30" i="1" s="1"/>
  <c r="AM30" i="1"/>
  <c r="AN30" i="1"/>
  <c r="AP30" i="1" s="1"/>
  <c r="AO30" i="1"/>
  <c r="AT30" i="1"/>
  <c r="AU30" i="1"/>
  <c r="AX30" i="1" s="1"/>
  <c r="AW30" i="1"/>
  <c r="BC30" i="1"/>
  <c r="E31" i="1"/>
  <c r="BC31" i="1" s="1"/>
  <c r="H31" i="1"/>
  <c r="L31" i="1"/>
  <c r="N31" i="1"/>
  <c r="AK31" i="1"/>
  <c r="AL31" i="1"/>
  <c r="AM31" i="1"/>
  <c r="AN31" i="1"/>
  <c r="AO31" i="1"/>
  <c r="AT31" i="1"/>
  <c r="AU31" i="1" s="1"/>
  <c r="AX31" i="1" s="1"/>
  <c r="AW31" i="1"/>
  <c r="L32" i="1"/>
  <c r="N32" i="1"/>
  <c r="AK32" i="1"/>
  <c r="E32" i="1" s="1"/>
  <c r="AL32" i="1"/>
  <c r="AM32" i="1"/>
  <c r="AN32" i="1"/>
  <c r="AP32" i="1" s="1"/>
  <c r="J32" i="1" s="1"/>
  <c r="AQ32" i="1" s="1"/>
  <c r="AO32" i="1"/>
  <c r="AT32" i="1"/>
  <c r="AU32" i="1" s="1"/>
  <c r="AX32" i="1" s="1"/>
  <c r="AW32" i="1"/>
  <c r="E33" i="1"/>
  <c r="BC33" i="1" s="1"/>
  <c r="L33" i="1"/>
  <c r="N33" i="1"/>
  <c r="AK33" i="1"/>
  <c r="AL33" i="1"/>
  <c r="H33" i="1" s="1"/>
  <c r="AM33" i="1"/>
  <c r="AN33" i="1"/>
  <c r="AO33" i="1"/>
  <c r="AT33" i="1"/>
  <c r="AU33" i="1" s="1"/>
  <c r="AW33" i="1"/>
  <c r="AX33" i="1"/>
  <c r="E34" i="1"/>
  <c r="H34" i="1"/>
  <c r="L34" i="1"/>
  <c r="N34" i="1"/>
  <c r="BC34" i="1" s="1"/>
  <c r="AK34" i="1"/>
  <c r="AL34" i="1"/>
  <c r="AM34" i="1"/>
  <c r="AN34" i="1"/>
  <c r="AO34" i="1"/>
  <c r="AP34" i="1"/>
  <c r="J34" i="1" s="1"/>
  <c r="AQ34" i="1"/>
  <c r="I34" i="1" s="1"/>
  <c r="AR34" i="1"/>
  <c r="AS34" i="1"/>
  <c r="AV34" i="1" s="1"/>
  <c r="F34" i="1" s="1"/>
  <c r="AY34" i="1" s="1"/>
  <c r="G34" i="1" s="1"/>
  <c r="AT34" i="1"/>
  <c r="AU34" i="1" s="1"/>
  <c r="AW34" i="1"/>
  <c r="AX34" i="1"/>
  <c r="L35" i="1"/>
  <c r="N35" i="1"/>
  <c r="AK35" i="1"/>
  <c r="E35" i="1" s="1"/>
  <c r="AL35" i="1"/>
  <c r="H35" i="1" s="1"/>
  <c r="AM35" i="1"/>
  <c r="AN35" i="1"/>
  <c r="AP35" i="1" s="1"/>
  <c r="J35" i="1" s="1"/>
  <c r="AQ35" i="1" s="1"/>
  <c r="AO35" i="1"/>
  <c r="AR35" i="1"/>
  <c r="AS35" i="1" s="1"/>
  <c r="AV35" i="1" s="1"/>
  <c r="F35" i="1" s="1"/>
  <c r="AY35" i="1" s="1"/>
  <c r="G35" i="1" s="1"/>
  <c r="AZ35" i="1" s="1"/>
  <c r="AT35" i="1"/>
  <c r="AU35" i="1"/>
  <c r="AX35" i="1" s="1"/>
  <c r="AW35" i="1"/>
  <c r="BC35" i="1"/>
  <c r="E36" i="1"/>
  <c r="BC36" i="1" s="1"/>
  <c r="L36" i="1"/>
  <c r="N36" i="1"/>
  <c r="AK36" i="1"/>
  <c r="AL36" i="1" s="1"/>
  <c r="H36" i="1" s="1"/>
  <c r="AM36" i="1"/>
  <c r="AN36" i="1"/>
  <c r="AO36" i="1"/>
  <c r="AT36" i="1"/>
  <c r="AU36" i="1"/>
  <c r="AW36" i="1"/>
  <c r="AX36" i="1"/>
  <c r="L43" i="1"/>
  <c r="N43" i="1"/>
  <c r="AK43" i="1"/>
  <c r="AM43" i="1"/>
  <c r="AN43" i="1"/>
  <c r="AO43" i="1"/>
  <c r="AT43" i="1"/>
  <c r="AU43" i="1" s="1"/>
  <c r="AX43" i="1" s="1"/>
  <c r="AW43" i="1"/>
  <c r="E44" i="1"/>
  <c r="BC44" i="1" s="1"/>
  <c r="L44" i="1"/>
  <c r="N44" i="1" s="1"/>
  <c r="AK44" i="1"/>
  <c r="AL44" i="1"/>
  <c r="H44" i="1" s="1"/>
  <c r="AM44" i="1"/>
  <c r="AN44" i="1"/>
  <c r="AO44" i="1"/>
  <c r="AT44" i="1"/>
  <c r="AU44" i="1" s="1"/>
  <c r="AW44" i="1"/>
  <c r="AX44" i="1"/>
  <c r="E45" i="1"/>
  <c r="H45" i="1"/>
  <c r="L45" i="1"/>
  <c r="N45" i="1"/>
  <c r="BC45" i="1" s="1"/>
  <c r="AK45" i="1"/>
  <c r="AL45" i="1"/>
  <c r="AM45" i="1"/>
  <c r="AN45" i="1"/>
  <c r="AO45" i="1"/>
  <c r="AP45" i="1" s="1"/>
  <c r="J45" i="1" s="1"/>
  <c r="AQ45" i="1" s="1"/>
  <c r="I45" i="1" s="1"/>
  <c r="AT45" i="1"/>
  <c r="AU45" i="1" s="1"/>
  <c r="AX45" i="1" s="1"/>
  <c r="AW45" i="1"/>
  <c r="L46" i="1"/>
  <c r="N46" i="1" s="1"/>
  <c r="AK46" i="1"/>
  <c r="AM46" i="1"/>
  <c r="AN46" i="1"/>
  <c r="AO46" i="1"/>
  <c r="AT46" i="1"/>
  <c r="AU46" i="1"/>
  <c r="AX46" i="1" s="1"/>
  <c r="AW46" i="1"/>
  <c r="E47" i="1"/>
  <c r="H47" i="1"/>
  <c r="L47" i="1"/>
  <c r="N47" i="1" s="1"/>
  <c r="BC47" i="1" s="1"/>
  <c r="AK47" i="1"/>
  <c r="AL47" i="1"/>
  <c r="AM47" i="1"/>
  <c r="AN47" i="1"/>
  <c r="AO47" i="1"/>
  <c r="AT47" i="1"/>
  <c r="AU47" i="1"/>
  <c r="AX47" i="1" s="1"/>
  <c r="AW47" i="1"/>
  <c r="L48" i="1"/>
  <c r="N48" i="1"/>
  <c r="AK48" i="1"/>
  <c r="E48" i="1" s="1"/>
  <c r="AL48" i="1"/>
  <c r="AM48" i="1"/>
  <c r="AN48" i="1"/>
  <c r="AP48" i="1" s="1"/>
  <c r="J48" i="1" s="1"/>
  <c r="AQ48" i="1" s="1"/>
  <c r="AO48" i="1"/>
  <c r="AT48" i="1"/>
  <c r="AU48" i="1"/>
  <c r="AX48" i="1" s="1"/>
  <c r="AW48" i="1"/>
  <c r="E49" i="1"/>
  <c r="L49" i="1"/>
  <c r="N49" i="1"/>
  <c r="AK49" i="1"/>
  <c r="AL49" i="1"/>
  <c r="H49" i="1" s="1"/>
  <c r="AM49" i="1"/>
  <c r="AN49" i="1"/>
  <c r="AO49" i="1"/>
  <c r="AP49" i="1" s="1"/>
  <c r="J49" i="1" s="1"/>
  <c r="AQ49" i="1" s="1"/>
  <c r="AR49" i="1"/>
  <c r="AS49" i="1" s="1"/>
  <c r="AV49" i="1" s="1"/>
  <c r="F49" i="1" s="1"/>
  <c r="AY49" i="1" s="1"/>
  <c r="G49" i="1" s="1"/>
  <c r="AT49" i="1"/>
  <c r="AU49" i="1" s="1"/>
  <c r="AX49" i="1" s="1"/>
  <c r="AW49" i="1"/>
  <c r="BC49" i="1"/>
  <c r="H50" i="1"/>
  <c r="L50" i="1"/>
  <c r="N50" i="1"/>
  <c r="AK50" i="1"/>
  <c r="E50" i="1" s="1"/>
  <c r="BC50" i="1" s="1"/>
  <c r="AL50" i="1"/>
  <c r="AM50" i="1"/>
  <c r="AN50" i="1"/>
  <c r="AO50" i="1"/>
  <c r="AP50" i="1" s="1"/>
  <c r="J50" i="1" s="1"/>
  <c r="AQ50" i="1" s="1"/>
  <c r="AT50" i="1"/>
  <c r="AU50" i="1" s="1"/>
  <c r="AX50" i="1" s="1"/>
  <c r="AW50" i="1"/>
  <c r="L51" i="1"/>
  <c r="N51" i="1" s="1"/>
  <c r="BC51" i="1" s="1"/>
  <c r="AK51" i="1"/>
  <c r="E51" i="1" s="1"/>
  <c r="AL51" i="1"/>
  <c r="H51" i="1" s="1"/>
  <c r="AM51" i="1"/>
  <c r="AN51" i="1"/>
  <c r="AP51" i="1" s="1"/>
  <c r="J51" i="1" s="1"/>
  <c r="AO51" i="1"/>
  <c r="AQ51" i="1"/>
  <c r="I51" i="1" s="1"/>
  <c r="AR51" i="1"/>
  <c r="AS51" i="1" s="1"/>
  <c r="AV51" i="1" s="1"/>
  <c r="F51" i="1" s="1"/>
  <c r="AY51" i="1" s="1"/>
  <c r="G51" i="1" s="1"/>
  <c r="AT51" i="1"/>
  <c r="AU51" i="1"/>
  <c r="AX51" i="1" s="1"/>
  <c r="AW51" i="1"/>
  <c r="BB51" i="1"/>
  <c r="BD51" i="1" s="1"/>
  <c r="E52" i="1"/>
  <c r="J52" i="1"/>
  <c r="AQ52" i="1" s="1"/>
  <c r="L52" i="1"/>
  <c r="N52" i="1"/>
  <c r="AK52" i="1"/>
  <c r="AL52" i="1" s="1"/>
  <c r="H52" i="1" s="1"/>
  <c r="AM52" i="1"/>
  <c r="AN52" i="1"/>
  <c r="AP52" i="1" s="1"/>
  <c r="AO52" i="1"/>
  <c r="AT52" i="1"/>
  <c r="AU52" i="1"/>
  <c r="AW52" i="1"/>
  <c r="AX52" i="1"/>
  <c r="BC52" i="1"/>
  <c r="L53" i="1"/>
  <c r="N53" i="1"/>
  <c r="AK53" i="1"/>
  <c r="E53" i="1" s="1"/>
  <c r="AL53" i="1"/>
  <c r="AM53" i="1"/>
  <c r="AN53" i="1"/>
  <c r="AO53" i="1"/>
  <c r="AT53" i="1"/>
  <c r="AU53" i="1" s="1"/>
  <c r="AX53" i="1" s="1"/>
  <c r="AW53" i="1"/>
  <c r="E54" i="1"/>
  <c r="L54" i="1"/>
  <c r="N54" i="1"/>
  <c r="AK54" i="1"/>
  <c r="AL54" i="1"/>
  <c r="AM54" i="1"/>
  <c r="AN54" i="1"/>
  <c r="AO54" i="1"/>
  <c r="AT54" i="1"/>
  <c r="AU54" i="1" s="1"/>
  <c r="AW54" i="1"/>
  <c r="AX54" i="1"/>
  <c r="H55" i="1"/>
  <c r="L55" i="1"/>
  <c r="N55" i="1"/>
  <c r="AK55" i="1"/>
  <c r="E55" i="1" s="1"/>
  <c r="AL55" i="1"/>
  <c r="AM55" i="1"/>
  <c r="AN55" i="1"/>
  <c r="AO55" i="1"/>
  <c r="AP55" i="1"/>
  <c r="J55" i="1" s="1"/>
  <c r="AQ55" i="1" s="1"/>
  <c r="AT55" i="1"/>
  <c r="AU55" i="1"/>
  <c r="AX55" i="1" s="1"/>
  <c r="AW55" i="1"/>
  <c r="L56" i="1"/>
  <c r="N56" i="1"/>
  <c r="AK56" i="1"/>
  <c r="AM56" i="1"/>
  <c r="AN56" i="1"/>
  <c r="AO56" i="1"/>
  <c r="AT56" i="1"/>
  <c r="AU56" i="1"/>
  <c r="AX56" i="1" s="1"/>
  <c r="AW56" i="1"/>
  <c r="E57" i="1"/>
  <c r="L57" i="1"/>
  <c r="N57" i="1"/>
  <c r="AK57" i="1"/>
  <c r="AL57" i="1" s="1"/>
  <c r="AM57" i="1"/>
  <c r="AN57" i="1"/>
  <c r="AO57" i="1"/>
  <c r="AT57" i="1"/>
  <c r="AU57" i="1" s="1"/>
  <c r="AW57" i="1"/>
  <c r="AX57" i="1" s="1"/>
  <c r="L58" i="1"/>
  <c r="N58" i="1"/>
  <c r="AK58" i="1"/>
  <c r="E58" i="1" s="1"/>
  <c r="BC58" i="1" s="1"/>
  <c r="AL58" i="1"/>
  <c r="AM58" i="1"/>
  <c r="AN58" i="1"/>
  <c r="AP58" i="1" s="1"/>
  <c r="J58" i="1" s="1"/>
  <c r="AQ58" i="1" s="1"/>
  <c r="AO58" i="1"/>
  <c r="AT58" i="1"/>
  <c r="AU58" i="1"/>
  <c r="AX58" i="1" s="1"/>
  <c r="AW58" i="1"/>
  <c r="E59" i="1"/>
  <c r="L59" i="1"/>
  <c r="N59" i="1"/>
  <c r="BC59" i="1" s="1"/>
  <c r="AK59" i="1"/>
  <c r="AL59" i="1"/>
  <c r="AM59" i="1"/>
  <c r="AN59" i="1"/>
  <c r="AO59" i="1"/>
  <c r="AT59" i="1"/>
  <c r="AU59" i="1" s="1"/>
  <c r="AW59" i="1"/>
  <c r="AX59" i="1" s="1"/>
  <c r="H60" i="1"/>
  <c r="L60" i="1"/>
  <c r="N60" i="1"/>
  <c r="AK60" i="1"/>
  <c r="E60" i="1" s="1"/>
  <c r="BC60" i="1" s="1"/>
  <c r="AL60" i="1"/>
  <c r="AM60" i="1"/>
  <c r="AN60" i="1"/>
  <c r="AO60" i="1"/>
  <c r="AT60" i="1"/>
  <c r="AU60" i="1" s="1"/>
  <c r="AX60" i="1" s="1"/>
  <c r="AW60" i="1"/>
  <c r="L61" i="1"/>
  <c r="N61" i="1" s="1"/>
  <c r="BC61" i="1" s="1"/>
  <c r="AK61" i="1"/>
  <c r="E61" i="1" s="1"/>
  <c r="AL61" i="1"/>
  <c r="H61" i="1" s="1"/>
  <c r="AM61" i="1"/>
  <c r="AN61" i="1"/>
  <c r="AO61" i="1"/>
  <c r="AP61" i="1"/>
  <c r="J61" i="1" s="1"/>
  <c r="AQ61" i="1"/>
  <c r="I61" i="1" s="1"/>
  <c r="AR61" i="1"/>
  <c r="AS61" i="1" s="1"/>
  <c r="AV61" i="1" s="1"/>
  <c r="F61" i="1" s="1"/>
  <c r="AY61" i="1" s="1"/>
  <c r="G61" i="1" s="1"/>
  <c r="AT61" i="1"/>
  <c r="AU61" i="1"/>
  <c r="AX61" i="1" s="1"/>
  <c r="AW61" i="1"/>
  <c r="E62" i="1"/>
  <c r="H62" i="1"/>
  <c r="L62" i="1"/>
  <c r="N62" i="1" s="1"/>
  <c r="BC62" i="1" s="1"/>
  <c r="AK62" i="1"/>
  <c r="AL62" i="1" s="1"/>
  <c r="AM62" i="1"/>
  <c r="AN62" i="1"/>
  <c r="AO62" i="1"/>
  <c r="AT62" i="1"/>
  <c r="AU62" i="1"/>
  <c r="AW62" i="1"/>
  <c r="AX62" i="1"/>
  <c r="H63" i="1"/>
  <c r="L63" i="1"/>
  <c r="N63" i="1"/>
  <c r="AK63" i="1"/>
  <c r="E63" i="1" s="1"/>
  <c r="AL63" i="1"/>
  <c r="AM63" i="1"/>
  <c r="AN63" i="1"/>
  <c r="AO63" i="1"/>
  <c r="AP63" i="1" s="1"/>
  <c r="J63" i="1" s="1"/>
  <c r="AQ63" i="1" s="1"/>
  <c r="AT63" i="1"/>
  <c r="AU63" i="1" s="1"/>
  <c r="AX63" i="1" s="1"/>
  <c r="AW63" i="1"/>
  <c r="E64" i="1"/>
  <c r="BC64" i="1" s="1"/>
  <c r="L64" i="1"/>
  <c r="N64" i="1"/>
  <c r="AK64" i="1"/>
  <c r="AL64" i="1"/>
  <c r="AM64" i="1"/>
  <c r="AN64" i="1"/>
  <c r="AO64" i="1"/>
  <c r="AP64" i="1" s="1"/>
  <c r="J64" i="1" s="1"/>
  <c r="AQ64" i="1" s="1"/>
  <c r="I64" i="1" s="1"/>
  <c r="AR64" i="1"/>
  <c r="AS64" i="1" s="1"/>
  <c r="AV64" i="1" s="1"/>
  <c r="F64" i="1" s="1"/>
  <c r="AY64" i="1" s="1"/>
  <c r="G64" i="1" s="1"/>
  <c r="AT64" i="1"/>
  <c r="AU64" i="1" s="1"/>
  <c r="AW64" i="1"/>
  <c r="AX64" i="1"/>
  <c r="L65" i="1"/>
  <c r="N65" i="1"/>
  <c r="AK65" i="1"/>
  <c r="AL65" i="1" s="1"/>
  <c r="AM65" i="1"/>
  <c r="AN65" i="1"/>
  <c r="AO65" i="1"/>
  <c r="AP65" i="1"/>
  <c r="J65" i="1" s="1"/>
  <c r="AQ65" i="1" s="1"/>
  <c r="AT65" i="1"/>
  <c r="AU65" i="1" s="1"/>
  <c r="AW65" i="1"/>
  <c r="AX65" i="1"/>
  <c r="L68" i="1"/>
  <c r="N68" i="1" s="1"/>
  <c r="BC68" i="1" s="1"/>
  <c r="AK68" i="1"/>
  <c r="E68" i="1" s="1"/>
  <c r="AL68" i="1"/>
  <c r="H68" i="1" s="1"/>
  <c r="AM68" i="1"/>
  <c r="AN68" i="1"/>
  <c r="AO68" i="1"/>
  <c r="AT68" i="1"/>
  <c r="AU68" i="1"/>
  <c r="AX68" i="1" s="1"/>
  <c r="AW68" i="1"/>
  <c r="E69" i="1"/>
  <c r="L69" i="1"/>
  <c r="N69" i="1"/>
  <c r="BC69" i="1" s="1"/>
  <c r="AK69" i="1"/>
  <c r="AL69" i="1" s="1"/>
  <c r="AM69" i="1"/>
  <c r="AN69" i="1"/>
  <c r="AO69" i="1"/>
  <c r="AT69" i="1"/>
  <c r="AU69" i="1" s="1"/>
  <c r="AX69" i="1" s="1"/>
  <c r="AW69" i="1"/>
  <c r="L70" i="1"/>
  <c r="N70" i="1"/>
  <c r="AK70" i="1"/>
  <c r="E70" i="1" s="1"/>
  <c r="AM70" i="1"/>
  <c r="AN70" i="1"/>
  <c r="AO70" i="1"/>
  <c r="AT70" i="1"/>
  <c r="AU70" i="1" s="1"/>
  <c r="AX70" i="1" s="1"/>
  <c r="AW70" i="1"/>
  <c r="E71" i="1"/>
  <c r="H71" i="1"/>
  <c r="L71" i="1"/>
  <c r="N71" i="1" s="1"/>
  <c r="AK71" i="1"/>
  <c r="AL71" i="1"/>
  <c r="AM71" i="1"/>
  <c r="AN71" i="1"/>
  <c r="AO71" i="1"/>
  <c r="AT71" i="1"/>
  <c r="AU71" i="1" s="1"/>
  <c r="AW71" i="1"/>
  <c r="H72" i="1"/>
  <c r="L72" i="1"/>
  <c r="N72" i="1"/>
  <c r="AK72" i="1"/>
  <c r="AL72" i="1" s="1"/>
  <c r="AM72" i="1"/>
  <c r="AN72" i="1"/>
  <c r="AO72" i="1"/>
  <c r="AP72" i="1" s="1"/>
  <c r="J72" i="1" s="1"/>
  <c r="AQ72" i="1" s="1"/>
  <c r="AT72" i="1"/>
  <c r="AU72" i="1"/>
  <c r="AW72" i="1"/>
  <c r="AX72" i="1"/>
  <c r="L73" i="1"/>
  <c r="N73" i="1" s="1"/>
  <c r="AK73" i="1"/>
  <c r="E73" i="1" s="1"/>
  <c r="BC73" i="1" s="1"/>
  <c r="AM73" i="1"/>
  <c r="AN73" i="1"/>
  <c r="AO73" i="1"/>
  <c r="AT73" i="1"/>
  <c r="AU73" i="1"/>
  <c r="AX73" i="1" s="1"/>
  <c r="AW73" i="1"/>
  <c r="E74" i="1"/>
  <c r="L74" i="1"/>
  <c r="N74" i="1"/>
  <c r="BC74" i="1" s="1"/>
  <c r="AK74" i="1"/>
  <c r="AL74" i="1" s="1"/>
  <c r="AM74" i="1"/>
  <c r="AN74" i="1"/>
  <c r="AO74" i="1"/>
  <c r="AP74" i="1" s="1"/>
  <c r="J74" i="1" s="1"/>
  <c r="AQ74" i="1" s="1"/>
  <c r="I74" i="1" s="1"/>
  <c r="AR74" i="1"/>
  <c r="AS74" i="1" s="1"/>
  <c r="AV74" i="1" s="1"/>
  <c r="F74" i="1" s="1"/>
  <c r="AY74" i="1" s="1"/>
  <c r="G74" i="1" s="1"/>
  <c r="AT74" i="1"/>
  <c r="AU74" i="1" s="1"/>
  <c r="AW74" i="1"/>
  <c r="AX74" i="1"/>
  <c r="L75" i="1"/>
  <c r="N75" i="1"/>
  <c r="AK75" i="1"/>
  <c r="E75" i="1" s="1"/>
  <c r="AL75" i="1"/>
  <c r="AM75" i="1"/>
  <c r="AN75" i="1"/>
  <c r="AO75" i="1"/>
  <c r="AP75" i="1" s="1"/>
  <c r="J75" i="1" s="1"/>
  <c r="AQ75" i="1"/>
  <c r="I75" i="1" s="1"/>
  <c r="AR75" i="1"/>
  <c r="AS75" i="1" s="1"/>
  <c r="AT75" i="1"/>
  <c r="AU75" i="1"/>
  <c r="AX75" i="1" s="1"/>
  <c r="AV75" i="1"/>
  <c r="F75" i="1" s="1"/>
  <c r="AW75" i="1"/>
  <c r="AY75" i="1"/>
  <c r="G75" i="1" s="1"/>
  <c r="E76" i="1"/>
  <c r="L76" i="1"/>
  <c r="N76" i="1"/>
  <c r="BC76" i="1" s="1"/>
  <c r="AK76" i="1"/>
  <c r="AL76" i="1"/>
  <c r="AM76" i="1"/>
  <c r="AN76" i="1"/>
  <c r="AO76" i="1"/>
  <c r="AP76" i="1" s="1"/>
  <c r="J76" i="1" s="1"/>
  <c r="AQ76" i="1" s="1"/>
  <c r="AT76" i="1"/>
  <c r="AU76" i="1" s="1"/>
  <c r="AW76" i="1"/>
  <c r="AX76" i="1"/>
  <c r="L77" i="1"/>
  <c r="N77" i="1" s="1"/>
  <c r="AK77" i="1"/>
  <c r="AM77" i="1"/>
  <c r="AN77" i="1"/>
  <c r="AO77" i="1"/>
  <c r="AT77" i="1"/>
  <c r="AU77" i="1" s="1"/>
  <c r="AX77" i="1" s="1"/>
  <c r="AW77" i="1"/>
  <c r="L78" i="1"/>
  <c r="N78" i="1"/>
  <c r="AK78" i="1"/>
  <c r="E78" i="1" s="1"/>
  <c r="AL78" i="1"/>
  <c r="AM78" i="1"/>
  <c r="AN78" i="1"/>
  <c r="AO78" i="1"/>
  <c r="AP78" i="1"/>
  <c r="J78" i="1" s="1"/>
  <c r="AQ78" i="1" s="1"/>
  <c r="AT78" i="1"/>
  <c r="AU78" i="1"/>
  <c r="AX78" i="1" s="1"/>
  <c r="AW78" i="1"/>
  <c r="E79" i="1"/>
  <c r="H79" i="1"/>
  <c r="J79" i="1"/>
  <c r="AQ79" i="1" s="1"/>
  <c r="L79" i="1"/>
  <c r="N79" i="1" s="1"/>
  <c r="BC79" i="1" s="1"/>
  <c r="AK79" i="1"/>
  <c r="AL79" i="1" s="1"/>
  <c r="AM79" i="1"/>
  <c r="AN79" i="1"/>
  <c r="AP79" i="1" s="1"/>
  <c r="AO79" i="1"/>
  <c r="AT79" i="1"/>
  <c r="AU79" i="1"/>
  <c r="AW79" i="1"/>
  <c r="L80" i="1"/>
  <c r="N80" i="1"/>
  <c r="AK80" i="1"/>
  <c r="AL80" i="1" s="1"/>
  <c r="AM80" i="1"/>
  <c r="AN80" i="1"/>
  <c r="AO80" i="1"/>
  <c r="AT80" i="1"/>
  <c r="AU80" i="1"/>
  <c r="AW80" i="1"/>
  <c r="E81" i="1"/>
  <c r="H81" i="1"/>
  <c r="L81" i="1"/>
  <c r="N81" i="1" s="1"/>
  <c r="AK81" i="1"/>
  <c r="AL81" i="1"/>
  <c r="AM81" i="1"/>
  <c r="AN81" i="1"/>
  <c r="AO81" i="1"/>
  <c r="AT81" i="1"/>
  <c r="AU81" i="1" s="1"/>
  <c r="AW81" i="1"/>
  <c r="AX81" i="1" s="1"/>
  <c r="BC81" i="1"/>
  <c r="H82" i="1"/>
  <c r="I82" i="1"/>
  <c r="L82" i="1"/>
  <c r="N82" i="1"/>
  <c r="AK82" i="1"/>
  <c r="E82" i="1" s="1"/>
  <c r="AL82" i="1"/>
  <c r="AM82" i="1"/>
  <c r="AN82" i="1"/>
  <c r="AO82" i="1"/>
  <c r="AP82" i="1"/>
  <c r="J82" i="1" s="1"/>
  <c r="AQ82" i="1"/>
  <c r="AR82" i="1" s="1"/>
  <c r="AS82" i="1" s="1"/>
  <c r="AV82" i="1" s="1"/>
  <c r="F82" i="1" s="1"/>
  <c r="AY82" i="1" s="1"/>
  <c r="G82" i="1" s="1"/>
  <c r="AT82" i="1"/>
  <c r="AU82" i="1" s="1"/>
  <c r="AX82" i="1" s="1"/>
  <c r="AW82" i="1"/>
  <c r="BC82" i="1"/>
  <c r="E86" i="1"/>
  <c r="L86" i="1"/>
  <c r="N86" i="1" s="1"/>
  <c r="AK86" i="1"/>
  <c r="AL86" i="1"/>
  <c r="H86" i="1" s="1"/>
  <c r="AM86" i="1"/>
  <c r="AN86" i="1"/>
  <c r="AO86" i="1"/>
  <c r="AP86" i="1"/>
  <c r="J86" i="1" s="1"/>
  <c r="AQ86" i="1"/>
  <c r="AT86" i="1"/>
  <c r="AU86" i="1"/>
  <c r="AW86" i="1"/>
  <c r="AX86" i="1"/>
  <c r="L87" i="1"/>
  <c r="N87" i="1"/>
  <c r="AK87" i="1"/>
  <c r="AM87" i="1"/>
  <c r="AN87" i="1"/>
  <c r="AO87" i="1"/>
  <c r="AT87" i="1"/>
  <c r="AU87" i="1" s="1"/>
  <c r="AX87" i="1" s="1"/>
  <c r="AW87" i="1"/>
  <c r="H88" i="1"/>
  <c r="L88" i="1"/>
  <c r="N88" i="1"/>
  <c r="AK88" i="1"/>
  <c r="E88" i="1" s="1"/>
  <c r="BC88" i="1" s="1"/>
  <c r="AL88" i="1"/>
  <c r="AM88" i="1"/>
  <c r="AN88" i="1"/>
  <c r="AO88" i="1"/>
  <c r="AP88" i="1" s="1"/>
  <c r="J88" i="1" s="1"/>
  <c r="AQ88" i="1" s="1"/>
  <c r="AT88" i="1"/>
  <c r="AU88" i="1" s="1"/>
  <c r="AX88" i="1" s="1"/>
  <c r="AW88" i="1"/>
  <c r="E89" i="1"/>
  <c r="H89" i="1"/>
  <c r="L89" i="1"/>
  <c r="N89" i="1" s="1"/>
  <c r="AK89" i="1"/>
  <c r="AL89" i="1"/>
  <c r="AM89" i="1"/>
  <c r="AN89" i="1"/>
  <c r="AO89" i="1"/>
  <c r="AT89" i="1"/>
  <c r="AU89" i="1" s="1"/>
  <c r="AW89" i="1"/>
  <c r="AX89" i="1"/>
  <c r="L90" i="1"/>
  <c r="N90" i="1"/>
  <c r="AK90" i="1"/>
  <c r="AM90" i="1"/>
  <c r="AN90" i="1"/>
  <c r="AO90" i="1"/>
  <c r="AT90" i="1"/>
  <c r="AU90" i="1"/>
  <c r="AX90" i="1" s="1"/>
  <c r="AW90" i="1"/>
  <c r="E91" i="1"/>
  <c r="L91" i="1"/>
  <c r="N91" i="1"/>
  <c r="AK91" i="1"/>
  <c r="AL91" i="1" s="1"/>
  <c r="AP91" i="1" s="1"/>
  <c r="J91" i="1" s="1"/>
  <c r="AQ91" i="1" s="1"/>
  <c r="AM91" i="1"/>
  <c r="AN91" i="1"/>
  <c r="AO91" i="1"/>
  <c r="AT91" i="1"/>
  <c r="AU91" i="1" s="1"/>
  <c r="AW91" i="1"/>
  <c r="AX91" i="1"/>
  <c r="L92" i="1"/>
  <c r="N92" i="1"/>
  <c r="AK92" i="1"/>
  <c r="AM92" i="1"/>
  <c r="AN92" i="1"/>
  <c r="AO92" i="1"/>
  <c r="AT92" i="1"/>
  <c r="AU92" i="1"/>
  <c r="AX92" i="1" s="1"/>
  <c r="AW92" i="1"/>
  <c r="L93" i="1"/>
  <c r="N93" i="1"/>
  <c r="AK93" i="1"/>
  <c r="E93" i="1" s="1"/>
  <c r="AL93" i="1"/>
  <c r="AM93" i="1"/>
  <c r="AN93" i="1"/>
  <c r="AO93" i="1"/>
  <c r="AP93" i="1" s="1"/>
  <c r="J93" i="1" s="1"/>
  <c r="AQ93" i="1" s="1"/>
  <c r="AT93" i="1"/>
  <c r="AU93" i="1"/>
  <c r="AW93" i="1"/>
  <c r="E94" i="1"/>
  <c r="H94" i="1"/>
  <c r="L94" i="1"/>
  <c r="N94" i="1"/>
  <c r="AK94" i="1"/>
  <c r="AL94" i="1"/>
  <c r="AM94" i="1"/>
  <c r="AN94" i="1"/>
  <c r="AO94" i="1"/>
  <c r="AT94" i="1"/>
  <c r="AU94" i="1" s="1"/>
  <c r="AW94" i="1"/>
  <c r="AX94" i="1"/>
  <c r="BC94" i="1"/>
  <c r="F95" i="1"/>
  <c r="H95" i="1"/>
  <c r="J95" i="1"/>
  <c r="AQ95" i="1" s="1"/>
  <c r="AR95" i="1" s="1"/>
  <c r="AS95" i="1" s="1"/>
  <c r="AV95" i="1" s="1"/>
  <c r="L95" i="1"/>
  <c r="N95" i="1"/>
  <c r="AK95" i="1"/>
  <c r="E95" i="1" s="1"/>
  <c r="AL95" i="1"/>
  <c r="AM95" i="1"/>
  <c r="AN95" i="1"/>
  <c r="AO95" i="1"/>
  <c r="AP95" i="1"/>
  <c r="AT95" i="1"/>
  <c r="AU95" i="1" s="1"/>
  <c r="AW95" i="1"/>
  <c r="AX95" i="1"/>
  <c r="BC95" i="1"/>
  <c r="L96" i="1"/>
  <c r="N96" i="1" s="1"/>
  <c r="AK96" i="1"/>
  <c r="AM96" i="1"/>
  <c r="AN96" i="1"/>
  <c r="AO96" i="1"/>
  <c r="AT96" i="1"/>
  <c r="AU96" i="1"/>
  <c r="AX96" i="1" s="1"/>
  <c r="AW96" i="1"/>
  <c r="L97" i="1"/>
  <c r="N97" i="1"/>
  <c r="AK97" i="1"/>
  <c r="E97" i="1" s="1"/>
  <c r="AL97" i="1"/>
  <c r="AM97" i="1"/>
  <c r="AN97" i="1"/>
  <c r="AO97" i="1"/>
  <c r="AP97" i="1" s="1"/>
  <c r="J97" i="1" s="1"/>
  <c r="AQ97" i="1" s="1"/>
  <c r="I97" i="1" s="1"/>
  <c r="AR97" i="1"/>
  <c r="AS97" i="1" s="1"/>
  <c r="AV97" i="1" s="1"/>
  <c r="F97" i="1" s="1"/>
  <c r="AY97" i="1" s="1"/>
  <c r="G97" i="1" s="1"/>
  <c r="AT97" i="1"/>
  <c r="AU97" i="1" s="1"/>
  <c r="AX97" i="1" s="1"/>
  <c r="AW97" i="1"/>
  <c r="L98" i="1"/>
  <c r="N98" i="1"/>
  <c r="AK98" i="1"/>
  <c r="AM98" i="1"/>
  <c r="AN98" i="1"/>
  <c r="AO98" i="1"/>
  <c r="AT98" i="1"/>
  <c r="AU98" i="1"/>
  <c r="AX98" i="1" s="1"/>
  <c r="AW98" i="1"/>
  <c r="E99" i="1"/>
  <c r="L99" i="1"/>
  <c r="N99" i="1"/>
  <c r="BC99" i="1" s="1"/>
  <c r="AK99" i="1"/>
  <c r="AL99" i="1"/>
  <c r="H99" i="1" s="1"/>
  <c r="AM99" i="1"/>
  <c r="AN99" i="1"/>
  <c r="AO99" i="1"/>
  <c r="AT99" i="1"/>
  <c r="AU99" i="1" s="1"/>
  <c r="AW99" i="1"/>
  <c r="AX99" i="1"/>
  <c r="H100" i="1"/>
  <c r="I100" i="1"/>
  <c r="L100" i="1"/>
  <c r="N100" i="1" s="1"/>
  <c r="BC100" i="1" s="1"/>
  <c r="AK100" i="1"/>
  <c r="E100" i="1" s="1"/>
  <c r="AL100" i="1"/>
  <c r="AM100" i="1"/>
  <c r="AN100" i="1"/>
  <c r="AO100" i="1"/>
  <c r="AP100" i="1"/>
  <c r="J100" i="1" s="1"/>
  <c r="AQ100" i="1"/>
  <c r="AR100" i="1" s="1"/>
  <c r="AS100" i="1" s="1"/>
  <c r="AV100" i="1" s="1"/>
  <c r="F100" i="1" s="1"/>
  <c r="AY100" i="1" s="1"/>
  <c r="G100" i="1" s="1"/>
  <c r="AT100" i="1"/>
  <c r="AU100" i="1"/>
  <c r="AX100" i="1" s="1"/>
  <c r="AW100" i="1"/>
  <c r="L103" i="1"/>
  <c r="N103" i="1"/>
  <c r="AK103" i="1"/>
  <c r="AM103" i="1"/>
  <c r="AN103" i="1"/>
  <c r="AO103" i="1"/>
  <c r="AT103" i="1"/>
  <c r="AU103" i="1"/>
  <c r="AX103" i="1" s="1"/>
  <c r="AW103" i="1"/>
  <c r="E104" i="1"/>
  <c r="L104" i="1"/>
  <c r="N104" i="1" s="1"/>
  <c r="AK104" i="1"/>
  <c r="AL104" i="1"/>
  <c r="H104" i="1" s="1"/>
  <c r="AM104" i="1"/>
  <c r="AN104" i="1"/>
  <c r="AO104" i="1"/>
  <c r="AT104" i="1"/>
  <c r="AU104" i="1"/>
  <c r="AW104" i="1"/>
  <c r="AX104" i="1" s="1"/>
  <c r="E105" i="1"/>
  <c r="BC105" i="1" s="1"/>
  <c r="H105" i="1"/>
  <c r="L105" i="1"/>
  <c r="N105" i="1"/>
  <c r="AK105" i="1"/>
  <c r="AL105" i="1"/>
  <c r="AM105" i="1"/>
  <c r="AN105" i="1"/>
  <c r="AO105" i="1"/>
  <c r="AT105" i="1"/>
  <c r="AU105" i="1" s="1"/>
  <c r="AX105" i="1" s="1"/>
  <c r="AW105" i="1"/>
  <c r="E106" i="1"/>
  <c r="BC106" i="1" s="1"/>
  <c r="H106" i="1"/>
  <c r="L106" i="1"/>
  <c r="N106" i="1" s="1"/>
  <c r="AK106" i="1"/>
  <c r="AL106" i="1"/>
  <c r="AM106" i="1"/>
  <c r="AN106" i="1"/>
  <c r="AO106" i="1"/>
  <c r="AT106" i="1"/>
  <c r="AU106" i="1" s="1"/>
  <c r="AW106" i="1"/>
  <c r="AX106" i="1" s="1"/>
  <c r="L107" i="1"/>
  <c r="N107" i="1"/>
  <c r="AK107" i="1"/>
  <c r="E107" i="1" s="1"/>
  <c r="AL107" i="1"/>
  <c r="AM107" i="1"/>
  <c r="AN107" i="1"/>
  <c r="AO107" i="1"/>
  <c r="AP107" i="1"/>
  <c r="J107" i="1" s="1"/>
  <c r="AQ107" i="1" s="1"/>
  <c r="AT107" i="1"/>
  <c r="AU107" i="1"/>
  <c r="AW107" i="1"/>
  <c r="AX107" i="1"/>
  <c r="L108" i="1"/>
  <c r="N108" i="1"/>
  <c r="AK108" i="1"/>
  <c r="AM108" i="1"/>
  <c r="AN108" i="1"/>
  <c r="AO108" i="1"/>
  <c r="AT108" i="1"/>
  <c r="AU108" i="1" s="1"/>
  <c r="AX108" i="1" s="1"/>
  <c r="AW108" i="1"/>
  <c r="H109" i="1"/>
  <c r="L109" i="1"/>
  <c r="N109" i="1" s="1"/>
  <c r="AK109" i="1"/>
  <c r="AL109" i="1" s="1"/>
  <c r="AM109" i="1"/>
  <c r="AN109" i="1"/>
  <c r="AO109" i="1"/>
  <c r="AT109" i="1"/>
  <c r="AU109" i="1"/>
  <c r="AW109" i="1"/>
  <c r="AX109" i="1"/>
  <c r="E110" i="1"/>
  <c r="L110" i="1"/>
  <c r="N110" i="1"/>
  <c r="AK110" i="1"/>
  <c r="AL110" i="1"/>
  <c r="AM110" i="1"/>
  <c r="AN110" i="1"/>
  <c r="AO110" i="1"/>
  <c r="AP110" i="1"/>
  <c r="J110" i="1" s="1"/>
  <c r="AQ110" i="1" s="1"/>
  <c r="AR110" i="1" s="1"/>
  <c r="AS110" i="1" s="1"/>
  <c r="AV110" i="1" s="1"/>
  <c r="F110" i="1" s="1"/>
  <c r="AY110" i="1" s="1"/>
  <c r="G110" i="1" s="1"/>
  <c r="AT110" i="1"/>
  <c r="AU110" i="1"/>
  <c r="AW110" i="1"/>
  <c r="I110" i="1" s="1"/>
  <c r="AX110" i="1"/>
  <c r="E111" i="1"/>
  <c r="H111" i="1"/>
  <c r="L111" i="1"/>
  <c r="N111" i="1" s="1"/>
  <c r="AK111" i="1"/>
  <c r="AL111" i="1"/>
  <c r="AM111" i="1"/>
  <c r="AN111" i="1"/>
  <c r="AP111" i="1" s="1"/>
  <c r="J111" i="1" s="1"/>
  <c r="AO111" i="1"/>
  <c r="AQ111" i="1"/>
  <c r="AR111" i="1"/>
  <c r="AS111" i="1"/>
  <c r="AV111" i="1" s="1"/>
  <c r="F111" i="1" s="1"/>
  <c r="AY111" i="1" s="1"/>
  <c r="G111" i="1" s="1"/>
  <c r="AT111" i="1"/>
  <c r="AU111" i="1" s="1"/>
  <c r="AX111" i="1" s="1"/>
  <c r="AW111" i="1"/>
  <c r="E112" i="1"/>
  <c r="H112" i="1"/>
  <c r="L112" i="1"/>
  <c r="N112" i="1" s="1"/>
  <c r="AK112" i="1"/>
  <c r="AL112" i="1"/>
  <c r="AM112" i="1"/>
  <c r="AN112" i="1"/>
  <c r="AO112" i="1"/>
  <c r="AP112" i="1"/>
  <c r="J112" i="1" s="1"/>
  <c r="AQ112" i="1" s="1"/>
  <c r="I112" i="1" s="1"/>
  <c r="AR112" i="1"/>
  <c r="AS112" i="1"/>
  <c r="AT112" i="1"/>
  <c r="AU112" i="1" s="1"/>
  <c r="AX112" i="1" s="1"/>
  <c r="AV112" i="1"/>
  <c r="F112" i="1" s="1"/>
  <c r="AY112" i="1" s="1"/>
  <c r="G112" i="1" s="1"/>
  <c r="AW112" i="1"/>
  <c r="BC112" i="1"/>
  <c r="E113" i="1"/>
  <c r="L113" i="1"/>
  <c r="N113" i="1"/>
  <c r="AK113" i="1"/>
  <c r="AL113" i="1" s="1"/>
  <c r="AM113" i="1"/>
  <c r="AN113" i="1"/>
  <c r="AO113" i="1"/>
  <c r="AP113" i="1" s="1"/>
  <c r="J113" i="1" s="1"/>
  <c r="AQ113" i="1" s="1"/>
  <c r="I113" i="1" s="1"/>
  <c r="AR113" i="1"/>
  <c r="AS113" i="1" s="1"/>
  <c r="AV113" i="1" s="1"/>
  <c r="F113" i="1" s="1"/>
  <c r="AY113" i="1" s="1"/>
  <c r="G113" i="1" s="1"/>
  <c r="AT113" i="1"/>
  <c r="AU113" i="1"/>
  <c r="AW113" i="1"/>
  <c r="AX113" i="1"/>
  <c r="BC113" i="1"/>
  <c r="E114" i="1"/>
  <c r="L114" i="1"/>
  <c r="N114" i="1" s="1"/>
  <c r="AK114" i="1"/>
  <c r="AL114" i="1" s="1"/>
  <c r="H114" i="1" s="1"/>
  <c r="AM114" i="1"/>
  <c r="AN114" i="1"/>
  <c r="AO114" i="1"/>
  <c r="AP114" i="1"/>
  <c r="J114" i="1" s="1"/>
  <c r="AQ114" i="1" s="1"/>
  <c r="I114" i="1" s="1"/>
  <c r="AR114" i="1"/>
  <c r="AS114" i="1" s="1"/>
  <c r="AV114" i="1" s="1"/>
  <c r="F114" i="1" s="1"/>
  <c r="AY114" i="1" s="1"/>
  <c r="AT114" i="1"/>
  <c r="AU114" i="1" s="1"/>
  <c r="AW114" i="1"/>
  <c r="AX114" i="1"/>
  <c r="L115" i="1"/>
  <c r="N115" i="1"/>
  <c r="AK115" i="1"/>
  <c r="E115" i="1" s="1"/>
  <c r="AL115" i="1"/>
  <c r="H115" i="1" s="1"/>
  <c r="AM115" i="1"/>
  <c r="AN115" i="1"/>
  <c r="AO115" i="1"/>
  <c r="AP115" i="1"/>
  <c r="J115" i="1" s="1"/>
  <c r="AQ115" i="1" s="1"/>
  <c r="AT115" i="1"/>
  <c r="AU115" i="1" s="1"/>
  <c r="AX115" i="1" s="1"/>
  <c r="AW115" i="1"/>
  <c r="L116" i="1"/>
  <c r="N116" i="1"/>
  <c r="AK116" i="1"/>
  <c r="E116" i="1" s="1"/>
  <c r="AM116" i="1"/>
  <c r="AN116" i="1"/>
  <c r="AO116" i="1"/>
  <c r="AT116" i="1"/>
  <c r="AU116" i="1" s="1"/>
  <c r="AW116" i="1"/>
  <c r="AX116" i="1"/>
  <c r="L117" i="1"/>
  <c r="N117" i="1"/>
  <c r="AK117" i="1"/>
  <c r="AM117" i="1"/>
  <c r="AN117" i="1"/>
  <c r="AO117" i="1"/>
  <c r="AT117" i="1"/>
  <c r="AU117" i="1"/>
  <c r="AX117" i="1" s="1"/>
  <c r="AW117" i="1"/>
  <c r="L120" i="1"/>
  <c r="N120" i="1"/>
  <c r="AK120" i="1"/>
  <c r="AM120" i="1"/>
  <c r="AN120" i="1"/>
  <c r="AO120" i="1"/>
  <c r="AT120" i="1"/>
  <c r="AU120" i="1" s="1"/>
  <c r="AX120" i="1" s="1"/>
  <c r="AW120" i="1"/>
  <c r="L121" i="1"/>
  <c r="N121" i="1"/>
  <c r="AK121" i="1"/>
  <c r="AM121" i="1"/>
  <c r="AN121" i="1"/>
  <c r="AO121" i="1"/>
  <c r="AT121" i="1"/>
  <c r="AU121" i="1"/>
  <c r="AX121" i="1" s="1"/>
  <c r="AW121" i="1"/>
  <c r="L122" i="1"/>
  <c r="N122" i="1" s="1"/>
  <c r="AK122" i="1"/>
  <c r="E122" i="1" s="1"/>
  <c r="AL122" i="1"/>
  <c r="AM122" i="1"/>
  <c r="AN122" i="1"/>
  <c r="AO122" i="1"/>
  <c r="AP122" i="1" s="1"/>
  <c r="J122" i="1" s="1"/>
  <c r="AQ122" i="1" s="1"/>
  <c r="AT122" i="1"/>
  <c r="AU122" i="1"/>
  <c r="AW122" i="1"/>
  <c r="AX122" i="1"/>
  <c r="BC122" i="1"/>
  <c r="E123" i="1"/>
  <c r="H123" i="1"/>
  <c r="L123" i="1"/>
  <c r="N123" i="1" s="1"/>
  <c r="AK123" i="1"/>
  <c r="AL123" i="1" s="1"/>
  <c r="AM123" i="1"/>
  <c r="AN123" i="1"/>
  <c r="AO123" i="1"/>
  <c r="AT123" i="1"/>
  <c r="AU123" i="1"/>
  <c r="AW123" i="1"/>
  <c r="AX123" i="1"/>
  <c r="E124" i="1"/>
  <c r="BC124" i="1" s="1"/>
  <c r="L124" i="1"/>
  <c r="N124" i="1"/>
  <c r="AK124" i="1"/>
  <c r="AL124" i="1" s="1"/>
  <c r="AM124" i="1"/>
  <c r="AN124" i="1"/>
  <c r="AO124" i="1"/>
  <c r="AP124" i="1"/>
  <c r="J124" i="1" s="1"/>
  <c r="AQ124" i="1" s="1"/>
  <c r="AR124" i="1"/>
  <c r="AS124" i="1" s="1"/>
  <c r="AV124" i="1" s="1"/>
  <c r="F124" i="1" s="1"/>
  <c r="AY124" i="1" s="1"/>
  <c r="G124" i="1" s="1"/>
  <c r="AT124" i="1"/>
  <c r="AU124" i="1"/>
  <c r="AW124" i="1"/>
  <c r="AX124" i="1"/>
  <c r="E125" i="1"/>
  <c r="BC125" i="1" s="1"/>
  <c r="L125" i="1"/>
  <c r="N125" i="1"/>
  <c r="AK125" i="1"/>
  <c r="AL125" i="1"/>
  <c r="AM125" i="1"/>
  <c r="AN125" i="1"/>
  <c r="AO125" i="1"/>
  <c r="AP125" i="1"/>
  <c r="J125" i="1" s="1"/>
  <c r="AQ125" i="1"/>
  <c r="AR125" i="1"/>
  <c r="AS125" i="1" s="1"/>
  <c r="AV125" i="1" s="1"/>
  <c r="F125" i="1" s="1"/>
  <c r="AY125" i="1" s="1"/>
  <c r="G125" i="1" s="1"/>
  <c r="BA125" i="1" s="1"/>
  <c r="AT125" i="1"/>
  <c r="AU125" i="1" s="1"/>
  <c r="AW125" i="1"/>
  <c r="AZ125" i="1"/>
  <c r="L126" i="1"/>
  <c r="N126" i="1"/>
  <c r="AK126" i="1"/>
  <c r="E126" i="1" s="1"/>
  <c r="AL126" i="1"/>
  <c r="AM126" i="1"/>
  <c r="AN126" i="1"/>
  <c r="AO126" i="1"/>
  <c r="AT126" i="1"/>
  <c r="AU126" i="1" s="1"/>
  <c r="AX126" i="1" s="1"/>
  <c r="AW126" i="1"/>
  <c r="H127" i="1"/>
  <c r="L127" i="1"/>
  <c r="N127" i="1" s="1"/>
  <c r="AK127" i="1"/>
  <c r="E127" i="1" s="1"/>
  <c r="AL127" i="1"/>
  <c r="AM127" i="1"/>
  <c r="AN127" i="1"/>
  <c r="AO127" i="1"/>
  <c r="AP127" i="1" s="1"/>
  <c r="J127" i="1" s="1"/>
  <c r="AQ127" i="1" s="1"/>
  <c r="AT127" i="1"/>
  <c r="AU127" i="1" s="1"/>
  <c r="AX127" i="1" s="1"/>
  <c r="AW127" i="1"/>
  <c r="E128" i="1"/>
  <c r="H128" i="1"/>
  <c r="J128" i="1"/>
  <c r="AQ128" i="1" s="1"/>
  <c r="L128" i="1"/>
  <c r="N128" i="1" s="1"/>
  <c r="AK128" i="1"/>
  <c r="AL128" i="1"/>
  <c r="AM128" i="1"/>
  <c r="AP128" i="1" s="1"/>
  <c r="AN128" i="1"/>
  <c r="AO128" i="1"/>
  <c r="AT128" i="1"/>
  <c r="AU128" i="1"/>
  <c r="AX128" i="1" s="1"/>
  <c r="AW128" i="1"/>
  <c r="BC128" i="1"/>
  <c r="L129" i="1"/>
  <c r="N129" i="1" s="1"/>
  <c r="AK129" i="1"/>
  <c r="AM129" i="1"/>
  <c r="AN129" i="1"/>
  <c r="AO129" i="1"/>
  <c r="AT129" i="1"/>
  <c r="AU129" i="1"/>
  <c r="AX129" i="1" s="1"/>
  <c r="AW129" i="1"/>
  <c r="E130" i="1"/>
  <c r="H130" i="1"/>
  <c r="L130" i="1"/>
  <c r="N130" i="1"/>
  <c r="AK130" i="1"/>
  <c r="AL130" i="1" s="1"/>
  <c r="AM130" i="1"/>
  <c r="AN130" i="1"/>
  <c r="AO130" i="1"/>
  <c r="AT130" i="1"/>
  <c r="AU130" i="1"/>
  <c r="AX130" i="1" s="1"/>
  <c r="AW130" i="1"/>
  <c r="E131" i="1"/>
  <c r="L131" i="1"/>
  <c r="N131" i="1" s="1"/>
  <c r="AK131" i="1"/>
  <c r="AL131" i="1"/>
  <c r="H131" i="1" s="1"/>
  <c r="AM131" i="1"/>
  <c r="AN131" i="1"/>
  <c r="AO131" i="1"/>
  <c r="AT131" i="1"/>
  <c r="AU131" i="1" s="1"/>
  <c r="AX131" i="1" s="1"/>
  <c r="AW131" i="1"/>
  <c r="L132" i="1"/>
  <c r="N132" i="1"/>
  <c r="AK132" i="1"/>
  <c r="AM132" i="1"/>
  <c r="AN132" i="1"/>
  <c r="AO132" i="1"/>
  <c r="AT132" i="1"/>
  <c r="AU132" i="1" s="1"/>
  <c r="AX132" i="1" s="1"/>
  <c r="AW132" i="1"/>
  <c r="L133" i="1"/>
  <c r="N133" i="1" s="1"/>
  <c r="AK133" i="1"/>
  <c r="E133" i="1" s="1"/>
  <c r="AL133" i="1"/>
  <c r="AM133" i="1"/>
  <c r="AN133" i="1"/>
  <c r="AP133" i="1" s="1"/>
  <c r="J133" i="1" s="1"/>
  <c r="AQ133" i="1" s="1"/>
  <c r="AO133" i="1"/>
  <c r="AT133" i="1"/>
  <c r="AU133" i="1" s="1"/>
  <c r="AW133" i="1"/>
  <c r="AX133" i="1"/>
  <c r="L134" i="1"/>
  <c r="N134" i="1" s="1"/>
  <c r="AK134" i="1"/>
  <c r="E134" i="1" s="1"/>
  <c r="BC134" i="1" s="1"/>
  <c r="AL134" i="1"/>
  <c r="AM134" i="1"/>
  <c r="AN134" i="1"/>
  <c r="AO134" i="1"/>
  <c r="AP134" i="1" s="1"/>
  <c r="J134" i="1" s="1"/>
  <c r="AQ134" i="1" s="1"/>
  <c r="AT134" i="1"/>
  <c r="AU134" i="1"/>
  <c r="AX134" i="1" s="1"/>
  <c r="AW134" i="1"/>
  <c r="H138" i="1"/>
  <c r="L138" i="1"/>
  <c r="N138" i="1"/>
  <c r="AK138" i="1"/>
  <c r="E138" i="1" s="1"/>
  <c r="AL138" i="1"/>
  <c r="AM138" i="1"/>
  <c r="AN138" i="1"/>
  <c r="AO138" i="1"/>
  <c r="AT138" i="1"/>
  <c r="AU138" i="1" s="1"/>
  <c r="AW138" i="1"/>
  <c r="AX138" i="1"/>
  <c r="E139" i="1"/>
  <c r="L139" i="1"/>
  <c r="N139" i="1" s="1"/>
  <c r="BC139" i="1" s="1"/>
  <c r="AK139" i="1"/>
  <c r="AL139" i="1" s="1"/>
  <c r="H139" i="1" s="1"/>
  <c r="AM139" i="1"/>
  <c r="AN139" i="1"/>
  <c r="AO139" i="1"/>
  <c r="AT139" i="1"/>
  <c r="AU139" i="1" s="1"/>
  <c r="AX139" i="1" s="1"/>
  <c r="AW139" i="1"/>
  <c r="E140" i="1"/>
  <c r="L140" i="1"/>
  <c r="N140" i="1"/>
  <c r="AK140" i="1"/>
  <c r="AL140" i="1" s="1"/>
  <c r="AM140" i="1"/>
  <c r="AN140" i="1"/>
  <c r="AP140" i="1" s="1"/>
  <c r="J140" i="1" s="1"/>
  <c r="AQ140" i="1" s="1"/>
  <c r="AO140" i="1"/>
  <c r="AT140" i="1"/>
  <c r="AU140" i="1"/>
  <c r="AW140" i="1"/>
  <c r="AX140" i="1"/>
  <c r="L141" i="1"/>
  <c r="N141" i="1" s="1"/>
  <c r="AK141" i="1"/>
  <c r="E141" i="1" s="1"/>
  <c r="AM141" i="1"/>
  <c r="AN141" i="1"/>
  <c r="AO141" i="1"/>
  <c r="AT141" i="1"/>
  <c r="AU141" i="1" s="1"/>
  <c r="AX141" i="1" s="1"/>
  <c r="AW141" i="1"/>
  <c r="L142" i="1"/>
  <c r="N142" i="1"/>
  <c r="AK142" i="1"/>
  <c r="E142" i="1" s="1"/>
  <c r="AL142" i="1"/>
  <c r="AM142" i="1"/>
  <c r="AN142" i="1"/>
  <c r="AO142" i="1"/>
  <c r="AT142" i="1"/>
  <c r="AU142" i="1"/>
  <c r="AW142" i="1"/>
  <c r="AX142" i="1"/>
  <c r="L143" i="1"/>
  <c r="N143" i="1"/>
  <c r="AK143" i="1"/>
  <c r="AM143" i="1"/>
  <c r="AN143" i="1"/>
  <c r="AO143" i="1"/>
  <c r="AT143" i="1"/>
  <c r="AU143" i="1"/>
  <c r="AW143" i="1"/>
  <c r="E144" i="1"/>
  <c r="L144" i="1"/>
  <c r="N144" i="1" s="1"/>
  <c r="AK144" i="1"/>
  <c r="AL144" i="1" s="1"/>
  <c r="H144" i="1" s="1"/>
  <c r="AM144" i="1"/>
  <c r="AN144" i="1"/>
  <c r="AP144" i="1" s="1"/>
  <c r="J144" i="1" s="1"/>
  <c r="AQ144" i="1" s="1"/>
  <c r="AO144" i="1"/>
  <c r="AT144" i="1"/>
  <c r="AU144" i="1"/>
  <c r="AW144" i="1"/>
  <c r="AX144" i="1"/>
  <c r="E145" i="1"/>
  <c r="L145" i="1"/>
  <c r="N145" i="1"/>
  <c r="AK145" i="1"/>
  <c r="AL145" i="1"/>
  <c r="AM145" i="1"/>
  <c r="AN145" i="1"/>
  <c r="AO145" i="1"/>
  <c r="AP145" i="1"/>
  <c r="J145" i="1" s="1"/>
  <c r="AQ145" i="1"/>
  <c r="AT145" i="1"/>
  <c r="AU145" i="1" s="1"/>
  <c r="AX145" i="1" s="1"/>
  <c r="AW145" i="1"/>
  <c r="L146" i="1"/>
  <c r="N146" i="1" s="1"/>
  <c r="AK146" i="1"/>
  <c r="E146" i="1" s="1"/>
  <c r="AL146" i="1"/>
  <c r="H146" i="1" s="1"/>
  <c r="AM146" i="1"/>
  <c r="AN146" i="1"/>
  <c r="AP146" i="1" s="1"/>
  <c r="J146" i="1" s="1"/>
  <c r="AQ146" i="1" s="1"/>
  <c r="AO146" i="1"/>
  <c r="AT146" i="1"/>
  <c r="AU146" i="1"/>
  <c r="AX146" i="1" s="1"/>
  <c r="AW146" i="1"/>
  <c r="L147" i="1"/>
  <c r="N147" i="1"/>
  <c r="AK147" i="1"/>
  <c r="AM147" i="1"/>
  <c r="AN147" i="1"/>
  <c r="AO147" i="1"/>
  <c r="AT147" i="1"/>
  <c r="AU147" i="1" s="1"/>
  <c r="AX147" i="1" s="1"/>
  <c r="AW147" i="1"/>
  <c r="E148" i="1"/>
  <c r="BC148" i="1" s="1"/>
  <c r="H148" i="1"/>
  <c r="L148" i="1"/>
  <c r="N148" i="1" s="1"/>
  <c r="AK148" i="1"/>
  <c r="AL148" i="1"/>
  <c r="AM148" i="1"/>
  <c r="AP148" i="1" s="1"/>
  <c r="J148" i="1" s="1"/>
  <c r="AQ148" i="1" s="1"/>
  <c r="AN148" i="1"/>
  <c r="AO148" i="1"/>
  <c r="AT148" i="1"/>
  <c r="AU148" i="1" s="1"/>
  <c r="AW148" i="1"/>
  <c r="AX148" i="1"/>
  <c r="E149" i="1"/>
  <c r="L149" i="1"/>
  <c r="N149" i="1" s="1"/>
  <c r="AK149" i="1"/>
  <c r="AL149" i="1" s="1"/>
  <c r="AM149" i="1"/>
  <c r="AN149" i="1"/>
  <c r="AO149" i="1"/>
  <c r="AT149" i="1"/>
  <c r="AU149" i="1" s="1"/>
  <c r="AX149" i="1" s="1"/>
  <c r="AW149" i="1"/>
  <c r="E150" i="1"/>
  <c r="H150" i="1"/>
  <c r="L150" i="1"/>
  <c r="N150" i="1"/>
  <c r="AK150" i="1"/>
  <c r="AL150" i="1"/>
  <c r="AM150" i="1"/>
  <c r="AN150" i="1"/>
  <c r="AO150" i="1"/>
  <c r="AP150" i="1"/>
  <c r="J150" i="1" s="1"/>
  <c r="AQ150" i="1"/>
  <c r="AT150" i="1"/>
  <c r="AU150" i="1" s="1"/>
  <c r="AW150" i="1"/>
  <c r="AX150" i="1"/>
  <c r="L151" i="1"/>
  <c r="N151" i="1"/>
  <c r="AK151" i="1"/>
  <c r="E151" i="1" s="1"/>
  <c r="AM151" i="1"/>
  <c r="AN151" i="1"/>
  <c r="AO151" i="1"/>
  <c r="AT151" i="1"/>
  <c r="AU151" i="1"/>
  <c r="AX151" i="1" s="1"/>
  <c r="AW151" i="1"/>
  <c r="E152" i="1"/>
  <c r="BC152" i="1" s="1"/>
  <c r="L152" i="1"/>
  <c r="N152" i="1"/>
  <c r="AK152" i="1"/>
  <c r="AL152" i="1"/>
  <c r="AM152" i="1"/>
  <c r="AN152" i="1"/>
  <c r="AO152" i="1"/>
  <c r="AT152" i="1"/>
  <c r="AU152" i="1" s="1"/>
  <c r="AX152" i="1" s="1"/>
  <c r="AW152" i="1"/>
  <c r="L156" i="1"/>
  <c r="N156" i="1" s="1"/>
  <c r="AK156" i="1"/>
  <c r="E156" i="1" s="1"/>
  <c r="AM156" i="1"/>
  <c r="AN156" i="1"/>
  <c r="AO156" i="1"/>
  <c r="AT156" i="1"/>
  <c r="AU156" i="1"/>
  <c r="AW156" i="1"/>
  <c r="BC156" i="1"/>
  <c r="E157" i="1"/>
  <c r="BC157" i="1" s="1"/>
  <c r="L157" i="1"/>
  <c r="N157" i="1"/>
  <c r="AK157" i="1"/>
  <c r="AL157" i="1"/>
  <c r="AM157" i="1"/>
  <c r="AN157" i="1"/>
  <c r="AO157" i="1"/>
  <c r="AP157" i="1"/>
  <c r="J157" i="1" s="1"/>
  <c r="AQ157" i="1" s="1"/>
  <c r="AT157" i="1"/>
  <c r="AU157" i="1" s="1"/>
  <c r="AW157" i="1"/>
  <c r="E158" i="1"/>
  <c r="H158" i="1"/>
  <c r="L158" i="1"/>
  <c r="N158" i="1"/>
  <c r="AK158" i="1"/>
  <c r="AL158" i="1"/>
  <c r="AM158" i="1"/>
  <c r="AN158" i="1"/>
  <c r="AO158" i="1"/>
  <c r="AP158" i="1"/>
  <c r="J158" i="1" s="1"/>
  <c r="AQ158" i="1"/>
  <c r="AT158" i="1"/>
  <c r="AU158" i="1" s="1"/>
  <c r="AW158" i="1"/>
  <c r="AX158" i="1"/>
  <c r="L159" i="1"/>
  <c r="N159" i="1"/>
  <c r="AK159" i="1"/>
  <c r="AM159" i="1"/>
  <c r="AN159" i="1"/>
  <c r="AO159" i="1"/>
  <c r="AT159" i="1"/>
  <c r="AU159" i="1"/>
  <c r="AX159" i="1" s="1"/>
  <c r="AW159" i="1"/>
  <c r="E160" i="1"/>
  <c r="L160" i="1"/>
  <c r="N160" i="1" s="1"/>
  <c r="AK160" i="1"/>
  <c r="AL160" i="1"/>
  <c r="H160" i="1" s="1"/>
  <c r="AM160" i="1"/>
  <c r="AN160" i="1"/>
  <c r="AO160" i="1"/>
  <c r="AP160" i="1"/>
  <c r="J160" i="1" s="1"/>
  <c r="AQ160" i="1"/>
  <c r="I160" i="1" s="1"/>
  <c r="AR160" i="1"/>
  <c r="AS160" i="1"/>
  <c r="AT160" i="1"/>
  <c r="AU160" i="1"/>
  <c r="AX160" i="1" s="1"/>
  <c r="AV160" i="1"/>
  <c r="F160" i="1" s="1"/>
  <c r="AY160" i="1" s="1"/>
  <c r="G160" i="1" s="1"/>
  <c r="AW160" i="1"/>
  <c r="BC160" i="1"/>
  <c r="L161" i="1"/>
  <c r="N161" i="1"/>
  <c r="BC161" i="1" s="1"/>
  <c r="AK161" i="1"/>
  <c r="E161" i="1" s="1"/>
  <c r="AL161" i="1"/>
  <c r="H161" i="1" s="1"/>
  <c r="AM161" i="1"/>
  <c r="AN161" i="1"/>
  <c r="AO161" i="1"/>
  <c r="AP161" i="1"/>
  <c r="J161" i="1" s="1"/>
  <c r="AQ161" i="1" s="1"/>
  <c r="AT161" i="1"/>
  <c r="AU161" i="1"/>
  <c r="AX161" i="1" s="1"/>
  <c r="AW161" i="1"/>
  <c r="E162" i="1"/>
  <c r="L162" i="1"/>
  <c r="N162" i="1" s="1"/>
  <c r="AK162" i="1"/>
  <c r="AL162" i="1"/>
  <c r="AM162" i="1"/>
  <c r="AN162" i="1"/>
  <c r="AP162" i="1" s="1"/>
  <c r="J162" i="1" s="1"/>
  <c r="AO162" i="1"/>
  <c r="AQ162" i="1"/>
  <c r="I162" i="1" s="1"/>
  <c r="AT162" i="1"/>
  <c r="AU162" i="1"/>
  <c r="AW162" i="1"/>
  <c r="L163" i="1"/>
  <c r="N163" i="1"/>
  <c r="AK163" i="1"/>
  <c r="E163" i="1" s="1"/>
  <c r="BC163" i="1" s="1"/>
  <c r="AL163" i="1"/>
  <c r="AM163" i="1"/>
  <c r="AN163" i="1"/>
  <c r="AO163" i="1"/>
  <c r="AP163" i="1"/>
  <c r="J163" i="1" s="1"/>
  <c r="AQ163" i="1" s="1"/>
  <c r="I163" i="1" s="1"/>
  <c r="AR163" i="1"/>
  <c r="AS163" i="1" s="1"/>
  <c r="AV163" i="1" s="1"/>
  <c r="F163" i="1" s="1"/>
  <c r="AY163" i="1" s="1"/>
  <c r="G163" i="1" s="1"/>
  <c r="AT163" i="1"/>
  <c r="AU163" i="1" s="1"/>
  <c r="AW163" i="1"/>
  <c r="AX163" i="1"/>
  <c r="L164" i="1"/>
  <c r="N164" i="1"/>
  <c r="AK164" i="1"/>
  <c r="E164" i="1" s="1"/>
  <c r="BC164" i="1" s="1"/>
  <c r="AL164" i="1"/>
  <c r="AP164" i="1" s="1"/>
  <c r="J164" i="1" s="1"/>
  <c r="AQ164" i="1" s="1"/>
  <c r="AM164" i="1"/>
  <c r="AN164" i="1"/>
  <c r="AO164" i="1"/>
  <c r="AT164" i="1"/>
  <c r="AU164" i="1" s="1"/>
  <c r="AX164" i="1" s="1"/>
  <c r="AW164" i="1"/>
  <c r="E165" i="1"/>
  <c r="BC165" i="1" s="1"/>
  <c r="L165" i="1"/>
  <c r="N165" i="1"/>
  <c r="AK165" i="1"/>
  <c r="AL165" i="1"/>
  <c r="H165" i="1" s="1"/>
  <c r="AM165" i="1"/>
  <c r="AN165" i="1"/>
  <c r="AO165" i="1"/>
  <c r="AT165" i="1"/>
  <c r="AU165" i="1" s="1"/>
  <c r="AW165" i="1"/>
  <c r="AX165" i="1"/>
  <c r="L166" i="1"/>
  <c r="N166" i="1"/>
  <c r="AK166" i="1"/>
  <c r="AM166" i="1"/>
  <c r="AN166" i="1"/>
  <c r="AO166" i="1"/>
  <c r="AT166" i="1"/>
  <c r="AU166" i="1" s="1"/>
  <c r="AX166" i="1" s="1"/>
  <c r="AW166" i="1"/>
  <c r="E167" i="1"/>
  <c r="H167" i="1"/>
  <c r="L167" i="1"/>
  <c r="N167" i="1" s="1"/>
  <c r="AK167" i="1"/>
  <c r="AL167" i="1"/>
  <c r="AM167" i="1"/>
  <c r="AN167" i="1"/>
  <c r="AP167" i="1" s="1"/>
  <c r="J167" i="1" s="1"/>
  <c r="AQ167" i="1" s="1"/>
  <c r="AR167" i="1" s="1"/>
  <c r="AO167" i="1"/>
  <c r="AS167" i="1"/>
  <c r="AV167" i="1" s="1"/>
  <c r="F167" i="1" s="1"/>
  <c r="AY167" i="1" s="1"/>
  <c r="G167" i="1" s="1"/>
  <c r="AT167" i="1"/>
  <c r="AU167" i="1"/>
  <c r="AX167" i="1" s="1"/>
  <c r="AW167" i="1"/>
  <c r="L168" i="1"/>
  <c r="N168" i="1"/>
  <c r="AK168" i="1"/>
  <c r="E168" i="1" s="1"/>
  <c r="AM168" i="1"/>
  <c r="AN168" i="1"/>
  <c r="AO168" i="1"/>
  <c r="AT168" i="1"/>
  <c r="AU168" i="1" s="1"/>
  <c r="AW168" i="1"/>
  <c r="AX168" i="1"/>
  <c r="BC168" i="1"/>
  <c r="L169" i="1"/>
  <c r="N169" i="1"/>
  <c r="AK169" i="1"/>
  <c r="E169" i="1" s="1"/>
  <c r="AL169" i="1"/>
  <c r="AM169" i="1"/>
  <c r="AN169" i="1"/>
  <c r="AO169" i="1"/>
  <c r="AT169" i="1"/>
  <c r="AU169" i="1"/>
  <c r="AX169" i="1" s="1"/>
  <c r="AW169" i="1"/>
  <c r="E170" i="1"/>
  <c r="L170" i="1"/>
  <c r="N170" i="1"/>
  <c r="AK170" i="1"/>
  <c r="AL170" i="1"/>
  <c r="AM170" i="1"/>
  <c r="AN170" i="1"/>
  <c r="AP170" i="1" s="1"/>
  <c r="J170" i="1" s="1"/>
  <c r="AQ170" i="1" s="1"/>
  <c r="AO170" i="1"/>
  <c r="AT170" i="1"/>
  <c r="AU170" i="1" s="1"/>
  <c r="AW170" i="1"/>
  <c r="AX170" i="1"/>
  <c r="L173" i="1"/>
  <c r="N173" i="1"/>
  <c r="AK173" i="1"/>
  <c r="AM173" i="1"/>
  <c r="AN173" i="1"/>
  <c r="AO173" i="1"/>
  <c r="AT173" i="1"/>
  <c r="AU173" i="1" s="1"/>
  <c r="AX173" i="1" s="1"/>
  <c r="AW173" i="1"/>
  <c r="E174" i="1"/>
  <c r="F174" i="1"/>
  <c r="I174" i="1"/>
  <c r="L174" i="1"/>
  <c r="N174" i="1" s="1"/>
  <c r="AK174" i="1"/>
  <c r="AL174" i="1"/>
  <c r="AP174" i="1" s="1"/>
  <c r="J174" i="1" s="1"/>
  <c r="AQ174" i="1" s="1"/>
  <c r="AR174" i="1" s="1"/>
  <c r="AS174" i="1" s="1"/>
  <c r="AV174" i="1" s="1"/>
  <c r="AM174" i="1"/>
  <c r="AN174" i="1"/>
  <c r="AO174" i="1"/>
  <c r="AT174" i="1"/>
  <c r="AU174" i="1"/>
  <c r="AW174" i="1"/>
  <c r="AX174" i="1"/>
  <c r="L175" i="1"/>
  <c r="N175" i="1" s="1"/>
  <c r="BC175" i="1" s="1"/>
  <c r="AK175" i="1"/>
  <c r="E175" i="1" s="1"/>
  <c r="AM175" i="1"/>
  <c r="AN175" i="1"/>
  <c r="AO175" i="1"/>
  <c r="AT175" i="1"/>
  <c r="AU175" i="1" s="1"/>
  <c r="AW175" i="1"/>
  <c r="AX175" i="1"/>
  <c r="E176" i="1"/>
  <c r="BC176" i="1" s="1"/>
  <c r="L176" i="1"/>
  <c r="N176" i="1"/>
  <c r="AK176" i="1"/>
  <c r="AL176" i="1" s="1"/>
  <c r="AM176" i="1"/>
  <c r="AN176" i="1"/>
  <c r="AO176" i="1"/>
  <c r="AP176" i="1"/>
  <c r="J176" i="1" s="1"/>
  <c r="AQ176" i="1"/>
  <c r="AT176" i="1"/>
  <c r="AU176" i="1"/>
  <c r="AX176" i="1" s="1"/>
  <c r="AW176" i="1"/>
  <c r="E177" i="1"/>
  <c r="BC177" i="1" s="1"/>
  <c r="L177" i="1"/>
  <c r="N177" i="1"/>
  <c r="AK177" i="1"/>
  <c r="AL177" i="1"/>
  <c r="H177" i="1" s="1"/>
  <c r="AM177" i="1"/>
  <c r="AN177" i="1"/>
  <c r="AO177" i="1"/>
  <c r="AP177" i="1"/>
  <c r="J177" i="1" s="1"/>
  <c r="AQ177" i="1"/>
  <c r="I177" i="1" s="1"/>
  <c r="AR177" i="1"/>
  <c r="AS177" i="1" s="1"/>
  <c r="AT177" i="1"/>
  <c r="AU177" i="1" s="1"/>
  <c r="AX177" i="1" s="1"/>
  <c r="AV177" i="1"/>
  <c r="F177" i="1" s="1"/>
  <c r="AY177" i="1" s="1"/>
  <c r="G177" i="1" s="1"/>
  <c r="AW177" i="1"/>
  <c r="L178" i="1"/>
  <c r="N178" i="1"/>
  <c r="AK178" i="1"/>
  <c r="E178" i="1" s="1"/>
  <c r="AM178" i="1"/>
  <c r="AN178" i="1"/>
  <c r="AO178" i="1"/>
  <c r="AT178" i="1"/>
  <c r="AU178" i="1"/>
  <c r="AX178" i="1" s="1"/>
  <c r="AW178" i="1"/>
  <c r="E179" i="1"/>
  <c r="L179" i="1"/>
  <c r="N179" i="1" s="1"/>
  <c r="AK179" i="1"/>
  <c r="AL179" i="1"/>
  <c r="AM179" i="1"/>
  <c r="AN179" i="1"/>
  <c r="AO179" i="1"/>
  <c r="AT179" i="1"/>
  <c r="AU179" i="1"/>
  <c r="AX179" i="1" s="1"/>
  <c r="AW179" i="1"/>
  <c r="L180" i="1"/>
  <c r="N180" i="1" s="1"/>
  <c r="BC180" i="1" s="1"/>
  <c r="AK180" i="1"/>
  <c r="E180" i="1" s="1"/>
  <c r="AL180" i="1"/>
  <c r="H180" i="1" s="1"/>
  <c r="AM180" i="1"/>
  <c r="AN180" i="1"/>
  <c r="AO180" i="1"/>
  <c r="AP180" i="1" s="1"/>
  <c r="J180" i="1" s="1"/>
  <c r="AQ180" i="1" s="1"/>
  <c r="AT180" i="1"/>
  <c r="AU180" i="1" s="1"/>
  <c r="AX180" i="1" s="1"/>
  <c r="AW180" i="1"/>
  <c r="E181" i="1"/>
  <c r="BC181" i="1" s="1"/>
  <c r="L181" i="1"/>
  <c r="N181" i="1"/>
  <c r="AK181" i="1"/>
  <c r="AL181" i="1" s="1"/>
  <c r="AM181" i="1"/>
  <c r="AN181" i="1"/>
  <c r="AO181" i="1"/>
  <c r="AT181" i="1"/>
  <c r="AU181" i="1"/>
  <c r="AW181" i="1"/>
  <c r="AX181" i="1"/>
  <c r="E182" i="1"/>
  <c r="L182" i="1"/>
  <c r="N182" i="1"/>
  <c r="AK182" i="1"/>
  <c r="AL182" i="1"/>
  <c r="H182" i="1" s="1"/>
  <c r="AM182" i="1"/>
  <c r="AN182" i="1"/>
  <c r="AO182" i="1"/>
  <c r="AP182" i="1"/>
  <c r="J182" i="1" s="1"/>
  <c r="AQ182" i="1"/>
  <c r="AR182" i="1" s="1"/>
  <c r="AS182" i="1" s="1"/>
  <c r="AV182" i="1" s="1"/>
  <c r="F182" i="1" s="1"/>
  <c r="AY182" i="1" s="1"/>
  <c r="G182" i="1" s="1"/>
  <c r="AT182" i="1"/>
  <c r="AU182" i="1" s="1"/>
  <c r="AW182" i="1"/>
  <c r="BC182" i="1"/>
  <c r="L183" i="1"/>
  <c r="N183" i="1" s="1"/>
  <c r="AK183" i="1"/>
  <c r="E183" i="1" s="1"/>
  <c r="BC183" i="1" s="1"/>
  <c r="AL183" i="1"/>
  <c r="AM183" i="1"/>
  <c r="AN183" i="1"/>
  <c r="AO183" i="1"/>
  <c r="AP183" i="1"/>
  <c r="J183" i="1" s="1"/>
  <c r="AQ183" i="1" s="1"/>
  <c r="AT183" i="1"/>
  <c r="AU183" i="1" s="1"/>
  <c r="AX183" i="1" s="1"/>
  <c r="AW183" i="1"/>
  <c r="E184" i="1"/>
  <c r="BC184" i="1" s="1"/>
  <c r="L184" i="1"/>
  <c r="N184" i="1" s="1"/>
  <c r="AK184" i="1"/>
  <c r="AL184" i="1"/>
  <c r="AM184" i="1"/>
  <c r="AN184" i="1"/>
  <c r="AO184" i="1"/>
  <c r="AP184" i="1"/>
  <c r="J184" i="1" s="1"/>
  <c r="AQ184" i="1" s="1"/>
  <c r="AT184" i="1"/>
  <c r="AU184" i="1" s="1"/>
  <c r="AX184" i="1" s="1"/>
  <c r="AW184" i="1"/>
  <c r="H185" i="1"/>
  <c r="L185" i="1"/>
  <c r="N185" i="1" s="1"/>
  <c r="AK185" i="1"/>
  <c r="E185" i="1" s="1"/>
  <c r="AL185" i="1"/>
  <c r="AM185" i="1"/>
  <c r="AN185" i="1"/>
  <c r="AO185" i="1"/>
  <c r="AP185" i="1" s="1"/>
  <c r="J185" i="1" s="1"/>
  <c r="AQ185" i="1" s="1"/>
  <c r="AT185" i="1"/>
  <c r="AU185" i="1"/>
  <c r="AW185" i="1"/>
  <c r="AX185" i="1"/>
  <c r="E186" i="1"/>
  <c r="F186" i="1"/>
  <c r="AY186" i="1" s="1"/>
  <c r="G186" i="1"/>
  <c r="H186" i="1"/>
  <c r="L186" i="1"/>
  <c r="N186" i="1"/>
  <c r="AK186" i="1"/>
  <c r="AL186" i="1" s="1"/>
  <c r="AP186" i="1" s="1"/>
  <c r="J186" i="1" s="1"/>
  <c r="AQ186" i="1" s="1"/>
  <c r="AR186" i="1" s="1"/>
  <c r="AS186" i="1" s="1"/>
  <c r="AV186" i="1" s="1"/>
  <c r="AM186" i="1"/>
  <c r="AN186" i="1"/>
  <c r="AO186" i="1"/>
  <c r="AT186" i="1"/>
  <c r="AU186" i="1"/>
  <c r="AW186" i="1"/>
  <c r="AX186" i="1" s="1"/>
  <c r="E187" i="1"/>
  <c r="L187" i="1"/>
  <c r="N187" i="1" s="1"/>
  <c r="BC187" i="1" s="1"/>
  <c r="AK187" i="1"/>
  <c r="AL187" i="1"/>
  <c r="H187" i="1" s="1"/>
  <c r="AM187" i="1"/>
  <c r="AN187" i="1"/>
  <c r="AO187" i="1"/>
  <c r="AP187" i="1"/>
  <c r="J187" i="1" s="1"/>
  <c r="AQ187" i="1" s="1"/>
  <c r="AR187" i="1" s="1"/>
  <c r="AS187" i="1" s="1"/>
  <c r="AV187" i="1" s="1"/>
  <c r="F187" i="1" s="1"/>
  <c r="AY187" i="1" s="1"/>
  <c r="G187" i="1" s="1"/>
  <c r="AT187" i="1"/>
  <c r="AU187" i="1" s="1"/>
  <c r="AX187" i="1" s="1"/>
  <c r="AW187" i="1"/>
  <c r="L190" i="1"/>
  <c r="N190" i="1" s="1"/>
  <c r="BC190" i="1" s="1"/>
  <c r="AK190" i="1"/>
  <c r="E190" i="1" s="1"/>
  <c r="AL190" i="1"/>
  <c r="H190" i="1" s="1"/>
  <c r="AM190" i="1"/>
  <c r="AN190" i="1"/>
  <c r="AO190" i="1"/>
  <c r="AP190" i="1" s="1"/>
  <c r="J190" i="1" s="1"/>
  <c r="AQ190" i="1" s="1"/>
  <c r="AT190" i="1"/>
  <c r="AU190" i="1"/>
  <c r="AX190" i="1" s="1"/>
  <c r="AW190" i="1"/>
  <c r="E191" i="1"/>
  <c r="L191" i="1"/>
  <c r="N191" i="1" s="1"/>
  <c r="BC191" i="1" s="1"/>
  <c r="AK191" i="1"/>
  <c r="AL191" i="1"/>
  <c r="AM191" i="1"/>
  <c r="AN191" i="1"/>
  <c r="AP191" i="1" s="1"/>
  <c r="J191" i="1" s="1"/>
  <c r="AQ191" i="1" s="1"/>
  <c r="I191" i="1" s="1"/>
  <c r="AO191" i="1"/>
  <c r="AR191" i="1"/>
  <c r="AS191" i="1"/>
  <c r="AV191" i="1" s="1"/>
  <c r="F191" i="1" s="1"/>
  <c r="AY191" i="1" s="1"/>
  <c r="G191" i="1" s="1"/>
  <c r="AT191" i="1"/>
  <c r="AU191" i="1" s="1"/>
  <c r="AX191" i="1" s="1"/>
  <c r="AW191" i="1"/>
  <c r="L192" i="1"/>
  <c r="N192" i="1"/>
  <c r="AK192" i="1"/>
  <c r="AM192" i="1"/>
  <c r="AN192" i="1"/>
  <c r="AO192" i="1"/>
  <c r="AT192" i="1"/>
  <c r="AU192" i="1"/>
  <c r="AX192" i="1" s="1"/>
  <c r="AW192" i="1"/>
  <c r="E193" i="1"/>
  <c r="BC193" i="1" s="1"/>
  <c r="L193" i="1"/>
  <c r="N193" i="1"/>
  <c r="AK193" i="1"/>
  <c r="AL193" i="1" s="1"/>
  <c r="AM193" i="1"/>
  <c r="AN193" i="1"/>
  <c r="AO193" i="1"/>
  <c r="AT193" i="1"/>
  <c r="AU193" i="1"/>
  <c r="AX193" i="1" s="1"/>
  <c r="AW193" i="1"/>
  <c r="E194" i="1"/>
  <c r="L194" i="1"/>
  <c r="N194" i="1"/>
  <c r="AK194" i="1"/>
  <c r="AL194" i="1"/>
  <c r="AM194" i="1"/>
  <c r="AN194" i="1"/>
  <c r="AO194" i="1"/>
  <c r="AP194" i="1"/>
  <c r="J194" i="1" s="1"/>
  <c r="AQ194" i="1" s="1"/>
  <c r="AT194" i="1"/>
  <c r="AU194" i="1" s="1"/>
  <c r="AX194" i="1" s="1"/>
  <c r="AW194" i="1"/>
  <c r="L195" i="1"/>
  <c r="N195" i="1"/>
  <c r="AK195" i="1"/>
  <c r="E195" i="1" s="1"/>
  <c r="AL195" i="1"/>
  <c r="AM195" i="1"/>
  <c r="AN195" i="1"/>
  <c r="AO195" i="1"/>
  <c r="AP195" i="1" s="1"/>
  <c r="J195" i="1" s="1"/>
  <c r="AQ195" i="1" s="1"/>
  <c r="I195" i="1" s="1"/>
  <c r="AR195" i="1"/>
  <c r="AS195" i="1" s="1"/>
  <c r="AV195" i="1" s="1"/>
  <c r="F195" i="1" s="1"/>
  <c r="AY195" i="1" s="1"/>
  <c r="G195" i="1" s="1"/>
  <c r="AT195" i="1"/>
  <c r="AU195" i="1" s="1"/>
  <c r="AX195" i="1" s="1"/>
  <c r="AW195" i="1"/>
  <c r="E196" i="1"/>
  <c r="BC196" i="1" s="1"/>
  <c r="H196" i="1"/>
  <c r="L196" i="1"/>
  <c r="N196" i="1" s="1"/>
  <c r="AK196" i="1"/>
  <c r="AL196" i="1"/>
  <c r="AM196" i="1"/>
  <c r="AN196" i="1"/>
  <c r="AO196" i="1"/>
  <c r="AT196" i="1"/>
  <c r="AU196" i="1"/>
  <c r="AW196" i="1"/>
  <c r="AX196" i="1"/>
  <c r="H197" i="1"/>
  <c r="J197" i="1"/>
  <c r="AQ197" i="1" s="1"/>
  <c r="L197" i="1"/>
  <c r="N197" i="1" s="1"/>
  <c r="BC197" i="1" s="1"/>
  <c r="AK197" i="1"/>
  <c r="E197" i="1" s="1"/>
  <c r="AL197" i="1"/>
  <c r="AM197" i="1"/>
  <c r="AN197" i="1"/>
  <c r="AP197" i="1" s="1"/>
  <c r="AO197" i="1"/>
  <c r="AT197" i="1"/>
  <c r="AU197" i="1" s="1"/>
  <c r="AX197" i="1" s="1"/>
  <c r="AW197" i="1"/>
  <c r="L198" i="1"/>
  <c r="N198" i="1"/>
  <c r="AK198" i="1"/>
  <c r="E198" i="1" s="1"/>
  <c r="AL198" i="1"/>
  <c r="H198" i="1" s="1"/>
  <c r="AM198" i="1"/>
  <c r="AN198" i="1"/>
  <c r="AO198" i="1"/>
  <c r="AP198" i="1"/>
  <c r="J198" i="1" s="1"/>
  <c r="AQ198" i="1" s="1"/>
  <c r="AT198" i="1"/>
  <c r="AU198" i="1"/>
  <c r="AX198" i="1" s="1"/>
  <c r="AW198" i="1"/>
  <c r="E199" i="1"/>
  <c r="L199" i="1"/>
  <c r="N199" i="1"/>
  <c r="BC199" i="1" s="1"/>
  <c r="AK199" i="1"/>
  <c r="AL199" i="1"/>
  <c r="AM199" i="1"/>
  <c r="AN199" i="1"/>
  <c r="AO199" i="1"/>
  <c r="AP199" i="1"/>
  <c r="J199" i="1" s="1"/>
  <c r="AQ199" i="1" s="1"/>
  <c r="AT199" i="1"/>
  <c r="AU199" i="1" s="1"/>
  <c r="AW199" i="1"/>
  <c r="AX199" i="1"/>
  <c r="H200" i="1"/>
  <c r="L200" i="1"/>
  <c r="N200" i="1"/>
  <c r="AK200" i="1"/>
  <c r="E200" i="1" s="1"/>
  <c r="AL200" i="1"/>
  <c r="AP200" i="1" s="1"/>
  <c r="J200" i="1" s="1"/>
  <c r="AQ200" i="1" s="1"/>
  <c r="AM200" i="1"/>
  <c r="AN200" i="1"/>
  <c r="AO200" i="1"/>
  <c r="AT200" i="1"/>
  <c r="AU200" i="1"/>
  <c r="AW200" i="1"/>
  <c r="AX200" i="1"/>
  <c r="BC200" i="1"/>
  <c r="E201" i="1"/>
  <c r="BC201" i="1" s="1"/>
  <c r="H201" i="1"/>
  <c r="L201" i="1"/>
  <c r="N201" i="1"/>
  <c r="AK201" i="1"/>
  <c r="AL201" i="1"/>
  <c r="AM201" i="1"/>
  <c r="AN201" i="1"/>
  <c r="AO201" i="1"/>
  <c r="AP201" i="1"/>
  <c r="J201" i="1" s="1"/>
  <c r="AQ201" i="1"/>
  <c r="I201" i="1" s="1"/>
  <c r="AR201" i="1"/>
  <c r="AS201" i="1"/>
  <c r="AT201" i="1"/>
  <c r="AU201" i="1"/>
  <c r="AX201" i="1" s="1"/>
  <c r="AV201" i="1"/>
  <c r="F201" i="1" s="1"/>
  <c r="AY201" i="1" s="1"/>
  <c r="G201" i="1" s="1"/>
  <c r="AW201" i="1"/>
  <c r="L202" i="1"/>
  <c r="N202" i="1"/>
  <c r="AK202" i="1"/>
  <c r="E202" i="1" s="1"/>
  <c r="BC202" i="1" s="1"/>
  <c r="AL202" i="1"/>
  <c r="AM202" i="1"/>
  <c r="AN202" i="1"/>
  <c r="AO202" i="1"/>
  <c r="AP202" i="1"/>
  <c r="J202" i="1" s="1"/>
  <c r="AQ202" i="1" s="1"/>
  <c r="I202" i="1" s="1"/>
  <c r="AT202" i="1"/>
  <c r="AU202" i="1"/>
  <c r="AX202" i="1" s="1"/>
  <c r="AW202" i="1"/>
  <c r="L203" i="1"/>
  <c r="N203" i="1"/>
  <c r="AK203" i="1"/>
  <c r="AM203" i="1"/>
  <c r="AN203" i="1"/>
  <c r="AO203" i="1"/>
  <c r="AT203" i="1"/>
  <c r="AU203" i="1"/>
  <c r="AX203" i="1" s="1"/>
  <c r="AW203" i="1"/>
  <c r="E204" i="1"/>
  <c r="L204" i="1"/>
  <c r="AP204" i="1" s="1"/>
  <c r="J204" i="1" s="1"/>
  <c r="AQ204" i="1" s="1"/>
  <c r="N204" i="1"/>
  <c r="AK204" i="1"/>
  <c r="AL204" i="1"/>
  <c r="H204" i="1" s="1"/>
  <c r="AM204" i="1"/>
  <c r="AN204" i="1"/>
  <c r="AO204" i="1"/>
  <c r="AT204" i="1"/>
  <c r="AU204" i="1" s="1"/>
  <c r="AW204" i="1"/>
  <c r="AX204" i="1"/>
  <c r="L207" i="1"/>
  <c r="N207" i="1"/>
  <c r="AK207" i="1"/>
  <c r="E207" i="1" s="1"/>
  <c r="BC207" i="1" s="1"/>
  <c r="AM207" i="1"/>
  <c r="AN207" i="1"/>
  <c r="AO207" i="1"/>
  <c r="AT207" i="1"/>
  <c r="AU207" i="1"/>
  <c r="AX207" i="1" s="1"/>
  <c r="AW207" i="1"/>
  <c r="E208" i="1"/>
  <c r="L208" i="1"/>
  <c r="N208" i="1"/>
  <c r="BC208" i="1" s="1"/>
  <c r="AK208" i="1"/>
  <c r="AL208" i="1"/>
  <c r="AM208" i="1"/>
  <c r="AN208" i="1"/>
  <c r="AO208" i="1"/>
  <c r="AT208" i="1"/>
  <c r="AU208" i="1" s="1"/>
  <c r="AX208" i="1" s="1"/>
  <c r="AW208" i="1"/>
  <c r="H209" i="1"/>
  <c r="J209" i="1"/>
  <c r="AQ209" i="1" s="1"/>
  <c r="L209" i="1"/>
  <c r="N209" i="1"/>
  <c r="AK209" i="1"/>
  <c r="E209" i="1" s="1"/>
  <c r="AL209" i="1"/>
  <c r="AM209" i="1"/>
  <c r="AN209" i="1"/>
  <c r="AO209" i="1"/>
  <c r="AP209" i="1" s="1"/>
  <c r="AT209" i="1"/>
  <c r="AU209" i="1"/>
  <c r="AW209" i="1"/>
  <c r="AX209" i="1"/>
  <c r="BC209" i="1"/>
  <c r="E210" i="1"/>
  <c r="BC210" i="1" s="1"/>
  <c r="H210" i="1"/>
  <c r="J210" i="1"/>
  <c r="AQ210" i="1" s="1"/>
  <c r="L210" i="1"/>
  <c r="N210" i="1"/>
  <c r="AK210" i="1"/>
  <c r="AL210" i="1"/>
  <c r="AM210" i="1"/>
  <c r="AN210" i="1"/>
  <c r="AP210" i="1" s="1"/>
  <c r="AO210" i="1"/>
  <c r="AT210" i="1"/>
  <c r="AU210" i="1" s="1"/>
  <c r="AX210" i="1" s="1"/>
  <c r="AW210" i="1"/>
  <c r="E211" i="1"/>
  <c r="L211" i="1"/>
  <c r="N211" i="1" s="1"/>
  <c r="BC211" i="1" s="1"/>
  <c r="AK211" i="1"/>
  <c r="AL211" i="1"/>
  <c r="AM211" i="1"/>
  <c r="AN211" i="1"/>
  <c r="AO211" i="1"/>
  <c r="AP211" i="1"/>
  <c r="J211" i="1" s="1"/>
  <c r="AQ211" i="1"/>
  <c r="I211" i="1" s="1"/>
  <c r="AT211" i="1"/>
  <c r="AU211" i="1" s="1"/>
  <c r="AW211" i="1"/>
  <c r="AX211" i="1" s="1"/>
  <c r="L212" i="1"/>
  <c r="N212" i="1" s="1"/>
  <c r="AK212" i="1"/>
  <c r="E212" i="1" s="1"/>
  <c r="AL212" i="1"/>
  <c r="AM212" i="1"/>
  <c r="AN212" i="1"/>
  <c r="AP212" i="1" s="1"/>
  <c r="J212" i="1" s="1"/>
  <c r="AO212" i="1"/>
  <c r="AQ212" i="1"/>
  <c r="I212" i="1" s="1"/>
  <c r="AR212" i="1"/>
  <c r="AS212" i="1" s="1"/>
  <c r="AV212" i="1" s="1"/>
  <c r="AT212" i="1"/>
  <c r="AU212" i="1" s="1"/>
  <c r="AX212" i="1" s="1"/>
  <c r="AW212" i="1"/>
  <c r="E213" i="1"/>
  <c r="H213" i="1"/>
  <c r="L213" i="1"/>
  <c r="N213" i="1"/>
  <c r="AK213" i="1"/>
  <c r="AL213" i="1"/>
  <c r="AP213" i="1" s="1"/>
  <c r="J213" i="1" s="1"/>
  <c r="AQ213" i="1" s="1"/>
  <c r="AM213" i="1"/>
  <c r="AN213" i="1"/>
  <c r="AO213" i="1"/>
  <c r="AT213" i="1"/>
  <c r="AU213" i="1"/>
  <c r="AW213" i="1"/>
  <c r="AX213" i="1"/>
  <c r="BC213" i="1"/>
  <c r="H214" i="1"/>
  <c r="L214" i="1"/>
  <c r="N214" i="1" s="1"/>
  <c r="AK214" i="1"/>
  <c r="E214" i="1" s="1"/>
  <c r="AL214" i="1"/>
  <c r="AM214" i="1"/>
  <c r="AN214" i="1"/>
  <c r="AO214" i="1"/>
  <c r="AP214" i="1"/>
  <c r="J214" i="1" s="1"/>
  <c r="AQ214" i="1" s="1"/>
  <c r="I214" i="1" s="1"/>
  <c r="AR214" i="1"/>
  <c r="AS214" i="1"/>
  <c r="AT214" i="1"/>
  <c r="AU214" i="1"/>
  <c r="AV214" i="1"/>
  <c r="F214" i="1" s="1"/>
  <c r="AY214" i="1" s="1"/>
  <c r="G214" i="1" s="1"/>
  <c r="AW214" i="1"/>
  <c r="AX214" i="1"/>
  <c r="BB214" i="1"/>
  <c r="BC214" i="1"/>
  <c r="L215" i="1"/>
  <c r="N215" i="1"/>
  <c r="AK215" i="1"/>
  <c r="E215" i="1" s="1"/>
  <c r="AL215" i="1"/>
  <c r="AM215" i="1"/>
  <c r="AN215" i="1"/>
  <c r="AO215" i="1"/>
  <c r="AT215" i="1"/>
  <c r="AU215" i="1"/>
  <c r="AX215" i="1" s="1"/>
  <c r="AW215" i="1"/>
  <c r="E216" i="1"/>
  <c r="H216" i="1"/>
  <c r="L216" i="1"/>
  <c r="N216" i="1"/>
  <c r="BC216" i="1" s="1"/>
  <c r="AK216" i="1"/>
  <c r="AL216" i="1"/>
  <c r="AM216" i="1"/>
  <c r="AN216" i="1"/>
  <c r="AO216" i="1"/>
  <c r="AP216" i="1" s="1"/>
  <c r="J216" i="1" s="1"/>
  <c r="AQ216" i="1" s="1"/>
  <c r="AT216" i="1"/>
  <c r="AU216" i="1" s="1"/>
  <c r="AX216" i="1" s="1"/>
  <c r="AW216" i="1"/>
  <c r="L217" i="1"/>
  <c r="N217" i="1"/>
  <c r="AK217" i="1"/>
  <c r="AM217" i="1"/>
  <c r="AN217" i="1"/>
  <c r="AO217" i="1"/>
  <c r="AT217" i="1"/>
  <c r="AU217" i="1"/>
  <c r="AW217" i="1"/>
  <c r="AX217" i="1"/>
  <c r="E218" i="1"/>
  <c r="H218" i="1"/>
  <c r="L218" i="1"/>
  <c r="N218" i="1"/>
  <c r="AK218" i="1"/>
  <c r="AL218" i="1"/>
  <c r="AM218" i="1"/>
  <c r="AN218" i="1"/>
  <c r="AO218" i="1"/>
  <c r="AP218" i="1"/>
  <c r="J218" i="1" s="1"/>
  <c r="AQ218" i="1" s="1"/>
  <c r="AT218" i="1"/>
  <c r="AU218" i="1" s="1"/>
  <c r="AX218" i="1" s="1"/>
  <c r="AW218" i="1"/>
  <c r="L219" i="1"/>
  <c r="N219" i="1"/>
  <c r="AK219" i="1"/>
  <c r="E219" i="1" s="1"/>
  <c r="AL219" i="1"/>
  <c r="AM219" i="1"/>
  <c r="AN219" i="1"/>
  <c r="AO219" i="1"/>
  <c r="AP219" i="1"/>
  <c r="J219" i="1" s="1"/>
  <c r="AQ219" i="1" s="1"/>
  <c r="AT219" i="1"/>
  <c r="AU219" i="1"/>
  <c r="AX219" i="1" s="1"/>
  <c r="AW219" i="1"/>
  <c r="E220" i="1"/>
  <c r="H220" i="1"/>
  <c r="L220" i="1"/>
  <c r="N220" i="1"/>
  <c r="AK220" i="1"/>
  <c r="AL220" i="1"/>
  <c r="AM220" i="1"/>
  <c r="AN220" i="1"/>
  <c r="AO220" i="1"/>
  <c r="AT220" i="1"/>
  <c r="AU220" i="1"/>
  <c r="AW220" i="1"/>
  <c r="AX220" i="1"/>
  <c r="E221" i="1"/>
  <c r="BC221" i="1" s="1"/>
  <c r="H221" i="1"/>
  <c r="L221" i="1"/>
  <c r="N221" i="1" s="1"/>
  <c r="AK221" i="1"/>
  <c r="AL221" i="1"/>
  <c r="AM221" i="1"/>
  <c r="AN221" i="1"/>
  <c r="AO221" i="1"/>
  <c r="AT221" i="1"/>
  <c r="AU221" i="1" s="1"/>
  <c r="AW221" i="1"/>
  <c r="AX221" i="1"/>
  <c r="AR190" i="1" l="1"/>
  <c r="AS190" i="1" s="1"/>
  <c r="AV190" i="1" s="1"/>
  <c r="F190" i="1" s="1"/>
  <c r="AY190" i="1" s="1"/>
  <c r="G190" i="1" s="1"/>
  <c r="I190" i="1"/>
  <c r="I194" i="1"/>
  <c r="AR194" i="1"/>
  <c r="AS194" i="1" s="1"/>
  <c r="AV194" i="1" s="1"/>
  <c r="F194" i="1" s="1"/>
  <c r="AY194" i="1" s="1"/>
  <c r="G194" i="1" s="1"/>
  <c r="AR200" i="1"/>
  <c r="AS200" i="1" s="1"/>
  <c r="AV200" i="1" s="1"/>
  <c r="F200" i="1" s="1"/>
  <c r="AY200" i="1" s="1"/>
  <c r="G200" i="1" s="1"/>
  <c r="I200" i="1"/>
  <c r="I176" i="1"/>
  <c r="AR176" i="1"/>
  <c r="AS176" i="1" s="1"/>
  <c r="AV176" i="1" s="1"/>
  <c r="F176" i="1" s="1"/>
  <c r="AY176" i="1" s="1"/>
  <c r="G176" i="1" s="1"/>
  <c r="AL108" i="1"/>
  <c r="E108" i="1"/>
  <c r="AY95" i="1"/>
  <c r="G95" i="1" s="1"/>
  <c r="BB95" i="1"/>
  <c r="BD95" i="1" s="1"/>
  <c r="AZ201" i="1"/>
  <c r="BA201" i="1"/>
  <c r="BA111" i="1"/>
  <c r="AZ111" i="1"/>
  <c r="BA186" i="1"/>
  <c r="AZ186" i="1"/>
  <c r="AZ187" i="1"/>
  <c r="BA187" i="1"/>
  <c r="AZ124" i="1"/>
  <c r="BA124" i="1"/>
  <c r="I180" i="1"/>
  <c r="AR180" i="1"/>
  <c r="AS180" i="1" s="1"/>
  <c r="AV180" i="1" s="1"/>
  <c r="F180" i="1" s="1"/>
  <c r="I218" i="1"/>
  <c r="AR218" i="1"/>
  <c r="AS218" i="1" s="1"/>
  <c r="AV218" i="1" s="1"/>
  <c r="F218" i="1" s="1"/>
  <c r="AY218" i="1" s="1"/>
  <c r="G218" i="1" s="1"/>
  <c r="I209" i="1"/>
  <c r="AR209" i="1"/>
  <c r="AS209" i="1" s="1"/>
  <c r="AV209" i="1" s="1"/>
  <c r="F209" i="1" s="1"/>
  <c r="AY209" i="1" s="1"/>
  <c r="G209" i="1" s="1"/>
  <c r="BB209" i="1"/>
  <c r="BD209" i="1" s="1"/>
  <c r="AL147" i="1"/>
  <c r="E147" i="1"/>
  <c r="I185" i="1"/>
  <c r="AR185" i="1"/>
  <c r="AS185" i="1" s="1"/>
  <c r="AV185" i="1" s="1"/>
  <c r="F185" i="1" s="1"/>
  <c r="AY185" i="1" s="1"/>
  <c r="G185" i="1" s="1"/>
  <c r="I170" i="1"/>
  <c r="AR170" i="1"/>
  <c r="AS170" i="1" s="1"/>
  <c r="AV170" i="1" s="1"/>
  <c r="F170" i="1" s="1"/>
  <c r="AY170" i="1" s="1"/>
  <c r="G170" i="1" s="1"/>
  <c r="I216" i="1"/>
  <c r="AR216" i="1"/>
  <c r="AS216" i="1" s="1"/>
  <c r="AV216" i="1" s="1"/>
  <c r="F216" i="1" s="1"/>
  <c r="AY216" i="1" s="1"/>
  <c r="G216" i="1" s="1"/>
  <c r="BB216" i="1"/>
  <c r="BD216" i="1" s="1"/>
  <c r="BC114" i="1"/>
  <c r="BC131" i="1"/>
  <c r="I199" i="1"/>
  <c r="AR199" i="1"/>
  <c r="AS199" i="1" s="1"/>
  <c r="AV199" i="1" s="1"/>
  <c r="F199" i="1" s="1"/>
  <c r="AY199" i="1" s="1"/>
  <c r="G199" i="1" s="1"/>
  <c r="AY174" i="1"/>
  <c r="G174" i="1" s="1"/>
  <c r="BB174" i="1"/>
  <c r="BB162" i="1"/>
  <c r="BD162" i="1" s="1"/>
  <c r="H152" i="1"/>
  <c r="AR164" i="1"/>
  <c r="AS164" i="1" s="1"/>
  <c r="AV164" i="1" s="1"/>
  <c r="F164" i="1" s="1"/>
  <c r="AY164" i="1" s="1"/>
  <c r="G164" i="1" s="1"/>
  <c r="I164" i="1"/>
  <c r="AR213" i="1"/>
  <c r="AS213" i="1" s="1"/>
  <c r="AV213" i="1" s="1"/>
  <c r="F213" i="1" s="1"/>
  <c r="AY213" i="1" s="1"/>
  <c r="G213" i="1" s="1"/>
  <c r="I213" i="1"/>
  <c r="BC174" i="1"/>
  <c r="BD174" i="1"/>
  <c r="AZ110" i="1"/>
  <c r="BA110" i="1"/>
  <c r="H179" i="1"/>
  <c r="AP179" i="1"/>
  <c r="J179" i="1" s="1"/>
  <c r="AQ179" i="1" s="1"/>
  <c r="AR148" i="1"/>
  <c r="AS148" i="1" s="1"/>
  <c r="AV148" i="1" s="1"/>
  <c r="F148" i="1" s="1"/>
  <c r="AY148" i="1" s="1"/>
  <c r="G148" i="1" s="1"/>
  <c r="I148" i="1"/>
  <c r="I144" i="1"/>
  <c r="AR144" i="1"/>
  <c r="AS144" i="1" s="1"/>
  <c r="AV144" i="1" s="1"/>
  <c r="F144" i="1" s="1"/>
  <c r="AY144" i="1" s="1"/>
  <c r="G144" i="1" s="1"/>
  <c r="AR93" i="1"/>
  <c r="AS93" i="1" s="1"/>
  <c r="AV93" i="1" s="1"/>
  <c r="F93" i="1" s="1"/>
  <c r="AY93" i="1" s="1"/>
  <c r="G93" i="1" s="1"/>
  <c r="I93" i="1"/>
  <c r="AZ82" i="1"/>
  <c r="BA82" i="1"/>
  <c r="H193" i="1"/>
  <c r="BA112" i="1"/>
  <c r="AZ112" i="1"/>
  <c r="I198" i="1"/>
  <c r="AR198" i="1"/>
  <c r="AS198" i="1" s="1"/>
  <c r="AV198" i="1" s="1"/>
  <c r="F198" i="1" s="1"/>
  <c r="AY198" i="1" s="1"/>
  <c r="G198" i="1" s="1"/>
  <c r="AZ177" i="1"/>
  <c r="BA177" i="1"/>
  <c r="AR210" i="1"/>
  <c r="AS210" i="1" s="1"/>
  <c r="AV210" i="1" s="1"/>
  <c r="F210" i="1" s="1"/>
  <c r="AY210" i="1" s="1"/>
  <c r="G210" i="1" s="1"/>
  <c r="BB210" i="1"/>
  <c r="AZ160" i="1"/>
  <c r="BA160" i="1"/>
  <c r="I157" i="1"/>
  <c r="AR157" i="1"/>
  <c r="AS157" i="1" s="1"/>
  <c r="AV157" i="1" s="1"/>
  <c r="F157" i="1" s="1"/>
  <c r="AY157" i="1" s="1"/>
  <c r="G157" i="1" s="1"/>
  <c r="AL129" i="1"/>
  <c r="E129" i="1"/>
  <c r="BA214" i="1"/>
  <c r="AZ214" i="1"/>
  <c r="I210" i="1"/>
  <c r="BB183" i="1"/>
  <c r="BD183" i="1" s="1"/>
  <c r="I133" i="1"/>
  <c r="AR133" i="1"/>
  <c r="AS133" i="1" s="1"/>
  <c r="AV133" i="1" s="1"/>
  <c r="F133" i="1" s="1"/>
  <c r="AY133" i="1" s="1"/>
  <c r="G133" i="1" s="1"/>
  <c r="BB211" i="1"/>
  <c r="BD211" i="1" s="1"/>
  <c r="AZ182" i="1"/>
  <c r="BA182" i="1"/>
  <c r="AZ167" i="1"/>
  <c r="BA167" i="1"/>
  <c r="BA163" i="1"/>
  <c r="AZ163" i="1"/>
  <c r="F212" i="1"/>
  <c r="AY212" i="1" s="1"/>
  <c r="G212" i="1" s="1"/>
  <c r="I197" i="1"/>
  <c r="AR197" i="1"/>
  <c r="AS197" i="1" s="1"/>
  <c r="AV197" i="1" s="1"/>
  <c r="F197" i="1" s="1"/>
  <c r="AY197" i="1" s="1"/>
  <c r="G197" i="1" s="1"/>
  <c r="AR145" i="1"/>
  <c r="AS145" i="1" s="1"/>
  <c r="AV145" i="1" s="1"/>
  <c r="F145" i="1" s="1"/>
  <c r="AY145" i="1" s="1"/>
  <c r="G145" i="1" s="1"/>
  <c r="I145" i="1"/>
  <c r="H142" i="1"/>
  <c r="I115" i="1"/>
  <c r="AR115" i="1"/>
  <c r="AS115" i="1" s="1"/>
  <c r="AV115" i="1" s="1"/>
  <c r="F115" i="1" s="1"/>
  <c r="AY115" i="1" s="1"/>
  <c r="G115" i="1" s="1"/>
  <c r="BA74" i="1"/>
  <c r="AZ74" i="1"/>
  <c r="AP70" i="1"/>
  <c r="J70" i="1" s="1"/>
  <c r="AQ70" i="1" s="1"/>
  <c r="I48" i="1"/>
  <c r="AR48" i="1"/>
  <c r="AS48" i="1" s="1"/>
  <c r="AV48" i="1" s="1"/>
  <c r="F48" i="1" s="1"/>
  <c r="AY48" i="1" s="1"/>
  <c r="G48" i="1" s="1"/>
  <c r="E217" i="1"/>
  <c r="AL217" i="1"/>
  <c r="BC186" i="1"/>
  <c r="H170" i="1"/>
  <c r="E166" i="1"/>
  <c r="AL166" i="1"/>
  <c r="BC142" i="1"/>
  <c r="AP132" i="1"/>
  <c r="J132" i="1" s="1"/>
  <c r="AQ132" i="1" s="1"/>
  <c r="AR127" i="1"/>
  <c r="AS127" i="1" s="1"/>
  <c r="AV127" i="1" s="1"/>
  <c r="F127" i="1" s="1"/>
  <c r="AY127" i="1" s="1"/>
  <c r="G127" i="1" s="1"/>
  <c r="I127" i="1"/>
  <c r="BB93" i="1"/>
  <c r="H93" i="1"/>
  <c r="I72" i="1"/>
  <c r="AR72" i="1"/>
  <c r="AS72" i="1" s="1"/>
  <c r="AV72" i="1" s="1"/>
  <c r="F72" i="1" s="1"/>
  <c r="AY72" i="1" s="1"/>
  <c r="H53" i="1"/>
  <c r="BC23" i="1"/>
  <c r="I219" i="1"/>
  <c r="AR219" i="1"/>
  <c r="AS219" i="1" s="1"/>
  <c r="AV219" i="1" s="1"/>
  <c r="F219" i="1" s="1"/>
  <c r="AY219" i="1" s="1"/>
  <c r="G219" i="1" s="1"/>
  <c r="AZ191" i="1"/>
  <c r="BA191" i="1"/>
  <c r="BB186" i="1"/>
  <c r="BD186" i="1" s="1"/>
  <c r="H176" i="1"/>
  <c r="AX156" i="1"/>
  <c r="AL117" i="1"/>
  <c r="E117" i="1"/>
  <c r="BA75" i="1"/>
  <c r="AZ75" i="1"/>
  <c r="BB64" i="1"/>
  <c r="BD64" i="1" s="1"/>
  <c r="H64" i="1"/>
  <c r="H215" i="1"/>
  <c r="AR183" i="1"/>
  <c r="AS183" i="1" s="1"/>
  <c r="AV183" i="1" s="1"/>
  <c r="F183" i="1" s="1"/>
  <c r="AY183" i="1" s="1"/>
  <c r="G183" i="1" s="1"/>
  <c r="I183" i="1"/>
  <c r="BC178" i="1"/>
  <c r="BB167" i="1"/>
  <c r="AR158" i="1"/>
  <c r="AS158" i="1" s="1"/>
  <c r="AV158" i="1" s="1"/>
  <c r="F158" i="1" s="1"/>
  <c r="AY158" i="1" s="1"/>
  <c r="G158" i="1" s="1"/>
  <c r="I158" i="1"/>
  <c r="AR128" i="1"/>
  <c r="AS128" i="1" s="1"/>
  <c r="AV128" i="1" s="1"/>
  <c r="F128" i="1" s="1"/>
  <c r="I128" i="1"/>
  <c r="H126" i="1"/>
  <c r="I32" i="1"/>
  <c r="AR32" i="1"/>
  <c r="AS32" i="1" s="1"/>
  <c r="AV32" i="1" s="1"/>
  <c r="F32" i="1" s="1"/>
  <c r="AY32" i="1" s="1"/>
  <c r="G32" i="1" s="1"/>
  <c r="BC215" i="1"/>
  <c r="E192" i="1"/>
  <c r="AL192" i="1"/>
  <c r="H169" i="1"/>
  <c r="BC126" i="1"/>
  <c r="I50" i="1"/>
  <c r="AR50" i="1"/>
  <c r="AS50" i="1" s="1"/>
  <c r="AV50" i="1" s="1"/>
  <c r="F50" i="1" s="1"/>
  <c r="AY50" i="1" s="1"/>
  <c r="G50" i="1" s="1"/>
  <c r="BC169" i="1"/>
  <c r="AP152" i="1"/>
  <c r="J152" i="1" s="1"/>
  <c r="AQ152" i="1" s="1"/>
  <c r="I150" i="1"/>
  <c r="AR150" i="1"/>
  <c r="AS150" i="1" s="1"/>
  <c r="AV150" i="1" s="1"/>
  <c r="F150" i="1" s="1"/>
  <c r="AY150" i="1" s="1"/>
  <c r="G150" i="1" s="1"/>
  <c r="I55" i="1"/>
  <c r="AR55" i="1"/>
  <c r="AS55" i="1" s="1"/>
  <c r="AV55" i="1" s="1"/>
  <c r="F55" i="1" s="1"/>
  <c r="AY55" i="1" s="1"/>
  <c r="G55" i="1" s="1"/>
  <c r="E203" i="1"/>
  <c r="AL203" i="1"/>
  <c r="BB200" i="1"/>
  <c r="BD200" i="1" s="1"/>
  <c r="AP193" i="1"/>
  <c r="J193" i="1" s="1"/>
  <c r="AQ193" i="1" s="1"/>
  <c r="I186" i="1"/>
  <c r="H174" i="1"/>
  <c r="BB160" i="1"/>
  <c r="BD160" i="1" s="1"/>
  <c r="BC149" i="1"/>
  <c r="AP142" i="1"/>
  <c r="J142" i="1" s="1"/>
  <c r="AQ142" i="1" s="1"/>
  <c r="H59" i="1"/>
  <c r="BB194" i="1"/>
  <c r="BD194" i="1" s="1"/>
  <c r="BC158" i="1"/>
  <c r="AL132" i="1"/>
  <c r="E132" i="1"/>
  <c r="BB212" i="1"/>
  <c r="BD212" i="1" s="1"/>
  <c r="H212" i="1"/>
  <c r="BA51" i="1"/>
  <c r="AZ51" i="1"/>
  <c r="BB219" i="1"/>
  <c r="BD219" i="1" s="1"/>
  <c r="H219" i="1"/>
  <c r="BC212" i="1"/>
  <c r="BB199" i="1"/>
  <c r="BD199" i="1" s="1"/>
  <c r="H199" i="1"/>
  <c r="AP156" i="1"/>
  <c r="J156" i="1" s="1"/>
  <c r="AQ156" i="1" s="1"/>
  <c r="AP151" i="1"/>
  <c r="J151" i="1" s="1"/>
  <c r="AQ151" i="1" s="1"/>
  <c r="I58" i="1"/>
  <c r="AR58" i="1"/>
  <c r="AS58" i="1" s="1"/>
  <c r="AV58" i="1" s="1"/>
  <c r="F58" i="1" s="1"/>
  <c r="AY58" i="1" s="1"/>
  <c r="G58" i="1" s="1"/>
  <c r="BA49" i="1"/>
  <c r="AZ49" i="1"/>
  <c r="AR25" i="1"/>
  <c r="AS25" i="1" s="1"/>
  <c r="AV25" i="1" s="1"/>
  <c r="F25" i="1" s="1"/>
  <c r="AY25" i="1" s="1"/>
  <c r="G25" i="1" s="1"/>
  <c r="BA64" i="1"/>
  <c r="AZ64" i="1"/>
  <c r="I184" i="1"/>
  <c r="AR184" i="1"/>
  <c r="AS184" i="1" s="1"/>
  <c r="AV184" i="1" s="1"/>
  <c r="F184" i="1" s="1"/>
  <c r="AY184" i="1" s="1"/>
  <c r="G184" i="1" s="1"/>
  <c r="AR140" i="1"/>
  <c r="AS140" i="1" s="1"/>
  <c r="AV140" i="1" s="1"/>
  <c r="F140" i="1" s="1"/>
  <c r="AY140" i="1" s="1"/>
  <c r="G140" i="1" s="1"/>
  <c r="I140" i="1"/>
  <c r="AP221" i="1"/>
  <c r="J221" i="1" s="1"/>
  <c r="AQ221" i="1" s="1"/>
  <c r="AP220" i="1"/>
  <c r="J220" i="1" s="1"/>
  <c r="AQ220" i="1" s="1"/>
  <c r="BC219" i="1"/>
  <c r="AP208" i="1"/>
  <c r="J208" i="1" s="1"/>
  <c r="AQ208" i="1" s="1"/>
  <c r="BC204" i="1"/>
  <c r="BD204" i="1"/>
  <c r="AR202" i="1"/>
  <c r="AS202" i="1" s="1"/>
  <c r="AV202" i="1" s="1"/>
  <c r="F202" i="1" s="1"/>
  <c r="AY202" i="1" s="1"/>
  <c r="G202" i="1" s="1"/>
  <c r="BC194" i="1"/>
  <c r="E173" i="1"/>
  <c r="AL173" i="1"/>
  <c r="I167" i="1"/>
  <c r="AX157" i="1"/>
  <c r="BC140" i="1"/>
  <c r="I79" i="1"/>
  <c r="AR79" i="1"/>
  <c r="AS79" i="1" s="1"/>
  <c r="AV79" i="1" s="1"/>
  <c r="F79" i="1" s="1"/>
  <c r="AY79" i="1" s="1"/>
  <c r="G79" i="1" s="1"/>
  <c r="BA34" i="1"/>
  <c r="AZ34" i="1"/>
  <c r="I25" i="1"/>
  <c r="BB30" i="1"/>
  <c r="BD30" i="1" s="1"/>
  <c r="I30" i="1"/>
  <c r="AR30" i="1"/>
  <c r="AS30" i="1" s="1"/>
  <c r="AV30" i="1" s="1"/>
  <c r="F30" i="1" s="1"/>
  <c r="AY30" i="1" s="1"/>
  <c r="G30" i="1" s="1"/>
  <c r="BD210" i="1"/>
  <c r="BC218" i="1"/>
  <c r="H195" i="1"/>
  <c r="BB195" i="1"/>
  <c r="H191" i="1"/>
  <c r="BB191" i="1"/>
  <c r="I182" i="1"/>
  <c r="BB182" i="1"/>
  <c r="BD182" i="1" s="1"/>
  <c r="I161" i="1"/>
  <c r="AR161" i="1"/>
  <c r="AS161" i="1" s="1"/>
  <c r="AV161" i="1" s="1"/>
  <c r="F161" i="1" s="1"/>
  <c r="AZ100" i="1"/>
  <c r="BA100" i="1"/>
  <c r="BB97" i="1"/>
  <c r="BD97" i="1" s="1"/>
  <c r="H97" i="1"/>
  <c r="AP92" i="1"/>
  <c r="J92" i="1" s="1"/>
  <c r="AQ92" i="1" s="1"/>
  <c r="AZ24" i="1"/>
  <c r="I134" i="1"/>
  <c r="AR134" i="1"/>
  <c r="AS134" i="1" s="1"/>
  <c r="AV134" i="1" s="1"/>
  <c r="F134" i="1" s="1"/>
  <c r="AY134" i="1" s="1"/>
  <c r="G134" i="1" s="1"/>
  <c r="AP173" i="1"/>
  <c r="J173" i="1" s="1"/>
  <c r="AQ173" i="1" s="1"/>
  <c r="AX143" i="1"/>
  <c r="AL121" i="1"/>
  <c r="AP121" i="1" s="1"/>
  <c r="J121" i="1" s="1"/>
  <c r="AQ121" i="1" s="1"/>
  <c r="E121" i="1"/>
  <c r="BB74" i="1"/>
  <c r="H74" i="1"/>
  <c r="BB148" i="1"/>
  <c r="BD148" i="1" s="1"/>
  <c r="BC111" i="1"/>
  <c r="H208" i="1"/>
  <c r="BB201" i="1"/>
  <c r="BC195" i="1"/>
  <c r="BD195" i="1"/>
  <c r="AP181" i="1"/>
  <c r="J181" i="1" s="1"/>
  <c r="AQ181" i="1" s="1"/>
  <c r="H181" i="1"/>
  <c r="BB158" i="1"/>
  <c r="BD158" i="1" s="1"/>
  <c r="AL151" i="1"/>
  <c r="BC97" i="1"/>
  <c r="AX71" i="1"/>
  <c r="I65" i="1"/>
  <c r="AR65" i="1"/>
  <c r="AS65" i="1" s="1"/>
  <c r="AV65" i="1" s="1"/>
  <c r="F65" i="1" s="1"/>
  <c r="AY65" i="1" s="1"/>
  <c r="E56" i="1"/>
  <c r="AL56" i="1"/>
  <c r="AZ195" i="1"/>
  <c r="BA195" i="1"/>
  <c r="AX182" i="1"/>
  <c r="BC170" i="1"/>
  <c r="I107" i="1"/>
  <c r="AR107" i="1"/>
  <c r="AS107" i="1" s="1"/>
  <c r="AV107" i="1" s="1"/>
  <c r="F107" i="1" s="1"/>
  <c r="AY107" i="1" s="1"/>
  <c r="G107" i="1" s="1"/>
  <c r="AP215" i="1"/>
  <c r="J215" i="1" s="1"/>
  <c r="AQ215" i="1" s="1"/>
  <c r="AP178" i="1"/>
  <c r="J178" i="1" s="1"/>
  <c r="AQ178" i="1" s="1"/>
  <c r="AX162" i="1"/>
  <c r="BC151" i="1"/>
  <c r="I146" i="1"/>
  <c r="AR146" i="1"/>
  <c r="AS146" i="1" s="1"/>
  <c r="AV146" i="1" s="1"/>
  <c r="F146" i="1" s="1"/>
  <c r="AL143" i="1"/>
  <c r="E143" i="1"/>
  <c r="AL141" i="1"/>
  <c r="I204" i="1"/>
  <c r="AR204" i="1"/>
  <c r="AS204" i="1" s="1"/>
  <c r="AV204" i="1" s="1"/>
  <c r="F204" i="1" s="1"/>
  <c r="AY204" i="1" s="1"/>
  <c r="G204" i="1" s="1"/>
  <c r="H184" i="1"/>
  <c r="BB163" i="1"/>
  <c r="H163" i="1"/>
  <c r="BB204" i="1"/>
  <c r="AP169" i="1"/>
  <c r="J169" i="1" s="1"/>
  <c r="AQ169" i="1" s="1"/>
  <c r="H164" i="1"/>
  <c r="BC141" i="1"/>
  <c r="BC130" i="1"/>
  <c r="G114" i="1"/>
  <c r="H54" i="1"/>
  <c r="BC198" i="1"/>
  <c r="BD214" i="1"/>
  <c r="BB202" i="1"/>
  <c r="BD202" i="1" s="1"/>
  <c r="H202" i="1"/>
  <c r="AP196" i="1"/>
  <c r="J196" i="1" s="1"/>
  <c r="AQ196" i="1" s="1"/>
  <c r="BC185" i="1"/>
  <c r="AP120" i="1"/>
  <c r="J120" i="1" s="1"/>
  <c r="AQ120" i="1" s="1"/>
  <c r="AR88" i="1"/>
  <c r="AS88" i="1" s="1"/>
  <c r="AV88" i="1" s="1"/>
  <c r="F88" i="1" s="1"/>
  <c r="AY88" i="1" s="1"/>
  <c r="G88" i="1" s="1"/>
  <c r="I88" i="1"/>
  <c r="AP73" i="1"/>
  <c r="J73" i="1" s="1"/>
  <c r="AQ73" i="1" s="1"/>
  <c r="BA35" i="1"/>
  <c r="AZ22" i="1"/>
  <c r="BA22" i="1"/>
  <c r="BA97" i="1"/>
  <c r="AZ97" i="1"/>
  <c r="BA113" i="1"/>
  <c r="AZ113" i="1"/>
  <c r="AR211" i="1"/>
  <c r="AS211" i="1" s="1"/>
  <c r="AV211" i="1" s="1"/>
  <c r="F211" i="1" s="1"/>
  <c r="AY211" i="1" s="1"/>
  <c r="G211" i="1" s="1"/>
  <c r="I187" i="1"/>
  <c r="BB187" i="1"/>
  <c r="BD187" i="1" s="1"/>
  <c r="AL178" i="1"/>
  <c r="AP165" i="1"/>
  <c r="J165" i="1" s="1"/>
  <c r="AQ165" i="1" s="1"/>
  <c r="AR162" i="1"/>
  <c r="AS162" i="1" s="1"/>
  <c r="AV162" i="1" s="1"/>
  <c r="F162" i="1" s="1"/>
  <c r="AY162" i="1" s="1"/>
  <c r="G162" i="1" s="1"/>
  <c r="H149" i="1"/>
  <c r="AL120" i="1"/>
  <c r="E120" i="1"/>
  <c r="BA61" i="1"/>
  <c r="AZ61" i="1"/>
  <c r="AP149" i="1"/>
  <c r="J149" i="1" s="1"/>
  <c r="AQ149" i="1" s="1"/>
  <c r="BC53" i="1"/>
  <c r="H140" i="1"/>
  <c r="BC104" i="1"/>
  <c r="AP96" i="1"/>
  <c r="J96" i="1" s="1"/>
  <c r="AQ96" i="1" s="1"/>
  <c r="I95" i="1"/>
  <c r="I86" i="1"/>
  <c r="AR86" i="1"/>
  <c r="AS86" i="1" s="1"/>
  <c r="AV86" i="1" s="1"/>
  <c r="F86" i="1" s="1"/>
  <c r="AY86" i="1" s="1"/>
  <c r="G86" i="1" s="1"/>
  <c r="BC167" i="1"/>
  <c r="BD167" i="1"/>
  <c r="AP130" i="1"/>
  <c r="J130" i="1" s="1"/>
  <c r="AQ130" i="1" s="1"/>
  <c r="BC123" i="1"/>
  <c r="E96" i="1"/>
  <c r="AL96" i="1"/>
  <c r="E92" i="1"/>
  <c r="AL92" i="1"/>
  <c r="AP68" i="1"/>
  <c r="J68" i="1" s="1"/>
  <c r="AQ68" i="1" s="1"/>
  <c r="BB145" i="1"/>
  <c r="BD145" i="1" s="1"/>
  <c r="AP138" i="1"/>
  <c r="J138" i="1" s="1"/>
  <c r="AQ138" i="1" s="1"/>
  <c r="BB127" i="1"/>
  <c r="BD127" i="1" s="1"/>
  <c r="AX125" i="1"/>
  <c r="AP104" i="1"/>
  <c r="J104" i="1" s="1"/>
  <c r="AQ104" i="1" s="1"/>
  <c r="H133" i="1"/>
  <c r="BB111" i="1"/>
  <c r="BD111" i="1" s="1"/>
  <c r="BC86" i="1"/>
  <c r="AL77" i="1"/>
  <c r="E77" i="1"/>
  <c r="BC150" i="1"/>
  <c r="BC133" i="1"/>
  <c r="AR122" i="1"/>
  <c r="AS122" i="1" s="1"/>
  <c r="AV122" i="1" s="1"/>
  <c r="F122" i="1" s="1"/>
  <c r="AY122" i="1" s="1"/>
  <c r="G122" i="1" s="1"/>
  <c r="I122" i="1"/>
  <c r="E103" i="1"/>
  <c r="AL103" i="1"/>
  <c r="I49" i="1"/>
  <c r="BB49" i="1"/>
  <c r="BD49" i="1" s="1"/>
  <c r="AL207" i="1"/>
  <c r="AL168" i="1"/>
  <c r="H157" i="1"/>
  <c r="BB157" i="1"/>
  <c r="BD157" i="1" s="1"/>
  <c r="BC127" i="1"/>
  <c r="AL116" i="1"/>
  <c r="BB114" i="1"/>
  <c r="BD114" i="1" s="1"/>
  <c r="H69" i="1"/>
  <c r="AP46" i="1"/>
  <c r="J46" i="1" s="1"/>
  <c r="AQ46" i="1" s="1"/>
  <c r="BD191" i="1"/>
  <c r="BC144" i="1"/>
  <c r="BB134" i="1"/>
  <c r="BD134" i="1" s="1"/>
  <c r="H134" i="1"/>
  <c r="BB122" i="1"/>
  <c r="BD122" i="1" s="1"/>
  <c r="BC116" i="1"/>
  <c r="BC89" i="1"/>
  <c r="H80" i="1"/>
  <c r="BD163" i="1"/>
  <c r="H162" i="1"/>
  <c r="E159" i="1"/>
  <c r="AL159" i="1"/>
  <c r="I125" i="1"/>
  <c r="I124" i="1"/>
  <c r="I91" i="1"/>
  <c r="AR91" i="1"/>
  <c r="AS91" i="1" s="1"/>
  <c r="AV91" i="1" s="1"/>
  <c r="F91" i="1" s="1"/>
  <c r="AL87" i="1"/>
  <c r="E87" i="1"/>
  <c r="I78" i="1"/>
  <c r="AR78" i="1"/>
  <c r="AS78" i="1" s="1"/>
  <c r="AV78" i="1" s="1"/>
  <c r="F78" i="1" s="1"/>
  <c r="AY78" i="1" s="1"/>
  <c r="G78" i="1" s="1"/>
  <c r="H57" i="1"/>
  <c r="E46" i="1"/>
  <c r="AL46" i="1"/>
  <c r="H211" i="1"/>
  <c r="BC145" i="1"/>
  <c r="AP139" i="1"/>
  <c r="J139" i="1" s="1"/>
  <c r="AQ139" i="1" s="1"/>
  <c r="E80" i="1"/>
  <c r="BC71" i="1"/>
  <c r="I63" i="1"/>
  <c r="AR63" i="1"/>
  <c r="AS63" i="1" s="1"/>
  <c r="AV63" i="1" s="1"/>
  <c r="F63" i="1" s="1"/>
  <c r="AY63" i="1" s="1"/>
  <c r="G63" i="1" s="1"/>
  <c r="BB61" i="1"/>
  <c r="BD61" i="1" s="1"/>
  <c r="I27" i="1"/>
  <c r="AR27" i="1"/>
  <c r="AS27" i="1" s="1"/>
  <c r="AV27" i="1" s="1"/>
  <c r="F27" i="1" s="1"/>
  <c r="AY27" i="1" s="1"/>
  <c r="G27" i="1" s="1"/>
  <c r="BC93" i="1"/>
  <c r="BD93" i="1"/>
  <c r="I35" i="1"/>
  <c r="BB35" i="1"/>
  <c r="BD35" i="1" s="1"/>
  <c r="BC220" i="1"/>
  <c r="BC179" i="1"/>
  <c r="BD201" i="1"/>
  <c r="H194" i="1"/>
  <c r="BB190" i="1"/>
  <c r="BD190" i="1" s="1"/>
  <c r="H183" i="1"/>
  <c r="AL175" i="1"/>
  <c r="BC162" i="1"/>
  <c r="BC146" i="1"/>
  <c r="AP129" i="1"/>
  <c r="J129" i="1" s="1"/>
  <c r="AQ129" i="1" s="1"/>
  <c r="AP123" i="1"/>
  <c r="J123" i="1" s="1"/>
  <c r="AQ123" i="1" s="1"/>
  <c r="H122" i="1"/>
  <c r="I111" i="1"/>
  <c r="BB100" i="1"/>
  <c r="BD100" i="1" s="1"/>
  <c r="AL98" i="1"/>
  <c r="E98" i="1"/>
  <c r="I76" i="1"/>
  <c r="AR76" i="1"/>
  <c r="AS76" i="1" s="1"/>
  <c r="AV76" i="1" s="1"/>
  <c r="F76" i="1" s="1"/>
  <c r="AY76" i="1" s="1"/>
  <c r="G76" i="1" s="1"/>
  <c r="BB177" i="1"/>
  <c r="BD177" i="1" s="1"/>
  <c r="E109" i="1"/>
  <c r="H91" i="1"/>
  <c r="BC110" i="1"/>
  <c r="BD110" i="1"/>
  <c r="BC91" i="1"/>
  <c r="BC138" i="1"/>
  <c r="AP94" i="1"/>
  <c r="J94" i="1" s="1"/>
  <c r="AQ94" i="1" s="1"/>
  <c r="AP69" i="1"/>
  <c r="J69" i="1" s="1"/>
  <c r="AQ69" i="1" s="1"/>
  <c r="AP60" i="1"/>
  <c r="J60" i="1" s="1"/>
  <c r="AQ60" i="1" s="1"/>
  <c r="AP131" i="1"/>
  <c r="J131" i="1" s="1"/>
  <c r="AQ131" i="1" s="1"/>
  <c r="BB125" i="1"/>
  <c r="BD125" i="1" s="1"/>
  <c r="H78" i="1"/>
  <c r="BC57" i="1"/>
  <c r="BC115" i="1"/>
  <c r="BC78" i="1"/>
  <c r="AP71" i="1"/>
  <c r="J71" i="1" s="1"/>
  <c r="AQ71" i="1" s="1"/>
  <c r="BB113" i="1"/>
  <c r="BD113" i="1" s="1"/>
  <c r="BB55" i="1"/>
  <c r="BD55" i="1" s="1"/>
  <c r="BC54" i="1"/>
  <c r="H124" i="1"/>
  <c r="BB124" i="1"/>
  <c r="BD124" i="1" s="1"/>
  <c r="BB112" i="1"/>
  <c r="BD112" i="1" s="1"/>
  <c r="AP89" i="1"/>
  <c r="J89" i="1" s="1"/>
  <c r="AQ89" i="1" s="1"/>
  <c r="BB65" i="1"/>
  <c r="H65" i="1"/>
  <c r="AP62" i="1"/>
  <c r="J62" i="1" s="1"/>
  <c r="AQ62" i="1" s="1"/>
  <c r="BC55" i="1"/>
  <c r="AR45" i="1"/>
  <c r="AS45" i="1" s="1"/>
  <c r="AV45" i="1" s="1"/>
  <c r="F45" i="1" s="1"/>
  <c r="AY45" i="1" s="1"/>
  <c r="G45" i="1" s="1"/>
  <c r="BB58" i="1"/>
  <c r="BD58" i="1" s="1"/>
  <c r="H58" i="1"/>
  <c r="AL156" i="1"/>
  <c r="H125" i="1"/>
  <c r="AP106" i="1"/>
  <c r="J106" i="1" s="1"/>
  <c r="AQ106" i="1" s="1"/>
  <c r="AP105" i="1"/>
  <c r="J105" i="1" s="1"/>
  <c r="AQ105" i="1" s="1"/>
  <c r="AP80" i="1"/>
  <c r="J80" i="1" s="1"/>
  <c r="AQ80" i="1" s="1"/>
  <c r="BB79" i="1"/>
  <c r="BD79" i="1" s="1"/>
  <c r="BB76" i="1"/>
  <c r="BD76" i="1" s="1"/>
  <c r="H76" i="1"/>
  <c r="AP59" i="1"/>
  <c r="J59" i="1" s="1"/>
  <c r="AQ59" i="1" s="1"/>
  <c r="AP53" i="1"/>
  <c r="J53" i="1" s="1"/>
  <c r="AQ53" i="1" s="1"/>
  <c r="I29" i="1"/>
  <c r="AR29" i="1"/>
  <c r="AS29" i="1" s="1"/>
  <c r="AV29" i="1" s="1"/>
  <c r="F29" i="1" s="1"/>
  <c r="AY29" i="1" s="1"/>
  <c r="G29" i="1" s="1"/>
  <c r="H145" i="1"/>
  <c r="H113" i="1"/>
  <c r="BB110" i="1"/>
  <c r="H110" i="1"/>
  <c r="AP109" i="1"/>
  <c r="J109" i="1" s="1"/>
  <c r="AQ109" i="1" s="1"/>
  <c r="I52" i="1"/>
  <c r="AR52" i="1"/>
  <c r="AS52" i="1" s="1"/>
  <c r="AV52" i="1" s="1"/>
  <c r="F52" i="1" s="1"/>
  <c r="H107" i="1"/>
  <c r="AP56" i="1"/>
  <c r="J56" i="1" s="1"/>
  <c r="AQ56" i="1" s="1"/>
  <c r="AP126" i="1"/>
  <c r="J126" i="1" s="1"/>
  <c r="AQ126" i="1" s="1"/>
  <c r="BB75" i="1"/>
  <c r="BB34" i="1"/>
  <c r="BD34" i="1" s="1"/>
  <c r="BC107" i="1"/>
  <c r="BC75" i="1"/>
  <c r="AL73" i="1"/>
  <c r="AL70" i="1"/>
  <c r="BB48" i="1"/>
  <c r="BD48" i="1" s="1"/>
  <c r="BC70" i="1"/>
  <c r="AP99" i="1"/>
  <c r="J99" i="1" s="1"/>
  <c r="AQ99" i="1" s="1"/>
  <c r="AX93" i="1"/>
  <c r="BB82" i="1"/>
  <c r="AP81" i="1"/>
  <c r="J81" i="1" s="1"/>
  <c r="AQ81" i="1" s="1"/>
  <c r="AX80" i="1"/>
  <c r="H75" i="1"/>
  <c r="AP43" i="1"/>
  <c r="J43" i="1" s="1"/>
  <c r="AQ43" i="1" s="1"/>
  <c r="BB86" i="1"/>
  <c r="BD86" i="1" s="1"/>
  <c r="BD82" i="1"/>
  <c r="BD74" i="1"/>
  <c r="H48" i="1"/>
  <c r="AX79" i="1"/>
  <c r="E90" i="1"/>
  <c r="AL90" i="1"/>
  <c r="E43" i="1"/>
  <c r="AL43" i="1"/>
  <c r="AP54" i="1"/>
  <c r="J54" i="1" s="1"/>
  <c r="AQ54" i="1" s="1"/>
  <c r="BB63" i="1"/>
  <c r="AP31" i="1"/>
  <c r="J31" i="1" s="1"/>
  <c r="AQ31" i="1" s="1"/>
  <c r="AP26" i="1"/>
  <c r="J26" i="1" s="1"/>
  <c r="AQ26" i="1" s="1"/>
  <c r="BC63" i="1"/>
  <c r="BB50" i="1"/>
  <c r="BD50" i="1" s="1"/>
  <c r="AP47" i="1"/>
  <c r="J47" i="1" s="1"/>
  <c r="AQ47" i="1" s="1"/>
  <c r="AP36" i="1"/>
  <c r="J36" i="1" s="1"/>
  <c r="AQ36" i="1" s="1"/>
  <c r="AP33" i="1"/>
  <c r="J33" i="1" s="1"/>
  <c r="AQ33" i="1" s="1"/>
  <c r="AP28" i="1"/>
  <c r="J28" i="1" s="1"/>
  <c r="AQ28" i="1" s="1"/>
  <c r="AP23" i="1"/>
  <c r="J23" i="1" s="1"/>
  <c r="AQ23" i="1" s="1"/>
  <c r="AP44" i="1"/>
  <c r="J44" i="1" s="1"/>
  <c r="AQ44" i="1" s="1"/>
  <c r="H32" i="1"/>
  <c r="BB32" i="1"/>
  <c r="BD32" i="1" s="1"/>
  <c r="BB29" i="1"/>
  <c r="BD29" i="1" s="1"/>
  <c r="H27" i="1"/>
  <c r="BB24" i="1"/>
  <c r="BD24" i="1" s="1"/>
  <c r="H22" i="1"/>
  <c r="BB22" i="1"/>
  <c r="AP57" i="1"/>
  <c r="J57" i="1" s="1"/>
  <c r="AQ57" i="1" s="1"/>
  <c r="BC48" i="1"/>
  <c r="BB45" i="1"/>
  <c r="BD45" i="1" s="1"/>
  <c r="BC32" i="1"/>
  <c r="BC27" i="1"/>
  <c r="BC22" i="1"/>
  <c r="BD22" i="1"/>
  <c r="E72" i="1"/>
  <c r="E65" i="1"/>
  <c r="AR121" i="1" l="1"/>
  <c r="AS121" i="1" s="1"/>
  <c r="AV121" i="1" s="1"/>
  <c r="F121" i="1" s="1"/>
  <c r="AY121" i="1" s="1"/>
  <c r="G121" i="1" s="1"/>
  <c r="I121" i="1"/>
  <c r="AR28" i="1"/>
  <c r="AS28" i="1" s="1"/>
  <c r="AV28" i="1" s="1"/>
  <c r="F28" i="1" s="1"/>
  <c r="AY28" i="1" s="1"/>
  <c r="G28" i="1" s="1"/>
  <c r="I28" i="1"/>
  <c r="AR193" i="1"/>
  <c r="AS193" i="1" s="1"/>
  <c r="AV193" i="1" s="1"/>
  <c r="F193" i="1" s="1"/>
  <c r="AY193" i="1" s="1"/>
  <c r="G193" i="1" s="1"/>
  <c r="I193" i="1"/>
  <c r="AR138" i="1"/>
  <c r="AS138" i="1" s="1"/>
  <c r="AV138" i="1" s="1"/>
  <c r="F138" i="1" s="1"/>
  <c r="AY138" i="1" s="1"/>
  <c r="G138" i="1" s="1"/>
  <c r="I138" i="1"/>
  <c r="BB138" i="1"/>
  <c r="BD138" i="1" s="1"/>
  <c r="AR220" i="1"/>
  <c r="AS220" i="1" s="1"/>
  <c r="AV220" i="1" s="1"/>
  <c r="F220" i="1" s="1"/>
  <c r="AY220" i="1" s="1"/>
  <c r="G220" i="1" s="1"/>
  <c r="I220" i="1"/>
  <c r="BB220" i="1"/>
  <c r="BD220" i="1" s="1"/>
  <c r="BA185" i="1"/>
  <c r="AZ185" i="1"/>
  <c r="AR36" i="1"/>
  <c r="AS36" i="1" s="1"/>
  <c r="AV36" i="1" s="1"/>
  <c r="F36" i="1" s="1"/>
  <c r="AY36" i="1" s="1"/>
  <c r="G36" i="1" s="1"/>
  <c r="I36" i="1"/>
  <c r="H192" i="1"/>
  <c r="G72" i="1"/>
  <c r="AR80" i="1"/>
  <c r="AS80" i="1" s="1"/>
  <c r="AV80" i="1" s="1"/>
  <c r="F80" i="1" s="1"/>
  <c r="I80" i="1"/>
  <c r="BC147" i="1"/>
  <c r="AP90" i="1"/>
  <c r="J90" i="1" s="1"/>
  <c r="AQ90" i="1" s="1"/>
  <c r="H90" i="1"/>
  <c r="H207" i="1"/>
  <c r="AP207" i="1"/>
  <c r="J207" i="1" s="1"/>
  <c r="AQ207" i="1" s="1"/>
  <c r="BB133" i="1"/>
  <c r="BD133" i="1" s="1"/>
  <c r="AP143" i="1"/>
  <c r="J143" i="1" s="1"/>
  <c r="AQ143" i="1" s="1"/>
  <c r="H143" i="1"/>
  <c r="I151" i="1"/>
  <c r="AR151" i="1"/>
  <c r="AS151" i="1" s="1"/>
  <c r="AV151" i="1" s="1"/>
  <c r="F151" i="1" s="1"/>
  <c r="AY151" i="1" s="1"/>
  <c r="G151" i="1" s="1"/>
  <c r="BA50" i="1"/>
  <c r="AZ50" i="1"/>
  <c r="BA219" i="1"/>
  <c r="AZ219" i="1"/>
  <c r="BC90" i="1"/>
  <c r="H46" i="1"/>
  <c r="I96" i="1"/>
  <c r="AR96" i="1"/>
  <c r="AS96" i="1" s="1"/>
  <c r="AV96" i="1" s="1"/>
  <c r="F96" i="1" s="1"/>
  <c r="AY96" i="1" s="1"/>
  <c r="G96" i="1" s="1"/>
  <c r="AY146" i="1"/>
  <c r="G146" i="1" s="1"/>
  <c r="BB146" i="1"/>
  <c r="BD146" i="1" s="1"/>
  <c r="AR173" i="1"/>
  <c r="AS173" i="1" s="1"/>
  <c r="AV173" i="1" s="1"/>
  <c r="F173" i="1" s="1"/>
  <c r="AY173" i="1" s="1"/>
  <c r="G173" i="1" s="1"/>
  <c r="I173" i="1"/>
  <c r="I156" i="1"/>
  <c r="AR156" i="1"/>
  <c r="AS156" i="1" s="1"/>
  <c r="AV156" i="1" s="1"/>
  <c r="F156" i="1" s="1"/>
  <c r="AY156" i="1" s="1"/>
  <c r="G156" i="1" s="1"/>
  <c r="AP217" i="1"/>
  <c r="J217" i="1" s="1"/>
  <c r="AQ217" i="1" s="1"/>
  <c r="H217" i="1"/>
  <c r="BA216" i="1"/>
  <c r="AZ216" i="1"/>
  <c r="AR44" i="1"/>
  <c r="AS44" i="1" s="1"/>
  <c r="AV44" i="1" s="1"/>
  <c r="F44" i="1" s="1"/>
  <c r="AY44" i="1" s="1"/>
  <c r="G44" i="1" s="1"/>
  <c r="BB44" i="1"/>
  <c r="BD44" i="1" s="1"/>
  <c r="I44" i="1"/>
  <c r="H70" i="1"/>
  <c r="I53" i="1"/>
  <c r="AR53" i="1"/>
  <c r="AS53" i="1" s="1"/>
  <c r="AV53" i="1" s="1"/>
  <c r="F53" i="1" s="1"/>
  <c r="AR89" i="1"/>
  <c r="AS89" i="1" s="1"/>
  <c r="AV89" i="1" s="1"/>
  <c r="F89" i="1" s="1"/>
  <c r="AY89" i="1" s="1"/>
  <c r="G89" i="1" s="1"/>
  <c r="BB89" i="1"/>
  <c r="BD89" i="1" s="1"/>
  <c r="I89" i="1"/>
  <c r="AR131" i="1"/>
  <c r="AS131" i="1" s="1"/>
  <c r="AV131" i="1" s="1"/>
  <c r="F131" i="1" s="1"/>
  <c r="AY131" i="1" s="1"/>
  <c r="G131" i="1" s="1"/>
  <c r="I131" i="1"/>
  <c r="BB131" i="1"/>
  <c r="BD131" i="1" s="1"/>
  <c r="BC98" i="1"/>
  <c r="BC46" i="1"/>
  <c r="I104" i="1"/>
  <c r="AR104" i="1"/>
  <c r="AS104" i="1" s="1"/>
  <c r="AV104" i="1" s="1"/>
  <c r="F104" i="1" s="1"/>
  <c r="AY104" i="1" s="1"/>
  <c r="G104" i="1" s="1"/>
  <c r="AZ114" i="1"/>
  <c r="BA114" i="1"/>
  <c r="H151" i="1"/>
  <c r="AZ134" i="1"/>
  <c r="BA134" i="1"/>
  <c r="I208" i="1"/>
  <c r="AR208" i="1"/>
  <c r="AS208" i="1" s="1"/>
  <c r="AV208" i="1" s="1"/>
  <c r="F208" i="1" s="1"/>
  <c r="AY208" i="1" s="1"/>
  <c r="G208" i="1" s="1"/>
  <c r="BC217" i="1"/>
  <c r="AZ198" i="1"/>
  <c r="BA198" i="1"/>
  <c r="BC65" i="1"/>
  <c r="BD65" i="1" s="1"/>
  <c r="AR23" i="1"/>
  <c r="AS23" i="1" s="1"/>
  <c r="AV23" i="1" s="1"/>
  <c r="F23" i="1" s="1"/>
  <c r="AY23" i="1" s="1"/>
  <c r="G23" i="1" s="1"/>
  <c r="I23" i="1"/>
  <c r="BB23" i="1"/>
  <c r="BD23" i="1" s="1"/>
  <c r="H73" i="1"/>
  <c r="BB73" i="1"/>
  <c r="BD73" i="1" s="1"/>
  <c r="I59" i="1"/>
  <c r="AR59" i="1"/>
  <c r="AS59" i="1" s="1"/>
  <c r="AV59" i="1" s="1"/>
  <c r="F59" i="1" s="1"/>
  <c r="AY59" i="1" s="1"/>
  <c r="G59" i="1" s="1"/>
  <c r="H98" i="1"/>
  <c r="BB140" i="1"/>
  <c r="BD140" i="1" s="1"/>
  <c r="AZ30" i="1"/>
  <c r="BA30" i="1"/>
  <c r="BA183" i="1"/>
  <c r="AZ183" i="1"/>
  <c r="BA48" i="1"/>
  <c r="AZ48" i="1"/>
  <c r="AZ170" i="1"/>
  <c r="BA170" i="1"/>
  <c r="AR181" i="1"/>
  <c r="AS181" i="1" s="1"/>
  <c r="AV181" i="1" s="1"/>
  <c r="F181" i="1" s="1"/>
  <c r="I181" i="1"/>
  <c r="I43" i="1"/>
  <c r="AR43" i="1"/>
  <c r="AS43" i="1" s="1"/>
  <c r="AV43" i="1" s="1"/>
  <c r="F43" i="1" s="1"/>
  <c r="AY43" i="1" s="1"/>
  <c r="G43" i="1" s="1"/>
  <c r="BC92" i="1"/>
  <c r="AR26" i="1"/>
  <c r="AS26" i="1" s="1"/>
  <c r="AV26" i="1" s="1"/>
  <c r="F26" i="1" s="1"/>
  <c r="AY26" i="1" s="1"/>
  <c r="G26" i="1" s="1"/>
  <c r="I26" i="1"/>
  <c r="BB107" i="1"/>
  <c r="BD107" i="1" s="1"/>
  <c r="BB115" i="1"/>
  <c r="BD115" i="1" s="1"/>
  <c r="BB88" i="1"/>
  <c r="BD88" i="1" s="1"/>
  <c r="H96" i="1"/>
  <c r="BC120" i="1"/>
  <c r="AR120" i="1"/>
  <c r="AS120" i="1" s="1"/>
  <c r="AV120" i="1" s="1"/>
  <c r="F120" i="1" s="1"/>
  <c r="AY120" i="1" s="1"/>
  <c r="G120" i="1" s="1"/>
  <c r="I120" i="1"/>
  <c r="BB185" i="1"/>
  <c r="BD185" i="1" s="1"/>
  <c r="AY161" i="1"/>
  <c r="G161" i="1" s="1"/>
  <c r="BB161" i="1"/>
  <c r="BD161" i="1" s="1"/>
  <c r="BC117" i="1"/>
  <c r="BA209" i="1"/>
  <c r="AZ209" i="1"/>
  <c r="BC108" i="1"/>
  <c r="BA164" i="1"/>
  <c r="AZ164" i="1"/>
  <c r="AP147" i="1"/>
  <c r="J147" i="1" s="1"/>
  <c r="AQ147" i="1" s="1"/>
  <c r="H147" i="1"/>
  <c r="AR56" i="1"/>
  <c r="AS56" i="1" s="1"/>
  <c r="AV56" i="1" s="1"/>
  <c r="F56" i="1" s="1"/>
  <c r="AY56" i="1" s="1"/>
  <c r="G56" i="1" s="1"/>
  <c r="I56" i="1"/>
  <c r="I46" i="1"/>
  <c r="AR46" i="1"/>
  <c r="AS46" i="1" s="1"/>
  <c r="AV46" i="1" s="1"/>
  <c r="F46" i="1" s="1"/>
  <c r="AY46" i="1" s="1"/>
  <c r="G46" i="1" s="1"/>
  <c r="AZ107" i="1"/>
  <c r="BA107" i="1"/>
  <c r="BA55" i="1"/>
  <c r="AZ55" i="1"/>
  <c r="BA115" i="1"/>
  <c r="AZ115" i="1"/>
  <c r="AZ95" i="1"/>
  <c r="BA95" i="1"/>
  <c r="AR31" i="1"/>
  <c r="AS31" i="1" s="1"/>
  <c r="AV31" i="1" s="1"/>
  <c r="F31" i="1" s="1"/>
  <c r="AY31" i="1" s="1"/>
  <c r="G31" i="1" s="1"/>
  <c r="I31" i="1"/>
  <c r="BB31" i="1"/>
  <c r="BD31" i="1" s="1"/>
  <c r="BC96" i="1"/>
  <c r="H120" i="1"/>
  <c r="BC132" i="1"/>
  <c r="AP98" i="1"/>
  <c r="J98" i="1" s="1"/>
  <c r="AQ98" i="1" s="1"/>
  <c r="AZ32" i="1"/>
  <c r="BA32" i="1"/>
  <c r="H117" i="1"/>
  <c r="AP117" i="1"/>
  <c r="J117" i="1" s="1"/>
  <c r="AQ117" i="1" s="1"/>
  <c r="AZ127" i="1"/>
  <c r="BA127" i="1"/>
  <c r="AZ93" i="1"/>
  <c r="BA93" i="1"/>
  <c r="H108" i="1"/>
  <c r="AP108" i="1"/>
  <c r="J108" i="1" s="1"/>
  <c r="AQ108" i="1" s="1"/>
  <c r="H103" i="1"/>
  <c r="BC203" i="1"/>
  <c r="I71" i="1"/>
  <c r="AR71" i="1"/>
  <c r="AS71" i="1" s="1"/>
  <c r="AV71" i="1" s="1"/>
  <c r="F71" i="1" s="1"/>
  <c r="AY71" i="1" s="1"/>
  <c r="G71" i="1" s="1"/>
  <c r="BB71" i="1"/>
  <c r="BD71" i="1" s="1"/>
  <c r="BA176" i="1"/>
  <c r="AZ176" i="1"/>
  <c r="I57" i="1"/>
  <c r="AR57" i="1"/>
  <c r="AS57" i="1" s="1"/>
  <c r="AV57" i="1" s="1"/>
  <c r="F57" i="1" s="1"/>
  <c r="AR81" i="1"/>
  <c r="AS81" i="1" s="1"/>
  <c r="AV81" i="1" s="1"/>
  <c r="F81" i="1" s="1"/>
  <c r="AY81" i="1" s="1"/>
  <c r="G81" i="1" s="1"/>
  <c r="BB81" i="1"/>
  <c r="BD81" i="1" s="1"/>
  <c r="I81" i="1"/>
  <c r="BB156" i="1"/>
  <c r="BD156" i="1" s="1"/>
  <c r="H156" i="1"/>
  <c r="H116" i="1"/>
  <c r="AP192" i="1"/>
  <c r="J192" i="1" s="1"/>
  <c r="AQ192" i="1" s="1"/>
  <c r="BB25" i="1"/>
  <c r="BD25" i="1" s="1"/>
  <c r="BB150" i="1"/>
  <c r="BD150" i="1" s="1"/>
  <c r="BB176" i="1"/>
  <c r="BD176" i="1" s="1"/>
  <c r="H129" i="1"/>
  <c r="BB144" i="1"/>
  <c r="BD144" i="1" s="1"/>
  <c r="BA199" i="1"/>
  <c r="AZ199" i="1"/>
  <c r="BB218" i="1"/>
  <c r="BD218" i="1" s="1"/>
  <c r="I94" i="1"/>
  <c r="AR94" i="1"/>
  <c r="AS94" i="1" s="1"/>
  <c r="AV94" i="1" s="1"/>
  <c r="F94" i="1" s="1"/>
  <c r="AY94" i="1" s="1"/>
  <c r="G94" i="1" s="1"/>
  <c r="AR178" i="1"/>
  <c r="AS178" i="1" s="1"/>
  <c r="AV178" i="1" s="1"/>
  <c r="F178" i="1" s="1"/>
  <c r="AY178" i="1" s="1"/>
  <c r="G178" i="1" s="1"/>
  <c r="I178" i="1"/>
  <c r="AY91" i="1"/>
  <c r="G91" i="1" s="1"/>
  <c r="BB91" i="1"/>
  <c r="BD91" i="1" s="1"/>
  <c r="AR132" i="1"/>
  <c r="AS132" i="1" s="1"/>
  <c r="AV132" i="1" s="1"/>
  <c r="F132" i="1" s="1"/>
  <c r="AY132" i="1" s="1"/>
  <c r="G132" i="1" s="1"/>
  <c r="I132" i="1"/>
  <c r="I54" i="1"/>
  <c r="AR54" i="1"/>
  <c r="AS54" i="1" s="1"/>
  <c r="AV54" i="1" s="1"/>
  <c r="F54" i="1" s="1"/>
  <c r="AR109" i="1"/>
  <c r="AS109" i="1" s="1"/>
  <c r="AV109" i="1" s="1"/>
  <c r="F109" i="1" s="1"/>
  <c r="AY109" i="1" s="1"/>
  <c r="G109" i="1" s="1"/>
  <c r="I109" i="1"/>
  <c r="H159" i="1"/>
  <c r="AP159" i="1"/>
  <c r="J159" i="1" s="1"/>
  <c r="AQ159" i="1" s="1"/>
  <c r="BC77" i="1"/>
  <c r="AR130" i="1"/>
  <c r="AS130" i="1" s="1"/>
  <c r="AV130" i="1" s="1"/>
  <c r="F130" i="1" s="1"/>
  <c r="AY130" i="1" s="1"/>
  <c r="G130" i="1" s="1"/>
  <c r="BB130" i="1"/>
  <c r="BD130" i="1" s="1"/>
  <c r="I130" i="1"/>
  <c r="AZ162" i="1"/>
  <c r="BA162" i="1"/>
  <c r="AR196" i="1"/>
  <c r="AS196" i="1" s="1"/>
  <c r="AV196" i="1" s="1"/>
  <c r="F196" i="1" s="1"/>
  <c r="AY196" i="1" s="1"/>
  <c r="G196" i="1" s="1"/>
  <c r="BB196" i="1"/>
  <c r="BD196" i="1" s="1"/>
  <c r="I196" i="1"/>
  <c r="BB184" i="1"/>
  <c r="BD184" i="1" s="1"/>
  <c r="AZ25" i="1"/>
  <c r="BA25" i="1"/>
  <c r="AZ145" i="1"/>
  <c r="BA145" i="1"/>
  <c r="AZ157" i="1"/>
  <c r="BA157" i="1"/>
  <c r="BB213" i="1"/>
  <c r="BD213" i="1" s="1"/>
  <c r="AZ174" i="1"/>
  <c r="BA174" i="1"/>
  <c r="BB72" i="1"/>
  <c r="H175" i="1"/>
  <c r="BC80" i="1"/>
  <c r="BC159" i="1"/>
  <c r="H77" i="1"/>
  <c r="AP77" i="1"/>
  <c r="J77" i="1" s="1"/>
  <c r="AQ77" i="1" s="1"/>
  <c r="I165" i="1"/>
  <c r="AR165" i="1"/>
  <c r="AS165" i="1" s="1"/>
  <c r="AV165" i="1" s="1"/>
  <c r="F165" i="1" s="1"/>
  <c r="AY165" i="1" s="1"/>
  <c r="G165" i="1" s="1"/>
  <c r="BB56" i="1"/>
  <c r="BD56" i="1" s="1"/>
  <c r="H56" i="1"/>
  <c r="H173" i="1"/>
  <c r="AR152" i="1"/>
  <c r="AS152" i="1" s="1"/>
  <c r="AV152" i="1" s="1"/>
  <c r="F152" i="1" s="1"/>
  <c r="I152" i="1"/>
  <c r="AP166" i="1"/>
  <c r="J166" i="1" s="1"/>
  <c r="AQ166" i="1" s="1"/>
  <c r="H166" i="1"/>
  <c r="BB197" i="1"/>
  <c r="BD197" i="1" s="1"/>
  <c r="AY180" i="1"/>
  <c r="G180" i="1" s="1"/>
  <c r="BB180" i="1"/>
  <c r="BD180" i="1" s="1"/>
  <c r="AZ200" i="1"/>
  <c r="BA200" i="1"/>
  <c r="I69" i="1"/>
  <c r="AR69" i="1"/>
  <c r="AS69" i="1" s="1"/>
  <c r="AV69" i="1" s="1"/>
  <c r="F69" i="1" s="1"/>
  <c r="AY69" i="1" s="1"/>
  <c r="G69" i="1" s="1"/>
  <c r="I215" i="1"/>
  <c r="AR215" i="1"/>
  <c r="AS215" i="1" s="1"/>
  <c r="AV215" i="1" s="1"/>
  <c r="F215" i="1" s="1"/>
  <c r="I169" i="1"/>
  <c r="AR169" i="1"/>
  <c r="AS169" i="1" s="1"/>
  <c r="AV169" i="1" s="1"/>
  <c r="F169" i="1" s="1"/>
  <c r="H43" i="1"/>
  <c r="AR99" i="1"/>
  <c r="AS99" i="1" s="1"/>
  <c r="AV99" i="1" s="1"/>
  <c r="F99" i="1" s="1"/>
  <c r="AY99" i="1" s="1"/>
  <c r="G99" i="1" s="1"/>
  <c r="I99" i="1"/>
  <c r="BA45" i="1"/>
  <c r="AZ45" i="1"/>
  <c r="BC109" i="1"/>
  <c r="AR139" i="1"/>
  <c r="AS139" i="1" s="1"/>
  <c r="AV139" i="1" s="1"/>
  <c r="F139" i="1" s="1"/>
  <c r="AY139" i="1" s="1"/>
  <c r="G139" i="1" s="1"/>
  <c r="I139" i="1"/>
  <c r="BB139" i="1"/>
  <c r="BD139" i="1" s="1"/>
  <c r="BB178" i="1"/>
  <c r="BD178" i="1" s="1"/>
  <c r="H178" i="1"/>
  <c r="BA204" i="1"/>
  <c r="AZ204" i="1"/>
  <c r="BC56" i="1"/>
  <c r="BC173" i="1"/>
  <c r="AY128" i="1"/>
  <c r="G128" i="1" s="1"/>
  <c r="BB128" i="1"/>
  <c r="BD128" i="1" s="1"/>
  <c r="BC166" i="1"/>
  <c r="BA197" i="1"/>
  <c r="AZ197" i="1"/>
  <c r="AZ148" i="1"/>
  <c r="BA148" i="1"/>
  <c r="BA194" i="1"/>
  <c r="AZ194" i="1"/>
  <c r="AZ184" i="1"/>
  <c r="BA184" i="1"/>
  <c r="AY52" i="1"/>
  <c r="G52" i="1" s="1"/>
  <c r="BB52" i="1"/>
  <c r="BD52" i="1" s="1"/>
  <c r="BC129" i="1"/>
  <c r="BB27" i="1"/>
  <c r="BD27" i="1" s="1"/>
  <c r="BC43" i="1"/>
  <c r="G65" i="1"/>
  <c r="BA58" i="1"/>
  <c r="AZ58" i="1"/>
  <c r="BB59" i="1"/>
  <c r="BD59" i="1" s="1"/>
  <c r="BB170" i="1"/>
  <c r="BD170" i="1" s="1"/>
  <c r="AR179" i="1"/>
  <c r="AS179" i="1" s="1"/>
  <c r="AV179" i="1" s="1"/>
  <c r="F179" i="1" s="1"/>
  <c r="AY179" i="1" s="1"/>
  <c r="G179" i="1" s="1"/>
  <c r="I179" i="1"/>
  <c r="BC72" i="1"/>
  <c r="BD72" i="1" s="1"/>
  <c r="BA79" i="1"/>
  <c r="AZ79" i="1"/>
  <c r="AZ144" i="1"/>
  <c r="BA144" i="1"/>
  <c r="H168" i="1"/>
  <c r="AP168" i="1"/>
  <c r="J168" i="1" s="1"/>
  <c r="AQ168" i="1" s="1"/>
  <c r="AZ86" i="1"/>
  <c r="BA86" i="1"/>
  <c r="H141" i="1"/>
  <c r="AP141" i="1"/>
  <c r="J141" i="1" s="1"/>
  <c r="AQ141" i="1" s="1"/>
  <c r="BC121" i="1"/>
  <c r="AR142" i="1"/>
  <c r="AS142" i="1" s="1"/>
  <c r="AV142" i="1" s="1"/>
  <c r="F142" i="1" s="1"/>
  <c r="AY142" i="1" s="1"/>
  <c r="G142" i="1" s="1"/>
  <c r="I142" i="1"/>
  <c r="AP175" i="1"/>
  <c r="J175" i="1" s="1"/>
  <c r="AQ175" i="1" s="1"/>
  <c r="AZ158" i="1"/>
  <c r="BA158" i="1"/>
  <c r="AZ212" i="1"/>
  <c r="BA212" i="1"/>
  <c r="I60" i="1"/>
  <c r="AR60" i="1"/>
  <c r="AS60" i="1" s="1"/>
  <c r="AV60" i="1" s="1"/>
  <c r="F60" i="1" s="1"/>
  <c r="AY60" i="1" s="1"/>
  <c r="G60" i="1" s="1"/>
  <c r="AR33" i="1"/>
  <c r="AS33" i="1" s="1"/>
  <c r="AV33" i="1" s="1"/>
  <c r="F33" i="1" s="1"/>
  <c r="AY33" i="1" s="1"/>
  <c r="G33" i="1" s="1"/>
  <c r="I33" i="1"/>
  <c r="BB33" i="1"/>
  <c r="BD33" i="1" s="1"/>
  <c r="AZ78" i="1"/>
  <c r="BA78" i="1"/>
  <c r="I92" i="1"/>
  <c r="AR92" i="1"/>
  <c r="AS92" i="1" s="1"/>
  <c r="AV92" i="1" s="1"/>
  <c r="F92" i="1" s="1"/>
  <c r="AY92" i="1" s="1"/>
  <c r="G92" i="1" s="1"/>
  <c r="I70" i="1"/>
  <c r="AR70" i="1"/>
  <c r="AS70" i="1" s="1"/>
  <c r="AV70" i="1" s="1"/>
  <c r="F70" i="1" s="1"/>
  <c r="AY70" i="1" s="1"/>
  <c r="G70" i="1" s="1"/>
  <c r="AZ213" i="1"/>
  <c r="BA213" i="1"/>
  <c r="I221" i="1"/>
  <c r="AR221" i="1"/>
  <c r="AS221" i="1" s="1"/>
  <c r="AV221" i="1" s="1"/>
  <c r="F221" i="1" s="1"/>
  <c r="AY221" i="1" s="1"/>
  <c r="G221" i="1" s="1"/>
  <c r="H203" i="1"/>
  <c r="BA133" i="1"/>
  <c r="AZ133" i="1"/>
  <c r="AR47" i="1"/>
  <c r="AS47" i="1" s="1"/>
  <c r="AV47" i="1" s="1"/>
  <c r="F47" i="1" s="1"/>
  <c r="AY47" i="1" s="1"/>
  <c r="G47" i="1" s="1"/>
  <c r="I47" i="1"/>
  <c r="BB47" i="1"/>
  <c r="BD47" i="1" s="1"/>
  <c r="BD75" i="1"/>
  <c r="AR123" i="1"/>
  <c r="AS123" i="1" s="1"/>
  <c r="AV123" i="1" s="1"/>
  <c r="F123" i="1" s="1"/>
  <c r="AY123" i="1" s="1"/>
  <c r="G123" i="1" s="1"/>
  <c r="I123" i="1"/>
  <c r="BC87" i="1"/>
  <c r="BC103" i="1"/>
  <c r="I68" i="1"/>
  <c r="AR68" i="1"/>
  <c r="AS68" i="1" s="1"/>
  <c r="AV68" i="1" s="1"/>
  <c r="F68" i="1" s="1"/>
  <c r="AY68" i="1" s="1"/>
  <c r="G68" i="1" s="1"/>
  <c r="BB68" i="1"/>
  <c r="BD68" i="1" s="1"/>
  <c r="AR149" i="1"/>
  <c r="AS149" i="1" s="1"/>
  <c r="AV149" i="1" s="1"/>
  <c r="F149" i="1" s="1"/>
  <c r="AY149" i="1" s="1"/>
  <c r="G149" i="1" s="1"/>
  <c r="I149" i="1"/>
  <c r="I73" i="1"/>
  <c r="AR73" i="1"/>
  <c r="AS73" i="1" s="1"/>
  <c r="AV73" i="1" s="1"/>
  <c r="F73" i="1" s="1"/>
  <c r="AY73" i="1" s="1"/>
  <c r="G73" i="1" s="1"/>
  <c r="BC192" i="1"/>
  <c r="I126" i="1"/>
  <c r="AR126" i="1"/>
  <c r="AS126" i="1" s="1"/>
  <c r="AV126" i="1" s="1"/>
  <c r="F126" i="1" s="1"/>
  <c r="AY126" i="1" s="1"/>
  <c r="G126" i="1" s="1"/>
  <c r="AR105" i="1"/>
  <c r="AS105" i="1" s="1"/>
  <c r="AV105" i="1" s="1"/>
  <c r="F105" i="1" s="1"/>
  <c r="AY105" i="1" s="1"/>
  <c r="G105" i="1" s="1"/>
  <c r="I105" i="1"/>
  <c r="BB105" i="1"/>
  <c r="BD105" i="1" s="1"/>
  <c r="AR129" i="1"/>
  <c r="AS129" i="1" s="1"/>
  <c r="AV129" i="1" s="1"/>
  <c r="F129" i="1" s="1"/>
  <c r="AY129" i="1" s="1"/>
  <c r="G129" i="1" s="1"/>
  <c r="I129" i="1"/>
  <c r="AZ27" i="1"/>
  <c r="BA27" i="1"/>
  <c r="H87" i="1"/>
  <c r="AP87" i="1"/>
  <c r="J87" i="1" s="1"/>
  <c r="AQ87" i="1" s="1"/>
  <c r="H92" i="1"/>
  <c r="BB164" i="1"/>
  <c r="BD164" i="1" s="1"/>
  <c r="BA140" i="1"/>
  <c r="AZ140" i="1"/>
  <c r="AP203" i="1"/>
  <c r="J203" i="1" s="1"/>
  <c r="AQ203" i="1" s="1"/>
  <c r="AP103" i="1"/>
  <c r="J103" i="1" s="1"/>
  <c r="AQ103" i="1" s="1"/>
  <c r="AR106" i="1"/>
  <c r="AS106" i="1" s="1"/>
  <c r="AV106" i="1" s="1"/>
  <c r="F106" i="1" s="1"/>
  <c r="AY106" i="1" s="1"/>
  <c r="G106" i="1" s="1"/>
  <c r="I106" i="1"/>
  <c r="BA122" i="1"/>
  <c r="AZ122" i="1"/>
  <c r="AZ88" i="1"/>
  <c r="BA88" i="1"/>
  <c r="BD63" i="1"/>
  <c r="BA63" i="1"/>
  <c r="AZ63" i="1"/>
  <c r="BB149" i="1"/>
  <c r="BD149" i="1" s="1"/>
  <c r="BB132" i="1"/>
  <c r="BD132" i="1" s="1"/>
  <c r="H132" i="1"/>
  <c r="BA150" i="1"/>
  <c r="AZ150" i="1"/>
  <c r="BA218" i="1"/>
  <c r="AZ218" i="1"/>
  <c r="BA29" i="1"/>
  <c r="AZ29" i="1"/>
  <c r="I62" i="1"/>
  <c r="AR62" i="1"/>
  <c r="AS62" i="1" s="1"/>
  <c r="AV62" i="1" s="1"/>
  <c r="F62" i="1" s="1"/>
  <c r="AY62" i="1" s="1"/>
  <c r="G62" i="1" s="1"/>
  <c r="BB78" i="1"/>
  <c r="BD78" i="1" s="1"/>
  <c r="AZ76" i="1"/>
  <c r="BA76" i="1"/>
  <c r="BB198" i="1"/>
  <c r="BD198" i="1" s="1"/>
  <c r="AP116" i="1"/>
  <c r="J116" i="1" s="1"/>
  <c r="AQ116" i="1" s="1"/>
  <c r="BA211" i="1"/>
  <c r="AZ211" i="1"/>
  <c r="BC143" i="1"/>
  <c r="H121" i="1"/>
  <c r="BB121" i="1"/>
  <c r="BD121" i="1" s="1"/>
  <c r="BA202" i="1"/>
  <c r="AZ202" i="1"/>
  <c r="AZ210" i="1"/>
  <c r="BA210" i="1"/>
  <c r="BB179" i="1"/>
  <c r="BD179" i="1" s="1"/>
  <c r="AZ190" i="1"/>
  <c r="BA190" i="1"/>
  <c r="BA92" i="1" l="1"/>
  <c r="AZ92" i="1"/>
  <c r="AY215" i="1"/>
  <c r="G215" i="1" s="1"/>
  <c r="BB215" i="1"/>
  <c r="BD215" i="1" s="1"/>
  <c r="BB165" i="1"/>
  <c r="BD165" i="1" s="1"/>
  <c r="AZ43" i="1"/>
  <c r="BA43" i="1"/>
  <c r="AR217" i="1"/>
  <c r="AS217" i="1" s="1"/>
  <c r="AV217" i="1" s="1"/>
  <c r="F217" i="1" s="1"/>
  <c r="I217" i="1"/>
  <c r="BB123" i="1"/>
  <c r="BD123" i="1" s="1"/>
  <c r="AZ132" i="1"/>
  <c r="BA132" i="1"/>
  <c r="AZ23" i="1"/>
  <c r="BA23" i="1"/>
  <c r="BA156" i="1"/>
  <c r="AZ156" i="1"/>
  <c r="AR143" i="1"/>
  <c r="AS143" i="1" s="1"/>
  <c r="AV143" i="1" s="1"/>
  <c r="F143" i="1" s="1"/>
  <c r="I143" i="1"/>
  <c r="I116" i="1"/>
  <c r="AR116" i="1"/>
  <c r="AS116" i="1" s="1"/>
  <c r="AV116" i="1" s="1"/>
  <c r="F116" i="1" s="1"/>
  <c r="AZ129" i="1"/>
  <c r="BA129" i="1"/>
  <c r="BB94" i="1"/>
  <c r="BD94" i="1" s="1"/>
  <c r="I77" i="1"/>
  <c r="AR77" i="1"/>
  <c r="AS77" i="1" s="1"/>
  <c r="AV77" i="1" s="1"/>
  <c r="F77" i="1" s="1"/>
  <c r="AZ220" i="1"/>
  <c r="BA220" i="1"/>
  <c r="I192" i="1"/>
  <c r="AR192" i="1"/>
  <c r="AS192" i="1" s="1"/>
  <c r="AV192" i="1" s="1"/>
  <c r="F192" i="1" s="1"/>
  <c r="AY192" i="1" s="1"/>
  <c r="G192" i="1" s="1"/>
  <c r="BA36" i="1"/>
  <c r="AZ36" i="1"/>
  <c r="I141" i="1"/>
  <c r="AR141" i="1"/>
  <c r="AS141" i="1" s="1"/>
  <c r="AV141" i="1" s="1"/>
  <c r="F141" i="1" s="1"/>
  <c r="AY141" i="1" s="1"/>
  <c r="G141" i="1" s="1"/>
  <c r="AY169" i="1"/>
  <c r="G169" i="1" s="1"/>
  <c r="BB169" i="1"/>
  <c r="BD169" i="1" s="1"/>
  <c r="BB141" i="1"/>
  <c r="BD141" i="1" s="1"/>
  <c r="BA31" i="1"/>
  <c r="AZ31" i="1"/>
  <c r="BA69" i="1"/>
  <c r="AZ69" i="1"/>
  <c r="AZ91" i="1"/>
  <c r="BA91" i="1"/>
  <c r="I207" i="1"/>
  <c r="AR207" i="1"/>
  <c r="AS207" i="1" s="1"/>
  <c r="AV207" i="1" s="1"/>
  <c r="F207" i="1" s="1"/>
  <c r="AY207" i="1" s="1"/>
  <c r="G207" i="1" s="1"/>
  <c r="BA196" i="1"/>
  <c r="AZ196" i="1"/>
  <c r="AR117" i="1"/>
  <c r="AS117" i="1" s="1"/>
  <c r="AV117" i="1" s="1"/>
  <c r="F117" i="1" s="1"/>
  <c r="AY117" i="1" s="1"/>
  <c r="G117" i="1" s="1"/>
  <c r="I117" i="1"/>
  <c r="AZ161" i="1"/>
  <c r="BA161" i="1"/>
  <c r="BA52" i="1"/>
  <c r="AZ52" i="1"/>
  <c r="BB36" i="1"/>
  <c r="BD36" i="1" s="1"/>
  <c r="BA138" i="1"/>
  <c r="AZ138" i="1"/>
  <c r="BA33" i="1"/>
  <c r="AZ33" i="1"/>
  <c r="AZ94" i="1"/>
  <c r="BA94" i="1"/>
  <c r="AZ146" i="1"/>
  <c r="BA146" i="1"/>
  <c r="BA62" i="1"/>
  <c r="AZ62" i="1"/>
  <c r="BA60" i="1"/>
  <c r="AZ60" i="1"/>
  <c r="AZ120" i="1"/>
  <c r="BA120" i="1"/>
  <c r="AZ96" i="1"/>
  <c r="BA96" i="1"/>
  <c r="BB62" i="1"/>
  <c r="BD62" i="1" s="1"/>
  <c r="BB106" i="1"/>
  <c r="BD106" i="1" s="1"/>
  <c r="AZ139" i="1"/>
  <c r="BA139" i="1"/>
  <c r="BA180" i="1"/>
  <c r="AZ180" i="1"/>
  <c r="AZ46" i="1"/>
  <c r="BA46" i="1"/>
  <c r="AZ208" i="1"/>
  <c r="BA208" i="1"/>
  <c r="BA89" i="1"/>
  <c r="AZ89" i="1"/>
  <c r="AR103" i="1"/>
  <c r="AS103" i="1" s="1"/>
  <c r="AV103" i="1" s="1"/>
  <c r="F103" i="1" s="1"/>
  <c r="AY103" i="1" s="1"/>
  <c r="G103" i="1" s="1"/>
  <c r="I103" i="1"/>
  <c r="AZ130" i="1"/>
  <c r="BA130" i="1"/>
  <c r="AR98" i="1"/>
  <c r="AS98" i="1" s="1"/>
  <c r="AV98" i="1" s="1"/>
  <c r="F98" i="1" s="1"/>
  <c r="AY98" i="1" s="1"/>
  <c r="G98" i="1" s="1"/>
  <c r="I98" i="1"/>
  <c r="AY53" i="1"/>
  <c r="G53" i="1" s="1"/>
  <c r="BB53" i="1"/>
  <c r="BD53" i="1" s="1"/>
  <c r="BB46" i="1"/>
  <c r="BD46" i="1" s="1"/>
  <c r="BB28" i="1"/>
  <c r="BD28" i="1" s="1"/>
  <c r="AR203" i="1"/>
  <c r="AS203" i="1" s="1"/>
  <c r="AV203" i="1" s="1"/>
  <c r="F203" i="1" s="1"/>
  <c r="AY203" i="1" s="1"/>
  <c r="G203" i="1" s="1"/>
  <c r="I203" i="1"/>
  <c r="AZ73" i="1"/>
  <c r="BA73" i="1"/>
  <c r="BB96" i="1"/>
  <c r="BD96" i="1" s="1"/>
  <c r="AZ28" i="1"/>
  <c r="BA28" i="1"/>
  <c r="AZ109" i="1"/>
  <c r="BA109" i="1"/>
  <c r="AZ71" i="1"/>
  <c r="BA71" i="1"/>
  <c r="AZ56" i="1"/>
  <c r="BA56" i="1"/>
  <c r="BB142" i="1"/>
  <c r="BD142" i="1" s="1"/>
  <c r="BA70" i="1"/>
  <c r="AZ70" i="1"/>
  <c r="AR166" i="1"/>
  <c r="AS166" i="1" s="1"/>
  <c r="AV166" i="1" s="1"/>
  <c r="F166" i="1" s="1"/>
  <c r="AY166" i="1" s="1"/>
  <c r="G166" i="1" s="1"/>
  <c r="I166" i="1"/>
  <c r="AR159" i="1"/>
  <c r="AS159" i="1" s="1"/>
  <c r="AV159" i="1" s="1"/>
  <c r="F159" i="1" s="1"/>
  <c r="AY159" i="1" s="1"/>
  <c r="G159" i="1" s="1"/>
  <c r="I159" i="1"/>
  <c r="BB208" i="1"/>
  <c r="BD208" i="1" s="1"/>
  <c r="BB70" i="1"/>
  <c r="BD70" i="1" s="1"/>
  <c r="AY80" i="1"/>
  <c r="G80" i="1" s="1"/>
  <c r="BB80" i="1"/>
  <c r="BD80" i="1" s="1"/>
  <c r="BB126" i="1"/>
  <c r="BD126" i="1" s="1"/>
  <c r="BA26" i="1"/>
  <c r="AZ26" i="1"/>
  <c r="AZ149" i="1"/>
  <c r="BA149" i="1"/>
  <c r="BB221" i="1"/>
  <c r="BD221" i="1" s="1"/>
  <c r="I175" i="1"/>
  <c r="AR175" i="1"/>
  <c r="AS175" i="1" s="1"/>
  <c r="AV175" i="1" s="1"/>
  <c r="F175" i="1" s="1"/>
  <c r="AY175" i="1" s="1"/>
  <c r="G175" i="1" s="1"/>
  <c r="BA179" i="1"/>
  <c r="AZ179" i="1"/>
  <c r="BB129" i="1"/>
  <c r="BD129" i="1" s="1"/>
  <c r="BB151" i="1"/>
  <c r="BD151" i="1" s="1"/>
  <c r="BA72" i="1"/>
  <c r="AZ72" i="1"/>
  <c r="AY54" i="1"/>
  <c r="G54" i="1" s="1"/>
  <c r="BB54" i="1"/>
  <c r="BD54" i="1" s="1"/>
  <c r="AZ106" i="1"/>
  <c r="BA106" i="1"/>
  <c r="BB92" i="1"/>
  <c r="BD92" i="1" s="1"/>
  <c r="BA221" i="1"/>
  <c r="AZ221" i="1"/>
  <c r="BA99" i="1"/>
  <c r="AZ99" i="1"/>
  <c r="AY152" i="1"/>
  <c r="G152" i="1" s="1"/>
  <c r="BB152" i="1"/>
  <c r="BD152" i="1" s="1"/>
  <c r="BB120" i="1"/>
  <c r="BD120" i="1" s="1"/>
  <c r="AR147" i="1"/>
  <c r="AS147" i="1" s="1"/>
  <c r="AV147" i="1" s="1"/>
  <c r="F147" i="1" s="1"/>
  <c r="AY147" i="1" s="1"/>
  <c r="G147" i="1" s="1"/>
  <c r="I147" i="1"/>
  <c r="BB98" i="1"/>
  <c r="BD98" i="1" s="1"/>
  <c r="AZ121" i="1"/>
  <c r="BA121" i="1"/>
  <c r="AZ68" i="1"/>
  <c r="BA68" i="1"/>
  <c r="BA142" i="1"/>
  <c r="AZ142" i="1"/>
  <c r="BB99" i="1"/>
  <c r="BD99" i="1" s="1"/>
  <c r="BB109" i="1"/>
  <c r="BD109" i="1" s="1"/>
  <c r="BB103" i="1"/>
  <c r="BD103" i="1" s="1"/>
  <c r="BB26" i="1"/>
  <c r="BD26" i="1" s="1"/>
  <c r="AZ59" i="1"/>
  <c r="BA59" i="1"/>
  <c r="AZ44" i="1"/>
  <c r="BA44" i="1"/>
  <c r="BB69" i="1"/>
  <c r="BD69" i="1" s="1"/>
  <c r="AZ128" i="1"/>
  <c r="BA128" i="1"/>
  <c r="BA104" i="1"/>
  <c r="AZ104" i="1"/>
  <c r="AZ151" i="1"/>
  <c r="BA151" i="1"/>
  <c r="BA65" i="1"/>
  <c r="AZ65" i="1"/>
  <c r="AR108" i="1"/>
  <c r="AS108" i="1" s="1"/>
  <c r="AV108" i="1" s="1"/>
  <c r="F108" i="1" s="1"/>
  <c r="I108" i="1"/>
  <c r="AZ165" i="1"/>
  <c r="BA165" i="1"/>
  <c r="AZ123" i="1"/>
  <c r="BA123" i="1"/>
  <c r="AY181" i="1"/>
  <c r="G181" i="1" s="1"/>
  <c r="BB181" i="1"/>
  <c r="BD181" i="1" s="1"/>
  <c r="I168" i="1"/>
  <c r="AR168" i="1"/>
  <c r="AS168" i="1" s="1"/>
  <c r="AV168" i="1" s="1"/>
  <c r="F168" i="1" s="1"/>
  <c r="AZ81" i="1"/>
  <c r="BA81" i="1"/>
  <c r="BA173" i="1"/>
  <c r="AZ173" i="1"/>
  <c r="BB207" i="1"/>
  <c r="BD207" i="1" s="1"/>
  <c r="AZ105" i="1"/>
  <c r="BA105" i="1"/>
  <c r="AZ178" i="1"/>
  <c r="BA178" i="1"/>
  <c r="AZ131" i="1"/>
  <c r="BA131" i="1"/>
  <c r="AZ126" i="1"/>
  <c r="BA126" i="1"/>
  <c r="AY57" i="1"/>
  <c r="G57" i="1" s="1"/>
  <c r="BB57" i="1"/>
  <c r="BD57" i="1" s="1"/>
  <c r="BA47" i="1"/>
  <c r="AZ47" i="1"/>
  <c r="BA193" i="1"/>
  <c r="AZ193" i="1"/>
  <c r="BB193" i="1"/>
  <c r="BD193" i="1" s="1"/>
  <c r="AR90" i="1"/>
  <c r="AS90" i="1" s="1"/>
  <c r="AV90" i="1" s="1"/>
  <c r="F90" i="1" s="1"/>
  <c r="I90" i="1"/>
  <c r="I87" i="1"/>
  <c r="AR87" i="1"/>
  <c r="AS87" i="1" s="1"/>
  <c r="AV87" i="1" s="1"/>
  <c r="F87" i="1" s="1"/>
  <c r="BB43" i="1"/>
  <c r="BD43" i="1" s="1"/>
  <c r="BB173" i="1"/>
  <c r="BD173" i="1" s="1"/>
  <c r="BB104" i="1"/>
  <c r="BD104" i="1" s="1"/>
  <c r="BB60" i="1"/>
  <c r="BD60" i="1" s="1"/>
  <c r="AY143" i="1" l="1"/>
  <c r="G143" i="1" s="1"/>
  <c r="BB143" i="1"/>
  <c r="BD143" i="1" s="1"/>
  <c r="AZ80" i="1"/>
  <c r="BA80" i="1"/>
  <c r="BA57" i="1"/>
  <c r="AZ57" i="1"/>
  <c r="AZ169" i="1"/>
  <c r="BA169" i="1"/>
  <c r="AZ203" i="1"/>
  <c r="BA203" i="1"/>
  <c r="AZ141" i="1"/>
  <c r="BA141" i="1"/>
  <c r="AY108" i="1"/>
  <c r="G108" i="1" s="1"/>
  <c r="BB108" i="1"/>
  <c r="BD108" i="1" s="1"/>
  <c r="AZ54" i="1"/>
  <c r="BA54" i="1"/>
  <c r="AZ159" i="1"/>
  <c r="BA159" i="1"/>
  <c r="BA166" i="1"/>
  <c r="AZ166" i="1"/>
  <c r="BA53" i="1"/>
  <c r="AZ53" i="1"/>
  <c r="BA192" i="1"/>
  <c r="AZ192" i="1"/>
  <c r="AY217" i="1"/>
  <c r="G217" i="1" s="1"/>
  <c r="BB217" i="1"/>
  <c r="BD217" i="1" s="1"/>
  <c r="AZ98" i="1"/>
  <c r="BA98" i="1"/>
  <c r="AY87" i="1"/>
  <c r="G87" i="1" s="1"/>
  <c r="BB87" i="1"/>
  <c r="BD87" i="1" s="1"/>
  <c r="BA175" i="1"/>
  <c r="AZ175" i="1"/>
  <c r="BA207" i="1"/>
  <c r="AZ207" i="1"/>
  <c r="BB159" i="1"/>
  <c r="BD159" i="1" s="1"/>
  <c r="AZ103" i="1"/>
  <c r="BA103" i="1"/>
  <c r="AZ215" i="1"/>
  <c r="BA215" i="1"/>
  <c r="AY90" i="1"/>
  <c r="G90" i="1" s="1"/>
  <c r="BB90" i="1"/>
  <c r="BD90" i="1" s="1"/>
  <c r="BB192" i="1"/>
  <c r="BD192" i="1" s="1"/>
  <c r="BB203" i="1"/>
  <c r="BD203" i="1" s="1"/>
  <c r="AY168" i="1"/>
  <c r="G168" i="1" s="1"/>
  <c r="BB168" i="1"/>
  <c r="BD168" i="1" s="1"/>
  <c r="AZ152" i="1"/>
  <c r="BA152" i="1"/>
  <c r="AZ147" i="1"/>
  <c r="BA147" i="1"/>
  <c r="BB117" i="1"/>
  <c r="BD117" i="1" s="1"/>
  <c r="AY116" i="1"/>
  <c r="G116" i="1" s="1"/>
  <c r="BB116" i="1"/>
  <c r="BD116" i="1" s="1"/>
  <c r="BB175" i="1"/>
  <c r="BD175" i="1" s="1"/>
  <c r="AZ117" i="1"/>
  <c r="BA117" i="1"/>
  <c r="BB147" i="1"/>
  <c r="BD147" i="1" s="1"/>
  <c r="AY77" i="1"/>
  <c r="G77" i="1" s="1"/>
  <c r="BB77" i="1"/>
  <c r="BD77" i="1" s="1"/>
  <c r="BA181" i="1"/>
  <c r="AZ181" i="1"/>
  <c r="BB166" i="1"/>
  <c r="BD166" i="1" s="1"/>
  <c r="AZ108" i="1" l="1"/>
  <c r="BA108" i="1"/>
  <c r="AZ90" i="1"/>
  <c r="BA90" i="1"/>
  <c r="AZ217" i="1"/>
  <c r="BA217" i="1"/>
  <c r="BA116" i="1"/>
  <c r="AZ116" i="1"/>
  <c r="BA168" i="1"/>
  <c r="AZ168" i="1"/>
  <c r="BA87" i="1"/>
  <c r="AZ87" i="1"/>
  <c r="BA77" i="1"/>
  <c r="AZ77" i="1"/>
  <c r="AZ143" i="1"/>
  <c r="BA143" i="1"/>
</calcChain>
</file>

<file path=xl/sharedStrings.xml><?xml version="1.0" encoding="utf-8"?>
<sst xmlns="http://schemas.openxmlformats.org/spreadsheetml/2006/main" count="484" uniqueCount="204">
  <si>
    <t>OPEN 6.2.4</t>
  </si>
  <si>
    <t>Wed Jun 22 2016 16:30:49</t>
  </si>
  <si>
    <t>Unit=</t>
  </si>
  <si>
    <t>PSC-3840</t>
  </si>
  <si>
    <t>LightSource=</t>
  </si>
  <si>
    <t>6400-02 or -02B LED Source</t>
  </si>
  <si>
    <t>A/D AvgTime=</t>
  </si>
  <si>
    <t>Config=</t>
  </si>
  <si>
    <t>/User/Configs/UserPrefs/2x3 LED.xml</t>
  </si>
  <si>
    <t>Remark=</t>
  </si>
  <si>
    <t/>
  </si>
  <si>
    <t>Obs</t>
  </si>
  <si>
    <t>HHMMSS</t>
  </si>
  <si>
    <t>FTime</t>
  </si>
  <si>
    <t>EBal?</t>
  </si>
  <si>
    <t>Photo</t>
  </si>
  <si>
    <t>Cond</t>
  </si>
  <si>
    <t>Ci</t>
  </si>
  <si>
    <t>Trmmol</t>
  </si>
  <si>
    <t>VpdL</t>
  </si>
  <si>
    <t>CTleaf</t>
  </si>
  <si>
    <t>Area</t>
  </si>
  <si>
    <t>BLC_1</t>
  </si>
  <si>
    <t>StmRat</t>
  </si>
  <si>
    <t>BLCond</t>
  </si>
  <si>
    <t>Tair</t>
  </si>
  <si>
    <t>Tleaf</t>
  </si>
  <si>
    <t>TBlk</t>
  </si>
  <si>
    <t>CO2R</t>
  </si>
  <si>
    <t>CO2S</t>
  </si>
  <si>
    <t>H2OR</t>
  </si>
  <si>
    <t>H2OS</t>
  </si>
  <si>
    <t>RH_R</t>
  </si>
  <si>
    <t>RH_S</t>
  </si>
  <si>
    <t>Flow</t>
  </si>
  <si>
    <t>PARi</t>
  </si>
  <si>
    <t>PARo</t>
  </si>
  <si>
    <t>Press</t>
  </si>
  <si>
    <t>CsMch</t>
  </si>
  <si>
    <t>HsMch</t>
  </si>
  <si>
    <t>StableF</t>
  </si>
  <si>
    <t>BLCslope</t>
  </si>
  <si>
    <t>BLCoffst</t>
  </si>
  <si>
    <t>f_parin</t>
  </si>
  <si>
    <t>f_parout</t>
  </si>
  <si>
    <t>alphaK</t>
  </si>
  <si>
    <t>Status</t>
  </si>
  <si>
    <t>fda</t>
  </si>
  <si>
    <t>Trans</t>
  </si>
  <si>
    <t>Tair_K</t>
  </si>
  <si>
    <t>Twall_K</t>
  </si>
  <si>
    <t>R(W/m2)</t>
  </si>
  <si>
    <t>Tl-Ta</t>
  </si>
  <si>
    <t>SVTleaf</t>
  </si>
  <si>
    <t>h2o_i</t>
  </si>
  <si>
    <t>h20diff</t>
  </si>
  <si>
    <t>CTair</t>
  </si>
  <si>
    <t>SVTair</t>
  </si>
  <si>
    <t>CndTotal</t>
  </si>
  <si>
    <t>vp_kPa</t>
  </si>
  <si>
    <t>VpdA</t>
  </si>
  <si>
    <t>CndCO2</t>
  </si>
  <si>
    <t>Ci_Pa</t>
  </si>
  <si>
    <t>Ci/Ca</t>
  </si>
  <si>
    <t>RHsfc</t>
  </si>
  <si>
    <t>C2sfc</t>
  </si>
  <si>
    <t>AHs/Cs</t>
  </si>
  <si>
    <t>in</t>
  </si>
  <si>
    <t>out</t>
  </si>
  <si>
    <t xml:space="preserve">"16:31:10 Flow: Fixed -&gt; 200 umol/s"
</t>
  </si>
  <si>
    <t xml:space="preserve">"16:37:45 Flow: Fixed -&gt; 200 umol/s"
</t>
  </si>
  <si>
    <t xml:space="preserve">"16:40:23 Coolers: Tblock -&gt; 15.00 C"
</t>
  </si>
  <si>
    <t xml:space="preserve">"16:52:01 Flow: Fixed -&gt; 500 umol/s"
</t>
  </si>
  <si>
    <t xml:space="preserve">"16:54:57 Flow: Fixed -&gt; 200 umol/s"
</t>
  </si>
  <si>
    <t xml:space="preserve">"16:56:13 Coolers: Tblock -&gt; 0.00 C"
</t>
  </si>
  <si>
    <t xml:space="preserve">"17:10:33 Lamp: ParIn -&gt;  1700 uml"
</t>
  </si>
  <si>
    <t xml:space="preserve">"17:10:33 CO2 Mixer: CO2R -&gt; 400 uml"
</t>
  </si>
  <si>
    <t xml:space="preserve">"17:10:33 Coolers: Tblock -&gt; 0.00 C"
</t>
  </si>
  <si>
    <t xml:space="preserve">"17:10:33 Flow: Fixed -&gt; 200 umol/s"
</t>
  </si>
  <si>
    <t xml:space="preserve">"17:13:11 Flow: Fixed -&gt; 200 umol/s"
</t>
  </si>
  <si>
    <t>17:13:59</t>
  </si>
  <si>
    <t>17:14:00</t>
  </si>
  <si>
    <t>17:14:01</t>
  </si>
  <si>
    <t>17:14:02</t>
  </si>
  <si>
    <t>17:14:03</t>
  </si>
  <si>
    <t>17:14:04</t>
  </si>
  <si>
    <t>17:14:05</t>
  </si>
  <si>
    <t>17:14:06</t>
  </si>
  <si>
    <t xml:space="preserve">"17:14:11 Coolers: Tblock -&gt; 5.00 C"
</t>
  </si>
  <si>
    <t xml:space="preserve">"17:18:44 Flow: Fixed -&gt; 200 umol/s"
</t>
  </si>
  <si>
    <t xml:space="preserve">"17:19:24 Lamp: ParIn -&gt;  1700 uml"
</t>
  </si>
  <si>
    <t xml:space="preserve">"17:19:24 CO2 Mixer: CO2R -&gt; 400 uml"
</t>
  </si>
  <si>
    <t xml:space="preserve">"17:19:24 Coolers: Tblock -&gt; 5.00 C"
</t>
  </si>
  <si>
    <t xml:space="preserve">"17:19:24 Flow: Fixed -&gt; 200 umol/s"
</t>
  </si>
  <si>
    <t>17:19:27</t>
  </si>
  <si>
    <t>17:19:34</t>
  </si>
  <si>
    <t>17:19:35</t>
  </si>
  <si>
    <t>17:19:36</t>
  </si>
  <si>
    <t>17:20:19</t>
  </si>
  <si>
    <t>17:20:20</t>
  </si>
  <si>
    <t>17:20:21</t>
  </si>
  <si>
    <t>17:20:22</t>
  </si>
  <si>
    <t>17:20:23</t>
  </si>
  <si>
    <t>17:20:24</t>
  </si>
  <si>
    <t>17:20:25</t>
  </si>
  <si>
    <t>17:20:26</t>
  </si>
  <si>
    <t xml:space="preserve">"17:20:39 Coolers: Tblock -&gt; 10.00 C"
</t>
  </si>
  <si>
    <t xml:space="preserve">"17:25:31 Flow: Fixed -&gt; 200 umol/s"
</t>
  </si>
  <si>
    <t>17:25:55</t>
  </si>
  <si>
    <t>17:25:56</t>
  </si>
  <si>
    <t>17:25:57</t>
  </si>
  <si>
    <t>17:25:58</t>
  </si>
  <si>
    <t>17:25:59</t>
  </si>
  <si>
    <t>17:26:00</t>
  </si>
  <si>
    <t>17:26:01</t>
  </si>
  <si>
    <t>17:26:02</t>
  </si>
  <si>
    <t xml:space="preserve">"17:26:16 Coolers: Tblock -&gt; 15.00 C"
</t>
  </si>
  <si>
    <t xml:space="preserve">"17:30:26 Flow: Fixed -&gt; 200 umol/s"
</t>
  </si>
  <si>
    <t xml:space="preserve">"17:31:56 Flow: Fixed -&gt; 200 umol/s"
</t>
  </si>
  <si>
    <t>17:32:07</t>
  </si>
  <si>
    <t>17:32:08</t>
  </si>
  <si>
    <t>17:32:09</t>
  </si>
  <si>
    <t>17:32:10</t>
  </si>
  <si>
    <t>17:32:11</t>
  </si>
  <si>
    <t>17:32:12</t>
  </si>
  <si>
    <t>17:32:13</t>
  </si>
  <si>
    <t>17:32:14</t>
  </si>
  <si>
    <t xml:space="preserve">"17:32:27 Coolers: Tblock -&gt; 20.00 C"
</t>
  </si>
  <si>
    <t xml:space="preserve">"17:36:47 Flow: Fixed -&gt; 200 umol/s"
</t>
  </si>
  <si>
    <t>17:37:15</t>
  </si>
  <si>
    <t>17:37:16</t>
  </si>
  <si>
    <t>17:37:17</t>
  </si>
  <si>
    <t>17:37:18</t>
  </si>
  <si>
    <t>17:37:19</t>
  </si>
  <si>
    <t>17:37:20</t>
  </si>
  <si>
    <t>17:37:21</t>
  </si>
  <si>
    <t>17:37:22</t>
  </si>
  <si>
    <t xml:space="preserve">"17:37:32 Coolers: Tblock -&gt; 25.00 C"
</t>
  </si>
  <si>
    <t xml:space="preserve">"17:47:20 Flow: Fixed -&gt; 200 umol/s"
</t>
  </si>
  <si>
    <t>17:47:46</t>
  </si>
  <si>
    <t>17:47:47</t>
  </si>
  <si>
    <t>17:47:48</t>
  </si>
  <si>
    <t>17:47:49</t>
  </si>
  <si>
    <t>17:47:50</t>
  </si>
  <si>
    <t>17:47:51</t>
  </si>
  <si>
    <t>17:47:52</t>
  </si>
  <si>
    <t>17:47:53</t>
  </si>
  <si>
    <t xml:space="preserve">"17:48:13 Coolers: Tblock -&gt; 30.00 C"
</t>
  </si>
  <si>
    <t xml:space="preserve">"17:52:53 Flow: Fixed -&gt; 200 umol/s"
</t>
  </si>
  <si>
    <t xml:space="preserve">"17:53:45 Flow: Fixed -&gt; 200 umol/s"
</t>
  </si>
  <si>
    <t>17:53:52</t>
  </si>
  <si>
    <t>17:53:53</t>
  </si>
  <si>
    <t>17:53:54</t>
  </si>
  <si>
    <t>17:53:55</t>
  </si>
  <si>
    <t>17:53:56</t>
  </si>
  <si>
    <t>17:53:57</t>
  </si>
  <si>
    <t>17:53:58</t>
  </si>
  <si>
    <t>17:53:59</t>
  </si>
  <si>
    <t xml:space="preserve">"17:54:10 Coolers: Tblock -&gt; 35.00 C"
</t>
  </si>
  <si>
    <t xml:space="preserve">"17:57:49 Flow: Fixed -&gt; 200 umol/s"
</t>
  </si>
  <si>
    <t xml:space="preserve">"18:00:05 Flow: Fixed -&gt; 200 umol/s"
</t>
  </si>
  <si>
    <t>18:00:16</t>
  </si>
  <si>
    <t>18:00:17</t>
  </si>
  <si>
    <t>18:00:18</t>
  </si>
  <si>
    <t>18:00:19</t>
  </si>
  <si>
    <t>18:00:20</t>
  </si>
  <si>
    <t>18:00:21</t>
  </si>
  <si>
    <t>18:00:22</t>
  </si>
  <si>
    <t>18:00:23</t>
  </si>
  <si>
    <t xml:space="preserve">"18:00:37 Coolers: Tblock -&gt; 40.00 C"
</t>
  </si>
  <si>
    <t xml:space="preserve">"18:05:28 Flow: Fixed -&gt; 200 umol/s"
</t>
  </si>
  <si>
    <t>18:06:17</t>
  </si>
  <si>
    <t>18:06:18</t>
  </si>
  <si>
    <t>18:06:19</t>
  </si>
  <si>
    <t>18:06:20</t>
  </si>
  <si>
    <t>18:06:21</t>
  </si>
  <si>
    <t>18:06:22</t>
  </si>
  <si>
    <t>18:06:23</t>
  </si>
  <si>
    <t>18:06:24</t>
  </si>
  <si>
    <t>18:06:25</t>
  </si>
  <si>
    <t xml:space="preserve">"18:06:34 Coolers: Tblock -&gt; 45.00 C"
</t>
  </si>
  <si>
    <t xml:space="preserve">"18:11:12 Flow: Fixed -&gt; 200 umol/s"
</t>
  </si>
  <si>
    <t>18:11:34</t>
  </si>
  <si>
    <t>18:11:35</t>
  </si>
  <si>
    <t>18:11:36</t>
  </si>
  <si>
    <t>18:11:37</t>
  </si>
  <si>
    <t>18:11:38</t>
  </si>
  <si>
    <t>18:11:39</t>
  </si>
  <si>
    <t>18:11:40</t>
  </si>
  <si>
    <t>18:11:41</t>
  </si>
  <si>
    <t xml:space="preserve">"18:11:52 Coolers: Tblock -&gt; 50.00 C"
</t>
  </si>
  <si>
    <t xml:space="preserve">"18:17:23 Flow: Fixed -&gt; 200 umol/s"
</t>
  </si>
  <si>
    <t>18:18:02</t>
  </si>
  <si>
    <t>18:18:03</t>
  </si>
  <si>
    <t>18:18:04</t>
  </si>
  <si>
    <t>18:18:05</t>
  </si>
  <si>
    <t>18:18:06</t>
  </si>
  <si>
    <t>18:18:07</t>
  </si>
  <si>
    <t>18:18:08</t>
  </si>
  <si>
    <t>18:18:09</t>
  </si>
  <si>
    <t xml:space="preserve">"18:18:37 Lamp: ParIn -&gt;  1700 uml"
</t>
  </si>
  <si>
    <t xml:space="preserve">"18:18:37 CO2 Mixer: CO2R -&gt; 400 uml"
</t>
  </si>
  <si>
    <t xml:space="preserve">"18:18:37 Coolers: Tblock -&gt; 50.00 C"
</t>
  </si>
  <si>
    <t xml:space="preserve">"18:18:38 Flow: Fixed -&gt; 200 umol/s"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</si>
</sst>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Protection="1">
      <protection locked="0"/>
    </xf>
    <xf numFmtId="0" fontId="0" fillId="2" borderId="0" xfId="0" applyFill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D225"/>
  <sheetViews>
    <sheetView tabSelected="1" topLeftCell="AI193" workbookViewId="0">
      <selection activeCell="BE221" sqref="BE221:DD221"/>
    </sheetView>
  </sheetViews>
  <sheetFormatPr defaultRowHeight="15" x14ac:dyDescent="0.25"/>
  <sheetData>
    <row r="1" spans="1:108" x14ac:dyDescent="0.25">
      <c r="A1" s="1" t="s">
        <v>0</v>
      </c>
    </row>
    <row r="2" spans="1:108" x14ac:dyDescent="0.25">
      <c r="A2" s="1" t="s">
        <v>1</v>
      </c>
    </row>
    <row r="3" spans="1:108" x14ac:dyDescent="0.25">
      <c r="A3" s="1" t="s">
        <v>2</v>
      </c>
      <c r="B3" s="1" t="s">
        <v>3</v>
      </c>
    </row>
    <row r="4" spans="1:108" x14ac:dyDescent="0.25">
      <c r="A4" s="1" t="s">
        <v>4</v>
      </c>
      <c r="B4" s="1" t="s">
        <v>5</v>
      </c>
      <c r="C4" s="1">
        <v>1</v>
      </c>
      <c r="D4" s="1">
        <v>0.15999999642372131</v>
      </c>
    </row>
    <row r="5" spans="1:108" x14ac:dyDescent="0.25">
      <c r="A5" s="1" t="s">
        <v>6</v>
      </c>
      <c r="B5" s="1">
        <v>4</v>
      </c>
    </row>
    <row r="6" spans="1:108" x14ac:dyDescent="0.25">
      <c r="A6" s="1" t="s">
        <v>7</v>
      </c>
      <c r="B6" s="1" t="s">
        <v>8</v>
      </c>
    </row>
    <row r="7" spans="1:108" x14ac:dyDescent="0.25">
      <c r="A7" s="1" t="s">
        <v>9</v>
      </c>
      <c r="B7" s="1" t="s">
        <v>10</v>
      </c>
    </row>
    <row r="9" spans="1:108" x14ac:dyDescent="0.25">
      <c r="A9" s="1" t="s">
        <v>11</v>
      </c>
      <c r="B9" s="1" t="s">
        <v>12</v>
      </c>
      <c r="C9" s="1" t="s">
        <v>13</v>
      </c>
      <c r="D9" s="1" t="s">
        <v>14</v>
      </c>
      <c r="E9" s="1" t="s">
        <v>15</v>
      </c>
      <c r="F9" s="1" t="s">
        <v>16</v>
      </c>
      <c r="G9" s="1" t="s">
        <v>17</v>
      </c>
      <c r="H9" s="1" t="s">
        <v>18</v>
      </c>
      <c r="I9" s="1" t="s">
        <v>19</v>
      </c>
      <c r="J9" s="1" t="s">
        <v>20</v>
      </c>
      <c r="K9" s="1" t="s">
        <v>21</v>
      </c>
      <c r="L9" s="1" t="s">
        <v>22</v>
      </c>
      <c r="M9" s="1" t="s">
        <v>23</v>
      </c>
      <c r="N9" s="1" t="s">
        <v>24</v>
      </c>
      <c r="O9" s="1" t="s">
        <v>25</v>
      </c>
      <c r="P9" s="1" t="s">
        <v>26</v>
      </c>
      <c r="Q9" s="1" t="s">
        <v>27</v>
      </c>
      <c r="R9" s="1" t="s">
        <v>28</v>
      </c>
      <c r="S9" s="1" t="s">
        <v>29</v>
      </c>
      <c r="T9" s="1" t="s">
        <v>30</v>
      </c>
      <c r="U9" s="1" t="s">
        <v>31</v>
      </c>
      <c r="V9" s="1" t="s">
        <v>32</v>
      </c>
      <c r="W9" s="1" t="s">
        <v>33</v>
      </c>
      <c r="X9" s="1" t="s">
        <v>34</v>
      </c>
      <c r="Y9" s="1" t="s">
        <v>35</v>
      </c>
      <c r="Z9" s="1" t="s">
        <v>36</v>
      </c>
      <c r="AA9" s="1" t="s">
        <v>37</v>
      </c>
      <c r="AB9" s="1" t="s">
        <v>38</v>
      </c>
      <c r="AC9" s="1" t="s">
        <v>39</v>
      </c>
      <c r="AD9" s="1" t="s">
        <v>40</v>
      </c>
      <c r="AE9" s="1" t="s">
        <v>41</v>
      </c>
      <c r="AF9" s="1" t="s">
        <v>42</v>
      </c>
      <c r="AG9" s="1" t="s">
        <v>43</v>
      </c>
      <c r="AH9" s="1" t="s">
        <v>44</v>
      </c>
      <c r="AI9" s="1" t="s">
        <v>45</v>
      </c>
      <c r="AJ9" s="1" t="s">
        <v>46</v>
      </c>
      <c r="AK9" s="1" t="s">
        <v>47</v>
      </c>
      <c r="AL9" s="1" t="s">
        <v>48</v>
      </c>
      <c r="AM9" s="1" t="s">
        <v>49</v>
      </c>
      <c r="AN9" s="1" t="s">
        <v>50</v>
      </c>
      <c r="AO9" s="1" t="s">
        <v>51</v>
      </c>
      <c r="AP9" s="1" t="s">
        <v>52</v>
      </c>
      <c r="AQ9" s="1" t="s">
        <v>53</v>
      </c>
      <c r="AR9" s="1" t="s">
        <v>54</v>
      </c>
      <c r="AS9" s="1" t="s">
        <v>55</v>
      </c>
      <c r="AT9" s="1" t="s">
        <v>56</v>
      </c>
      <c r="AU9" s="1" t="s">
        <v>57</v>
      </c>
      <c r="AV9" s="1" t="s">
        <v>58</v>
      </c>
      <c r="AW9" s="1" t="s">
        <v>59</v>
      </c>
      <c r="AX9" s="1" t="s">
        <v>60</v>
      </c>
      <c r="AY9" s="1" t="s">
        <v>61</v>
      </c>
      <c r="AZ9" s="1" t="s">
        <v>62</v>
      </c>
      <c r="BA9" s="1" t="s">
        <v>63</v>
      </c>
      <c r="BB9" s="1" t="s">
        <v>64</v>
      </c>
      <c r="BC9" s="1" t="s">
        <v>65</v>
      </c>
      <c r="BD9" s="1" t="s">
        <v>66</v>
      </c>
      <c r="BE9" s="2" t="s">
        <v>15</v>
      </c>
      <c r="BF9" s="2" t="s">
        <v>16</v>
      </c>
      <c r="BG9" s="2" t="s">
        <v>17</v>
      </c>
      <c r="BH9" s="2" t="s">
        <v>18</v>
      </c>
      <c r="BI9" s="2" t="s">
        <v>19</v>
      </c>
      <c r="BJ9" s="2" t="s">
        <v>20</v>
      </c>
      <c r="BK9" s="2" t="s">
        <v>21</v>
      </c>
      <c r="BL9" s="2" t="s">
        <v>22</v>
      </c>
      <c r="BM9" s="2" t="s">
        <v>23</v>
      </c>
      <c r="BN9" s="2" t="s">
        <v>24</v>
      </c>
      <c r="BO9" s="2" t="s">
        <v>25</v>
      </c>
      <c r="BP9" s="2" t="s">
        <v>26</v>
      </c>
      <c r="BQ9" s="2" t="s">
        <v>27</v>
      </c>
      <c r="BR9" s="2" t="s">
        <v>28</v>
      </c>
      <c r="BS9" s="2" t="s">
        <v>29</v>
      </c>
      <c r="BT9" s="2" t="s">
        <v>30</v>
      </c>
      <c r="BU9" s="2" t="s">
        <v>31</v>
      </c>
      <c r="BV9" s="2" t="s">
        <v>32</v>
      </c>
      <c r="BW9" s="2" t="s">
        <v>33</v>
      </c>
      <c r="BX9" s="2" t="s">
        <v>34</v>
      </c>
      <c r="BY9" s="2" t="s">
        <v>35</v>
      </c>
      <c r="BZ9" s="2" t="s">
        <v>36</v>
      </c>
      <c r="CA9" s="2" t="s">
        <v>37</v>
      </c>
      <c r="CB9" s="2" t="s">
        <v>38</v>
      </c>
      <c r="CC9" s="2" t="s">
        <v>39</v>
      </c>
      <c r="CD9" s="2" t="s">
        <v>40</v>
      </c>
      <c r="CE9" s="2" t="s">
        <v>41</v>
      </c>
      <c r="CF9" s="2" t="s">
        <v>42</v>
      </c>
      <c r="CG9" s="2" t="s">
        <v>43</v>
      </c>
      <c r="CH9" s="2" t="s">
        <v>44</v>
      </c>
      <c r="CI9" s="2" t="s">
        <v>45</v>
      </c>
      <c r="CJ9" s="2" t="s">
        <v>46</v>
      </c>
      <c r="CK9" s="2" t="s">
        <v>47</v>
      </c>
      <c r="CL9" s="2" t="s">
        <v>48</v>
      </c>
      <c r="CM9" s="2" t="s">
        <v>49</v>
      </c>
      <c r="CN9" s="2" t="s">
        <v>50</v>
      </c>
      <c r="CO9" s="2" t="s">
        <v>51</v>
      </c>
      <c r="CP9" s="2" t="s">
        <v>52</v>
      </c>
      <c r="CQ9" s="2" t="s">
        <v>53</v>
      </c>
      <c r="CR9" s="2" t="s">
        <v>54</v>
      </c>
      <c r="CS9" s="2" t="s">
        <v>55</v>
      </c>
      <c r="CT9" s="2" t="s">
        <v>56</v>
      </c>
      <c r="CU9" s="2" t="s">
        <v>57</v>
      </c>
      <c r="CV9" s="2" t="s">
        <v>58</v>
      </c>
      <c r="CW9" s="2" t="s">
        <v>59</v>
      </c>
      <c r="CX9" s="2" t="s">
        <v>60</v>
      </c>
      <c r="CY9" s="2" t="s">
        <v>61</v>
      </c>
      <c r="CZ9" s="2" t="s">
        <v>62</v>
      </c>
      <c r="DA9" s="2" t="s">
        <v>63</v>
      </c>
      <c r="DB9" s="2" t="s">
        <v>64</v>
      </c>
      <c r="DC9" s="2" t="s">
        <v>65</v>
      </c>
      <c r="DD9" s="2" t="s">
        <v>66</v>
      </c>
    </row>
    <row r="10" spans="1:108" x14ac:dyDescent="0.25">
      <c r="A10" s="1" t="s">
        <v>67</v>
      </c>
      <c r="B10" s="1" t="s">
        <v>67</v>
      </c>
      <c r="C10" s="1" t="s">
        <v>67</v>
      </c>
      <c r="D10" s="1" t="s">
        <v>67</v>
      </c>
      <c r="E10" s="1" t="s">
        <v>68</v>
      </c>
      <c r="F10" s="1" t="s">
        <v>68</v>
      </c>
      <c r="G10" s="1" t="s">
        <v>68</v>
      </c>
      <c r="H10" s="1" t="s">
        <v>68</v>
      </c>
      <c r="I10" s="1" t="s">
        <v>68</v>
      </c>
      <c r="J10" s="1" t="s">
        <v>68</v>
      </c>
      <c r="K10" s="1" t="s">
        <v>67</v>
      </c>
      <c r="L10" s="1" t="s">
        <v>68</v>
      </c>
      <c r="M10" s="1" t="s">
        <v>67</v>
      </c>
      <c r="N10" s="1" t="s">
        <v>68</v>
      </c>
      <c r="O10" s="1" t="s">
        <v>67</v>
      </c>
      <c r="P10" s="1" t="s">
        <v>67</v>
      </c>
      <c r="Q10" s="1" t="s">
        <v>67</v>
      </c>
      <c r="R10" s="1" t="s">
        <v>67</v>
      </c>
      <c r="S10" s="1" t="s">
        <v>67</v>
      </c>
      <c r="T10" s="1" t="s">
        <v>67</v>
      </c>
      <c r="U10" s="1" t="s">
        <v>67</v>
      </c>
      <c r="V10" s="1" t="s">
        <v>67</v>
      </c>
      <c r="W10" s="1" t="s">
        <v>67</v>
      </c>
      <c r="X10" s="1" t="s">
        <v>67</v>
      </c>
      <c r="Y10" s="1" t="s">
        <v>67</v>
      </c>
      <c r="Z10" s="1" t="s">
        <v>67</v>
      </c>
      <c r="AA10" s="1" t="s">
        <v>67</v>
      </c>
      <c r="AB10" s="1" t="s">
        <v>67</v>
      </c>
      <c r="AC10" s="1" t="s">
        <v>67</v>
      </c>
      <c r="AD10" s="1" t="s">
        <v>67</v>
      </c>
      <c r="AE10" s="1" t="s">
        <v>67</v>
      </c>
      <c r="AF10" s="1" t="s">
        <v>67</v>
      </c>
      <c r="AG10" s="1" t="s">
        <v>67</v>
      </c>
      <c r="AH10" s="1" t="s">
        <v>67</v>
      </c>
      <c r="AI10" s="1" t="s">
        <v>67</v>
      </c>
      <c r="AJ10" s="1" t="s">
        <v>67</v>
      </c>
      <c r="AK10" s="1" t="s">
        <v>68</v>
      </c>
      <c r="AL10" s="1" t="s">
        <v>68</v>
      </c>
      <c r="AM10" s="1" t="s">
        <v>68</v>
      </c>
      <c r="AN10" s="1" t="s">
        <v>68</v>
      </c>
      <c r="AO10" s="1" t="s">
        <v>68</v>
      </c>
      <c r="AP10" s="1" t="s">
        <v>68</v>
      </c>
      <c r="AQ10" s="1" t="s">
        <v>68</v>
      </c>
      <c r="AR10" s="1" t="s">
        <v>68</v>
      </c>
      <c r="AS10" s="1" t="s">
        <v>68</v>
      </c>
      <c r="AT10" s="1" t="s">
        <v>68</v>
      </c>
      <c r="AU10" s="1" t="s">
        <v>68</v>
      </c>
      <c r="AV10" s="1" t="s">
        <v>68</v>
      </c>
      <c r="AW10" s="1" t="s">
        <v>68</v>
      </c>
      <c r="AX10" s="1" t="s">
        <v>68</v>
      </c>
      <c r="AY10" s="1" t="s">
        <v>68</v>
      </c>
      <c r="AZ10" s="1" t="s">
        <v>68</v>
      </c>
      <c r="BA10" s="1" t="s">
        <v>68</v>
      </c>
      <c r="BB10" s="1" t="s">
        <v>68</v>
      </c>
      <c r="BC10" s="1" t="s">
        <v>68</v>
      </c>
      <c r="BD10" s="1" t="s">
        <v>68</v>
      </c>
      <c r="BE10" s="2" t="s">
        <v>68</v>
      </c>
      <c r="BF10" s="2" t="s">
        <v>68</v>
      </c>
      <c r="BG10" s="2" t="s">
        <v>68</v>
      </c>
      <c r="BH10" s="2" t="s">
        <v>68</v>
      </c>
      <c r="BI10" s="2" t="s">
        <v>68</v>
      </c>
      <c r="BJ10" s="2" t="s">
        <v>68</v>
      </c>
      <c r="BK10" s="2" t="s">
        <v>67</v>
      </c>
      <c r="BL10" s="2" t="s">
        <v>68</v>
      </c>
      <c r="BM10" s="2" t="s">
        <v>67</v>
      </c>
      <c r="BN10" s="2" t="s">
        <v>68</v>
      </c>
      <c r="BO10" s="2" t="s">
        <v>67</v>
      </c>
      <c r="BP10" s="2" t="s">
        <v>67</v>
      </c>
      <c r="BQ10" s="2" t="s">
        <v>67</v>
      </c>
      <c r="BR10" s="2" t="s">
        <v>67</v>
      </c>
      <c r="BS10" s="2" t="s">
        <v>67</v>
      </c>
      <c r="BT10" s="2" t="s">
        <v>67</v>
      </c>
      <c r="BU10" s="2" t="s">
        <v>67</v>
      </c>
      <c r="BV10" s="2" t="s">
        <v>67</v>
      </c>
      <c r="BW10" s="2" t="s">
        <v>67</v>
      </c>
      <c r="BX10" s="2" t="s">
        <v>67</v>
      </c>
      <c r="BY10" s="2" t="s">
        <v>67</v>
      </c>
      <c r="BZ10" s="2" t="s">
        <v>67</v>
      </c>
      <c r="CA10" s="2" t="s">
        <v>67</v>
      </c>
      <c r="CB10" s="2" t="s">
        <v>67</v>
      </c>
      <c r="CC10" s="2" t="s">
        <v>67</v>
      </c>
      <c r="CD10" s="2" t="s">
        <v>67</v>
      </c>
      <c r="CE10" s="2" t="s">
        <v>67</v>
      </c>
      <c r="CF10" s="2" t="s">
        <v>67</v>
      </c>
      <c r="CG10" s="2" t="s">
        <v>67</v>
      </c>
      <c r="CH10" s="2" t="s">
        <v>67</v>
      </c>
      <c r="CI10" s="2" t="s">
        <v>67</v>
      </c>
      <c r="CJ10" s="2" t="s">
        <v>67</v>
      </c>
      <c r="CK10" s="2" t="s">
        <v>68</v>
      </c>
      <c r="CL10" s="2" t="s">
        <v>68</v>
      </c>
      <c r="CM10" s="2" t="s">
        <v>68</v>
      </c>
      <c r="CN10" s="2" t="s">
        <v>68</v>
      </c>
      <c r="CO10" s="2" t="s">
        <v>68</v>
      </c>
      <c r="CP10" s="2" t="s">
        <v>68</v>
      </c>
      <c r="CQ10" s="2" t="s">
        <v>68</v>
      </c>
      <c r="CR10" s="2" t="s">
        <v>68</v>
      </c>
      <c r="CS10" s="2" t="s">
        <v>68</v>
      </c>
      <c r="CT10" s="2" t="s">
        <v>68</v>
      </c>
      <c r="CU10" s="2" t="s">
        <v>68</v>
      </c>
      <c r="CV10" s="2" t="s">
        <v>68</v>
      </c>
      <c r="CW10" s="2" t="s">
        <v>68</v>
      </c>
      <c r="CX10" s="2" t="s">
        <v>68</v>
      </c>
      <c r="CY10" s="2" t="s">
        <v>68</v>
      </c>
      <c r="CZ10" s="2" t="s">
        <v>68</v>
      </c>
      <c r="DA10" s="2" t="s">
        <v>68</v>
      </c>
      <c r="DB10" s="2" t="s">
        <v>68</v>
      </c>
      <c r="DC10" s="2" t="s">
        <v>68</v>
      </c>
      <c r="DD10" s="2" t="s">
        <v>68</v>
      </c>
    </row>
    <row r="11" spans="1:108" x14ac:dyDescent="0.25">
      <c r="A11" s="1" t="s">
        <v>9</v>
      </c>
      <c r="B11" s="1" t="s">
        <v>69</v>
      </c>
    </row>
    <row r="12" spans="1:108" x14ac:dyDescent="0.25">
      <c r="A12" s="1" t="s">
        <v>9</v>
      </c>
      <c r="B12" s="1" t="s">
        <v>70</v>
      </c>
    </row>
    <row r="13" spans="1:108" x14ac:dyDescent="0.25">
      <c r="A13" s="1" t="s">
        <v>9</v>
      </c>
      <c r="B13" s="1" t="s">
        <v>71</v>
      </c>
    </row>
    <row r="14" spans="1:108" x14ac:dyDescent="0.25">
      <c r="A14" s="1" t="s">
        <v>9</v>
      </c>
      <c r="B14" s="1" t="s">
        <v>72</v>
      </c>
    </row>
    <row r="15" spans="1:108" x14ac:dyDescent="0.25">
      <c r="A15" s="1" t="s">
        <v>9</v>
      </c>
      <c r="B15" s="1" t="s">
        <v>73</v>
      </c>
    </row>
    <row r="16" spans="1:108" x14ac:dyDescent="0.25">
      <c r="A16" s="1" t="s">
        <v>9</v>
      </c>
      <c r="B16" s="1" t="s">
        <v>74</v>
      </c>
    </row>
    <row r="17" spans="1:56" x14ac:dyDescent="0.25">
      <c r="A17" s="1" t="s">
        <v>9</v>
      </c>
      <c r="B17" s="1" t="s">
        <v>75</v>
      </c>
    </row>
    <row r="18" spans="1:56" x14ac:dyDescent="0.25">
      <c r="A18" s="1" t="s">
        <v>9</v>
      </c>
      <c r="B18" s="1" t="s">
        <v>76</v>
      </c>
    </row>
    <row r="19" spans="1:56" x14ac:dyDescent="0.25">
      <c r="A19" s="1" t="s">
        <v>9</v>
      </c>
      <c r="B19" s="1" t="s">
        <v>77</v>
      </c>
    </row>
    <row r="20" spans="1:56" x14ac:dyDescent="0.25">
      <c r="A20" s="1" t="s">
        <v>9</v>
      </c>
      <c r="B20" s="1" t="s">
        <v>78</v>
      </c>
    </row>
    <row r="21" spans="1:56" x14ac:dyDescent="0.25">
      <c r="A21" s="1" t="s">
        <v>9</v>
      </c>
      <c r="B21" s="1" t="s">
        <v>79</v>
      </c>
    </row>
    <row r="22" spans="1:56" x14ac:dyDescent="0.25">
      <c r="A22" s="1">
        <v>1</v>
      </c>
      <c r="B22" s="1" t="s">
        <v>80</v>
      </c>
      <c r="C22" s="1">
        <v>2606.9999990612268</v>
      </c>
      <c r="D22" s="1">
        <v>0</v>
      </c>
      <c r="E22">
        <f t="shared" ref="E22:E36" si="0">(R22-S22*(1000-T22)/(1000-U22))*AK22</f>
        <v>2.8468669371329716</v>
      </c>
      <c r="F22">
        <f t="shared" ref="F22:F36" si="1">IF(AV22&lt;&gt;0,1/(1/AV22-1/N22),0)</f>
        <v>9.59149543024507E-2</v>
      </c>
      <c r="G22">
        <f t="shared" ref="G22:G36" si="2">((AY22-AL22/2)*S22-E22)/(AY22+AL22/2)</f>
        <v>334.04857123031167</v>
      </c>
      <c r="H22">
        <f t="shared" ref="H22:H36" si="3">AL22*1000</f>
        <v>1.1450075699966376</v>
      </c>
      <c r="I22">
        <f t="shared" ref="I22:I36" si="4">(AQ22-AW22)</f>
        <v>0.89275360708011531</v>
      </c>
      <c r="J22">
        <f t="shared" ref="J22:J36" si="5">(P22+AP22*D22)</f>
        <v>8.8200588226318359</v>
      </c>
      <c r="K22" s="1">
        <v>6</v>
      </c>
      <c r="L22">
        <f t="shared" ref="L22:L36" si="6">(K22*AE22+AF22)</f>
        <v>1.4200000166893005</v>
      </c>
      <c r="M22" s="1">
        <v>1</v>
      </c>
      <c r="N22">
        <f t="shared" ref="N22:N36" si="7">L22*(M22+1)*(M22+1)/(M22*M22+1)</f>
        <v>2.8400000333786011</v>
      </c>
      <c r="O22" s="1">
        <v>2.7087345123291016</v>
      </c>
      <c r="P22" s="1">
        <v>8.8200588226318359</v>
      </c>
      <c r="Q22" s="1">
        <v>3.7639807909727097E-2</v>
      </c>
      <c r="R22" s="1">
        <v>399.8980712890625</v>
      </c>
      <c r="S22" s="1">
        <v>390.02676391601562</v>
      </c>
      <c r="T22" s="1">
        <v>-5.6224122643470764E-2</v>
      </c>
      <c r="U22" s="1">
        <v>3.3641090393066406</v>
      </c>
      <c r="V22" s="1">
        <v>-0.55084371566772461</v>
      </c>
      <c r="W22" s="1">
        <v>32.959133148193359</v>
      </c>
      <c r="X22" s="1">
        <v>200.18324279785156</v>
      </c>
      <c r="Y22" s="1">
        <v>1699.7860107421875</v>
      </c>
      <c r="Z22" s="1">
        <v>1.6568076610565186</v>
      </c>
      <c r="AA22" s="1">
        <v>73.033058166503906</v>
      </c>
      <c r="AB22" s="1">
        <v>12.443843841552734</v>
      </c>
      <c r="AC22" s="1">
        <v>6.3199803233146667E-2</v>
      </c>
      <c r="AD22" s="1">
        <v>1</v>
      </c>
      <c r="AE22" s="1">
        <v>-0.21956524252891541</v>
      </c>
      <c r="AF22" s="1">
        <v>2.737391471862793</v>
      </c>
      <c r="AG22" s="1">
        <v>1</v>
      </c>
      <c r="AH22" s="1">
        <v>0</v>
      </c>
      <c r="AI22" s="1">
        <v>0.15999999642372131</v>
      </c>
      <c r="AJ22" s="1">
        <v>111115</v>
      </c>
      <c r="AK22">
        <f t="shared" ref="AK22:AK36" si="8">X22*0.000001/(K22*0.0001)</f>
        <v>0.33363873799641924</v>
      </c>
      <c r="AL22">
        <f t="shared" ref="AL22:AL36" si="9">(U22-T22)/(1000-U22)*AK22</f>
        <v>1.1450075699966375E-3</v>
      </c>
      <c r="AM22">
        <f t="shared" ref="AM22:AM36" si="10">(P22+273.15)</f>
        <v>281.97005882263181</v>
      </c>
      <c r="AN22">
        <f t="shared" ref="AN22:AN36" si="11">(O22+273.15)</f>
        <v>275.85873451232908</v>
      </c>
      <c r="AO22">
        <f t="shared" ref="AO22:AO36" si="12">(Y22*AG22+Z22*AH22)*AI22</f>
        <v>271.96575563984152</v>
      </c>
      <c r="AP22">
        <f t="shared" ref="AP22:AP36" si="13">((AO22+0.00000010773*(AN22^4-AM22^4))-AL22*44100)/(L22*51.4+0.00000043092*AM22^3)</f>
        <v>1.9882175428929754</v>
      </c>
      <c r="AQ22">
        <f t="shared" ref="AQ22:AQ36" si="14">0.61365*EXP(17.502*J22/(240.97+J22))</f>
        <v>1.1384447782262588</v>
      </c>
      <c r="AR22">
        <f t="shared" ref="AR22:AR36" si="15">AQ22*1000/AA22</f>
        <v>15.588074863725183</v>
      </c>
      <c r="AS22">
        <f t="shared" ref="AS22:AS36" si="16">(AR22-U22)</f>
        <v>12.223965824418542</v>
      </c>
      <c r="AT22">
        <f t="shared" ref="AT22:AT36" si="17">IF(D22,P22,(O22+P22)/2)</f>
        <v>5.7643966674804687</v>
      </c>
      <c r="AU22">
        <f t="shared" ref="AU22:AU36" si="18">0.61365*EXP(17.502*AT22/(240.97+AT22))</f>
        <v>0.92363758523856276</v>
      </c>
      <c r="AV22">
        <f t="shared" ref="AV22:AV36" si="19">IF(AS22&lt;&gt;0,(1000-(AR22+U22)/2)/AS22*AL22,0)</f>
        <v>9.2781458101967182E-2</v>
      </c>
      <c r="AW22">
        <f t="shared" ref="AW22:AW36" si="20">U22*AA22/1000</f>
        <v>0.24569117114614347</v>
      </c>
      <c r="AX22">
        <f t="shared" ref="AX22:AX36" si="21">(AU22-AW22)</f>
        <v>0.67794641409241929</v>
      </c>
      <c r="AY22">
        <f t="shared" ref="AY22:AY36" si="22">1/(1.6/F22+1.37/N22)</f>
        <v>5.8262024024957303E-2</v>
      </c>
      <c r="AZ22">
        <f t="shared" ref="AZ22:AZ36" si="23">G22*AA22*0.001</f>
        <v>24.396588733100874</v>
      </c>
      <c r="BA22">
        <f t="shared" ref="BA22:BA36" si="24">G22/S22</f>
        <v>0.85647602199484507</v>
      </c>
      <c r="BB22">
        <f t="shared" ref="BB22:BB36" si="25">(1-AL22*AA22/AQ22/F22)*100</f>
        <v>23.417498014716344</v>
      </c>
      <c r="BC22">
        <f t="shared" ref="BC22:BC36" si="26">(S22-E22/(N22/1.35))</f>
        <v>388.67349971884681</v>
      </c>
      <c r="BD22">
        <f t="shared" ref="BD22:BD36" si="27">E22*BB22/100/BC22</f>
        <v>1.7152314448167225E-3</v>
      </c>
    </row>
    <row r="23" spans="1:56" x14ac:dyDescent="0.25">
      <c r="A23" s="1">
        <v>2</v>
      </c>
      <c r="B23" s="1" t="s">
        <v>81</v>
      </c>
      <c r="C23" s="1">
        <v>2607.499999050051</v>
      </c>
      <c r="D23" s="1">
        <v>0</v>
      </c>
      <c r="E23">
        <f t="shared" si="0"/>
        <v>2.8467438534366969</v>
      </c>
      <c r="F23">
        <f t="shared" si="1"/>
        <v>9.6013550494123218E-2</v>
      </c>
      <c r="G23">
        <f t="shared" si="2"/>
        <v>334.09607254243286</v>
      </c>
      <c r="H23">
        <f t="shared" si="3"/>
        <v>1.14525240274573</v>
      </c>
      <c r="I23">
        <f t="shared" si="4"/>
        <v>0.89206156904987832</v>
      </c>
      <c r="J23">
        <f t="shared" si="5"/>
        <v>8.8114643096923828</v>
      </c>
      <c r="K23" s="1">
        <v>6</v>
      </c>
      <c r="L23">
        <f t="shared" si="6"/>
        <v>1.4200000166893005</v>
      </c>
      <c r="M23" s="1">
        <v>1</v>
      </c>
      <c r="N23">
        <f t="shared" si="7"/>
        <v>2.8400000333786011</v>
      </c>
      <c r="O23" s="1">
        <v>2.7095885276794434</v>
      </c>
      <c r="P23" s="1">
        <v>8.8114643096923828</v>
      </c>
      <c r="Q23" s="1">
        <v>3.7809215486049652E-2</v>
      </c>
      <c r="R23" s="1">
        <v>399.88922119140625</v>
      </c>
      <c r="S23" s="1">
        <v>390.0181884765625</v>
      </c>
      <c r="T23" s="1">
        <v>-5.6475944817066193E-2</v>
      </c>
      <c r="U23" s="1">
        <v>3.3645308017730713</v>
      </c>
      <c r="V23" s="1">
        <v>-0.55327743291854858</v>
      </c>
      <c r="W23" s="1">
        <v>32.961273193359375</v>
      </c>
      <c r="X23" s="1">
        <v>200.18653869628906</v>
      </c>
      <c r="Y23" s="1">
        <v>1699.7550048828125</v>
      </c>
      <c r="Z23" s="1">
        <v>1.7479740381240845</v>
      </c>
      <c r="AA23" s="1">
        <v>73.033073425292969</v>
      </c>
      <c r="AB23" s="1">
        <v>12.443843841552734</v>
      </c>
      <c r="AC23" s="1">
        <v>6.3199803233146667E-2</v>
      </c>
      <c r="AD23" s="1">
        <v>1</v>
      </c>
      <c r="AE23" s="1">
        <v>-0.21956524252891541</v>
      </c>
      <c r="AF23" s="1">
        <v>2.737391471862793</v>
      </c>
      <c r="AG23" s="1">
        <v>1</v>
      </c>
      <c r="AH23" s="1">
        <v>0</v>
      </c>
      <c r="AI23" s="1">
        <v>0.15999999642372131</v>
      </c>
      <c r="AJ23" s="1">
        <v>111115</v>
      </c>
      <c r="AK23">
        <f t="shared" si="8"/>
        <v>0.33364423116048175</v>
      </c>
      <c r="AL23">
        <f t="shared" si="9"/>
        <v>1.14525240274573E-3</v>
      </c>
      <c r="AM23">
        <f t="shared" si="10"/>
        <v>281.96146430969236</v>
      </c>
      <c r="AN23">
        <f t="shared" si="11"/>
        <v>275.85958852767942</v>
      </c>
      <c r="AO23">
        <f t="shared" si="12"/>
        <v>271.9607947024524</v>
      </c>
      <c r="AP23">
        <f t="shared" si="13"/>
        <v>1.9891461627077944</v>
      </c>
      <c r="AQ23">
        <f t="shared" si="14"/>
        <v>1.1377835941374308</v>
      </c>
      <c r="AR23">
        <f t="shared" si="15"/>
        <v>15.579018392280766</v>
      </c>
      <c r="AS23">
        <f t="shared" si="16"/>
        <v>12.214487590507694</v>
      </c>
      <c r="AT23">
        <f t="shared" si="17"/>
        <v>5.7605264186859131</v>
      </c>
      <c r="AU23">
        <f t="shared" si="18"/>
        <v>0.92338996830897879</v>
      </c>
      <c r="AV23">
        <f t="shared" si="19"/>
        <v>9.2873714245025274E-2</v>
      </c>
      <c r="AW23">
        <f t="shared" si="20"/>
        <v>0.24572202508755253</v>
      </c>
      <c r="AX23">
        <f t="shared" si="21"/>
        <v>0.67766794322142632</v>
      </c>
      <c r="AY23">
        <f t="shared" si="22"/>
        <v>5.8320229798269695E-2</v>
      </c>
      <c r="AZ23">
        <f t="shared" si="23"/>
        <v>24.400062997093503</v>
      </c>
      <c r="BA23">
        <f t="shared" si="24"/>
        <v>0.85661664612985045</v>
      </c>
      <c r="BB23">
        <f t="shared" si="25"/>
        <v>23.435298840516616</v>
      </c>
      <c r="BC23">
        <f t="shared" si="26"/>
        <v>388.66498278748804</v>
      </c>
      <c r="BD23">
        <f t="shared" si="27"/>
        <v>1.7164986783532921E-3</v>
      </c>
    </row>
    <row r="24" spans="1:56" x14ac:dyDescent="0.25">
      <c r="A24" s="1">
        <v>3</v>
      </c>
      <c r="B24" s="1" t="s">
        <v>81</v>
      </c>
      <c r="C24" s="1">
        <v>2607.9999990388751</v>
      </c>
      <c r="D24" s="1">
        <v>0</v>
      </c>
      <c r="E24">
        <f t="shared" si="0"/>
        <v>2.8520404071908088</v>
      </c>
      <c r="F24">
        <f t="shared" si="1"/>
        <v>9.6058628207542185E-2</v>
      </c>
      <c r="G24">
        <f t="shared" si="2"/>
        <v>334.03486053155001</v>
      </c>
      <c r="H24">
        <f t="shared" si="3"/>
        <v>1.1456736876984814</v>
      </c>
      <c r="I24">
        <f t="shared" si="4"/>
        <v>0.89198827576247974</v>
      </c>
      <c r="J24">
        <f t="shared" si="5"/>
        <v>8.81121826171875</v>
      </c>
      <c r="K24" s="1">
        <v>6</v>
      </c>
      <c r="L24">
        <f t="shared" si="6"/>
        <v>1.4200000166893005</v>
      </c>
      <c r="M24" s="1">
        <v>1</v>
      </c>
      <c r="N24">
        <f t="shared" si="7"/>
        <v>2.8400000333786011</v>
      </c>
      <c r="O24" s="1">
        <v>2.7105002403259277</v>
      </c>
      <c r="P24" s="1">
        <v>8.81121826171875</v>
      </c>
      <c r="Q24" s="1">
        <v>3.7893805652856827E-2</v>
      </c>
      <c r="R24" s="1">
        <v>399.91079711914062</v>
      </c>
      <c r="S24" s="1">
        <v>390.02432250976562</v>
      </c>
      <c r="T24" s="1">
        <v>-5.6674227118492126E-2</v>
      </c>
      <c r="U24" s="1">
        <v>3.3652608394622803</v>
      </c>
      <c r="V24" s="1">
        <v>-0.55518639087677002</v>
      </c>
      <c r="W24" s="1">
        <v>32.9664306640625</v>
      </c>
      <c r="X24" s="1">
        <v>200.20570373535156</v>
      </c>
      <c r="Y24" s="1">
        <v>1699.73291015625</v>
      </c>
      <c r="Z24" s="1">
        <v>1.7469110488891602</v>
      </c>
      <c r="AA24" s="1">
        <v>73.03338623046875</v>
      </c>
      <c r="AB24" s="1">
        <v>12.443843841552734</v>
      </c>
      <c r="AC24" s="1">
        <v>6.3199803233146667E-2</v>
      </c>
      <c r="AD24" s="1">
        <v>1</v>
      </c>
      <c r="AE24" s="1">
        <v>-0.21956524252891541</v>
      </c>
      <c r="AF24" s="1">
        <v>2.737391471862793</v>
      </c>
      <c r="AG24" s="1">
        <v>1</v>
      </c>
      <c r="AH24" s="1">
        <v>0</v>
      </c>
      <c r="AI24" s="1">
        <v>0.15999999642372131</v>
      </c>
      <c r="AJ24" s="1">
        <v>111115</v>
      </c>
      <c r="AK24">
        <f t="shared" si="8"/>
        <v>0.33367617289225254</v>
      </c>
      <c r="AL24">
        <f t="shared" si="9"/>
        <v>1.1456736876984815E-3</v>
      </c>
      <c r="AM24">
        <f t="shared" si="10"/>
        <v>281.96121826171873</v>
      </c>
      <c r="AN24">
        <f t="shared" si="11"/>
        <v>275.8605002403259</v>
      </c>
      <c r="AO24">
        <f t="shared" si="12"/>
        <v>271.95725954628142</v>
      </c>
      <c r="AP24">
        <f t="shared" si="13"/>
        <v>1.9890077525329235</v>
      </c>
      <c r="AQ24">
        <f t="shared" si="14"/>
        <v>1.1377646704172</v>
      </c>
      <c r="AR24">
        <f t="shared" si="15"/>
        <v>15.578692556124924</v>
      </c>
      <c r="AS24">
        <f t="shared" si="16"/>
        <v>12.213431716662644</v>
      </c>
      <c r="AT24">
        <f t="shared" si="17"/>
        <v>5.7608592510223389</v>
      </c>
      <c r="AU24">
        <f t="shared" si="18"/>
        <v>0.92341126048135536</v>
      </c>
      <c r="AV24">
        <f t="shared" si="19"/>
        <v>9.2915891254142916E-2</v>
      </c>
      <c r="AW24">
        <f t="shared" si="20"/>
        <v>0.2457763946547202</v>
      </c>
      <c r="AX24">
        <f t="shared" si="21"/>
        <v>0.67763486582663512</v>
      </c>
      <c r="AY24">
        <f t="shared" si="22"/>
        <v>5.8346840082787524E-2</v>
      </c>
      <c r="AZ24">
        <f t="shared" si="23"/>
        <v>24.395696983641454</v>
      </c>
      <c r="BA24">
        <f t="shared" si="24"/>
        <v>0.85644622976862239</v>
      </c>
      <c r="BB24">
        <f t="shared" si="25"/>
        <v>23.441475989135352</v>
      </c>
      <c r="BC24">
        <f t="shared" si="26"/>
        <v>388.66859909270386</v>
      </c>
      <c r="BD24">
        <f t="shared" si="27"/>
        <v>1.7201296137962742E-3</v>
      </c>
    </row>
    <row r="25" spans="1:56" x14ac:dyDescent="0.25">
      <c r="A25" s="1">
        <v>4</v>
      </c>
      <c r="B25" s="1" t="s">
        <v>82</v>
      </c>
      <c r="C25" s="1">
        <v>2608.4999990276992</v>
      </c>
      <c r="D25" s="1">
        <v>0</v>
      </c>
      <c r="E25">
        <f t="shared" si="0"/>
        <v>2.8342108081983071</v>
      </c>
      <c r="F25">
        <f t="shared" si="1"/>
        <v>9.5970826243057347E-2</v>
      </c>
      <c r="G25">
        <f t="shared" si="2"/>
        <v>334.331189390752</v>
      </c>
      <c r="H25">
        <f t="shared" si="3"/>
        <v>1.1452375161776203</v>
      </c>
      <c r="I25">
        <f t="shared" si="4"/>
        <v>0.89243819715177264</v>
      </c>
      <c r="J25">
        <f t="shared" si="5"/>
        <v>8.8167457580566406</v>
      </c>
      <c r="K25" s="1">
        <v>6</v>
      </c>
      <c r="L25">
        <f t="shared" si="6"/>
        <v>1.4200000166893005</v>
      </c>
      <c r="M25" s="1">
        <v>1</v>
      </c>
      <c r="N25">
        <f t="shared" si="7"/>
        <v>2.8400000333786011</v>
      </c>
      <c r="O25" s="1">
        <v>2.7103140354156494</v>
      </c>
      <c r="P25" s="1">
        <v>8.8167457580566406</v>
      </c>
      <c r="Q25" s="1">
        <v>3.8209211081266403E-2</v>
      </c>
      <c r="R25" s="1">
        <v>399.89755249023437</v>
      </c>
      <c r="S25" s="1">
        <v>390.065185546875</v>
      </c>
      <c r="T25" s="1">
        <v>-5.5616334080696106E-2</v>
      </c>
      <c r="U25" s="1">
        <v>3.3649113178253174</v>
      </c>
      <c r="V25" s="1">
        <v>-0.54483211040496826</v>
      </c>
      <c r="W25" s="1">
        <v>32.963550567626953</v>
      </c>
      <c r="X25" s="1">
        <v>200.21189880371094</v>
      </c>
      <c r="Y25" s="1">
        <v>1699.70654296875</v>
      </c>
      <c r="Z25" s="1">
        <v>1.7225250005722046</v>
      </c>
      <c r="AA25" s="1">
        <v>73.033622741699219</v>
      </c>
      <c r="AB25" s="1">
        <v>12.443843841552734</v>
      </c>
      <c r="AC25" s="1">
        <v>6.3199803233146667E-2</v>
      </c>
      <c r="AD25" s="1">
        <v>1</v>
      </c>
      <c r="AE25" s="1">
        <v>-0.21956524252891541</v>
      </c>
      <c r="AF25" s="1">
        <v>2.737391471862793</v>
      </c>
      <c r="AG25" s="1">
        <v>1</v>
      </c>
      <c r="AH25" s="1">
        <v>0</v>
      </c>
      <c r="AI25" s="1">
        <v>0.15999999642372131</v>
      </c>
      <c r="AJ25" s="1">
        <v>111115</v>
      </c>
      <c r="AK25">
        <f t="shared" si="8"/>
        <v>0.33368649800618483</v>
      </c>
      <c r="AL25">
        <f t="shared" si="9"/>
        <v>1.1452375161776203E-3</v>
      </c>
      <c r="AM25">
        <f t="shared" si="10"/>
        <v>281.96674575805662</v>
      </c>
      <c r="AN25">
        <f t="shared" si="11"/>
        <v>275.86031403541563</v>
      </c>
      <c r="AO25">
        <f t="shared" si="12"/>
        <v>271.95304079637572</v>
      </c>
      <c r="AP25">
        <f t="shared" si="13"/>
        <v>1.9885093312002184</v>
      </c>
      <c r="AQ25">
        <f t="shared" si="14"/>
        <v>1.1381898608971008</v>
      </c>
      <c r="AR25">
        <f t="shared" si="15"/>
        <v>15.584463951933207</v>
      </c>
      <c r="AS25">
        <f t="shared" si="16"/>
        <v>12.21955263410789</v>
      </c>
      <c r="AT25">
        <f t="shared" si="17"/>
        <v>5.763529896736145</v>
      </c>
      <c r="AU25">
        <f t="shared" si="18"/>
        <v>0.92358212450751676</v>
      </c>
      <c r="AV25">
        <f t="shared" si="19"/>
        <v>9.2833738059913046E-2</v>
      </c>
      <c r="AW25">
        <f t="shared" si="20"/>
        <v>0.2457516637453282</v>
      </c>
      <c r="AX25">
        <f t="shared" si="21"/>
        <v>0.67783046076218856</v>
      </c>
      <c r="AY25">
        <f t="shared" si="22"/>
        <v>5.8295008161229588E-2</v>
      </c>
      <c r="AZ25">
        <f t="shared" si="23"/>
        <v>24.417417956747773</v>
      </c>
      <c r="BA25">
        <f t="shared" si="24"/>
        <v>0.85711619949372453</v>
      </c>
      <c r="BB25">
        <f t="shared" si="25"/>
        <v>23.42897444766955</v>
      </c>
      <c r="BC25">
        <f t="shared" si="26"/>
        <v>388.71793746726286</v>
      </c>
      <c r="BD25">
        <f t="shared" si="27"/>
        <v>1.7082477087947434E-3</v>
      </c>
    </row>
    <row r="26" spans="1:56" x14ac:dyDescent="0.25">
      <c r="A26" s="1">
        <v>5</v>
      </c>
      <c r="B26" s="1" t="s">
        <v>82</v>
      </c>
      <c r="C26" s="1">
        <v>2608.9999990165234</v>
      </c>
      <c r="D26" s="1">
        <v>0</v>
      </c>
      <c r="E26">
        <f t="shared" si="0"/>
        <v>2.8385961212002346</v>
      </c>
      <c r="F26">
        <f t="shared" si="1"/>
        <v>9.5905846644107381E-2</v>
      </c>
      <c r="G26">
        <f t="shared" si="2"/>
        <v>334.21524766255726</v>
      </c>
      <c r="H26">
        <f t="shared" si="3"/>
        <v>1.145008879944343</v>
      </c>
      <c r="I26">
        <f t="shared" si="4"/>
        <v>0.89284574924819193</v>
      </c>
      <c r="J26">
        <f t="shared" si="5"/>
        <v>8.821772575378418</v>
      </c>
      <c r="K26" s="1">
        <v>6</v>
      </c>
      <c r="L26">
        <f t="shared" si="6"/>
        <v>1.4200000166893005</v>
      </c>
      <c r="M26" s="1">
        <v>1</v>
      </c>
      <c r="N26">
        <f t="shared" si="7"/>
        <v>2.8400000333786011</v>
      </c>
      <c r="O26" s="1">
        <v>2.710446834564209</v>
      </c>
      <c r="P26" s="1">
        <v>8.821772575378418</v>
      </c>
      <c r="Q26" s="1">
        <v>3.7770792841911316E-2</v>
      </c>
      <c r="R26" s="1">
        <v>399.90365600585937</v>
      </c>
      <c r="S26" s="1">
        <v>390.05859375</v>
      </c>
      <c r="T26" s="1">
        <v>-5.5176116526126862E-2</v>
      </c>
      <c r="U26" s="1">
        <v>3.3646152019500732</v>
      </c>
      <c r="V26" s="1">
        <v>-0.54051655530929565</v>
      </c>
      <c r="W26" s="1">
        <v>32.960460662841797</v>
      </c>
      <c r="X26" s="1">
        <v>200.215087890625</v>
      </c>
      <c r="Y26" s="1">
        <v>1699.7552490234375</v>
      </c>
      <c r="Z26" s="1">
        <v>1.7596366405487061</v>
      </c>
      <c r="AA26" s="1">
        <v>73.033882141113281</v>
      </c>
      <c r="AB26" s="1">
        <v>12.443843841552734</v>
      </c>
      <c r="AC26" s="1">
        <v>6.3199803233146667E-2</v>
      </c>
      <c r="AD26" s="1">
        <v>1</v>
      </c>
      <c r="AE26" s="1">
        <v>-0.21956524252891541</v>
      </c>
      <c r="AF26" s="1">
        <v>2.737391471862793</v>
      </c>
      <c r="AG26" s="1">
        <v>1</v>
      </c>
      <c r="AH26" s="1">
        <v>0</v>
      </c>
      <c r="AI26" s="1">
        <v>0.15999999642372131</v>
      </c>
      <c r="AJ26" s="1">
        <v>111115</v>
      </c>
      <c r="AK26">
        <f t="shared" si="8"/>
        <v>0.33369181315104163</v>
      </c>
      <c r="AL26">
        <f t="shared" si="9"/>
        <v>1.145008879944343E-3</v>
      </c>
      <c r="AM26">
        <f t="shared" si="10"/>
        <v>281.9717725753784</v>
      </c>
      <c r="AN26">
        <f t="shared" si="11"/>
        <v>275.86044683456419</v>
      </c>
      <c r="AO26">
        <f t="shared" si="12"/>
        <v>271.96083376495153</v>
      </c>
      <c r="AP26">
        <f t="shared" si="13"/>
        <v>1.988140153642223</v>
      </c>
      <c r="AQ26">
        <f t="shared" si="14"/>
        <v>1.1385766593576117</v>
      </c>
      <c r="AR26">
        <f t="shared" si="15"/>
        <v>15.589704750429357</v>
      </c>
      <c r="AS26">
        <f t="shared" si="16"/>
        <v>12.225089548479284</v>
      </c>
      <c r="AT26">
        <f t="shared" si="17"/>
        <v>5.7661097049713135</v>
      </c>
      <c r="AU26">
        <f t="shared" si="18"/>
        <v>0.92374720339190652</v>
      </c>
      <c r="AV26">
        <f t="shared" si="19"/>
        <v>9.2772935782383201E-2</v>
      </c>
      <c r="AW26">
        <f t="shared" si="20"/>
        <v>0.24573091010941972</v>
      </c>
      <c r="AX26">
        <f t="shared" si="21"/>
        <v>0.6780162932824868</v>
      </c>
      <c r="AY26">
        <f t="shared" si="22"/>
        <v>5.8256647194287081E-2</v>
      </c>
      <c r="AZ26">
        <f t="shared" si="23"/>
        <v>24.409037007550193</v>
      </c>
      <c r="BA26">
        <f t="shared" si="24"/>
        <v>0.85683344250778282</v>
      </c>
      <c r="BB26">
        <f t="shared" si="25"/>
        <v>23.418145153944625</v>
      </c>
      <c r="BC26">
        <f t="shared" si="26"/>
        <v>388.70926110261217</v>
      </c>
      <c r="BD26">
        <f t="shared" si="27"/>
        <v>1.7101382100114971E-3</v>
      </c>
    </row>
    <row r="27" spans="1:56" x14ac:dyDescent="0.25">
      <c r="A27" s="1">
        <v>6</v>
      </c>
      <c r="B27" s="1" t="s">
        <v>83</v>
      </c>
      <c r="C27" s="1">
        <v>2609.4999990053475</v>
      </c>
      <c r="D27" s="1">
        <v>0</v>
      </c>
      <c r="E27">
        <f t="shared" si="0"/>
        <v>2.8521126935667072</v>
      </c>
      <c r="F27">
        <f t="shared" si="1"/>
        <v>9.5875082200438305E-2</v>
      </c>
      <c r="G27">
        <f t="shared" si="2"/>
        <v>333.95495618725698</v>
      </c>
      <c r="H27">
        <f t="shared" si="3"/>
        <v>1.1453133052673579</v>
      </c>
      <c r="I27">
        <f t="shared" si="4"/>
        <v>0.89335590867503689</v>
      </c>
      <c r="J27">
        <f t="shared" si="5"/>
        <v>8.8289585113525391</v>
      </c>
      <c r="K27" s="1">
        <v>6</v>
      </c>
      <c r="L27">
        <f t="shared" si="6"/>
        <v>1.4200000166893005</v>
      </c>
      <c r="M27" s="1">
        <v>1</v>
      </c>
      <c r="N27">
        <f t="shared" si="7"/>
        <v>2.8400000333786011</v>
      </c>
      <c r="O27" s="1">
        <v>2.7099454402923584</v>
      </c>
      <c r="P27" s="1">
        <v>8.8289585113525391</v>
      </c>
      <c r="Q27" s="1">
        <v>3.8586195558309555E-2</v>
      </c>
      <c r="R27" s="1">
        <v>399.93264770507812</v>
      </c>
      <c r="S27" s="1">
        <v>390.04702758789062</v>
      </c>
      <c r="T27" s="1">
        <v>-5.5400531738996506E-2</v>
      </c>
      <c r="U27" s="1">
        <v>3.3652064800262451</v>
      </c>
      <c r="V27" s="1">
        <v>-0.54273378849029541</v>
      </c>
      <c r="W27" s="1">
        <v>32.967395782470703</v>
      </c>
      <c r="X27" s="1">
        <v>200.22044372558594</v>
      </c>
      <c r="Y27" s="1">
        <v>1699.7186279296875</v>
      </c>
      <c r="Z27" s="1">
        <v>1.7575008869171143</v>
      </c>
      <c r="AA27" s="1">
        <v>73.033821105957031</v>
      </c>
      <c r="AB27" s="1">
        <v>12.443843841552734</v>
      </c>
      <c r="AC27" s="1">
        <v>6.3199803233146667E-2</v>
      </c>
      <c r="AD27" s="1">
        <v>1</v>
      </c>
      <c r="AE27" s="1">
        <v>-0.21956524252891541</v>
      </c>
      <c r="AF27" s="1">
        <v>2.737391471862793</v>
      </c>
      <c r="AG27" s="1">
        <v>1</v>
      </c>
      <c r="AH27" s="1">
        <v>0</v>
      </c>
      <c r="AI27" s="1">
        <v>0.15999999642372131</v>
      </c>
      <c r="AJ27" s="1">
        <v>111115</v>
      </c>
      <c r="AK27">
        <f t="shared" si="8"/>
        <v>0.33370073954264318</v>
      </c>
      <c r="AL27">
        <f t="shared" si="9"/>
        <v>1.1453133052673578E-3</v>
      </c>
      <c r="AM27">
        <f t="shared" si="10"/>
        <v>281.97895851135252</v>
      </c>
      <c r="AN27">
        <f t="shared" si="11"/>
        <v>275.85994544029234</v>
      </c>
      <c r="AO27">
        <f t="shared" si="12"/>
        <v>271.9549743900825</v>
      </c>
      <c r="AP27">
        <f t="shared" si="13"/>
        <v>1.986994190642128</v>
      </c>
      <c r="AQ27">
        <f t="shared" si="14"/>
        <v>1.139129796721881</v>
      </c>
      <c r="AR27">
        <f t="shared" si="15"/>
        <v>15.5972914941591</v>
      </c>
      <c r="AS27">
        <f t="shared" si="16"/>
        <v>12.232085014132855</v>
      </c>
      <c r="AT27">
        <f t="shared" si="17"/>
        <v>5.7694519758224487</v>
      </c>
      <c r="AU27">
        <f t="shared" si="18"/>
        <v>0.92396111010041393</v>
      </c>
      <c r="AV27">
        <f t="shared" si="19"/>
        <v>9.2744148143276334E-2</v>
      </c>
      <c r="AW27">
        <f t="shared" si="20"/>
        <v>0.24577388804684414</v>
      </c>
      <c r="AX27">
        <f t="shared" si="21"/>
        <v>0.67818722205356985</v>
      </c>
      <c r="AY27">
        <f t="shared" si="22"/>
        <v>5.8238484771996217E-2</v>
      </c>
      <c r="AZ27">
        <f t="shared" si="23"/>
        <v>24.390006527627843</v>
      </c>
      <c r="BA27">
        <f t="shared" si="24"/>
        <v>0.85619151683448169</v>
      </c>
      <c r="BB27">
        <f t="shared" si="25"/>
        <v>23.410476418213456</v>
      </c>
      <c r="BC27">
        <f t="shared" si="26"/>
        <v>388.69126980934777</v>
      </c>
      <c r="BD27">
        <f t="shared" si="27"/>
        <v>1.7177982152154039E-3</v>
      </c>
    </row>
    <row r="28" spans="1:56" x14ac:dyDescent="0.25">
      <c r="A28" s="1">
        <v>7</v>
      </c>
      <c r="B28" s="1" t="s">
        <v>83</v>
      </c>
      <c r="C28" s="1">
        <v>2609.9999989941716</v>
      </c>
      <c r="D28" s="1">
        <v>0</v>
      </c>
      <c r="E28">
        <f t="shared" si="0"/>
        <v>2.8561008847173159</v>
      </c>
      <c r="F28">
        <f t="shared" si="1"/>
        <v>9.5931744175353148E-2</v>
      </c>
      <c r="G28">
        <f t="shared" si="2"/>
        <v>333.92790233836769</v>
      </c>
      <c r="H28">
        <f t="shared" si="3"/>
        <v>1.1453170182910219</v>
      </c>
      <c r="I28">
        <f t="shared" si="4"/>
        <v>0.89285090465423411</v>
      </c>
      <c r="J28">
        <f t="shared" si="5"/>
        <v>8.8222227096557617</v>
      </c>
      <c r="K28" s="1">
        <v>6</v>
      </c>
      <c r="L28">
        <f t="shared" si="6"/>
        <v>1.4200000166893005</v>
      </c>
      <c r="M28" s="1">
        <v>1</v>
      </c>
      <c r="N28">
        <f t="shared" si="7"/>
        <v>2.8400000333786011</v>
      </c>
      <c r="O28" s="1">
        <v>2.7100701332092285</v>
      </c>
      <c r="P28" s="1">
        <v>8.8222227096557617</v>
      </c>
      <c r="Q28" s="1">
        <v>3.9047960191965103E-2</v>
      </c>
      <c r="R28" s="1">
        <v>399.95355224609375</v>
      </c>
      <c r="S28" s="1">
        <v>390.05606079101562</v>
      </c>
      <c r="T28" s="1">
        <v>-5.5554274469614029E-2</v>
      </c>
      <c r="U28" s="1">
        <v>3.3650245666503906</v>
      </c>
      <c r="V28" s="1">
        <v>-0.54423463344573975</v>
      </c>
      <c r="W28" s="1">
        <v>32.965290069580078</v>
      </c>
      <c r="X28" s="1">
        <v>200.2227783203125</v>
      </c>
      <c r="Y28" s="1">
        <v>1699.73388671875</v>
      </c>
      <c r="Z28" s="1">
        <v>1.7405416965484619</v>
      </c>
      <c r="AA28" s="1">
        <v>73.033760070800781</v>
      </c>
      <c r="AB28" s="1">
        <v>12.443843841552734</v>
      </c>
      <c r="AC28" s="1">
        <v>6.3199803233146667E-2</v>
      </c>
      <c r="AD28" s="1">
        <v>1</v>
      </c>
      <c r="AE28" s="1">
        <v>-0.21956524252891541</v>
      </c>
      <c r="AF28" s="1">
        <v>2.737391471862793</v>
      </c>
      <c r="AG28" s="1">
        <v>1</v>
      </c>
      <c r="AH28" s="1">
        <v>0</v>
      </c>
      <c r="AI28" s="1">
        <v>0.15999999642372131</v>
      </c>
      <c r="AJ28" s="1">
        <v>111115</v>
      </c>
      <c r="AK28">
        <f t="shared" si="8"/>
        <v>0.33370463053385407</v>
      </c>
      <c r="AL28">
        <f t="shared" si="9"/>
        <v>1.145317018291022E-3</v>
      </c>
      <c r="AM28">
        <f t="shared" si="10"/>
        <v>281.97222270965574</v>
      </c>
      <c r="AN28">
        <f t="shared" si="11"/>
        <v>275.86007013320921</v>
      </c>
      <c r="AO28">
        <f t="shared" si="12"/>
        <v>271.95741579627793</v>
      </c>
      <c r="AP28">
        <f t="shared" si="13"/>
        <v>1.9878394207899495</v>
      </c>
      <c r="AQ28">
        <f t="shared" si="14"/>
        <v>1.1386113014873291</v>
      </c>
      <c r="AR28">
        <f t="shared" si="15"/>
        <v>15.590205137781904</v>
      </c>
      <c r="AS28">
        <f t="shared" si="16"/>
        <v>12.225180571131514</v>
      </c>
      <c r="AT28">
        <f t="shared" si="17"/>
        <v>5.7661464214324951</v>
      </c>
      <c r="AU28">
        <f t="shared" si="18"/>
        <v>0.92374955302295214</v>
      </c>
      <c r="AV28">
        <f t="shared" si="19"/>
        <v>9.2797168770405308E-2</v>
      </c>
      <c r="AW28">
        <f t="shared" si="20"/>
        <v>0.245760396833095</v>
      </c>
      <c r="AX28">
        <f t="shared" si="21"/>
        <v>0.67798915618985711</v>
      </c>
      <c r="AY28">
        <f t="shared" si="22"/>
        <v>5.8271936080845126E-2</v>
      </c>
      <c r="AZ28">
        <f t="shared" si="23"/>
        <v>24.38801030032614</v>
      </c>
      <c r="BA28">
        <f t="shared" si="24"/>
        <v>0.85610232965276167</v>
      </c>
      <c r="BB28">
        <f t="shared" si="25"/>
        <v>23.420673304930883</v>
      </c>
      <c r="BC28">
        <f t="shared" si="26"/>
        <v>388.69840721740582</v>
      </c>
      <c r="BD28">
        <f t="shared" si="27"/>
        <v>1.7209179277514911E-3</v>
      </c>
    </row>
    <row r="29" spans="1:56" x14ac:dyDescent="0.25">
      <c r="A29" s="1">
        <v>8</v>
      </c>
      <c r="B29" s="1" t="s">
        <v>84</v>
      </c>
      <c r="C29" s="1">
        <v>2610.4999989829957</v>
      </c>
      <c r="D29" s="1">
        <v>0</v>
      </c>
      <c r="E29">
        <f t="shared" si="0"/>
        <v>2.8552066981530588</v>
      </c>
      <c r="F29">
        <f t="shared" si="1"/>
        <v>9.5893980806753529E-2</v>
      </c>
      <c r="G29">
        <f t="shared" si="2"/>
        <v>333.91263779741791</v>
      </c>
      <c r="H29">
        <f t="shared" si="3"/>
        <v>1.1452889094152239</v>
      </c>
      <c r="I29">
        <f t="shared" si="4"/>
        <v>0.89316302853655971</v>
      </c>
      <c r="J29">
        <f t="shared" si="5"/>
        <v>8.8259830474853516</v>
      </c>
      <c r="K29" s="1">
        <v>6</v>
      </c>
      <c r="L29">
        <f t="shared" si="6"/>
        <v>1.4200000166893005</v>
      </c>
      <c r="M29" s="1">
        <v>1</v>
      </c>
      <c r="N29">
        <f t="shared" si="7"/>
        <v>2.8400000333786011</v>
      </c>
      <c r="O29" s="1">
        <v>2.7093923091888428</v>
      </c>
      <c r="P29" s="1">
        <v>8.8259830474853516</v>
      </c>
      <c r="Q29" s="1">
        <v>3.8432732224464417E-2</v>
      </c>
      <c r="R29" s="1">
        <v>399.94027709960937</v>
      </c>
      <c r="S29" s="1">
        <v>390.0465087890625</v>
      </c>
      <c r="T29" s="1">
        <v>-5.5427484214305878E-2</v>
      </c>
      <c r="U29" s="1">
        <v>3.3647303581237793</v>
      </c>
      <c r="V29" s="1">
        <v>-0.54301601648330688</v>
      </c>
      <c r="W29" s="1">
        <v>32.963836669921875</v>
      </c>
      <c r="X29" s="1">
        <v>200.24256896972656</v>
      </c>
      <c r="Y29" s="1">
        <v>1699.80712890625</v>
      </c>
      <c r="Z29" s="1">
        <v>1.6303185224533081</v>
      </c>
      <c r="AA29" s="1">
        <v>73.033401489257813</v>
      </c>
      <c r="AB29" s="1">
        <v>12.443843841552734</v>
      </c>
      <c r="AC29" s="1">
        <v>6.3199803233146667E-2</v>
      </c>
      <c r="AD29" s="1">
        <v>1</v>
      </c>
      <c r="AE29" s="1">
        <v>-0.21956524252891541</v>
      </c>
      <c r="AF29" s="1">
        <v>2.737391471862793</v>
      </c>
      <c r="AG29" s="1">
        <v>1</v>
      </c>
      <c r="AH29" s="1">
        <v>0</v>
      </c>
      <c r="AI29" s="1">
        <v>0.15999999642372131</v>
      </c>
      <c r="AJ29" s="1">
        <v>111115</v>
      </c>
      <c r="AK29">
        <f t="shared" si="8"/>
        <v>0.33373761494954424</v>
      </c>
      <c r="AL29">
        <f t="shared" si="9"/>
        <v>1.1452889094152238E-3</v>
      </c>
      <c r="AM29">
        <f t="shared" si="10"/>
        <v>281.97598304748533</v>
      </c>
      <c r="AN29">
        <f t="shared" si="11"/>
        <v>275.85939230918882</v>
      </c>
      <c r="AO29">
        <f t="shared" si="12"/>
        <v>271.96913454601599</v>
      </c>
      <c r="AP29">
        <f t="shared" si="13"/>
        <v>1.9874731687913427</v>
      </c>
      <c r="AQ29">
        <f t="shared" si="14"/>
        <v>1.1389007316845079</v>
      </c>
      <c r="AR29">
        <f t="shared" si="15"/>
        <v>15.594244666969596</v>
      </c>
      <c r="AS29">
        <f t="shared" si="16"/>
        <v>12.229514308845816</v>
      </c>
      <c r="AT29">
        <f t="shared" si="17"/>
        <v>5.7676876783370972</v>
      </c>
      <c r="AU29">
        <f t="shared" si="18"/>
        <v>0.92384818888649578</v>
      </c>
      <c r="AV29">
        <f t="shared" si="19"/>
        <v>9.2761832469471811E-2</v>
      </c>
      <c r="AW29">
        <f t="shared" si="20"/>
        <v>0.24573770314794818</v>
      </c>
      <c r="AX29">
        <f t="shared" si="21"/>
        <v>0.6781104857385476</v>
      </c>
      <c r="AY29">
        <f t="shared" si="22"/>
        <v>5.8249641991861889E-2</v>
      </c>
      <c r="AZ29">
        <f t="shared" si="23"/>
        <v>24.386775738595944</v>
      </c>
      <c r="BA29">
        <f t="shared" si="24"/>
        <v>0.8560841598969372</v>
      </c>
      <c r="BB29">
        <f t="shared" si="25"/>
        <v>23.412240709387401</v>
      </c>
      <c r="BC29">
        <f t="shared" si="26"/>
        <v>388.68928026892019</v>
      </c>
      <c r="BD29">
        <f t="shared" si="27"/>
        <v>1.7198001047511716E-3</v>
      </c>
    </row>
    <row r="30" spans="1:56" x14ac:dyDescent="0.25">
      <c r="A30" s="1">
        <v>9</v>
      </c>
      <c r="B30" s="1" t="s">
        <v>84</v>
      </c>
      <c r="C30" s="1">
        <v>2610.9999989718199</v>
      </c>
      <c r="D30" s="1">
        <v>0</v>
      </c>
      <c r="E30">
        <f t="shared" si="0"/>
        <v>2.8630848155769266</v>
      </c>
      <c r="F30">
        <f t="shared" si="1"/>
        <v>9.587269362697709E-2</v>
      </c>
      <c r="G30">
        <f t="shared" si="2"/>
        <v>333.75492579473314</v>
      </c>
      <c r="H30">
        <f t="shared" si="3"/>
        <v>1.1456336961359319</v>
      </c>
      <c r="I30">
        <f t="shared" si="4"/>
        <v>0.89362706445339479</v>
      </c>
      <c r="J30">
        <f t="shared" si="5"/>
        <v>8.8324098587036133</v>
      </c>
      <c r="K30" s="1">
        <v>6</v>
      </c>
      <c r="L30">
        <f t="shared" si="6"/>
        <v>1.4200000166893005</v>
      </c>
      <c r="M30" s="1">
        <v>1</v>
      </c>
      <c r="N30">
        <f t="shared" si="7"/>
        <v>2.8400000333786011</v>
      </c>
      <c r="O30" s="1">
        <v>2.7091341018676758</v>
      </c>
      <c r="P30" s="1">
        <v>8.8324098587036133</v>
      </c>
      <c r="Q30" s="1">
        <v>3.8955878466367722E-2</v>
      </c>
      <c r="R30" s="1">
        <v>399.95272827148437</v>
      </c>
      <c r="S30" s="1">
        <v>390.03668212890625</v>
      </c>
      <c r="T30" s="1">
        <v>-5.5473115295171738E-2</v>
      </c>
      <c r="U30" s="1">
        <v>3.3651275634765625</v>
      </c>
      <c r="V30" s="1">
        <v>-0.54347693920135498</v>
      </c>
      <c r="W30" s="1">
        <v>32.968570709228516</v>
      </c>
      <c r="X30" s="1">
        <v>200.27684020996094</v>
      </c>
      <c r="Y30" s="1">
        <v>1699.8599853515625</v>
      </c>
      <c r="Z30" s="1">
        <v>1.5115890502929687</v>
      </c>
      <c r="AA30" s="1">
        <v>73.033927917480469</v>
      </c>
      <c r="AB30" s="1">
        <v>12.443843841552734</v>
      </c>
      <c r="AC30" s="1">
        <v>6.3199803233146667E-2</v>
      </c>
      <c r="AD30" s="1">
        <v>1</v>
      </c>
      <c r="AE30" s="1">
        <v>-0.21956524252891541</v>
      </c>
      <c r="AF30" s="1">
        <v>2.737391471862793</v>
      </c>
      <c r="AG30" s="1">
        <v>1</v>
      </c>
      <c r="AH30" s="1">
        <v>0</v>
      </c>
      <c r="AI30" s="1">
        <v>0.15999999642372131</v>
      </c>
      <c r="AJ30" s="1">
        <v>111115</v>
      </c>
      <c r="AK30">
        <f t="shared" si="8"/>
        <v>0.33379473368326817</v>
      </c>
      <c r="AL30">
        <f t="shared" si="9"/>
        <v>1.145633696135932E-3</v>
      </c>
      <c r="AM30">
        <f t="shared" si="10"/>
        <v>281.98240985870359</v>
      </c>
      <c r="AN30">
        <f t="shared" si="11"/>
        <v>275.85913410186765</v>
      </c>
      <c r="AO30">
        <f t="shared" si="12"/>
        <v>271.97759157707696</v>
      </c>
      <c r="AP30">
        <f t="shared" si="13"/>
        <v>1.9865960972160182</v>
      </c>
      <c r="AQ30">
        <f t="shared" si="14"/>
        <v>1.1393955483574687</v>
      </c>
      <c r="AR30">
        <f t="shared" si="15"/>
        <v>15.600907425448186</v>
      </c>
      <c r="AS30">
        <f t="shared" si="16"/>
        <v>12.235779861971624</v>
      </c>
      <c r="AT30">
        <f t="shared" si="17"/>
        <v>5.7707719802856445</v>
      </c>
      <c r="AU30">
        <f t="shared" si="18"/>
        <v>0.92404560297589244</v>
      </c>
      <c r="AV30">
        <f t="shared" si="19"/>
        <v>9.2741913025098932E-2</v>
      </c>
      <c r="AW30">
        <f t="shared" si="20"/>
        <v>0.24576848390407394</v>
      </c>
      <c r="AX30">
        <f t="shared" si="21"/>
        <v>0.67827711907181854</v>
      </c>
      <c r="AY30">
        <f t="shared" si="22"/>
        <v>5.8237074614809939E-2</v>
      </c>
      <c r="AZ30">
        <f t="shared" si="23"/>
        <v>24.375433192596581</v>
      </c>
      <c r="BA30">
        <f t="shared" si="24"/>
        <v>0.85570137652957445</v>
      </c>
      <c r="BB30">
        <f t="shared" si="25"/>
        <v>23.404899614077646</v>
      </c>
      <c r="BC30">
        <f t="shared" si="26"/>
        <v>388.67570872904656</v>
      </c>
      <c r="BD30">
        <f t="shared" si="27"/>
        <v>1.7240648486700802E-3</v>
      </c>
    </row>
    <row r="31" spans="1:56" x14ac:dyDescent="0.25">
      <c r="A31" s="1">
        <v>10</v>
      </c>
      <c r="B31" s="1" t="s">
        <v>85</v>
      </c>
      <c r="C31" s="1">
        <v>2611.499998960644</v>
      </c>
      <c r="D31" s="1">
        <v>0</v>
      </c>
      <c r="E31">
        <f t="shared" si="0"/>
        <v>2.8776546411077519</v>
      </c>
      <c r="F31">
        <f t="shared" si="1"/>
        <v>9.5850415659184493E-2</v>
      </c>
      <c r="G31">
        <f t="shared" si="2"/>
        <v>333.4896957167519</v>
      </c>
      <c r="H31">
        <f t="shared" si="3"/>
        <v>1.145287222398355</v>
      </c>
      <c r="I31">
        <f t="shared" si="4"/>
        <v>0.89356350285793429</v>
      </c>
      <c r="J31">
        <f t="shared" si="5"/>
        <v>8.830810546875</v>
      </c>
      <c r="K31" s="1">
        <v>6</v>
      </c>
      <c r="L31">
        <f t="shared" si="6"/>
        <v>1.4200000166893005</v>
      </c>
      <c r="M31" s="1">
        <v>1</v>
      </c>
      <c r="N31">
        <f t="shared" si="7"/>
        <v>2.8400000333786011</v>
      </c>
      <c r="O31" s="1">
        <v>2.7086691856384277</v>
      </c>
      <c r="P31" s="1">
        <v>8.830810546875</v>
      </c>
      <c r="Q31" s="1">
        <v>3.8101058453321457E-2</v>
      </c>
      <c r="R31" s="1">
        <v>399.9881591796875</v>
      </c>
      <c r="S31" s="1">
        <v>390.02957153320312</v>
      </c>
      <c r="T31" s="1">
        <v>-5.5042095482349396E-2</v>
      </c>
      <c r="U31" s="1">
        <v>3.3642940521240234</v>
      </c>
      <c r="V31" s="1">
        <v>-0.53927481174468994</v>
      </c>
      <c r="W31" s="1">
        <v>32.961666107177734</v>
      </c>
      <c r="X31" s="1">
        <v>200.29048156738281</v>
      </c>
      <c r="Y31" s="1">
        <v>1699.8670654296875</v>
      </c>
      <c r="Z31" s="1">
        <v>1.6186259984970093</v>
      </c>
      <c r="AA31" s="1">
        <v>73.034309387207031</v>
      </c>
      <c r="AB31" s="1">
        <v>12.443843841552734</v>
      </c>
      <c r="AC31" s="1">
        <v>6.3199803233146667E-2</v>
      </c>
      <c r="AD31" s="1">
        <v>1</v>
      </c>
      <c r="AE31" s="1">
        <v>-0.21956524252891541</v>
      </c>
      <c r="AF31" s="1">
        <v>2.737391471862793</v>
      </c>
      <c r="AG31" s="1">
        <v>1</v>
      </c>
      <c r="AH31" s="1">
        <v>0</v>
      </c>
      <c r="AI31" s="1">
        <v>0.15999999642372131</v>
      </c>
      <c r="AJ31" s="1">
        <v>111115</v>
      </c>
      <c r="AK31">
        <f t="shared" si="8"/>
        <v>0.33381746927897132</v>
      </c>
      <c r="AL31">
        <f t="shared" si="9"/>
        <v>1.145287222398355E-3</v>
      </c>
      <c r="AM31">
        <f t="shared" si="10"/>
        <v>281.98081054687498</v>
      </c>
      <c r="AN31">
        <f t="shared" si="11"/>
        <v>275.8586691856384</v>
      </c>
      <c r="AO31">
        <f t="shared" si="12"/>
        <v>271.97872438955164</v>
      </c>
      <c r="AP31">
        <f t="shared" si="13"/>
        <v>1.9869347010219021</v>
      </c>
      <c r="AQ31">
        <f t="shared" si="14"/>
        <v>1.1392723955303006</v>
      </c>
      <c r="AR31">
        <f t="shared" si="15"/>
        <v>15.599139706931492</v>
      </c>
      <c r="AS31">
        <f t="shared" si="16"/>
        <v>12.234845654807469</v>
      </c>
      <c r="AT31">
        <f t="shared" si="17"/>
        <v>5.7697398662567139</v>
      </c>
      <c r="AU31">
        <f t="shared" si="18"/>
        <v>0.92397953725233195</v>
      </c>
      <c r="AV31">
        <f t="shared" si="19"/>
        <v>9.2721066143084466E-2</v>
      </c>
      <c r="AW31">
        <f t="shared" si="20"/>
        <v>0.24570889267236634</v>
      </c>
      <c r="AX31">
        <f t="shared" si="21"/>
        <v>0.67827064457996555</v>
      </c>
      <c r="AY31">
        <f t="shared" si="22"/>
        <v>5.8223922135324124E-2</v>
      </c>
      <c r="AZ31">
        <f t="shared" si="23"/>
        <v>24.356189614422792</v>
      </c>
      <c r="BA31">
        <f t="shared" si="24"/>
        <v>0.8550369511875896</v>
      </c>
      <c r="BB31">
        <f t="shared" si="25"/>
        <v>23.401587806244351</v>
      </c>
      <c r="BC31">
        <f t="shared" si="26"/>
        <v>388.66167233607746</v>
      </c>
      <c r="BD31">
        <f t="shared" si="27"/>
        <v>1.7326557402783719E-3</v>
      </c>
    </row>
    <row r="32" spans="1:56" x14ac:dyDescent="0.25">
      <c r="A32" s="1">
        <v>11</v>
      </c>
      <c r="B32" s="1" t="s">
        <v>85</v>
      </c>
      <c r="C32" s="1">
        <v>2611.9999989494681</v>
      </c>
      <c r="D32" s="1">
        <v>0</v>
      </c>
      <c r="E32">
        <f t="shared" si="0"/>
        <v>2.8785431748601344</v>
      </c>
      <c r="F32">
        <f t="shared" si="1"/>
        <v>9.5896576623709262E-2</v>
      </c>
      <c r="G32">
        <f t="shared" si="2"/>
        <v>333.49693641324285</v>
      </c>
      <c r="H32">
        <f t="shared" si="3"/>
        <v>1.145329128506877</v>
      </c>
      <c r="I32">
        <f t="shared" si="4"/>
        <v>0.89318035137984153</v>
      </c>
      <c r="J32">
        <f t="shared" si="5"/>
        <v>8.8256778717041016</v>
      </c>
      <c r="K32" s="1">
        <v>6</v>
      </c>
      <c r="L32">
        <f t="shared" si="6"/>
        <v>1.4200000166893005</v>
      </c>
      <c r="M32" s="1">
        <v>1</v>
      </c>
      <c r="N32">
        <f t="shared" si="7"/>
        <v>2.8400000333786011</v>
      </c>
      <c r="O32" s="1">
        <v>2.707714319229126</v>
      </c>
      <c r="P32" s="1">
        <v>8.8256778717041016</v>
      </c>
      <c r="Q32" s="1">
        <v>3.8493633270263672E-2</v>
      </c>
      <c r="R32" s="1">
        <v>399.98614501953125</v>
      </c>
      <c r="S32" s="1">
        <v>390.02590942382812</v>
      </c>
      <c r="T32" s="1">
        <v>-5.4963167756795883E-2</v>
      </c>
      <c r="U32" s="1">
        <v>3.364138126373291</v>
      </c>
      <c r="V32" s="1">
        <v>-0.5385366678237915</v>
      </c>
      <c r="W32" s="1">
        <v>32.962287902832031</v>
      </c>
      <c r="X32" s="1">
        <v>200.31159973144531</v>
      </c>
      <c r="Y32" s="1">
        <v>1699.8695068359375</v>
      </c>
      <c r="Z32" s="1">
        <v>1.6472505331039429</v>
      </c>
      <c r="AA32" s="1">
        <v>73.034126281738281</v>
      </c>
      <c r="AB32" s="1">
        <v>12.443843841552734</v>
      </c>
      <c r="AC32" s="1">
        <v>6.3199803233146667E-2</v>
      </c>
      <c r="AD32" s="1">
        <v>1</v>
      </c>
      <c r="AE32" s="1">
        <v>-0.21956524252891541</v>
      </c>
      <c r="AF32" s="1">
        <v>2.737391471862793</v>
      </c>
      <c r="AG32" s="1">
        <v>1</v>
      </c>
      <c r="AH32" s="1">
        <v>0</v>
      </c>
      <c r="AI32" s="1">
        <v>0.15999999642372131</v>
      </c>
      <c r="AJ32" s="1">
        <v>111115</v>
      </c>
      <c r="AK32">
        <f t="shared" si="8"/>
        <v>0.3338526662190755</v>
      </c>
      <c r="AL32">
        <f t="shared" si="9"/>
        <v>1.1453291285068768E-3</v>
      </c>
      <c r="AM32">
        <f t="shared" si="10"/>
        <v>281.97567787170408</v>
      </c>
      <c r="AN32">
        <f t="shared" si="11"/>
        <v>275.8577143192291</v>
      </c>
      <c r="AO32">
        <f t="shared" si="12"/>
        <v>271.97911501454291</v>
      </c>
      <c r="AP32">
        <f t="shared" si="13"/>
        <v>1.9874252366430925</v>
      </c>
      <c r="AQ32">
        <f t="shared" si="14"/>
        <v>1.1388772401305989</v>
      </c>
      <c r="AR32">
        <f t="shared" si="15"/>
        <v>15.593768257557262</v>
      </c>
      <c r="AS32">
        <f t="shared" si="16"/>
        <v>12.229630131183971</v>
      </c>
      <c r="AT32">
        <f t="shared" si="17"/>
        <v>5.7666960954666138</v>
      </c>
      <c r="AU32">
        <f t="shared" si="18"/>
        <v>0.92378472946146595</v>
      </c>
      <c r="AV32">
        <f t="shared" si="19"/>
        <v>9.2764261481269802E-2</v>
      </c>
      <c r="AW32">
        <f t="shared" si="20"/>
        <v>0.24569688875075735</v>
      </c>
      <c r="AX32">
        <f t="shared" si="21"/>
        <v>0.6780878407107086</v>
      </c>
      <c r="AY32">
        <f t="shared" si="22"/>
        <v>5.825117448148618E-2</v>
      </c>
      <c r="AZ32">
        <f t="shared" si="23"/>
        <v>24.356657368577622</v>
      </c>
      <c r="BA32">
        <f t="shared" si="24"/>
        <v>0.85506354412686691</v>
      </c>
      <c r="BB32">
        <f t="shared" si="25"/>
        <v>23.409284527118281</v>
      </c>
      <c r="BC32">
        <f t="shared" si="26"/>
        <v>388.65758786031103</v>
      </c>
      <c r="BD32">
        <f t="shared" si="27"/>
        <v>1.7337789948954829E-3</v>
      </c>
    </row>
    <row r="33" spans="1:108" x14ac:dyDescent="0.25">
      <c r="A33" s="1">
        <v>12</v>
      </c>
      <c r="B33" s="1" t="s">
        <v>86</v>
      </c>
      <c r="C33" s="1">
        <v>2612.4999989382923</v>
      </c>
      <c r="D33" s="1">
        <v>0</v>
      </c>
      <c r="E33">
        <f t="shared" si="0"/>
        <v>2.8798989598388767</v>
      </c>
      <c r="F33">
        <f t="shared" si="1"/>
        <v>9.5830206740565527E-2</v>
      </c>
      <c r="G33">
        <f t="shared" si="2"/>
        <v>333.44037710932326</v>
      </c>
      <c r="H33">
        <f t="shared" si="3"/>
        <v>1.1450138697877639</v>
      </c>
      <c r="I33">
        <f t="shared" si="4"/>
        <v>0.89353128175521113</v>
      </c>
      <c r="J33">
        <f t="shared" si="5"/>
        <v>8.8297719955444336</v>
      </c>
      <c r="K33" s="1">
        <v>6</v>
      </c>
      <c r="L33">
        <f t="shared" si="6"/>
        <v>1.4200000166893005</v>
      </c>
      <c r="M33" s="1">
        <v>1</v>
      </c>
      <c r="N33">
        <f t="shared" si="7"/>
        <v>2.8400000333786011</v>
      </c>
      <c r="O33" s="1">
        <v>2.7074553966522217</v>
      </c>
      <c r="P33" s="1">
        <v>8.8297719955444336</v>
      </c>
      <c r="Q33" s="1">
        <v>3.9317000657320023E-2</v>
      </c>
      <c r="R33" s="1">
        <v>399.99249267578125</v>
      </c>
      <c r="S33" s="1">
        <v>390.0281982421875</v>
      </c>
      <c r="T33" s="1">
        <v>-5.4637052118778229E-2</v>
      </c>
      <c r="U33" s="1">
        <v>3.3636476993560791</v>
      </c>
      <c r="V33" s="1">
        <v>-0.53535139560699463</v>
      </c>
      <c r="W33" s="1">
        <v>32.958103179931641</v>
      </c>
      <c r="X33" s="1">
        <v>200.30439758300781</v>
      </c>
      <c r="Y33" s="1">
        <v>1699.9073486328125</v>
      </c>
      <c r="Z33" s="1">
        <v>1.6843477487564087</v>
      </c>
      <c r="AA33" s="1">
        <v>73.034149169921875</v>
      </c>
      <c r="AB33" s="1">
        <v>12.443843841552734</v>
      </c>
      <c r="AC33" s="1">
        <v>6.3199803233146667E-2</v>
      </c>
      <c r="AD33" s="1">
        <v>1</v>
      </c>
      <c r="AE33" s="1">
        <v>-0.21956524252891541</v>
      </c>
      <c r="AF33" s="1">
        <v>2.737391471862793</v>
      </c>
      <c r="AG33" s="1">
        <v>1</v>
      </c>
      <c r="AH33" s="1">
        <v>0</v>
      </c>
      <c r="AI33" s="1">
        <v>0.15999999642372131</v>
      </c>
      <c r="AJ33" s="1">
        <v>111115</v>
      </c>
      <c r="AK33">
        <f t="shared" si="8"/>
        <v>0.33384066263834633</v>
      </c>
      <c r="AL33">
        <f t="shared" si="9"/>
        <v>1.1450138697877638E-3</v>
      </c>
      <c r="AM33">
        <f t="shared" si="10"/>
        <v>281.97977199554441</v>
      </c>
      <c r="AN33">
        <f t="shared" si="11"/>
        <v>275.8574553966522</v>
      </c>
      <c r="AO33">
        <f t="shared" si="12"/>
        <v>271.98516970190758</v>
      </c>
      <c r="AP33">
        <f t="shared" si="13"/>
        <v>1.9871496634993833</v>
      </c>
      <c r="AQ33">
        <f t="shared" si="14"/>
        <v>1.1391924295850475</v>
      </c>
      <c r="AR33">
        <f t="shared" si="15"/>
        <v>15.598079015538232</v>
      </c>
      <c r="AS33">
        <f t="shared" si="16"/>
        <v>12.234431316182153</v>
      </c>
      <c r="AT33">
        <f t="shared" si="17"/>
        <v>5.7686136960983276</v>
      </c>
      <c r="AU33">
        <f t="shared" si="18"/>
        <v>0.9239074557446274</v>
      </c>
      <c r="AV33">
        <f t="shared" si="19"/>
        <v>9.2702155125576113E-2</v>
      </c>
      <c r="AW33">
        <f t="shared" si="20"/>
        <v>0.24566114782983642</v>
      </c>
      <c r="AX33">
        <f t="shared" si="21"/>
        <v>0.67824630791479101</v>
      </c>
      <c r="AY33">
        <f t="shared" si="22"/>
        <v>5.8211991033744234E-2</v>
      </c>
      <c r="AZ33">
        <f t="shared" si="23"/>
        <v>24.352534241077318</v>
      </c>
      <c r="BA33">
        <f t="shared" si="24"/>
        <v>0.85491351295137363</v>
      </c>
      <c r="BB33">
        <f t="shared" si="25"/>
        <v>23.398511942954102</v>
      </c>
      <c r="BC33">
        <f t="shared" si="26"/>
        <v>388.65923220342398</v>
      </c>
      <c r="BD33">
        <f t="shared" si="27"/>
        <v>1.7337900305175718E-3</v>
      </c>
    </row>
    <row r="34" spans="1:108" x14ac:dyDescent="0.25">
      <c r="A34" s="1">
        <v>13</v>
      </c>
      <c r="B34" s="1" t="s">
        <v>86</v>
      </c>
      <c r="C34" s="1">
        <v>2612.9999989271164</v>
      </c>
      <c r="D34" s="1">
        <v>0</v>
      </c>
      <c r="E34">
        <f t="shared" si="0"/>
        <v>2.8661625646200619</v>
      </c>
      <c r="F34">
        <f t="shared" si="1"/>
        <v>9.5808818552723621E-2</v>
      </c>
      <c r="G34">
        <f t="shared" si="2"/>
        <v>333.67486313767586</v>
      </c>
      <c r="H34">
        <f t="shared" si="3"/>
        <v>1.1451947401224827</v>
      </c>
      <c r="I34">
        <f t="shared" si="4"/>
        <v>0.89385837874203555</v>
      </c>
      <c r="J34">
        <f t="shared" si="5"/>
        <v>8.8341407775878906</v>
      </c>
      <c r="K34" s="1">
        <v>6</v>
      </c>
      <c r="L34">
        <f t="shared" si="6"/>
        <v>1.4200000166893005</v>
      </c>
      <c r="M34" s="1">
        <v>1</v>
      </c>
      <c r="N34">
        <f t="shared" si="7"/>
        <v>2.8400000333786011</v>
      </c>
      <c r="O34" s="1">
        <v>2.7069590091705322</v>
      </c>
      <c r="P34" s="1">
        <v>8.8341407775878906</v>
      </c>
      <c r="Q34" s="1">
        <v>4.0448319166898727E-2</v>
      </c>
      <c r="R34" s="1">
        <v>399.96548461914062</v>
      </c>
      <c r="S34" s="1">
        <v>390.04251098632812</v>
      </c>
      <c r="T34" s="1">
        <v>-5.4880857467651367E-2</v>
      </c>
      <c r="U34" s="1">
        <v>3.3637936115264893</v>
      </c>
      <c r="V34" s="1">
        <v>-0.53775632381439209</v>
      </c>
      <c r="W34" s="1">
        <v>32.960514068603516</v>
      </c>
      <c r="X34" s="1">
        <v>200.31317138671875</v>
      </c>
      <c r="Y34" s="1">
        <v>1699.8990478515625</v>
      </c>
      <c r="Z34" s="1">
        <v>1.6493698358535767</v>
      </c>
      <c r="AA34" s="1">
        <v>73.03375244140625</v>
      </c>
      <c r="AB34" s="1">
        <v>12.443843841552734</v>
      </c>
      <c r="AC34" s="1">
        <v>6.3199803233146667E-2</v>
      </c>
      <c r="AD34" s="1">
        <v>1</v>
      </c>
      <c r="AE34" s="1">
        <v>-0.21956524252891541</v>
      </c>
      <c r="AF34" s="1">
        <v>2.737391471862793</v>
      </c>
      <c r="AG34" s="1">
        <v>1</v>
      </c>
      <c r="AH34" s="1">
        <v>0</v>
      </c>
      <c r="AI34" s="1">
        <v>0.15999999642372131</v>
      </c>
      <c r="AJ34" s="1">
        <v>111115</v>
      </c>
      <c r="AK34">
        <f t="shared" si="8"/>
        <v>0.33385528564453121</v>
      </c>
      <c r="AL34">
        <f t="shared" si="9"/>
        <v>1.1451947401224826E-3</v>
      </c>
      <c r="AM34">
        <f t="shared" si="10"/>
        <v>281.98414077758787</v>
      </c>
      <c r="AN34">
        <f t="shared" si="11"/>
        <v>275.85695900917051</v>
      </c>
      <c r="AO34">
        <f t="shared" si="12"/>
        <v>271.98384157693727</v>
      </c>
      <c r="AP34">
        <f t="shared" si="13"/>
        <v>1.9864612469154757</v>
      </c>
      <c r="AQ34">
        <f t="shared" si="14"/>
        <v>1.1395288486302451</v>
      </c>
      <c r="AR34">
        <f t="shared" si="15"/>
        <v>15.602770096531323</v>
      </c>
      <c r="AS34">
        <f t="shared" si="16"/>
        <v>12.238976485004834</v>
      </c>
      <c r="AT34">
        <f t="shared" si="17"/>
        <v>5.7705498933792114</v>
      </c>
      <c r="AU34">
        <f t="shared" si="18"/>
        <v>0.92403138681832653</v>
      </c>
      <c r="AV34">
        <f t="shared" si="19"/>
        <v>9.2682140292853238E-2</v>
      </c>
      <c r="AW34">
        <f t="shared" si="20"/>
        <v>0.24567046988820948</v>
      </c>
      <c r="AX34">
        <f t="shared" si="21"/>
        <v>0.67836091693011702</v>
      </c>
      <c r="AY34">
        <f t="shared" si="22"/>
        <v>5.8199363551933822E-2</v>
      </c>
      <c r="AZ34">
        <f t="shared" si="23"/>
        <v>24.369527350317131</v>
      </c>
      <c r="BA34">
        <f t="shared" si="24"/>
        <v>0.85548332230219881</v>
      </c>
      <c r="BB34">
        <f t="shared" si="25"/>
        <v>23.392348177385891</v>
      </c>
      <c r="BC34">
        <f t="shared" si="26"/>
        <v>388.68007457197569</v>
      </c>
      <c r="BD34">
        <f t="shared" si="27"/>
        <v>1.7249732371389199E-3</v>
      </c>
    </row>
    <row r="35" spans="1:108" x14ac:dyDescent="0.25">
      <c r="A35" s="1">
        <v>14</v>
      </c>
      <c r="B35" s="1" t="s">
        <v>87</v>
      </c>
      <c r="C35" s="1">
        <v>2613.4999989159405</v>
      </c>
      <c r="D35" s="1">
        <v>0</v>
      </c>
      <c r="E35">
        <f t="shared" si="0"/>
        <v>2.8550900146232703</v>
      </c>
      <c r="F35">
        <f t="shared" si="1"/>
        <v>9.5815748366065989E-2</v>
      </c>
      <c r="G35">
        <f t="shared" si="2"/>
        <v>333.88940000016237</v>
      </c>
      <c r="H35">
        <f t="shared" si="3"/>
        <v>1.1449428973021796</v>
      </c>
      <c r="I35">
        <f t="shared" si="4"/>
        <v>0.89359989154579944</v>
      </c>
      <c r="J35">
        <f t="shared" si="5"/>
        <v>8.83013916015625</v>
      </c>
      <c r="K35" s="1">
        <v>6</v>
      </c>
      <c r="L35">
        <f t="shared" si="6"/>
        <v>1.4200000166893005</v>
      </c>
      <c r="M35" s="1">
        <v>1</v>
      </c>
      <c r="N35">
        <f t="shared" si="7"/>
        <v>2.8400000333786011</v>
      </c>
      <c r="O35" s="1">
        <v>2.706190824508667</v>
      </c>
      <c r="P35" s="1">
        <v>8.83013916015625</v>
      </c>
      <c r="Q35" s="1">
        <v>4.0310505777597427E-2</v>
      </c>
      <c r="R35" s="1">
        <v>399.95379638671875</v>
      </c>
      <c r="S35" s="1">
        <v>390.0635986328125</v>
      </c>
      <c r="T35" s="1">
        <v>-5.5016793310642242E-2</v>
      </c>
      <c r="U35" s="1">
        <v>3.3631196022033691</v>
      </c>
      <c r="V35" s="1">
        <v>-0.53911674022674561</v>
      </c>
      <c r="W35" s="1">
        <v>32.955650329589844</v>
      </c>
      <c r="X35" s="1">
        <v>200.30078125</v>
      </c>
      <c r="Y35" s="1">
        <v>1699.9617919921875</v>
      </c>
      <c r="Z35" s="1">
        <v>1.6727194786071777</v>
      </c>
      <c r="AA35" s="1">
        <v>73.033622741699219</v>
      </c>
      <c r="AB35" s="1">
        <v>12.443843841552734</v>
      </c>
      <c r="AC35" s="1">
        <v>6.3199803233146667E-2</v>
      </c>
      <c r="AD35" s="1">
        <v>1</v>
      </c>
      <c r="AE35" s="1">
        <v>-0.21956524252891541</v>
      </c>
      <c r="AF35" s="1">
        <v>2.737391471862793</v>
      </c>
      <c r="AG35" s="1">
        <v>1</v>
      </c>
      <c r="AH35" s="1">
        <v>0</v>
      </c>
      <c r="AI35" s="1">
        <v>0.15999999642372131</v>
      </c>
      <c r="AJ35" s="1">
        <v>111115</v>
      </c>
      <c r="AK35">
        <f t="shared" si="8"/>
        <v>0.33383463541666664</v>
      </c>
      <c r="AL35">
        <f t="shared" si="9"/>
        <v>1.1449428973021795E-3</v>
      </c>
      <c r="AM35">
        <f t="shared" si="10"/>
        <v>281.98013916015623</v>
      </c>
      <c r="AN35">
        <f t="shared" si="11"/>
        <v>275.85619082450864</v>
      </c>
      <c r="AO35">
        <f t="shared" si="12"/>
        <v>271.99388063921288</v>
      </c>
      <c r="AP35">
        <f t="shared" si="13"/>
        <v>1.98711069565807</v>
      </c>
      <c r="AQ35">
        <f t="shared" si="14"/>
        <v>1.1392206998083338</v>
      </c>
      <c r="AR35">
        <f t="shared" si="15"/>
        <v>15.598578531938076</v>
      </c>
      <c r="AS35">
        <f t="shared" si="16"/>
        <v>12.235458929734707</v>
      </c>
      <c r="AT35">
        <f t="shared" si="17"/>
        <v>5.7681649923324585</v>
      </c>
      <c r="AU35">
        <f t="shared" si="18"/>
        <v>0.92387873745025906</v>
      </c>
      <c r="AV35">
        <f t="shared" si="19"/>
        <v>9.2688625168474384E-2</v>
      </c>
      <c r="AW35">
        <f t="shared" si="20"/>
        <v>0.24562080826253441</v>
      </c>
      <c r="AX35">
        <f t="shared" si="21"/>
        <v>0.67825792918772465</v>
      </c>
      <c r="AY35">
        <f t="shared" si="22"/>
        <v>5.8203454897274486E-2</v>
      </c>
      <c r="AZ35">
        <f t="shared" si="23"/>
        <v>24.385152477064167</v>
      </c>
      <c r="BA35">
        <f t="shared" si="24"/>
        <v>0.85598707792897666</v>
      </c>
      <c r="BB35">
        <f t="shared" si="25"/>
        <v>23.394154978173798</v>
      </c>
      <c r="BC35">
        <f t="shared" si="26"/>
        <v>388.70642557843189</v>
      </c>
      <c r="BD35">
        <f t="shared" si="27"/>
        <v>1.7183255506862242E-3</v>
      </c>
    </row>
    <row r="36" spans="1:108" x14ac:dyDescent="0.25">
      <c r="A36" s="1">
        <v>15</v>
      </c>
      <c r="B36" s="1" t="s">
        <v>87</v>
      </c>
      <c r="C36" s="1">
        <v>2613.9999989047647</v>
      </c>
      <c r="D36" s="1">
        <v>0</v>
      </c>
      <c r="E36">
        <f t="shared" si="0"/>
        <v>2.8615908837698982</v>
      </c>
      <c r="F36">
        <f t="shared" si="1"/>
        <v>9.5700192762052147E-2</v>
      </c>
      <c r="G36">
        <f t="shared" si="2"/>
        <v>333.71029748484858</v>
      </c>
      <c r="H36">
        <f t="shared" si="3"/>
        <v>1.1448807686024074</v>
      </c>
      <c r="I36">
        <f t="shared" si="4"/>
        <v>0.89459214289315314</v>
      </c>
      <c r="J36">
        <f t="shared" si="5"/>
        <v>8.8429841995239258</v>
      </c>
      <c r="K36" s="1">
        <v>6</v>
      </c>
      <c r="L36">
        <f t="shared" si="6"/>
        <v>1.4200000166893005</v>
      </c>
      <c r="M36" s="1">
        <v>1</v>
      </c>
      <c r="N36">
        <f t="shared" si="7"/>
        <v>2.8400000333786011</v>
      </c>
      <c r="O36" s="1">
        <v>2.7051460742950439</v>
      </c>
      <c r="P36" s="1">
        <v>8.8429841995239258</v>
      </c>
      <c r="Q36" s="1">
        <v>4.0025442838668823E-2</v>
      </c>
      <c r="R36" s="1">
        <v>399.96957397460937</v>
      </c>
      <c r="S36" s="1">
        <v>390.06005859375</v>
      </c>
      <c r="T36" s="1">
        <v>-5.4857555776834488E-2</v>
      </c>
      <c r="U36" s="1">
        <v>3.3630690574645996</v>
      </c>
      <c r="V36" s="1">
        <v>-0.5375981330871582</v>
      </c>
      <c r="W36" s="1">
        <v>32.957714080810547</v>
      </c>
      <c r="X36" s="1">
        <v>200.30221557617187</v>
      </c>
      <c r="Y36" s="1">
        <v>1699.9520263671875</v>
      </c>
      <c r="Z36" s="1">
        <v>1.6292455196380615</v>
      </c>
      <c r="AA36" s="1">
        <v>73.03387451171875</v>
      </c>
      <c r="AB36" s="1">
        <v>12.443843841552734</v>
      </c>
      <c r="AC36" s="1">
        <v>6.3199803233146667E-2</v>
      </c>
      <c r="AD36" s="1">
        <v>1</v>
      </c>
      <c r="AE36" s="1">
        <v>-0.21956524252891541</v>
      </c>
      <c r="AF36" s="1">
        <v>2.737391471862793</v>
      </c>
      <c r="AG36" s="1">
        <v>1</v>
      </c>
      <c r="AH36" s="1">
        <v>0</v>
      </c>
      <c r="AI36" s="1">
        <v>0.15999999642372131</v>
      </c>
      <c r="AJ36" s="1">
        <v>111115</v>
      </c>
      <c r="AK36">
        <f t="shared" si="8"/>
        <v>0.33383702596028642</v>
      </c>
      <c r="AL36">
        <f t="shared" si="9"/>
        <v>1.1448807686024074E-3</v>
      </c>
      <c r="AM36">
        <f t="shared" si="10"/>
        <v>281.9929841995239</v>
      </c>
      <c r="AN36">
        <f t="shared" si="11"/>
        <v>275.85514607429502</v>
      </c>
      <c r="AO36">
        <f t="shared" si="12"/>
        <v>271.9923181392478</v>
      </c>
      <c r="AP36">
        <f t="shared" si="13"/>
        <v>1.9854772010339425</v>
      </c>
      <c r="AQ36">
        <f t="shared" si="14"/>
        <v>1.140210106410267</v>
      </c>
      <c r="AR36">
        <f t="shared" si="15"/>
        <v>15.612071987599576</v>
      </c>
      <c r="AS36">
        <f t="shared" si="16"/>
        <v>12.249002930134976</v>
      </c>
      <c r="AT36">
        <f t="shared" si="17"/>
        <v>5.7740651369094849</v>
      </c>
      <c r="AU36">
        <f t="shared" si="18"/>
        <v>0.92425642615191927</v>
      </c>
      <c r="AV36">
        <f t="shared" si="19"/>
        <v>9.2580484961799672E-2</v>
      </c>
      <c r="AW36">
        <f t="shared" si="20"/>
        <v>0.24561796351711382</v>
      </c>
      <c r="AX36">
        <f t="shared" si="21"/>
        <v>0.67863846263480543</v>
      </c>
      <c r="AY36">
        <f t="shared" si="22"/>
        <v>5.813522897139424E-2</v>
      </c>
      <c r="AZ36">
        <f t="shared" si="23"/>
        <v>24.372155989776765</v>
      </c>
      <c r="BA36">
        <f t="shared" si="24"/>
        <v>0.85553568003846803</v>
      </c>
      <c r="BB36">
        <f t="shared" si="25"/>
        <v>23.37210374760803</v>
      </c>
      <c r="BC36">
        <f t="shared" si="26"/>
        <v>388.69979533752263</v>
      </c>
      <c r="BD36">
        <f t="shared" si="27"/>
        <v>1.7206440502651613E-3</v>
      </c>
      <c r="BE36">
        <f>AVERAGE(E22:E36)</f>
        <v>2.8575935638662018</v>
      </c>
      <c r="BF36">
        <f t="shared" ref="BF36:DD36" si="28">AVERAGE(F22:F36)</f>
        <v>9.5889284360340263E-2</v>
      </c>
      <c r="BG36">
        <f t="shared" si="28"/>
        <v>333.86519555582566</v>
      </c>
      <c r="BH36">
        <f t="shared" si="28"/>
        <v>1.1452254408261611</v>
      </c>
      <c r="BI36">
        <f t="shared" si="28"/>
        <v>0.89316065691904245</v>
      </c>
      <c r="BJ36">
        <f t="shared" si="28"/>
        <v>8.8256238937377933</v>
      </c>
      <c r="BK36">
        <f t="shared" si="28"/>
        <v>6</v>
      </c>
      <c r="BL36">
        <f t="shared" si="28"/>
        <v>1.4200000166893005</v>
      </c>
      <c r="BM36">
        <f t="shared" si="28"/>
        <v>1</v>
      </c>
      <c r="BN36">
        <f t="shared" si="28"/>
        <v>2.8400000333786011</v>
      </c>
      <c r="BO36">
        <f t="shared" si="28"/>
        <v>2.7086840629577638</v>
      </c>
      <c r="BP36">
        <f t="shared" si="28"/>
        <v>8.8256238937377933</v>
      </c>
      <c r="BQ36">
        <f t="shared" si="28"/>
        <v>3.8736103971799211E-2</v>
      </c>
      <c r="BR36">
        <f t="shared" si="28"/>
        <v>399.94227701822916</v>
      </c>
      <c r="BS36">
        <f t="shared" si="28"/>
        <v>390.04194539388021</v>
      </c>
      <c r="BT36">
        <f t="shared" si="28"/>
        <v>-5.5427978187799452E-2</v>
      </c>
      <c r="BU36">
        <f t="shared" si="28"/>
        <v>3.3643718878428142</v>
      </c>
      <c r="BV36">
        <f t="shared" si="28"/>
        <v>-0.54305011034011841</v>
      </c>
      <c r="BW36">
        <f t="shared" si="28"/>
        <v>32.962125142415367</v>
      </c>
      <c r="BX36">
        <f t="shared" si="28"/>
        <v>200.25251668294271</v>
      </c>
      <c r="BY36">
        <f t="shared" si="28"/>
        <v>1699.8208089192708</v>
      </c>
      <c r="BZ36">
        <f t="shared" si="28"/>
        <v>1.6783575773239137</v>
      </c>
      <c r="CA36">
        <f t="shared" si="28"/>
        <v>73.033717854817709</v>
      </c>
      <c r="CB36">
        <f t="shared" si="28"/>
        <v>12.443843841552734</v>
      </c>
      <c r="CC36">
        <f t="shared" si="28"/>
        <v>6.3199803233146667E-2</v>
      </c>
      <c r="CD36">
        <f t="shared" si="28"/>
        <v>1</v>
      </c>
      <c r="CE36">
        <f t="shared" si="28"/>
        <v>-0.21956524252891541</v>
      </c>
      <c r="CF36">
        <f t="shared" si="28"/>
        <v>2.737391471862793</v>
      </c>
      <c r="CG36">
        <f t="shared" si="28"/>
        <v>1</v>
      </c>
      <c r="CH36">
        <f t="shared" si="28"/>
        <v>0</v>
      </c>
      <c r="CI36">
        <f t="shared" si="28"/>
        <v>0.15999999642372131</v>
      </c>
      <c r="CJ36">
        <f t="shared" si="28"/>
        <v>111115</v>
      </c>
      <c r="CK36">
        <f t="shared" si="28"/>
        <v>0.33375419447157112</v>
      </c>
      <c r="CL36">
        <f t="shared" si="28"/>
        <v>1.1452254408261609E-3</v>
      </c>
      <c r="CM36">
        <f t="shared" si="28"/>
        <v>281.97562389373786</v>
      </c>
      <c r="CN36">
        <f t="shared" si="28"/>
        <v>275.85868406295782</v>
      </c>
      <c r="CO36">
        <f t="shared" si="28"/>
        <v>271.97132334805042</v>
      </c>
      <c r="CP36">
        <f t="shared" si="28"/>
        <v>1.9874988376791625</v>
      </c>
      <c r="CQ36">
        <f t="shared" si="28"/>
        <v>1.1388732440921057</v>
      </c>
      <c r="CR36">
        <f t="shared" si="28"/>
        <v>15.593800722329879</v>
      </c>
      <c r="CS36">
        <f t="shared" si="28"/>
        <v>12.229428834487065</v>
      </c>
      <c r="CT36">
        <f t="shared" si="28"/>
        <v>5.7671539783477783</v>
      </c>
      <c r="CU36">
        <f t="shared" si="28"/>
        <v>0.92381405798620042</v>
      </c>
      <c r="CV36">
        <f t="shared" si="28"/>
        <v>9.2757435534982793E-2</v>
      </c>
      <c r="CW36">
        <f t="shared" si="28"/>
        <v>0.24571258717306288</v>
      </c>
      <c r="CX36">
        <f t="shared" si="28"/>
        <v>0.67810147081313732</v>
      </c>
      <c r="CY36">
        <f t="shared" si="28"/>
        <v>5.82468681194801E-2</v>
      </c>
      <c r="CZ36">
        <f t="shared" si="28"/>
        <v>24.383416431901072</v>
      </c>
      <c r="DA36">
        <f t="shared" si="28"/>
        <v>0.85597253408960372</v>
      </c>
      <c r="DB36">
        <f t="shared" si="28"/>
        <v>23.410511578138419</v>
      </c>
      <c r="DC36">
        <f t="shared" si="28"/>
        <v>388.68358227209177</v>
      </c>
      <c r="DD36">
        <f t="shared" si="28"/>
        <v>1.7211329570628272E-3</v>
      </c>
    </row>
    <row r="37" spans="1:108" x14ac:dyDescent="0.25">
      <c r="A37" s="1" t="s">
        <v>9</v>
      </c>
      <c r="B37" s="1" t="s">
        <v>88</v>
      </c>
    </row>
    <row r="38" spans="1:108" x14ac:dyDescent="0.25">
      <c r="A38" s="1" t="s">
        <v>9</v>
      </c>
      <c r="B38" s="1" t="s">
        <v>89</v>
      </c>
    </row>
    <row r="39" spans="1:108" x14ac:dyDescent="0.25">
      <c r="A39" s="1" t="s">
        <v>9</v>
      </c>
      <c r="B39" s="1" t="s">
        <v>90</v>
      </c>
    </row>
    <row r="40" spans="1:108" x14ac:dyDescent="0.25">
      <c r="A40" s="1" t="s">
        <v>9</v>
      </c>
      <c r="B40" s="1" t="s">
        <v>91</v>
      </c>
    </row>
    <row r="41" spans="1:108" x14ac:dyDescent="0.25">
      <c r="A41" s="1" t="s">
        <v>9</v>
      </c>
      <c r="B41" s="1" t="s">
        <v>92</v>
      </c>
    </row>
    <row r="42" spans="1:108" x14ac:dyDescent="0.25">
      <c r="A42" s="1" t="s">
        <v>9</v>
      </c>
      <c r="B42" s="1" t="s">
        <v>93</v>
      </c>
    </row>
    <row r="43" spans="1:108" x14ac:dyDescent="0.25">
      <c r="A43" s="1">
        <v>16</v>
      </c>
      <c r="B43" s="1" t="s">
        <v>94</v>
      </c>
      <c r="C43" s="1">
        <v>2935.0000000670552</v>
      </c>
      <c r="D43" s="1">
        <v>0</v>
      </c>
      <c r="E43">
        <f t="shared" ref="E43:E65" si="29">(R43-S43*(1000-T43)/(1000-U43))*AK43</f>
        <v>3.5175457036378952</v>
      </c>
      <c r="F43">
        <f t="shared" ref="F43:F65" si="30">IF(AV43&lt;&gt;0,1/(1/AV43-1/N43),0)</f>
        <v>9.9927734327372883E-2</v>
      </c>
      <c r="G43">
        <f t="shared" ref="G43:G65" si="31">((AY43-AL43/2)*S43-E43)/(AY43+AL43/2)</f>
        <v>323.1130039639234</v>
      </c>
      <c r="H43">
        <f t="shared" ref="H43:H65" si="32">AL43*1000</f>
        <v>1.2745454406894901</v>
      </c>
      <c r="I43">
        <f t="shared" ref="I43:I65" si="33">(AQ43-AW43)</f>
        <v>0.95304671858260626</v>
      </c>
      <c r="J43">
        <f t="shared" ref="J43:J65" si="34">(P43+AP43*D43)</f>
        <v>11.168788909912109</v>
      </c>
      <c r="K43" s="1">
        <v>6</v>
      </c>
      <c r="L43">
        <f t="shared" ref="L43:L65" si="35">(K43*AE43+AF43)</f>
        <v>1.4200000166893005</v>
      </c>
      <c r="M43" s="1">
        <v>1</v>
      </c>
      <c r="N43">
        <f t="shared" ref="N43:N65" si="36">L43*(M43+1)*(M43+1)/(M43*M43+1)</f>
        <v>2.8400000333786011</v>
      </c>
      <c r="O43" s="1">
        <v>6.8095483779907227</v>
      </c>
      <c r="P43" s="1">
        <v>11.168788909912109</v>
      </c>
      <c r="Q43" s="1">
        <v>5.1311426162719727</v>
      </c>
      <c r="R43" s="1">
        <v>400.63726806640625</v>
      </c>
      <c r="S43" s="1">
        <v>388.61233520507812</v>
      </c>
      <c r="T43" s="1">
        <v>1.3937431573867798</v>
      </c>
      <c r="U43" s="1">
        <v>5.1932201385498047</v>
      </c>
      <c r="V43" s="1">
        <v>10.254489898681641</v>
      </c>
      <c r="W43" s="1">
        <v>38.209209442138672</v>
      </c>
      <c r="X43" s="1">
        <v>200.22647094726562</v>
      </c>
      <c r="Y43" s="1">
        <v>1698.697509765625</v>
      </c>
      <c r="Z43" s="1">
        <v>1.9181208610534668</v>
      </c>
      <c r="AA43" s="1">
        <v>73.037437438964844</v>
      </c>
      <c r="AB43" s="1">
        <v>11.880764007568359</v>
      </c>
      <c r="AC43" s="1">
        <v>4.7110363841056824E-2</v>
      </c>
      <c r="AD43" s="1">
        <v>0.66666668653488159</v>
      </c>
      <c r="AE43" s="1">
        <v>-0.21956524252891541</v>
      </c>
      <c r="AF43" s="1">
        <v>2.737391471862793</v>
      </c>
      <c r="AG43" s="1">
        <v>1</v>
      </c>
      <c r="AH43" s="1">
        <v>0</v>
      </c>
      <c r="AI43" s="1">
        <v>0.15999999642372131</v>
      </c>
      <c r="AJ43" s="1">
        <v>111115</v>
      </c>
      <c r="AK43">
        <f t="shared" ref="AK43:AK65" si="37">X43*0.000001/(K43*0.0001)</f>
        <v>0.33371078491210932</v>
      </c>
      <c r="AL43">
        <f t="shared" ref="AL43:AL65" si="38">(U43-T43)/(1000-U43)*AK43</f>
        <v>1.2745454406894901E-3</v>
      </c>
      <c r="AM43">
        <f t="shared" ref="AM43:AM65" si="39">(P43+273.15)</f>
        <v>284.31878890991209</v>
      </c>
      <c r="AN43">
        <f t="shared" ref="AN43:AN65" si="40">(O43+273.15)</f>
        <v>279.9595483779907</v>
      </c>
      <c r="AO43">
        <f t="shared" ref="AO43:AO65" si="41">(Y43*AG43+Z43*AH43)*AI43</f>
        <v>271.7915954874843</v>
      </c>
      <c r="AP43">
        <f t="shared" ref="AP43:AP65" si="42">((AO43+0.00000010773*(AN43^4-AM43^4))-AL43*44100)/(L43*51.4+0.00000043092*AM43^3)</f>
        <v>2.0917899014774601</v>
      </c>
      <c r="AQ43">
        <f t="shared" ref="AQ43:AQ65" si="43">0.61365*EXP(17.502*J43/(240.97+J43))</f>
        <v>1.33234620955871</v>
      </c>
      <c r="AR43">
        <f t="shared" ref="AR43:AR65" si="44">AQ43*1000/AA43</f>
        <v>18.241962701280571</v>
      </c>
      <c r="AS43">
        <f t="shared" ref="AS43:AS65" si="45">(AR43-U43)</f>
        <v>13.048742562730766</v>
      </c>
      <c r="AT43">
        <f t="shared" ref="AT43:AT65" si="46">IF(D43,P43,(O43+P43)/2)</f>
        <v>8.989168643951416</v>
      </c>
      <c r="AU43">
        <f t="shared" ref="AU43:AU65" si="47">0.61365*EXP(17.502*AT43/(240.97+AT43))</f>
        <v>1.151523642758209</v>
      </c>
      <c r="AV43">
        <f t="shared" ref="AV43:AV65" si="48">IF(AS43&lt;&gt;0,(1000-(AR43+U43)/2)/AS43*AL43,0)</f>
        <v>9.6531204590319608E-2</v>
      </c>
      <c r="AW43">
        <f t="shared" ref="AW43:AW65" si="49">U43*AA43/1000</f>
        <v>0.37929949097610371</v>
      </c>
      <c r="AX43">
        <f t="shared" ref="AX43:AX65" si="50">(AU43-AW43)</f>
        <v>0.77222415178210524</v>
      </c>
      <c r="AY43">
        <f t="shared" ref="AY43:AY65" si="51">1/(1.6/F43+1.37/N43)</f>
        <v>6.0628234997509002E-2</v>
      </c>
      <c r="AZ43">
        <f t="shared" ref="AZ43:AZ65" si="52">G43*AA43*0.001</f>
        <v>23.599345812731055</v>
      </c>
      <c r="BA43">
        <f t="shared" ref="BA43:BA65" si="53">G43/S43</f>
        <v>0.83145328825810561</v>
      </c>
      <c r="BB43">
        <f t="shared" ref="BB43:BB65" si="54">(1-AL43*AA43/AQ43/F43)*100</f>
        <v>30.08059568467797</v>
      </c>
      <c r="BC43">
        <f t="shared" ref="BC43:BC65" si="55">(S43-E43/(N43/1.35))</f>
        <v>386.94026244307116</v>
      </c>
      <c r="BD43">
        <f t="shared" ref="BD43:BD65" si="56">E43*BB43/100/BC43</f>
        <v>2.734527274195844E-3</v>
      </c>
    </row>
    <row r="44" spans="1:108" x14ac:dyDescent="0.25">
      <c r="A44" s="1">
        <v>17</v>
      </c>
      <c r="B44" s="1" t="s">
        <v>95</v>
      </c>
      <c r="C44" s="1">
        <v>2941.4999999217689</v>
      </c>
      <c r="D44" s="1">
        <v>0</v>
      </c>
      <c r="E44">
        <f t="shared" si="29"/>
        <v>3.2363176608546338</v>
      </c>
      <c r="F44">
        <f t="shared" si="30"/>
        <v>9.9935614603319969E-2</v>
      </c>
      <c r="G44">
        <f t="shared" si="31"/>
        <v>327.63419410186214</v>
      </c>
      <c r="H44">
        <f t="shared" si="32"/>
        <v>1.2748657167001383</v>
      </c>
      <c r="I44">
        <f t="shared" si="33"/>
        <v>0.95318709883456676</v>
      </c>
      <c r="J44">
        <f t="shared" si="34"/>
        <v>11.171304702758789</v>
      </c>
      <c r="K44" s="1">
        <v>6</v>
      </c>
      <c r="L44">
        <f t="shared" si="35"/>
        <v>1.4200000166893005</v>
      </c>
      <c r="M44" s="1">
        <v>1</v>
      </c>
      <c r="N44">
        <f t="shared" si="36"/>
        <v>2.8400000333786011</v>
      </c>
      <c r="O44" s="1">
        <v>6.8102922439575195</v>
      </c>
      <c r="P44" s="1">
        <v>11.171304702758789</v>
      </c>
      <c r="Q44" s="1">
        <v>5.131746768951416</v>
      </c>
      <c r="R44" s="1">
        <v>399.72317504882812</v>
      </c>
      <c r="S44" s="1">
        <v>388.5389404296875</v>
      </c>
      <c r="T44" s="1">
        <v>1.3933887481689453</v>
      </c>
      <c r="U44" s="1">
        <v>5.1944746971130371</v>
      </c>
      <c r="V44" s="1">
        <v>10.2510986328125</v>
      </c>
      <c r="W44" s="1">
        <v>38.21551513671875</v>
      </c>
      <c r="X44" s="1">
        <v>200.19175720214844</v>
      </c>
      <c r="Y44" s="1">
        <v>1699.0010986328125</v>
      </c>
      <c r="Z44" s="1">
        <v>1.8624331951141357</v>
      </c>
      <c r="AA44" s="1">
        <v>73.03558349609375</v>
      </c>
      <c r="AB44" s="1">
        <v>11.880764007568359</v>
      </c>
      <c r="AC44" s="1">
        <v>4.7110363841056824E-2</v>
      </c>
      <c r="AD44" s="1">
        <v>1</v>
      </c>
      <c r="AE44" s="1">
        <v>-0.21956524252891541</v>
      </c>
      <c r="AF44" s="1">
        <v>2.737391471862793</v>
      </c>
      <c r="AG44" s="1">
        <v>1</v>
      </c>
      <c r="AH44" s="1">
        <v>0</v>
      </c>
      <c r="AI44" s="1">
        <v>0.15999999642372131</v>
      </c>
      <c r="AJ44" s="1">
        <v>111115</v>
      </c>
      <c r="AK44">
        <f t="shared" si="37"/>
        <v>0.33365292867024737</v>
      </c>
      <c r="AL44">
        <f t="shared" si="38"/>
        <v>1.2748657167001383E-3</v>
      </c>
      <c r="AM44">
        <f t="shared" si="39"/>
        <v>284.32130470275877</v>
      </c>
      <c r="AN44">
        <f t="shared" si="40"/>
        <v>279.9602922439575</v>
      </c>
      <c r="AO44">
        <f t="shared" si="41"/>
        <v>271.84016970514858</v>
      </c>
      <c r="AP44">
        <f t="shared" si="42"/>
        <v>2.0919831258147372</v>
      </c>
      <c r="AQ44">
        <f t="shared" si="43"/>
        <v>1.3325685892939123</v>
      </c>
      <c r="AR44">
        <f t="shared" si="44"/>
        <v>18.245470570727811</v>
      </c>
      <c r="AS44">
        <f t="shared" si="45"/>
        <v>13.050995873614774</v>
      </c>
      <c r="AT44">
        <f t="shared" si="46"/>
        <v>8.9907984733581543</v>
      </c>
      <c r="AU44">
        <f t="shared" si="47"/>
        <v>1.1516503345798264</v>
      </c>
      <c r="AV44">
        <f t="shared" si="48"/>
        <v>9.6538558251763842E-2</v>
      </c>
      <c r="AW44">
        <f t="shared" si="49"/>
        <v>0.37938149045934549</v>
      </c>
      <c r="AX44">
        <f t="shared" si="50"/>
        <v>0.7722688441204808</v>
      </c>
      <c r="AY44">
        <f t="shared" si="51"/>
        <v>6.0632876281851912E-2</v>
      </c>
      <c r="AZ44">
        <f t="shared" si="52"/>
        <v>23.928954539501937</v>
      </c>
      <c r="BA44">
        <f t="shared" si="53"/>
        <v>0.84324673799627281</v>
      </c>
      <c r="BB44">
        <f t="shared" si="54"/>
        <v>30.08198566667485</v>
      </c>
      <c r="BC44">
        <f t="shared" si="55"/>
        <v>387.00055001039016</v>
      </c>
      <c r="BD44">
        <f t="shared" si="56"/>
        <v>2.5156259205322056E-3</v>
      </c>
    </row>
    <row r="45" spans="1:108" x14ac:dyDescent="0.25">
      <c r="A45" s="1">
        <v>18</v>
      </c>
      <c r="B45" s="1" t="s">
        <v>95</v>
      </c>
      <c r="C45" s="1">
        <v>2941.999999910593</v>
      </c>
      <c r="D45" s="1">
        <v>0</v>
      </c>
      <c r="E45">
        <f t="shared" si="29"/>
        <v>3.2378418418981894</v>
      </c>
      <c r="F45">
        <f t="shared" si="30"/>
        <v>9.9808861197603974E-2</v>
      </c>
      <c r="G45">
        <f t="shared" si="31"/>
        <v>327.49854002620742</v>
      </c>
      <c r="H45">
        <f t="shared" si="32"/>
        <v>1.2748281326024364</v>
      </c>
      <c r="I45">
        <f t="shared" si="33"/>
        <v>0.95432443415061441</v>
      </c>
      <c r="J45">
        <f t="shared" si="34"/>
        <v>11.183566093444824</v>
      </c>
      <c r="K45" s="1">
        <v>6</v>
      </c>
      <c r="L45">
        <f t="shared" si="35"/>
        <v>1.4200000166893005</v>
      </c>
      <c r="M45" s="1">
        <v>1</v>
      </c>
      <c r="N45">
        <f t="shared" si="36"/>
        <v>2.8400000333786011</v>
      </c>
      <c r="O45" s="1">
        <v>6.8108615875244141</v>
      </c>
      <c r="P45" s="1">
        <v>11.183566093444824</v>
      </c>
      <c r="Q45" s="1">
        <v>5.131493091583252</v>
      </c>
      <c r="R45" s="1">
        <v>399.6885986328125</v>
      </c>
      <c r="S45" s="1">
        <v>388.50149536132812</v>
      </c>
      <c r="T45" s="1">
        <v>1.3932698965072632</v>
      </c>
      <c r="U45" s="1">
        <v>5.193732738494873</v>
      </c>
      <c r="V45" s="1">
        <v>10.249855041503906</v>
      </c>
      <c r="W45" s="1">
        <v>38.208683013916016</v>
      </c>
      <c r="X45" s="1">
        <v>200.21882629394531</v>
      </c>
      <c r="Y45" s="1">
        <v>1698.991943359375</v>
      </c>
      <c r="Z45" s="1">
        <v>1.9239047765731812</v>
      </c>
      <c r="AA45" s="1">
        <v>73.035804748535156</v>
      </c>
      <c r="AB45" s="1">
        <v>11.880764007568359</v>
      </c>
      <c r="AC45" s="1">
        <v>4.7110363841056824E-2</v>
      </c>
      <c r="AD45" s="1">
        <v>1</v>
      </c>
      <c r="AE45" s="1">
        <v>-0.21956524252891541</v>
      </c>
      <c r="AF45" s="1">
        <v>2.737391471862793</v>
      </c>
      <c r="AG45" s="1">
        <v>1</v>
      </c>
      <c r="AH45" s="1">
        <v>0</v>
      </c>
      <c r="AI45" s="1">
        <v>0.15999999642372131</v>
      </c>
      <c r="AJ45" s="1">
        <v>111115</v>
      </c>
      <c r="AK45">
        <f t="shared" si="37"/>
        <v>0.33369804382324214</v>
      </c>
      <c r="AL45">
        <f t="shared" si="38"/>
        <v>1.2748281326024364E-3</v>
      </c>
      <c r="AM45">
        <f t="shared" si="39"/>
        <v>284.3335660934448</v>
      </c>
      <c r="AN45">
        <f t="shared" si="40"/>
        <v>279.96086158752439</v>
      </c>
      <c r="AO45">
        <f t="shared" si="41"/>
        <v>271.83870486143132</v>
      </c>
      <c r="AP45">
        <f t="shared" si="42"/>
        <v>2.0905529394974098</v>
      </c>
      <c r="AQ45">
        <f t="shared" si="43"/>
        <v>1.3336528843554007</v>
      </c>
      <c r="AR45">
        <f t="shared" si="44"/>
        <v>18.26026137381815</v>
      </c>
      <c r="AS45">
        <f t="shared" si="45"/>
        <v>13.066528635323277</v>
      </c>
      <c r="AT45">
        <f t="shared" si="46"/>
        <v>8.9972138404846191</v>
      </c>
      <c r="AU45">
        <f t="shared" si="47"/>
        <v>1.1521491408353406</v>
      </c>
      <c r="AV45">
        <f t="shared" si="48"/>
        <v>9.6420270601820152E-2</v>
      </c>
      <c r="AW45">
        <f t="shared" si="49"/>
        <v>0.37932845020478634</v>
      </c>
      <c r="AX45">
        <f t="shared" si="50"/>
        <v>0.77282069063055425</v>
      </c>
      <c r="AY45">
        <f t="shared" si="51"/>
        <v>6.0558219116304469E-2</v>
      </c>
      <c r="AZ45">
        <f t="shared" si="52"/>
        <v>23.919119424784412</v>
      </c>
      <c r="BA45">
        <f t="shared" si="53"/>
        <v>0.84297884033011372</v>
      </c>
      <c r="BB45">
        <f t="shared" si="54"/>
        <v>30.0519601520731</v>
      </c>
      <c r="BC45">
        <f t="shared" si="55"/>
        <v>386.96238041936016</v>
      </c>
      <c r="BD45">
        <f t="shared" si="56"/>
        <v>2.5145466054345977E-3</v>
      </c>
    </row>
    <row r="46" spans="1:108" x14ac:dyDescent="0.25">
      <c r="A46" s="1">
        <v>19</v>
      </c>
      <c r="B46" s="1" t="s">
        <v>96</v>
      </c>
      <c r="C46" s="1">
        <v>2942.4999998994172</v>
      </c>
      <c r="D46" s="1">
        <v>0</v>
      </c>
      <c r="E46">
        <f t="shared" si="29"/>
        <v>3.2450010969807681</v>
      </c>
      <c r="F46">
        <f t="shared" si="30"/>
        <v>9.9691955981968103E-2</v>
      </c>
      <c r="G46">
        <f t="shared" si="31"/>
        <v>327.28825402189136</v>
      </c>
      <c r="H46">
        <f t="shared" si="32"/>
        <v>1.2745933196010637</v>
      </c>
      <c r="I46">
        <f t="shared" si="33"/>
        <v>0.95522438956274924</v>
      </c>
      <c r="J46">
        <f t="shared" si="34"/>
        <v>11.193845748901367</v>
      </c>
      <c r="K46" s="1">
        <v>6</v>
      </c>
      <c r="L46">
        <f t="shared" si="35"/>
        <v>1.4200000166893005</v>
      </c>
      <c r="M46" s="1">
        <v>1</v>
      </c>
      <c r="N46">
        <f t="shared" si="36"/>
        <v>2.8400000333786011</v>
      </c>
      <c r="O46" s="1">
        <v>6.8108134269714355</v>
      </c>
      <c r="P46" s="1">
        <v>11.193845748901367</v>
      </c>
      <c r="Q46" s="1">
        <v>5.1315598487854004</v>
      </c>
      <c r="R46" s="1">
        <v>399.68417358398437</v>
      </c>
      <c r="S46" s="1">
        <v>388.47512817382812</v>
      </c>
      <c r="T46" s="1">
        <v>1.393805980682373</v>
      </c>
      <c r="U46" s="1">
        <v>5.1938605308532715</v>
      </c>
      <c r="V46" s="1">
        <v>10.253841400146484</v>
      </c>
      <c r="W46" s="1">
        <v>38.209785461425781</v>
      </c>
      <c r="X46" s="1">
        <v>200.20343017578125</v>
      </c>
      <c r="Y46" s="1">
        <v>1698.901123046875</v>
      </c>
      <c r="Z46" s="1">
        <v>1.8666387796401978</v>
      </c>
      <c r="AA46" s="1">
        <v>73.035873413085938</v>
      </c>
      <c r="AB46" s="1">
        <v>11.880764007568359</v>
      </c>
      <c r="AC46" s="1">
        <v>4.7110363841056824E-2</v>
      </c>
      <c r="AD46" s="1">
        <v>1</v>
      </c>
      <c r="AE46" s="1">
        <v>-0.21956524252891541</v>
      </c>
      <c r="AF46" s="1">
        <v>2.737391471862793</v>
      </c>
      <c r="AG46" s="1">
        <v>1</v>
      </c>
      <c r="AH46" s="1">
        <v>0</v>
      </c>
      <c r="AI46" s="1">
        <v>0.15999999642372131</v>
      </c>
      <c r="AJ46" s="1">
        <v>111115</v>
      </c>
      <c r="AK46">
        <f t="shared" si="37"/>
        <v>0.33367238362630203</v>
      </c>
      <c r="AL46">
        <f t="shared" si="38"/>
        <v>1.2745933196010638E-3</v>
      </c>
      <c r="AM46">
        <f t="shared" si="39"/>
        <v>284.34384574890134</v>
      </c>
      <c r="AN46">
        <f t="shared" si="40"/>
        <v>279.96081342697141</v>
      </c>
      <c r="AO46">
        <f t="shared" si="41"/>
        <v>271.82417361175612</v>
      </c>
      <c r="AP46">
        <f t="shared" si="42"/>
        <v>2.0892415257609431</v>
      </c>
      <c r="AQ46">
        <f t="shared" si="43"/>
        <v>1.3345625298193722</v>
      </c>
      <c r="AR46">
        <f t="shared" si="44"/>
        <v>18.272698982747521</v>
      </c>
      <c r="AS46">
        <f t="shared" si="45"/>
        <v>13.078838451894249</v>
      </c>
      <c r="AT46">
        <f t="shared" si="46"/>
        <v>9.0023295879364014</v>
      </c>
      <c r="AU46">
        <f t="shared" si="47"/>
        <v>1.1525470358043928</v>
      </c>
      <c r="AV46">
        <f t="shared" si="48"/>
        <v>9.6311164346830694E-2</v>
      </c>
      <c r="AW46">
        <f t="shared" si="49"/>
        <v>0.37933814025662288</v>
      </c>
      <c r="AX46">
        <f t="shared" si="50"/>
        <v>0.77320889554776984</v>
      </c>
      <c r="AY46">
        <f t="shared" si="51"/>
        <v>6.0489357578082381E-2</v>
      </c>
      <c r="AZ46">
        <f t="shared" si="52"/>
        <v>23.903783490332771</v>
      </c>
      <c r="BA46">
        <f t="shared" si="53"/>
        <v>0.84249474492854037</v>
      </c>
      <c r="BB46">
        <f t="shared" si="54"/>
        <v>30.030491860333996</v>
      </c>
      <c r="BC46">
        <f t="shared" si="55"/>
        <v>386.93261006487148</v>
      </c>
      <c r="BD46">
        <f t="shared" si="56"/>
        <v>2.5185000306207836E-3</v>
      </c>
    </row>
    <row r="47" spans="1:108" x14ac:dyDescent="0.25">
      <c r="A47" s="1">
        <v>20</v>
      </c>
      <c r="B47" s="1" t="s">
        <v>96</v>
      </c>
      <c r="C47" s="1">
        <v>2942.9999998882413</v>
      </c>
      <c r="D47" s="1">
        <v>0</v>
      </c>
      <c r="E47">
        <f t="shared" si="29"/>
        <v>3.2452768651719044</v>
      </c>
      <c r="F47">
        <f t="shared" si="30"/>
        <v>9.9727293670419964E-2</v>
      </c>
      <c r="G47">
        <f t="shared" si="31"/>
        <v>327.24605850340811</v>
      </c>
      <c r="H47">
        <f t="shared" si="32"/>
        <v>1.2744362006953964</v>
      </c>
      <c r="I47">
        <f t="shared" si="33"/>
        <v>0.95478212649830996</v>
      </c>
      <c r="J47">
        <f t="shared" si="34"/>
        <v>11.188913345336914</v>
      </c>
      <c r="K47" s="1">
        <v>6</v>
      </c>
      <c r="L47">
        <f t="shared" si="35"/>
        <v>1.4200000166893005</v>
      </c>
      <c r="M47" s="1">
        <v>1</v>
      </c>
      <c r="N47">
        <f t="shared" si="36"/>
        <v>2.8400000333786011</v>
      </c>
      <c r="O47" s="1">
        <v>6.8114490509033203</v>
      </c>
      <c r="P47" s="1">
        <v>11.188913345336914</v>
      </c>
      <c r="Q47" s="1">
        <v>5.1301436424255371</v>
      </c>
      <c r="R47" s="1">
        <v>399.625</v>
      </c>
      <c r="S47" s="1">
        <v>388.4144287109375</v>
      </c>
      <c r="T47" s="1">
        <v>1.3939776420593262</v>
      </c>
      <c r="U47" s="1">
        <v>5.1939411163330078</v>
      </c>
      <c r="V47" s="1">
        <v>10.254652976989746</v>
      </c>
      <c r="W47" s="1">
        <v>38.208690643310547</v>
      </c>
      <c r="X47" s="1">
        <v>200.18353271484375</v>
      </c>
      <c r="Y47" s="1">
        <v>1698.902099609375</v>
      </c>
      <c r="Z47" s="1">
        <v>1.9344661235809326</v>
      </c>
      <c r="AA47" s="1">
        <v>73.035842895507813</v>
      </c>
      <c r="AB47" s="1">
        <v>11.880764007568359</v>
      </c>
      <c r="AC47" s="1">
        <v>4.7110363841056824E-2</v>
      </c>
      <c r="AD47" s="1">
        <v>1</v>
      </c>
      <c r="AE47" s="1">
        <v>-0.21956524252891541</v>
      </c>
      <c r="AF47" s="1">
        <v>2.737391471862793</v>
      </c>
      <c r="AG47" s="1">
        <v>1</v>
      </c>
      <c r="AH47" s="1">
        <v>0</v>
      </c>
      <c r="AI47" s="1">
        <v>0.15999999642372131</v>
      </c>
      <c r="AJ47" s="1">
        <v>111115</v>
      </c>
      <c r="AK47">
        <f t="shared" si="37"/>
        <v>0.33363922119140621</v>
      </c>
      <c r="AL47">
        <f t="shared" si="38"/>
        <v>1.2744362006953964E-3</v>
      </c>
      <c r="AM47">
        <f t="shared" si="39"/>
        <v>284.33891334533689</v>
      </c>
      <c r="AN47">
        <f t="shared" si="40"/>
        <v>279.9614490509033</v>
      </c>
      <c r="AO47">
        <f t="shared" si="41"/>
        <v>271.82432986175263</v>
      </c>
      <c r="AP47">
        <f t="shared" si="42"/>
        <v>2.0900019527108427</v>
      </c>
      <c r="AQ47">
        <f t="shared" si="43"/>
        <v>1.334125993879326</v>
      </c>
      <c r="AR47">
        <f t="shared" si="44"/>
        <v>18.266729608201501</v>
      </c>
      <c r="AS47">
        <f t="shared" si="45"/>
        <v>13.072788491868494</v>
      </c>
      <c r="AT47">
        <f t="shared" si="46"/>
        <v>9.0001811981201172</v>
      </c>
      <c r="AU47">
        <f t="shared" si="47"/>
        <v>1.1523799225985454</v>
      </c>
      <c r="AV47">
        <f t="shared" si="48"/>
        <v>9.6344145508576742E-2</v>
      </c>
      <c r="AW47">
        <f t="shared" si="49"/>
        <v>0.379343867381016</v>
      </c>
      <c r="AX47">
        <f t="shared" si="50"/>
        <v>0.77303605521752938</v>
      </c>
      <c r="AY47">
        <f t="shared" si="51"/>
        <v>6.0510173293336043E-2</v>
      </c>
      <c r="AZ47">
        <f t="shared" si="52"/>
        <v>23.900691717029073</v>
      </c>
      <c r="BA47">
        <f t="shared" si="53"/>
        <v>0.84251777048928422</v>
      </c>
      <c r="BB47">
        <f t="shared" si="54"/>
        <v>30.041052775730236</v>
      </c>
      <c r="BC47">
        <f t="shared" si="55"/>
        <v>386.87177951499012</v>
      </c>
      <c r="BD47">
        <f t="shared" si="56"/>
        <v>2.5199959971416849E-3</v>
      </c>
    </row>
    <row r="48" spans="1:108" x14ac:dyDescent="0.25">
      <c r="A48" s="1">
        <v>21</v>
      </c>
      <c r="B48" s="1" t="s">
        <v>97</v>
      </c>
      <c r="C48" s="1">
        <v>2943.4999998770654</v>
      </c>
      <c r="D48" s="1">
        <v>0</v>
      </c>
      <c r="E48">
        <f t="shared" si="29"/>
        <v>3.240329284489369</v>
      </c>
      <c r="F48">
        <f t="shared" si="30"/>
        <v>9.9780787199052437E-2</v>
      </c>
      <c r="G48">
        <f t="shared" si="31"/>
        <v>327.3446605500406</v>
      </c>
      <c r="H48">
        <f t="shared" si="32"/>
        <v>1.2747115920983894</v>
      </c>
      <c r="I48">
        <f t="shared" si="33"/>
        <v>0.95449553365658901</v>
      </c>
      <c r="J48">
        <f t="shared" si="34"/>
        <v>11.186444282531738</v>
      </c>
      <c r="K48" s="1">
        <v>6</v>
      </c>
      <c r="L48">
        <f t="shared" si="35"/>
        <v>1.4200000166893005</v>
      </c>
      <c r="M48" s="1">
        <v>1</v>
      </c>
      <c r="N48">
        <f t="shared" si="36"/>
        <v>2.8400000333786011</v>
      </c>
      <c r="O48" s="1">
        <v>6.8118529319763184</v>
      </c>
      <c r="P48" s="1">
        <v>11.186444282531738</v>
      </c>
      <c r="Q48" s="1">
        <v>5.129521369934082</v>
      </c>
      <c r="R48" s="1">
        <v>399.59698486328125</v>
      </c>
      <c r="S48" s="1">
        <v>388.40200805664062</v>
      </c>
      <c r="T48" s="1">
        <v>1.3944414854049683</v>
      </c>
      <c r="U48" s="1">
        <v>5.1948699951171875</v>
      </c>
      <c r="V48" s="1">
        <v>10.257787704467773</v>
      </c>
      <c r="W48" s="1">
        <v>38.214492797851563</v>
      </c>
      <c r="X48" s="1">
        <v>200.20210266113281</v>
      </c>
      <c r="Y48" s="1">
        <v>1698.9249267578125</v>
      </c>
      <c r="Z48" s="1">
        <v>1.9079786539077759</v>
      </c>
      <c r="AA48" s="1">
        <v>73.035896301269531</v>
      </c>
      <c r="AB48" s="1">
        <v>11.880764007568359</v>
      </c>
      <c r="AC48" s="1">
        <v>4.7110363841056824E-2</v>
      </c>
      <c r="AD48" s="1">
        <v>1</v>
      </c>
      <c r="AE48" s="1">
        <v>-0.21956524252891541</v>
      </c>
      <c r="AF48" s="1">
        <v>2.737391471862793</v>
      </c>
      <c r="AG48" s="1">
        <v>1</v>
      </c>
      <c r="AH48" s="1">
        <v>0</v>
      </c>
      <c r="AI48" s="1">
        <v>0.15999999642372131</v>
      </c>
      <c r="AJ48" s="1">
        <v>111115</v>
      </c>
      <c r="AK48">
        <f t="shared" si="37"/>
        <v>0.33367017110188801</v>
      </c>
      <c r="AL48">
        <f t="shared" si="38"/>
        <v>1.2747115920983894E-3</v>
      </c>
      <c r="AM48">
        <f t="shared" si="39"/>
        <v>284.33644428253172</v>
      </c>
      <c r="AN48">
        <f t="shared" si="40"/>
        <v>279.9618529319763</v>
      </c>
      <c r="AO48">
        <f t="shared" si="41"/>
        <v>271.82798220542099</v>
      </c>
      <c r="AP48">
        <f t="shared" si="42"/>
        <v>2.0902471398121354</v>
      </c>
      <c r="AQ48">
        <f t="shared" si="43"/>
        <v>1.3339075199185444</v>
      </c>
      <c r="AR48">
        <f t="shared" si="44"/>
        <v>18.263724928030467</v>
      </c>
      <c r="AS48">
        <f t="shared" si="45"/>
        <v>13.068854932913279</v>
      </c>
      <c r="AT48">
        <f t="shared" si="46"/>
        <v>8.9991486072540283</v>
      </c>
      <c r="AU48">
        <f t="shared" si="47"/>
        <v>1.1522996097796725</v>
      </c>
      <c r="AV48">
        <f t="shared" si="48"/>
        <v>9.6394070262751638E-2</v>
      </c>
      <c r="AW48">
        <f t="shared" si="49"/>
        <v>0.37941198626195544</v>
      </c>
      <c r="AX48">
        <f t="shared" si="50"/>
        <v>0.77288762351771712</v>
      </c>
      <c r="AY48">
        <f t="shared" si="51"/>
        <v>6.0541682912595651E-2</v>
      </c>
      <c r="AZ48">
        <f t="shared" si="52"/>
        <v>23.90791068270704</v>
      </c>
      <c r="BA48">
        <f t="shared" si="53"/>
        <v>0.84279857920380252</v>
      </c>
      <c r="BB48">
        <f t="shared" si="54"/>
        <v>30.051943559912907</v>
      </c>
      <c r="BC48">
        <f t="shared" si="55"/>
        <v>386.86171070359569</v>
      </c>
      <c r="BD48">
        <f t="shared" si="56"/>
        <v>2.5171318349366542E-3</v>
      </c>
    </row>
    <row r="49" spans="1:56" x14ac:dyDescent="0.25">
      <c r="A49" s="1">
        <v>22</v>
      </c>
      <c r="B49" s="1" t="s">
        <v>97</v>
      </c>
      <c r="C49" s="1">
        <v>2943.9999998658895</v>
      </c>
      <c r="D49" s="1">
        <v>0</v>
      </c>
      <c r="E49">
        <f t="shared" si="29"/>
        <v>3.2416900102770039</v>
      </c>
      <c r="F49">
        <f t="shared" si="30"/>
        <v>9.97716216635047E-2</v>
      </c>
      <c r="G49">
        <f t="shared" si="31"/>
        <v>327.30433659955514</v>
      </c>
      <c r="H49">
        <f t="shared" si="32"/>
        <v>1.2749298929336286</v>
      </c>
      <c r="I49">
        <f t="shared" si="33"/>
        <v>0.9547389081211104</v>
      </c>
      <c r="J49">
        <f t="shared" si="34"/>
        <v>11.190032958984375</v>
      </c>
      <c r="K49" s="1">
        <v>6</v>
      </c>
      <c r="L49">
        <f t="shared" si="35"/>
        <v>1.4200000166893005</v>
      </c>
      <c r="M49" s="1">
        <v>1</v>
      </c>
      <c r="N49">
        <f t="shared" si="36"/>
        <v>2.8400000333786011</v>
      </c>
      <c r="O49" s="1">
        <v>6.8123717308044434</v>
      </c>
      <c r="P49" s="1">
        <v>11.190032958984375</v>
      </c>
      <c r="Q49" s="1">
        <v>5.1295757293701172</v>
      </c>
      <c r="R49" s="1">
        <v>399.58975219726562</v>
      </c>
      <c r="S49" s="1">
        <v>388.39035034179687</v>
      </c>
      <c r="T49" s="1">
        <v>1.3947755098342896</v>
      </c>
      <c r="U49" s="1">
        <v>5.1958975791931152</v>
      </c>
      <c r="V49" s="1">
        <v>10.259856224060059</v>
      </c>
      <c r="W49" s="1">
        <v>38.220603942871094</v>
      </c>
      <c r="X49" s="1">
        <v>200.19964599609375</v>
      </c>
      <c r="Y49" s="1">
        <v>1698.971923828125</v>
      </c>
      <c r="Z49" s="1">
        <v>1.9694609642028809</v>
      </c>
      <c r="AA49" s="1">
        <v>73.035728454589844</v>
      </c>
      <c r="AB49" s="1">
        <v>11.880764007568359</v>
      </c>
      <c r="AC49" s="1">
        <v>4.7110363841056824E-2</v>
      </c>
      <c r="AD49" s="1">
        <v>1</v>
      </c>
      <c r="AE49" s="1">
        <v>-0.21956524252891541</v>
      </c>
      <c r="AF49" s="1">
        <v>2.737391471862793</v>
      </c>
      <c r="AG49" s="1">
        <v>1</v>
      </c>
      <c r="AH49" s="1">
        <v>0</v>
      </c>
      <c r="AI49" s="1">
        <v>0.15999999642372131</v>
      </c>
      <c r="AJ49" s="1">
        <v>111115</v>
      </c>
      <c r="AK49">
        <f t="shared" si="37"/>
        <v>0.33366607666015624</v>
      </c>
      <c r="AL49">
        <f t="shared" si="38"/>
        <v>1.2749298929336285E-3</v>
      </c>
      <c r="AM49">
        <f t="shared" si="39"/>
        <v>284.34003295898435</v>
      </c>
      <c r="AN49">
        <f t="shared" si="40"/>
        <v>279.96237173080442</v>
      </c>
      <c r="AO49">
        <f t="shared" si="41"/>
        <v>271.83550173650292</v>
      </c>
      <c r="AP49">
        <f t="shared" si="42"/>
        <v>2.0898425799893183</v>
      </c>
      <c r="AQ49">
        <f t="shared" si="43"/>
        <v>1.3342250727929195</v>
      </c>
      <c r="AR49">
        <f t="shared" si="44"/>
        <v>18.268114812087859</v>
      </c>
      <c r="AS49">
        <f t="shared" si="45"/>
        <v>13.072217232894744</v>
      </c>
      <c r="AT49">
        <f t="shared" si="46"/>
        <v>9.0012023448944092</v>
      </c>
      <c r="AU49">
        <f t="shared" si="47"/>
        <v>1.1524593501715383</v>
      </c>
      <c r="AV49">
        <f t="shared" si="48"/>
        <v>9.6385516326958437E-2</v>
      </c>
      <c r="AW49">
        <f t="shared" si="49"/>
        <v>0.37948616467180907</v>
      </c>
      <c r="AX49">
        <f t="shared" si="50"/>
        <v>0.77297318549972927</v>
      </c>
      <c r="AY49">
        <f t="shared" si="51"/>
        <v>6.0536284151366991E-2</v>
      </c>
      <c r="AZ49">
        <f t="shared" si="52"/>
        <v>23.904910649894781</v>
      </c>
      <c r="BA49">
        <f t="shared" si="53"/>
        <v>0.8427200529351877</v>
      </c>
      <c r="BB49">
        <f t="shared" si="54"/>
        <v>30.050350866026022</v>
      </c>
      <c r="BC49">
        <f t="shared" si="55"/>
        <v>386.8494061648816</v>
      </c>
      <c r="BD49">
        <f t="shared" si="56"/>
        <v>2.5181354980856828E-3</v>
      </c>
    </row>
    <row r="50" spans="1:56" x14ac:dyDescent="0.25">
      <c r="A50" s="1">
        <v>23</v>
      </c>
      <c r="B50" s="1" t="s">
        <v>97</v>
      </c>
      <c r="C50" s="1">
        <v>2944.4999998547137</v>
      </c>
      <c r="D50" s="1">
        <v>0</v>
      </c>
      <c r="E50">
        <f t="shared" si="29"/>
        <v>3.2442389818988198</v>
      </c>
      <c r="F50">
        <f t="shared" si="30"/>
        <v>9.972650263766393E-2</v>
      </c>
      <c r="G50">
        <f t="shared" si="31"/>
        <v>327.20650868044356</v>
      </c>
      <c r="H50">
        <f t="shared" si="32"/>
        <v>1.2748344642748448</v>
      </c>
      <c r="I50">
        <f t="shared" si="33"/>
        <v>0.95508182923208584</v>
      </c>
      <c r="J50">
        <f t="shared" si="34"/>
        <v>11.193477630615234</v>
      </c>
      <c r="K50" s="1">
        <v>6</v>
      </c>
      <c r="L50">
        <f t="shared" si="35"/>
        <v>1.4200000166893005</v>
      </c>
      <c r="M50" s="1">
        <v>1</v>
      </c>
      <c r="N50">
        <f t="shared" si="36"/>
        <v>2.8400000333786011</v>
      </c>
      <c r="O50" s="1">
        <v>6.8127884864807129</v>
      </c>
      <c r="P50" s="1">
        <v>11.193477630615234</v>
      </c>
      <c r="Q50" s="1">
        <v>5.1301116943359375</v>
      </c>
      <c r="R50" s="1">
        <v>399.56683349609375</v>
      </c>
      <c r="S50" s="1">
        <v>388.35955810546875</v>
      </c>
      <c r="T50" s="1">
        <v>1.3943860530853271</v>
      </c>
      <c r="U50" s="1">
        <v>5.1953825950622559</v>
      </c>
      <c r="V50" s="1">
        <v>10.256684303283691</v>
      </c>
      <c r="W50" s="1">
        <v>38.215675354003906</v>
      </c>
      <c r="X50" s="1">
        <v>200.19137573242187</v>
      </c>
      <c r="Y50" s="1">
        <v>1698.9276123046875</v>
      </c>
      <c r="Z50" s="1">
        <v>1.9991457462310791</v>
      </c>
      <c r="AA50" s="1">
        <v>73.03564453125</v>
      </c>
      <c r="AB50" s="1">
        <v>11.880764007568359</v>
      </c>
      <c r="AC50" s="1">
        <v>4.7110363841056824E-2</v>
      </c>
      <c r="AD50" s="1">
        <v>0.66666668653488159</v>
      </c>
      <c r="AE50" s="1">
        <v>-0.21956524252891541</v>
      </c>
      <c r="AF50" s="1">
        <v>2.737391471862793</v>
      </c>
      <c r="AG50" s="1">
        <v>1</v>
      </c>
      <c r="AH50" s="1">
        <v>0</v>
      </c>
      <c r="AI50" s="1">
        <v>0.15999999642372131</v>
      </c>
      <c r="AJ50" s="1">
        <v>111115</v>
      </c>
      <c r="AK50">
        <f t="shared" si="37"/>
        <v>0.33365229288736975</v>
      </c>
      <c r="AL50">
        <f t="shared" si="38"/>
        <v>1.2748344642748448E-3</v>
      </c>
      <c r="AM50">
        <f t="shared" si="39"/>
        <v>284.34347763061521</v>
      </c>
      <c r="AN50">
        <f t="shared" si="40"/>
        <v>279.96278848648069</v>
      </c>
      <c r="AO50">
        <f t="shared" si="41"/>
        <v>271.82841189291139</v>
      </c>
      <c r="AP50">
        <f t="shared" si="42"/>
        <v>2.08943462087456</v>
      </c>
      <c r="AQ50">
        <f t="shared" si="43"/>
        <v>1.3345299456488959</v>
      </c>
      <c r="AR50">
        <f t="shared" si="44"/>
        <v>18.272310105757832</v>
      </c>
      <c r="AS50">
        <f t="shared" si="45"/>
        <v>13.076927510695576</v>
      </c>
      <c r="AT50">
        <f t="shared" si="46"/>
        <v>9.0031330585479736</v>
      </c>
      <c r="AU50">
        <f t="shared" si="47"/>
        <v>1.1526095395172693</v>
      </c>
      <c r="AV50">
        <f t="shared" si="48"/>
        <v>9.6343407235253711E-2</v>
      </c>
      <c r="AW50">
        <f t="shared" si="49"/>
        <v>0.37944811641681009</v>
      </c>
      <c r="AX50">
        <f t="shared" si="50"/>
        <v>0.77316142310045921</v>
      </c>
      <c r="AY50">
        <f t="shared" si="51"/>
        <v>6.0509707339086352E-2</v>
      </c>
      <c r="AZ50">
        <f t="shared" si="52"/>
        <v>23.897738256296247</v>
      </c>
      <c r="BA50">
        <f t="shared" si="53"/>
        <v>0.84253497011030809</v>
      </c>
      <c r="BB50">
        <f t="shared" si="54"/>
        <v>30.040008213163418</v>
      </c>
      <c r="BC50">
        <f t="shared" si="55"/>
        <v>386.81740226952212</v>
      </c>
      <c r="BD50">
        <f t="shared" si="56"/>
        <v>2.5194565986408372E-3</v>
      </c>
    </row>
    <row r="51" spans="1:56" x14ac:dyDescent="0.25">
      <c r="A51" s="1">
        <v>24</v>
      </c>
      <c r="B51" s="1" t="s">
        <v>98</v>
      </c>
      <c r="C51" s="1">
        <v>2986.9999989047647</v>
      </c>
      <c r="D51" s="1">
        <v>0</v>
      </c>
      <c r="E51">
        <f t="shared" si="29"/>
        <v>3.5688217574523633</v>
      </c>
      <c r="F51">
        <f t="shared" si="30"/>
        <v>9.9918776706467635E-2</v>
      </c>
      <c r="G51">
        <f t="shared" si="31"/>
        <v>321.02326605094055</v>
      </c>
      <c r="H51">
        <f t="shared" si="32"/>
        <v>1.2838919764105359</v>
      </c>
      <c r="I51">
        <f t="shared" si="33"/>
        <v>0.96001705950720595</v>
      </c>
      <c r="J51">
        <f t="shared" si="34"/>
        <v>11.270262718200684</v>
      </c>
      <c r="K51" s="1">
        <v>6</v>
      </c>
      <c r="L51">
        <f t="shared" si="35"/>
        <v>1.4200000166893005</v>
      </c>
      <c r="M51" s="1">
        <v>1</v>
      </c>
      <c r="N51">
        <f t="shared" si="36"/>
        <v>2.8400000333786011</v>
      </c>
      <c r="O51" s="1">
        <v>6.8478093147277832</v>
      </c>
      <c r="P51" s="1">
        <v>11.270262718200684</v>
      </c>
      <c r="Q51" s="1">
        <v>5.1338157653808594</v>
      </c>
      <c r="R51" s="1">
        <v>399.58135986328125</v>
      </c>
      <c r="S51" s="1">
        <v>387.39395141601562</v>
      </c>
      <c r="T51" s="1">
        <v>1.39304518699646</v>
      </c>
      <c r="U51" s="1">
        <v>5.2211017608642578</v>
      </c>
      <c r="V51" s="1">
        <v>10.222156524658203</v>
      </c>
      <c r="W51" s="1">
        <v>38.312412261962891</v>
      </c>
      <c r="X51" s="1">
        <v>200.183349609375</v>
      </c>
      <c r="Y51" s="1">
        <v>1698.822265625</v>
      </c>
      <c r="Z51" s="1">
        <v>2.2164983749389648</v>
      </c>
      <c r="AA51" s="1">
        <v>73.035301208496094</v>
      </c>
      <c r="AB51" s="1">
        <v>11.880764007568359</v>
      </c>
      <c r="AC51" s="1">
        <v>4.7110363841056824E-2</v>
      </c>
      <c r="AD51" s="1">
        <v>1</v>
      </c>
      <c r="AE51" s="1">
        <v>-0.21956524252891541</v>
      </c>
      <c r="AF51" s="1">
        <v>2.737391471862793</v>
      </c>
      <c r="AG51" s="1">
        <v>1</v>
      </c>
      <c r="AH51" s="1">
        <v>0</v>
      </c>
      <c r="AI51" s="1">
        <v>0.15999999642372131</v>
      </c>
      <c r="AJ51" s="1">
        <v>111115</v>
      </c>
      <c r="AK51">
        <f t="shared" si="37"/>
        <v>0.33363891601562495</v>
      </c>
      <c r="AL51">
        <f t="shared" si="38"/>
        <v>1.2838919764105359E-3</v>
      </c>
      <c r="AM51">
        <f t="shared" si="39"/>
        <v>284.42026271820066</v>
      </c>
      <c r="AN51">
        <f t="shared" si="40"/>
        <v>279.99780931472776</v>
      </c>
      <c r="AO51">
        <f t="shared" si="41"/>
        <v>271.81155642453814</v>
      </c>
      <c r="AP51">
        <f t="shared" si="42"/>
        <v>2.0790267006366294</v>
      </c>
      <c r="AQ51">
        <f t="shared" si="43"/>
        <v>1.3413417992521364</v>
      </c>
      <c r="AR51">
        <f t="shared" si="44"/>
        <v>18.365663960541042</v>
      </c>
      <c r="AS51">
        <f t="shared" si="45"/>
        <v>13.144562199676784</v>
      </c>
      <c r="AT51">
        <f t="shared" si="46"/>
        <v>9.0590360164642334</v>
      </c>
      <c r="AU51">
        <f t="shared" si="47"/>
        <v>1.1569656939522246</v>
      </c>
      <c r="AV51">
        <f t="shared" si="48"/>
        <v>9.6522845531678489E-2</v>
      </c>
      <c r="AW51">
        <f t="shared" si="49"/>
        <v>0.38132473974493042</v>
      </c>
      <c r="AX51">
        <f t="shared" si="50"/>
        <v>0.77564095420729418</v>
      </c>
      <c r="AY51">
        <f t="shared" si="51"/>
        <v>6.0622959158081309E-2</v>
      </c>
      <c r="AZ51">
        <f t="shared" si="52"/>
        <v>23.446030930965623</v>
      </c>
      <c r="BA51">
        <f t="shared" si="53"/>
        <v>0.8286739245089535</v>
      </c>
      <c r="BB51">
        <f t="shared" si="54"/>
        <v>30.035982024900786</v>
      </c>
      <c r="BC51">
        <f t="shared" si="55"/>
        <v>385.69750447378476</v>
      </c>
      <c r="BD51">
        <f t="shared" si="56"/>
        <v>2.7792004074063113E-3</v>
      </c>
    </row>
    <row r="52" spans="1:56" x14ac:dyDescent="0.25">
      <c r="A52" s="1">
        <v>25</v>
      </c>
      <c r="B52" s="1" t="s">
        <v>99</v>
      </c>
      <c r="C52" s="1">
        <v>2987.4999988935888</v>
      </c>
      <c r="D52" s="1">
        <v>0</v>
      </c>
      <c r="E52">
        <f t="shared" si="29"/>
        <v>3.5746150722174024</v>
      </c>
      <c r="F52">
        <f t="shared" si="30"/>
        <v>9.9931445172977432E-2</v>
      </c>
      <c r="G52">
        <f t="shared" si="31"/>
        <v>320.92767841664011</v>
      </c>
      <c r="H52">
        <f t="shared" si="32"/>
        <v>1.2836450462287998</v>
      </c>
      <c r="I52">
        <f t="shared" si="33"/>
        <v>0.95971098749403949</v>
      </c>
      <c r="J52">
        <f t="shared" si="34"/>
        <v>11.266166687011719</v>
      </c>
      <c r="K52" s="1">
        <v>6</v>
      </c>
      <c r="L52">
        <f t="shared" si="35"/>
        <v>1.4200000166893005</v>
      </c>
      <c r="M52" s="1">
        <v>1</v>
      </c>
      <c r="N52">
        <f t="shared" si="36"/>
        <v>2.8400000333786011</v>
      </c>
      <c r="O52" s="1">
        <v>6.8475580215454102</v>
      </c>
      <c r="P52" s="1">
        <v>11.266166687011719</v>
      </c>
      <c r="Q52" s="1">
        <v>5.1333022117614746</v>
      </c>
      <c r="R52" s="1">
        <v>399.5875244140625</v>
      </c>
      <c r="S52" s="1">
        <v>387.3831787109375</v>
      </c>
      <c r="T52" s="1">
        <v>1.3930503129959106</v>
      </c>
      <c r="U52" s="1">
        <v>5.2203426361083984</v>
      </c>
      <c r="V52" s="1">
        <v>10.22230052947998</v>
      </c>
      <c r="W52" s="1">
        <v>38.307239532470703</v>
      </c>
      <c r="X52" s="1">
        <v>200.18496704101562</v>
      </c>
      <c r="Y52" s="1">
        <v>1698.77880859375</v>
      </c>
      <c r="Z52" s="1">
        <v>2.1560976505279541</v>
      </c>
      <c r="AA52" s="1">
        <v>73.034797668457031</v>
      </c>
      <c r="AB52" s="1">
        <v>11.880764007568359</v>
      </c>
      <c r="AC52" s="1">
        <v>4.7110363841056824E-2</v>
      </c>
      <c r="AD52" s="1">
        <v>1</v>
      </c>
      <c r="AE52" s="1">
        <v>-0.21956524252891541</v>
      </c>
      <c r="AF52" s="1">
        <v>2.737391471862793</v>
      </c>
      <c r="AG52" s="1">
        <v>1</v>
      </c>
      <c r="AH52" s="1">
        <v>0</v>
      </c>
      <c r="AI52" s="1">
        <v>0.15999999642372131</v>
      </c>
      <c r="AJ52" s="1">
        <v>111115</v>
      </c>
      <c r="AK52">
        <f t="shared" si="37"/>
        <v>0.33364161173502599</v>
      </c>
      <c r="AL52">
        <f t="shared" si="38"/>
        <v>1.2836450462287998E-3</v>
      </c>
      <c r="AM52">
        <f t="shared" si="39"/>
        <v>284.4161666870117</v>
      </c>
      <c r="AN52">
        <f t="shared" si="40"/>
        <v>279.99755802154539</v>
      </c>
      <c r="AO52">
        <f t="shared" si="41"/>
        <v>271.80460329969355</v>
      </c>
      <c r="AP52">
        <f t="shared" si="42"/>
        <v>2.0795461063433307</v>
      </c>
      <c r="AQ52">
        <f t="shared" si="43"/>
        <v>1.3409776556822359</v>
      </c>
      <c r="AR52">
        <f t="shared" si="44"/>
        <v>18.360804691616067</v>
      </c>
      <c r="AS52">
        <f t="shared" si="45"/>
        <v>13.140462055507669</v>
      </c>
      <c r="AT52">
        <f t="shared" si="46"/>
        <v>9.0568623542785645</v>
      </c>
      <c r="AU52">
        <f t="shared" si="47"/>
        <v>1.1567960438098162</v>
      </c>
      <c r="AV52">
        <f t="shared" si="48"/>
        <v>9.6534667456484619E-2</v>
      </c>
      <c r="AW52">
        <f t="shared" si="49"/>
        <v>0.38126666818819649</v>
      </c>
      <c r="AX52">
        <f t="shared" si="50"/>
        <v>0.77552937562161972</v>
      </c>
      <c r="AY52">
        <f t="shared" si="51"/>
        <v>6.0630420594908932E-2</v>
      </c>
      <c r="AZ52">
        <f t="shared" si="52"/>
        <v>23.438888059366956</v>
      </c>
      <c r="BA52">
        <f t="shared" si="53"/>
        <v>0.82845021687457931</v>
      </c>
      <c r="BB52">
        <f t="shared" si="54"/>
        <v>30.03979552414998</v>
      </c>
      <c r="BC52">
        <f t="shared" si="55"/>
        <v>385.68397790432601</v>
      </c>
      <c r="BD52">
        <f t="shared" si="56"/>
        <v>2.784162993506372E-3</v>
      </c>
    </row>
    <row r="53" spans="1:56" x14ac:dyDescent="0.25">
      <c r="A53" s="1">
        <v>26</v>
      </c>
      <c r="B53" s="1" t="s">
        <v>99</v>
      </c>
      <c r="C53" s="1">
        <v>2987.4999988935888</v>
      </c>
      <c r="D53" s="1">
        <v>0</v>
      </c>
      <c r="E53">
        <f t="shared" si="29"/>
        <v>3.5746150722174024</v>
      </c>
      <c r="F53">
        <f t="shared" si="30"/>
        <v>9.9931445172977432E-2</v>
      </c>
      <c r="G53">
        <f t="shared" si="31"/>
        <v>320.92767841664011</v>
      </c>
      <c r="H53">
        <f t="shared" si="32"/>
        <v>1.2836450462287998</v>
      </c>
      <c r="I53">
        <f t="shared" si="33"/>
        <v>0.95971098749403949</v>
      </c>
      <c r="J53">
        <f t="shared" si="34"/>
        <v>11.266166687011719</v>
      </c>
      <c r="K53" s="1">
        <v>6</v>
      </c>
      <c r="L53">
        <f t="shared" si="35"/>
        <v>1.4200000166893005</v>
      </c>
      <c r="M53" s="1">
        <v>1</v>
      </c>
      <c r="N53">
        <f t="shared" si="36"/>
        <v>2.8400000333786011</v>
      </c>
      <c r="O53" s="1">
        <v>6.8475580215454102</v>
      </c>
      <c r="P53" s="1">
        <v>11.266166687011719</v>
      </c>
      <c r="Q53" s="1">
        <v>5.1333022117614746</v>
      </c>
      <c r="R53" s="1">
        <v>399.5875244140625</v>
      </c>
      <c r="S53" s="1">
        <v>387.3831787109375</v>
      </c>
      <c r="T53" s="1">
        <v>1.3930503129959106</v>
      </c>
      <c r="U53" s="1">
        <v>5.2203426361083984</v>
      </c>
      <c r="V53" s="1">
        <v>10.22230052947998</v>
      </c>
      <c r="W53" s="1">
        <v>38.307239532470703</v>
      </c>
      <c r="X53" s="1">
        <v>200.18496704101562</v>
      </c>
      <c r="Y53" s="1">
        <v>1698.77880859375</v>
      </c>
      <c r="Z53" s="1">
        <v>2.1560976505279541</v>
      </c>
      <c r="AA53" s="1">
        <v>73.034797668457031</v>
      </c>
      <c r="AB53" s="1">
        <v>11.880764007568359</v>
      </c>
      <c r="AC53" s="1">
        <v>4.7110363841056824E-2</v>
      </c>
      <c r="AD53" s="1">
        <v>1</v>
      </c>
      <c r="AE53" s="1">
        <v>-0.21956524252891541</v>
      </c>
      <c r="AF53" s="1">
        <v>2.737391471862793</v>
      </c>
      <c r="AG53" s="1">
        <v>1</v>
      </c>
      <c r="AH53" s="1">
        <v>0</v>
      </c>
      <c r="AI53" s="1">
        <v>0.15999999642372131</v>
      </c>
      <c r="AJ53" s="1">
        <v>111115</v>
      </c>
      <c r="AK53">
        <f t="shared" si="37"/>
        <v>0.33364161173502599</v>
      </c>
      <c r="AL53">
        <f t="shared" si="38"/>
        <v>1.2836450462287998E-3</v>
      </c>
      <c r="AM53">
        <f t="shared" si="39"/>
        <v>284.4161666870117</v>
      </c>
      <c r="AN53">
        <f t="shared" si="40"/>
        <v>279.99755802154539</v>
      </c>
      <c r="AO53">
        <f t="shared" si="41"/>
        <v>271.80460329969355</v>
      </c>
      <c r="AP53">
        <f t="shared" si="42"/>
        <v>2.0795461063433307</v>
      </c>
      <c r="AQ53">
        <f t="shared" si="43"/>
        <v>1.3409776556822359</v>
      </c>
      <c r="AR53">
        <f t="shared" si="44"/>
        <v>18.360804691616067</v>
      </c>
      <c r="AS53">
        <f t="shared" si="45"/>
        <v>13.140462055507669</v>
      </c>
      <c r="AT53">
        <f t="shared" si="46"/>
        <v>9.0568623542785645</v>
      </c>
      <c r="AU53">
        <f t="shared" si="47"/>
        <v>1.1567960438098162</v>
      </c>
      <c r="AV53">
        <f t="shared" si="48"/>
        <v>9.6534667456484619E-2</v>
      </c>
      <c r="AW53">
        <f t="shared" si="49"/>
        <v>0.38126666818819649</v>
      </c>
      <c r="AX53">
        <f t="shared" si="50"/>
        <v>0.77552937562161972</v>
      </c>
      <c r="AY53">
        <f t="shared" si="51"/>
        <v>6.0630420594908932E-2</v>
      </c>
      <c r="AZ53">
        <f t="shared" si="52"/>
        <v>23.438888059366956</v>
      </c>
      <c r="BA53">
        <f t="shared" si="53"/>
        <v>0.82845021687457931</v>
      </c>
      <c r="BB53">
        <f t="shared" si="54"/>
        <v>30.03979552414998</v>
      </c>
      <c r="BC53">
        <f t="shared" si="55"/>
        <v>385.68397790432601</v>
      </c>
      <c r="BD53">
        <f t="shared" si="56"/>
        <v>2.784162993506372E-3</v>
      </c>
    </row>
    <row r="54" spans="1:56" x14ac:dyDescent="0.25">
      <c r="A54" s="1">
        <v>27</v>
      </c>
      <c r="B54" s="1" t="s">
        <v>99</v>
      </c>
      <c r="C54" s="1">
        <v>2987.9999988824129</v>
      </c>
      <c r="D54" s="1">
        <v>0</v>
      </c>
      <c r="E54">
        <f t="shared" si="29"/>
        <v>3.5905305978947952</v>
      </c>
      <c r="F54">
        <f t="shared" si="30"/>
        <v>9.998927571269027E-2</v>
      </c>
      <c r="G54">
        <f t="shared" si="31"/>
        <v>320.68687955431739</v>
      </c>
      <c r="H54">
        <f t="shared" si="32"/>
        <v>1.283796249559243</v>
      </c>
      <c r="I54">
        <f t="shared" si="33"/>
        <v>0.95929028968249797</v>
      </c>
      <c r="J54">
        <f t="shared" si="34"/>
        <v>11.26158332824707</v>
      </c>
      <c r="K54" s="1">
        <v>6</v>
      </c>
      <c r="L54">
        <f t="shared" si="35"/>
        <v>1.4200000166893005</v>
      </c>
      <c r="M54" s="1">
        <v>1</v>
      </c>
      <c r="N54">
        <f t="shared" si="36"/>
        <v>2.8400000333786011</v>
      </c>
      <c r="O54" s="1">
        <v>6.8488435745239258</v>
      </c>
      <c r="P54" s="1">
        <v>11.26158332824707</v>
      </c>
      <c r="Q54" s="1">
        <v>5.1333789825439453</v>
      </c>
      <c r="R54" s="1">
        <v>399.61654663085937</v>
      </c>
      <c r="S54" s="1">
        <v>387.36557006835937</v>
      </c>
      <c r="T54" s="1">
        <v>1.3931517601013184</v>
      </c>
      <c r="U54" s="1">
        <v>5.2205257415771484</v>
      </c>
      <c r="V54" s="1">
        <v>10.222141265869141</v>
      </c>
      <c r="W54" s="1">
        <v>38.305198669433594</v>
      </c>
      <c r="X54" s="1">
        <v>200.20423889160156</v>
      </c>
      <c r="Y54" s="1">
        <v>1698.873046875</v>
      </c>
      <c r="Z54" s="1">
        <v>2.108405590057373</v>
      </c>
      <c r="AA54" s="1">
        <v>73.0347900390625</v>
      </c>
      <c r="AB54" s="1">
        <v>11.880764007568359</v>
      </c>
      <c r="AC54" s="1">
        <v>4.7110363841056824E-2</v>
      </c>
      <c r="AD54" s="1">
        <v>1</v>
      </c>
      <c r="AE54" s="1">
        <v>-0.21956524252891541</v>
      </c>
      <c r="AF54" s="1">
        <v>2.737391471862793</v>
      </c>
      <c r="AG54" s="1">
        <v>1</v>
      </c>
      <c r="AH54" s="1">
        <v>0</v>
      </c>
      <c r="AI54" s="1">
        <v>0.15999999642372131</v>
      </c>
      <c r="AJ54" s="1">
        <v>111115</v>
      </c>
      <c r="AK54">
        <f t="shared" si="37"/>
        <v>0.3336737314860026</v>
      </c>
      <c r="AL54">
        <f t="shared" si="38"/>
        <v>1.2837962495592431E-3</v>
      </c>
      <c r="AM54">
        <f t="shared" si="39"/>
        <v>284.41158332824705</v>
      </c>
      <c r="AN54">
        <f t="shared" si="40"/>
        <v>279.9988435745239</v>
      </c>
      <c r="AO54">
        <f t="shared" si="41"/>
        <v>271.81968142435653</v>
      </c>
      <c r="AP54">
        <f t="shared" si="42"/>
        <v>2.0803543729572125</v>
      </c>
      <c r="AQ54">
        <f t="shared" si="43"/>
        <v>1.340570291112106</v>
      </c>
      <c r="AR54">
        <f t="shared" si="44"/>
        <v>18.355228931240916</v>
      </c>
      <c r="AS54">
        <f t="shared" si="45"/>
        <v>13.134703189663767</v>
      </c>
      <c r="AT54">
        <f t="shared" si="46"/>
        <v>9.055213451385498</v>
      </c>
      <c r="AU54">
        <f t="shared" si="47"/>
        <v>1.1566673647443284</v>
      </c>
      <c r="AV54">
        <f t="shared" si="48"/>
        <v>9.6588632306732244E-2</v>
      </c>
      <c r="AW54">
        <f t="shared" si="49"/>
        <v>0.38128000142960811</v>
      </c>
      <c r="AX54">
        <f t="shared" si="50"/>
        <v>0.77538736331472036</v>
      </c>
      <c r="AY54">
        <f t="shared" si="51"/>
        <v>6.0664480756432312E-2</v>
      </c>
      <c r="AZ54">
        <f t="shared" si="52"/>
        <v>23.421298916531693</v>
      </c>
      <c r="BA54">
        <f t="shared" si="53"/>
        <v>0.82786624401782782</v>
      </c>
      <c r="BB54">
        <f t="shared" si="54"/>
        <v>30.0507802363169</v>
      </c>
      <c r="BC54">
        <f t="shared" si="55"/>
        <v>385.65880378308174</v>
      </c>
      <c r="BD54">
        <f t="shared" si="56"/>
        <v>2.7977643676402792E-3</v>
      </c>
    </row>
    <row r="55" spans="1:56" x14ac:dyDescent="0.25">
      <c r="A55" s="1">
        <v>28</v>
      </c>
      <c r="B55" s="1" t="s">
        <v>100</v>
      </c>
      <c r="C55" s="1">
        <v>2988.499998871237</v>
      </c>
      <c r="D55" s="1">
        <v>0</v>
      </c>
      <c r="E55">
        <f t="shared" si="29"/>
        <v>3.5973571029040077</v>
      </c>
      <c r="F55">
        <f t="shared" si="30"/>
        <v>0.1000164052186103</v>
      </c>
      <c r="G55">
        <f t="shared" si="31"/>
        <v>320.60876620696297</v>
      </c>
      <c r="H55">
        <f t="shared" si="32"/>
        <v>1.2840914418818474</v>
      </c>
      <c r="I55">
        <f t="shared" si="33"/>
        <v>0.9592580346918238</v>
      </c>
      <c r="J55">
        <f t="shared" si="34"/>
        <v>11.262170791625977</v>
      </c>
      <c r="K55" s="1">
        <v>6</v>
      </c>
      <c r="L55">
        <f t="shared" si="35"/>
        <v>1.4200000166893005</v>
      </c>
      <c r="M55" s="1">
        <v>1</v>
      </c>
      <c r="N55">
        <f t="shared" si="36"/>
        <v>2.8400000333786011</v>
      </c>
      <c r="O55" s="1">
        <v>6.8497166633605957</v>
      </c>
      <c r="P55" s="1">
        <v>11.262170791625977</v>
      </c>
      <c r="Q55" s="1">
        <v>5.1335821151733398</v>
      </c>
      <c r="R55" s="1">
        <v>399.65509033203125</v>
      </c>
      <c r="S55" s="1">
        <v>387.38348388671875</v>
      </c>
      <c r="T55" s="1">
        <v>1.3935103416442871</v>
      </c>
      <c r="U55" s="1">
        <v>5.2216849327087402</v>
      </c>
      <c r="V55" s="1">
        <v>10.224153518676758</v>
      </c>
      <c r="W55" s="1">
        <v>38.311382293701172</v>
      </c>
      <c r="X55" s="1">
        <v>200.20816040039062</v>
      </c>
      <c r="Y55" s="1">
        <v>1698.9173583984375</v>
      </c>
      <c r="Z55" s="1">
        <v>2.0628163814544678</v>
      </c>
      <c r="AA55" s="1">
        <v>73.034751892089844</v>
      </c>
      <c r="AB55" s="1">
        <v>11.880764007568359</v>
      </c>
      <c r="AC55" s="1">
        <v>4.7110363841056824E-2</v>
      </c>
      <c r="AD55" s="1">
        <v>1</v>
      </c>
      <c r="AE55" s="1">
        <v>-0.21956524252891541</v>
      </c>
      <c r="AF55" s="1">
        <v>2.737391471862793</v>
      </c>
      <c r="AG55" s="1">
        <v>1</v>
      </c>
      <c r="AH55" s="1">
        <v>0</v>
      </c>
      <c r="AI55" s="1">
        <v>0.15999999642372131</v>
      </c>
      <c r="AJ55" s="1">
        <v>111115</v>
      </c>
      <c r="AK55">
        <f t="shared" si="37"/>
        <v>0.33368026733398432</v>
      </c>
      <c r="AL55">
        <f t="shared" si="38"/>
        <v>1.2840914418818475E-3</v>
      </c>
      <c r="AM55">
        <f t="shared" si="39"/>
        <v>284.41217079162595</v>
      </c>
      <c r="AN55">
        <f t="shared" si="40"/>
        <v>279.99971666336057</v>
      </c>
      <c r="AO55">
        <f t="shared" si="41"/>
        <v>271.82677126794806</v>
      </c>
      <c r="AP55">
        <f t="shared" si="42"/>
        <v>2.0803106952776056</v>
      </c>
      <c r="AQ55">
        <f t="shared" si="43"/>
        <v>1.3406224982108705</v>
      </c>
      <c r="AR55">
        <f t="shared" si="44"/>
        <v>18.355953343850121</v>
      </c>
      <c r="AS55">
        <f t="shared" si="45"/>
        <v>13.134268411141381</v>
      </c>
      <c r="AT55">
        <f t="shared" si="46"/>
        <v>9.0559437274932861</v>
      </c>
      <c r="AU55">
        <f t="shared" si="47"/>
        <v>1.1567243533522127</v>
      </c>
      <c r="AV55">
        <f t="shared" si="48"/>
        <v>9.6613947605949407E-2</v>
      </c>
      <c r="AW55">
        <f t="shared" si="49"/>
        <v>0.38136446351904668</v>
      </c>
      <c r="AX55">
        <f t="shared" si="50"/>
        <v>0.77535988983316595</v>
      </c>
      <c r="AY55">
        <f t="shared" si="51"/>
        <v>6.0680458687501451E-2</v>
      </c>
      <c r="AZ55">
        <f t="shared" si="52"/>
        <v>23.415581694354579</v>
      </c>
      <c r="BA55">
        <f t="shared" si="53"/>
        <v>0.82762631744185955</v>
      </c>
      <c r="BB55">
        <f t="shared" si="54"/>
        <v>30.05643485920967</v>
      </c>
      <c r="BC55">
        <f t="shared" si="55"/>
        <v>385.67347260790092</v>
      </c>
      <c r="BD55">
        <f t="shared" si="56"/>
        <v>2.8035044437363906E-3</v>
      </c>
    </row>
    <row r="56" spans="1:56" x14ac:dyDescent="0.25">
      <c r="A56" s="1">
        <v>29</v>
      </c>
      <c r="B56" s="1" t="s">
        <v>101</v>
      </c>
      <c r="C56" s="1">
        <v>2988.9999988600612</v>
      </c>
      <c r="D56" s="1">
        <v>0</v>
      </c>
      <c r="E56">
        <f t="shared" si="29"/>
        <v>3.5924097164419955</v>
      </c>
      <c r="F56">
        <f t="shared" si="30"/>
        <v>0.10009260729577356</v>
      </c>
      <c r="G56">
        <f t="shared" si="31"/>
        <v>320.73786233410704</v>
      </c>
      <c r="H56">
        <f t="shared" si="32"/>
        <v>1.2844378524863378</v>
      </c>
      <c r="I56">
        <f t="shared" si="33"/>
        <v>0.95881509124386144</v>
      </c>
      <c r="J56">
        <f t="shared" si="34"/>
        <v>11.257730484008789</v>
      </c>
      <c r="K56" s="1">
        <v>6</v>
      </c>
      <c r="L56">
        <f t="shared" si="35"/>
        <v>1.4200000166893005</v>
      </c>
      <c r="M56" s="1">
        <v>1</v>
      </c>
      <c r="N56">
        <f t="shared" si="36"/>
        <v>2.8400000333786011</v>
      </c>
      <c r="O56" s="1">
        <v>6.8516054153442383</v>
      </c>
      <c r="P56" s="1">
        <v>11.257730484008789</v>
      </c>
      <c r="Q56" s="1">
        <v>5.1334924697875977</v>
      </c>
      <c r="R56" s="1">
        <v>399.64141845703125</v>
      </c>
      <c r="S56" s="1">
        <v>387.38516235351562</v>
      </c>
      <c r="T56" s="1">
        <v>1.3934251070022583</v>
      </c>
      <c r="U56" s="1">
        <v>5.2223386764526367</v>
      </c>
      <c r="V56" s="1">
        <v>10.222220420837402</v>
      </c>
      <c r="W56" s="1">
        <v>38.311279296875</v>
      </c>
      <c r="X56" s="1">
        <v>200.223388671875</v>
      </c>
      <c r="Y56" s="1">
        <v>1698.9114990234375</v>
      </c>
      <c r="Z56" s="1">
        <v>2.2122514247894287</v>
      </c>
      <c r="AA56" s="1">
        <v>73.034873962402344</v>
      </c>
      <c r="AB56" s="1">
        <v>11.880764007568359</v>
      </c>
      <c r="AC56" s="1">
        <v>4.7110363841056824E-2</v>
      </c>
      <c r="AD56" s="1">
        <v>1</v>
      </c>
      <c r="AE56" s="1">
        <v>-0.21956524252891541</v>
      </c>
      <c r="AF56" s="1">
        <v>2.737391471862793</v>
      </c>
      <c r="AG56" s="1">
        <v>1</v>
      </c>
      <c r="AH56" s="1">
        <v>0</v>
      </c>
      <c r="AI56" s="1">
        <v>0.15999999642372131</v>
      </c>
      <c r="AJ56" s="1">
        <v>111115</v>
      </c>
      <c r="AK56">
        <f t="shared" si="37"/>
        <v>0.33370564778645828</v>
      </c>
      <c r="AL56">
        <f t="shared" si="38"/>
        <v>1.2844378524863378E-3</v>
      </c>
      <c r="AM56">
        <f t="shared" si="39"/>
        <v>284.40773048400877</v>
      </c>
      <c r="AN56">
        <f t="shared" si="40"/>
        <v>280.00160541534422</v>
      </c>
      <c r="AO56">
        <f t="shared" si="41"/>
        <v>271.82583376796902</v>
      </c>
      <c r="AP56">
        <f t="shared" si="42"/>
        <v>2.0808732675408472</v>
      </c>
      <c r="AQ56">
        <f t="shared" si="43"/>
        <v>1.3402279382675588</v>
      </c>
      <c r="AR56">
        <f t="shared" si="44"/>
        <v>18.350520313863967</v>
      </c>
      <c r="AS56">
        <f t="shared" si="45"/>
        <v>13.12818163741133</v>
      </c>
      <c r="AT56">
        <f t="shared" si="46"/>
        <v>9.0546679496765137</v>
      </c>
      <c r="AU56">
        <f t="shared" si="47"/>
        <v>1.1566247970039283</v>
      </c>
      <c r="AV56">
        <f t="shared" si="48"/>
        <v>9.6685051392035787E-2</v>
      </c>
      <c r="AW56">
        <f t="shared" si="49"/>
        <v>0.38141284702369738</v>
      </c>
      <c r="AX56">
        <f t="shared" si="50"/>
        <v>0.77521194998023091</v>
      </c>
      <c r="AY56">
        <f t="shared" si="51"/>
        <v>6.0725336567668257E-2</v>
      </c>
      <c r="AZ56">
        <f t="shared" si="52"/>
        <v>23.425049350541862</v>
      </c>
      <c r="BA56">
        <f t="shared" si="53"/>
        <v>0.82795598154947314</v>
      </c>
      <c r="BB56">
        <f t="shared" si="54"/>
        <v>30.070131641729425</v>
      </c>
      <c r="BC56">
        <f t="shared" si="55"/>
        <v>385.67750282527709</v>
      </c>
      <c r="BD56">
        <f t="shared" si="56"/>
        <v>2.8008953670646619E-3</v>
      </c>
    </row>
    <row r="57" spans="1:56" x14ac:dyDescent="0.25">
      <c r="A57" s="1">
        <v>30</v>
      </c>
      <c r="B57" s="1" t="s">
        <v>101</v>
      </c>
      <c r="C57" s="1">
        <v>2989.4999988488853</v>
      </c>
      <c r="D57" s="1">
        <v>0</v>
      </c>
      <c r="E57">
        <f t="shared" si="29"/>
        <v>3.5934215468469652</v>
      </c>
      <c r="F57">
        <f t="shared" si="30"/>
        <v>0.10006543413049941</v>
      </c>
      <c r="G57">
        <f t="shared" si="31"/>
        <v>320.70362237822388</v>
      </c>
      <c r="H57">
        <f t="shared" si="32"/>
        <v>1.2837863024413099</v>
      </c>
      <c r="I57">
        <f t="shared" si="33"/>
        <v>0.95858980082901368</v>
      </c>
      <c r="J57">
        <f t="shared" si="34"/>
        <v>11.254421234130859</v>
      </c>
      <c r="K57" s="1">
        <v>6</v>
      </c>
      <c r="L57">
        <f t="shared" si="35"/>
        <v>1.4200000166893005</v>
      </c>
      <c r="M57" s="1">
        <v>1</v>
      </c>
      <c r="N57">
        <f t="shared" si="36"/>
        <v>2.8400000333786011</v>
      </c>
      <c r="O57" s="1">
        <v>6.8523211479187012</v>
      </c>
      <c r="P57" s="1">
        <v>11.254421234130859</v>
      </c>
      <c r="Q57" s="1">
        <v>5.1331520080566406</v>
      </c>
      <c r="R57" s="1">
        <v>399.63961791992187</v>
      </c>
      <c r="S57" s="1">
        <v>387.38095092773437</v>
      </c>
      <c r="T57" s="1">
        <v>1.394336462020874</v>
      </c>
      <c r="U57" s="1">
        <v>5.2213587760925293</v>
      </c>
      <c r="V57" s="1">
        <v>10.228480339050293</v>
      </c>
      <c r="W57" s="1">
        <v>38.302497863769531</v>
      </c>
      <c r="X57" s="1">
        <v>200.22091674804687</v>
      </c>
      <c r="Y57" s="1">
        <v>1698.970947265625</v>
      </c>
      <c r="Z57" s="1">
        <v>2.1952641010284424</v>
      </c>
      <c r="AA57" s="1">
        <v>73.035423278808594</v>
      </c>
      <c r="AB57" s="1">
        <v>11.880764007568359</v>
      </c>
      <c r="AC57" s="1">
        <v>4.7110363841056824E-2</v>
      </c>
      <c r="AD57" s="1">
        <v>1</v>
      </c>
      <c r="AE57" s="1">
        <v>-0.21956524252891541</v>
      </c>
      <c r="AF57" s="1">
        <v>2.737391471862793</v>
      </c>
      <c r="AG57" s="1">
        <v>1</v>
      </c>
      <c r="AH57" s="1">
        <v>0</v>
      </c>
      <c r="AI57" s="1">
        <v>0.15999999642372131</v>
      </c>
      <c r="AJ57" s="1">
        <v>111115</v>
      </c>
      <c r="AK57">
        <f t="shared" si="37"/>
        <v>0.3337015279134114</v>
      </c>
      <c r="AL57">
        <f t="shared" si="38"/>
        <v>1.2837863024413099E-3</v>
      </c>
      <c r="AM57">
        <f t="shared" si="39"/>
        <v>284.40442123413084</v>
      </c>
      <c r="AN57">
        <f t="shared" si="40"/>
        <v>280.00232114791868</v>
      </c>
      <c r="AO57">
        <f t="shared" si="41"/>
        <v>271.83534548650641</v>
      </c>
      <c r="AP57">
        <f t="shared" si="42"/>
        <v>2.0818206745754684</v>
      </c>
      <c r="AQ57">
        <f t="shared" si="43"/>
        <v>1.3399339491314535</v>
      </c>
      <c r="AR57">
        <f t="shared" si="44"/>
        <v>18.346357000168695</v>
      </c>
      <c r="AS57">
        <f t="shared" si="45"/>
        <v>13.124998224076165</v>
      </c>
      <c r="AT57">
        <f t="shared" si="46"/>
        <v>9.0533711910247803</v>
      </c>
      <c r="AU57">
        <f t="shared" si="47"/>
        <v>1.1565236111393356</v>
      </c>
      <c r="AV57">
        <f t="shared" si="48"/>
        <v>9.6659696667037873E-2</v>
      </c>
      <c r="AW57">
        <f t="shared" si="49"/>
        <v>0.38134414830243984</v>
      </c>
      <c r="AX57">
        <f t="shared" si="50"/>
        <v>0.77517946283689576</v>
      </c>
      <c r="AY57">
        <f t="shared" si="51"/>
        <v>6.0709333637014418E-2</v>
      </c>
      <c r="AZ57">
        <f t="shared" si="52"/>
        <v>23.422724807440773</v>
      </c>
      <c r="BA57">
        <f t="shared" si="53"/>
        <v>0.82787659437092687</v>
      </c>
      <c r="BB57">
        <f t="shared" si="54"/>
        <v>30.070759152086012</v>
      </c>
      <c r="BC57">
        <f t="shared" si="55"/>
        <v>385.67281042378085</v>
      </c>
      <c r="BD57">
        <f t="shared" si="56"/>
        <v>2.8017768156489314E-3</v>
      </c>
    </row>
    <row r="58" spans="1:56" x14ac:dyDescent="0.25">
      <c r="A58" s="1">
        <v>31</v>
      </c>
      <c r="B58" s="1" t="s">
        <v>102</v>
      </c>
      <c r="C58" s="1">
        <v>2989.9999988377094</v>
      </c>
      <c r="D58" s="1">
        <v>0</v>
      </c>
      <c r="E58">
        <f t="shared" si="29"/>
        <v>3.5937166280751285</v>
      </c>
      <c r="F58">
        <f t="shared" si="30"/>
        <v>0.10011615100445687</v>
      </c>
      <c r="G58">
        <f t="shared" si="31"/>
        <v>320.72302882743855</v>
      </c>
      <c r="H58">
        <f t="shared" si="32"/>
        <v>1.2842965079518547</v>
      </c>
      <c r="I58">
        <f t="shared" si="33"/>
        <v>0.95850323798015324</v>
      </c>
      <c r="J58">
        <f t="shared" si="34"/>
        <v>11.255212783813477</v>
      </c>
      <c r="K58" s="1">
        <v>6</v>
      </c>
      <c r="L58">
        <f t="shared" si="35"/>
        <v>1.4200000166893005</v>
      </c>
      <c r="M58" s="1">
        <v>1</v>
      </c>
      <c r="N58">
        <f t="shared" si="36"/>
        <v>2.8400000333786011</v>
      </c>
      <c r="O58" s="1">
        <v>6.8543682098388672</v>
      </c>
      <c r="P58" s="1">
        <v>11.255212783813477</v>
      </c>
      <c r="Q58" s="1">
        <v>5.1337370872497559</v>
      </c>
      <c r="R58" s="1">
        <v>399.63601684570312</v>
      </c>
      <c r="S58" s="1">
        <v>387.37554931640625</v>
      </c>
      <c r="T58" s="1">
        <v>1.3948465585708618</v>
      </c>
      <c r="U58" s="1">
        <v>5.2234892845153809</v>
      </c>
      <c r="V58" s="1">
        <v>10.230816841125488</v>
      </c>
      <c r="W58" s="1">
        <v>38.312862396240234</v>
      </c>
      <c r="X58" s="1">
        <v>200.21528625488281</v>
      </c>
      <c r="Y58" s="1">
        <v>1698.85400390625</v>
      </c>
      <c r="Z58" s="1">
        <v>2.2228043079376221</v>
      </c>
      <c r="AA58" s="1">
        <v>73.035667419433594</v>
      </c>
      <c r="AB58" s="1">
        <v>11.880764007568359</v>
      </c>
      <c r="AC58" s="1">
        <v>4.7110363841056824E-2</v>
      </c>
      <c r="AD58" s="1">
        <v>1</v>
      </c>
      <c r="AE58" s="1">
        <v>-0.21956524252891541</v>
      </c>
      <c r="AF58" s="1">
        <v>2.737391471862793</v>
      </c>
      <c r="AG58" s="1">
        <v>1</v>
      </c>
      <c r="AH58" s="1">
        <v>0</v>
      </c>
      <c r="AI58" s="1">
        <v>0.15999999642372131</v>
      </c>
      <c r="AJ58" s="1">
        <v>111115</v>
      </c>
      <c r="AK58">
        <f t="shared" si="37"/>
        <v>0.33369214375813799</v>
      </c>
      <c r="AL58">
        <f t="shared" si="38"/>
        <v>1.2842965079518547E-3</v>
      </c>
      <c r="AM58">
        <f t="shared" si="39"/>
        <v>284.40521278381345</v>
      </c>
      <c r="AN58">
        <f t="shared" si="40"/>
        <v>280.00436820983884</v>
      </c>
      <c r="AO58">
        <f t="shared" si="41"/>
        <v>271.81663454942463</v>
      </c>
      <c r="AP58">
        <f t="shared" si="42"/>
        <v>2.0814604260739107</v>
      </c>
      <c r="AQ58">
        <f t="shared" si="43"/>
        <v>1.3400042641329937</v>
      </c>
      <c r="AR58">
        <f t="shared" si="44"/>
        <v>18.347258421526256</v>
      </c>
      <c r="AS58">
        <f t="shared" si="45"/>
        <v>13.123769137010875</v>
      </c>
      <c r="AT58">
        <f t="shared" si="46"/>
        <v>9.0547904968261719</v>
      </c>
      <c r="AU58">
        <f t="shared" si="47"/>
        <v>1.1566343597414324</v>
      </c>
      <c r="AV58">
        <f t="shared" si="48"/>
        <v>9.6707019166338559E-2</v>
      </c>
      <c r="AW58">
        <f t="shared" si="49"/>
        <v>0.38150102615284048</v>
      </c>
      <c r="AX58">
        <f t="shared" si="50"/>
        <v>0.77513333358859193</v>
      </c>
      <c r="AY58">
        <f t="shared" si="51"/>
        <v>6.0739201818228741E-2</v>
      </c>
      <c r="AZ58">
        <f t="shared" si="52"/>
        <v>23.424220467194218</v>
      </c>
      <c r="BA58">
        <f t="shared" si="53"/>
        <v>0.82793823563054503</v>
      </c>
      <c r="BB58">
        <f t="shared" si="54"/>
        <v>30.081841884669778</v>
      </c>
      <c r="BC58">
        <f t="shared" si="55"/>
        <v>385.66726854496915</v>
      </c>
      <c r="BD58">
        <f t="shared" si="56"/>
        <v>2.8030798618695701E-3</v>
      </c>
    </row>
    <row r="59" spans="1:56" x14ac:dyDescent="0.25">
      <c r="A59" s="1">
        <v>32</v>
      </c>
      <c r="B59" s="1" t="s">
        <v>102</v>
      </c>
      <c r="C59" s="1">
        <v>2990.4999988265336</v>
      </c>
      <c r="D59" s="1">
        <v>0</v>
      </c>
      <c r="E59">
        <f t="shared" si="29"/>
        <v>3.5873468193839462</v>
      </c>
      <c r="F59">
        <f t="shared" si="30"/>
        <v>0.10015237940843871</v>
      </c>
      <c r="G59">
        <f t="shared" si="31"/>
        <v>320.85389776310063</v>
      </c>
      <c r="H59">
        <f t="shared" si="32"/>
        <v>1.2843176634973188</v>
      </c>
      <c r="I59">
        <f t="shared" si="33"/>
        <v>0.9581834749731255</v>
      </c>
      <c r="J59">
        <f t="shared" si="34"/>
        <v>11.251886367797852</v>
      </c>
      <c r="K59" s="1">
        <v>6</v>
      </c>
      <c r="L59">
        <f t="shared" si="35"/>
        <v>1.4200000166893005</v>
      </c>
      <c r="M59" s="1">
        <v>1</v>
      </c>
      <c r="N59">
        <f t="shared" si="36"/>
        <v>2.8400000333786011</v>
      </c>
      <c r="O59" s="1">
        <v>6.8557453155517578</v>
      </c>
      <c r="P59" s="1">
        <v>11.251886367797852</v>
      </c>
      <c r="Q59" s="1">
        <v>5.1335945129394531</v>
      </c>
      <c r="R59" s="1">
        <v>399.6195068359375</v>
      </c>
      <c r="S59" s="1">
        <v>387.37973022460937</v>
      </c>
      <c r="T59" s="1">
        <v>1.3956443071365356</v>
      </c>
      <c r="U59" s="1">
        <v>5.2238349914550781</v>
      </c>
      <c r="V59" s="1">
        <v>10.235675811767578</v>
      </c>
      <c r="W59" s="1">
        <v>38.311683654785156</v>
      </c>
      <c r="X59" s="1">
        <v>200.24215698242187</v>
      </c>
      <c r="Y59" s="1">
        <v>1698.8931884765625</v>
      </c>
      <c r="Z59" s="1">
        <v>2.2535591125488281</v>
      </c>
      <c r="AA59" s="1">
        <v>73.035484313964844</v>
      </c>
      <c r="AB59" s="1">
        <v>11.880764007568359</v>
      </c>
      <c r="AC59" s="1">
        <v>4.7110363841056824E-2</v>
      </c>
      <c r="AD59" s="1">
        <v>1</v>
      </c>
      <c r="AE59" s="1">
        <v>-0.21956524252891541</v>
      </c>
      <c r="AF59" s="1">
        <v>2.737391471862793</v>
      </c>
      <c r="AG59" s="1">
        <v>1</v>
      </c>
      <c r="AH59" s="1">
        <v>0</v>
      </c>
      <c r="AI59" s="1">
        <v>0.15999999642372131</v>
      </c>
      <c r="AJ59" s="1">
        <v>111115</v>
      </c>
      <c r="AK59">
        <f t="shared" si="37"/>
        <v>0.33373692830403645</v>
      </c>
      <c r="AL59">
        <f t="shared" si="38"/>
        <v>1.2843176634973188E-3</v>
      </c>
      <c r="AM59">
        <f t="shared" si="39"/>
        <v>284.40188636779783</v>
      </c>
      <c r="AN59">
        <f t="shared" si="40"/>
        <v>280.00574531555174</v>
      </c>
      <c r="AO59">
        <f t="shared" si="41"/>
        <v>271.8229040805345</v>
      </c>
      <c r="AP59">
        <f t="shared" si="42"/>
        <v>2.0820884370270045</v>
      </c>
      <c r="AQ59">
        <f t="shared" si="43"/>
        <v>1.3397087935502836</v>
      </c>
      <c r="AR59">
        <f t="shared" si="44"/>
        <v>18.34325884375799</v>
      </c>
      <c r="AS59">
        <f t="shared" si="45"/>
        <v>13.119423852302912</v>
      </c>
      <c r="AT59">
        <f t="shared" si="46"/>
        <v>9.0538158416748047</v>
      </c>
      <c r="AU59">
        <f t="shared" si="47"/>
        <v>1.1565583062774576</v>
      </c>
      <c r="AV59">
        <f t="shared" si="48"/>
        <v>9.6740821879125569E-2</v>
      </c>
      <c r="AW59">
        <f t="shared" si="49"/>
        <v>0.38152531857715805</v>
      </c>
      <c r="AX59">
        <f t="shared" si="50"/>
        <v>0.77503298770029949</v>
      </c>
      <c r="AY59">
        <f t="shared" si="51"/>
        <v>6.0760536906868452E-2</v>
      </c>
      <c r="AZ59">
        <f t="shared" si="52"/>
        <v>23.433719817151417</v>
      </c>
      <c r="BA59">
        <f t="shared" si="53"/>
        <v>0.82826713100621985</v>
      </c>
      <c r="BB59">
        <f t="shared" si="54"/>
        <v>30.090742525954226</v>
      </c>
      <c r="BC59">
        <f t="shared" si="55"/>
        <v>385.67447735515537</v>
      </c>
      <c r="BD59">
        <f t="shared" si="56"/>
        <v>2.7988870363848104E-3</v>
      </c>
    </row>
    <row r="60" spans="1:56" x14ac:dyDescent="0.25">
      <c r="A60" s="1">
        <v>33</v>
      </c>
      <c r="B60" s="1" t="s">
        <v>103</v>
      </c>
      <c r="C60" s="1">
        <v>2990.9999988153577</v>
      </c>
      <c r="D60" s="1">
        <v>0</v>
      </c>
      <c r="E60">
        <f t="shared" si="29"/>
        <v>3.5881408357638418</v>
      </c>
      <c r="F60">
        <f t="shared" si="30"/>
        <v>0.1001783934459914</v>
      </c>
      <c r="G60">
        <f t="shared" si="31"/>
        <v>320.85798596884092</v>
      </c>
      <c r="H60">
        <f t="shared" si="32"/>
        <v>1.2841251565441225</v>
      </c>
      <c r="I60">
        <f t="shared" si="33"/>
        <v>0.95780217887561048</v>
      </c>
      <c r="J60">
        <f t="shared" si="34"/>
        <v>11.247419357299805</v>
      </c>
      <c r="K60" s="1">
        <v>6</v>
      </c>
      <c r="L60">
        <f t="shared" si="35"/>
        <v>1.4200000166893005</v>
      </c>
      <c r="M60" s="1">
        <v>1</v>
      </c>
      <c r="N60">
        <f t="shared" si="36"/>
        <v>2.8400000333786011</v>
      </c>
      <c r="O60" s="1">
        <v>6.8556952476501465</v>
      </c>
      <c r="P60" s="1">
        <v>11.247419357299805</v>
      </c>
      <c r="Q60" s="1">
        <v>5.1334242820739746</v>
      </c>
      <c r="R60" s="1">
        <v>399.6207275390625</v>
      </c>
      <c r="S60" s="1">
        <v>387.3790283203125</v>
      </c>
      <c r="T60" s="1">
        <v>1.3960790634155273</v>
      </c>
      <c r="U60" s="1">
        <v>5.2236247062683105</v>
      </c>
      <c r="V60" s="1">
        <v>10.238898277282715</v>
      </c>
      <c r="W60" s="1">
        <v>38.310268402099609</v>
      </c>
      <c r="X60" s="1">
        <v>200.24592590332031</v>
      </c>
      <c r="Y60" s="1">
        <v>1698.9139404296875</v>
      </c>
      <c r="Z60" s="1">
        <v>2.2355351448059082</v>
      </c>
      <c r="AA60" s="1">
        <v>73.035476684570313</v>
      </c>
      <c r="AB60" s="1">
        <v>11.880764007568359</v>
      </c>
      <c r="AC60" s="1">
        <v>4.7110363841056824E-2</v>
      </c>
      <c r="AD60" s="1">
        <v>1</v>
      </c>
      <c r="AE60" s="1">
        <v>-0.21956524252891541</v>
      </c>
      <c r="AF60" s="1">
        <v>2.737391471862793</v>
      </c>
      <c r="AG60" s="1">
        <v>1</v>
      </c>
      <c r="AH60" s="1">
        <v>0</v>
      </c>
      <c r="AI60" s="1">
        <v>0.15999999642372131</v>
      </c>
      <c r="AJ60" s="1">
        <v>111115</v>
      </c>
      <c r="AK60">
        <f t="shared" si="37"/>
        <v>0.33374320983886718</v>
      </c>
      <c r="AL60">
        <f t="shared" si="38"/>
        <v>1.2841251565441226E-3</v>
      </c>
      <c r="AM60">
        <f t="shared" si="39"/>
        <v>284.39741935729978</v>
      </c>
      <c r="AN60">
        <f t="shared" si="40"/>
        <v>280.00569524765012</v>
      </c>
      <c r="AO60">
        <f t="shared" si="41"/>
        <v>271.82622439296028</v>
      </c>
      <c r="AP60">
        <f t="shared" si="42"/>
        <v>2.0827710406428905</v>
      </c>
      <c r="AQ60">
        <f t="shared" si="43"/>
        <v>1.3393120993192151</v>
      </c>
      <c r="AR60">
        <f t="shared" si="44"/>
        <v>18.337829231997908</v>
      </c>
      <c r="AS60">
        <f t="shared" si="45"/>
        <v>13.114204525729598</v>
      </c>
      <c r="AT60">
        <f t="shared" si="46"/>
        <v>9.0515573024749756</v>
      </c>
      <c r="AU60">
        <f t="shared" si="47"/>
        <v>1.1563820868040737</v>
      </c>
      <c r="AV60">
        <f t="shared" si="48"/>
        <v>9.6765093619742948E-2</v>
      </c>
      <c r="AW60">
        <f t="shared" si="49"/>
        <v>0.38150992044360466</v>
      </c>
      <c r="AX60">
        <f t="shared" si="50"/>
        <v>0.77487216636046907</v>
      </c>
      <c r="AY60">
        <f t="shared" si="51"/>
        <v>6.0775856424874632E-2</v>
      </c>
      <c r="AZ60">
        <f t="shared" si="52"/>
        <v>23.434015953285471</v>
      </c>
      <c r="BA60">
        <f t="shared" si="53"/>
        <v>0.82827918527260269</v>
      </c>
      <c r="BB60">
        <f t="shared" si="54"/>
        <v>30.098681552728102</v>
      </c>
      <c r="BC60">
        <f t="shared" si="55"/>
        <v>385.67339801349925</v>
      </c>
      <c r="BD60">
        <f t="shared" si="56"/>
        <v>2.8002529844751026E-3</v>
      </c>
    </row>
    <row r="61" spans="1:56" x14ac:dyDescent="0.25">
      <c r="A61" s="1">
        <v>34</v>
      </c>
      <c r="B61" s="1" t="s">
        <v>103</v>
      </c>
      <c r="C61" s="1">
        <v>2991.4999988041818</v>
      </c>
      <c r="D61" s="1">
        <v>0</v>
      </c>
      <c r="E61">
        <f t="shared" si="29"/>
        <v>3.5880032019658645</v>
      </c>
      <c r="F61">
        <f t="shared" si="30"/>
        <v>0.10026726428729144</v>
      </c>
      <c r="G61">
        <f t="shared" si="31"/>
        <v>320.90260993840002</v>
      </c>
      <c r="H61">
        <f t="shared" si="32"/>
        <v>1.2847313077341893</v>
      </c>
      <c r="I61">
        <f t="shared" si="33"/>
        <v>0.9574384610933202</v>
      </c>
      <c r="J61">
        <f t="shared" si="34"/>
        <v>11.244243621826172</v>
      </c>
      <c r="K61" s="1">
        <v>6</v>
      </c>
      <c r="L61">
        <f t="shared" si="35"/>
        <v>1.4200000166893005</v>
      </c>
      <c r="M61" s="1">
        <v>1</v>
      </c>
      <c r="N61">
        <f t="shared" si="36"/>
        <v>2.8400000333786011</v>
      </c>
      <c r="O61" s="1">
        <v>6.856684684753418</v>
      </c>
      <c r="P61" s="1">
        <v>11.244243621826172</v>
      </c>
      <c r="Q61" s="1">
        <v>5.1334404945373535</v>
      </c>
      <c r="R61" s="1">
        <v>399.60922241210937</v>
      </c>
      <c r="S61" s="1">
        <v>387.3680419921875</v>
      </c>
      <c r="T61" s="1">
        <v>1.3956186771392822</v>
      </c>
      <c r="U61" s="1">
        <v>5.224726676940918</v>
      </c>
      <c r="V61" s="1">
        <v>10.234861373901367</v>
      </c>
      <c r="W61" s="1">
        <v>38.315876007080078</v>
      </c>
      <c r="X61" s="1">
        <v>200.25848388671875</v>
      </c>
      <c r="Y61" s="1">
        <v>1698.96533203125</v>
      </c>
      <c r="Z61" s="1">
        <v>2.2726187705993652</v>
      </c>
      <c r="AA61" s="1">
        <v>73.035720825195312</v>
      </c>
      <c r="AB61" s="1">
        <v>11.880764007568359</v>
      </c>
      <c r="AC61" s="1">
        <v>4.7110363841056824E-2</v>
      </c>
      <c r="AD61" s="1">
        <v>1</v>
      </c>
      <c r="AE61" s="1">
        <v>-0.21956524252891541</v>
      </c>
      <c r="AF61" s="1">
        <v>2.737391471862793</v>
      </c>
      <c r="AG61" s="1">
        <v>1</v>
      </c>
      <c r="AH61" s="1">
        <v>0</v>
      </c>
      <c r="AI61" s="1">
        <v>0.15999999642372131</v>
      </c>
      <c r="AJ61" s="1">
        <v>111115</v>
      </c>
      <c r="AK61">
        <f t="shared" si="37"/>
        <v>0.33376413981119785</v>
      </c>
      <c r="AL61">
        <f t="shared" si="38"/>
        <v>1.2847313077341894E-3</v>
      </c>
      <c r="AM61">
        <f t="shared" si="39"/>
        <v>284.39424362182615</v>
      </c>
      <c r="AN61">
        <f t="shared" si="40"/>
        <v>280.0066846847534</v>
      </c>
      <c r="AO61">
        <f t="shared" si="41"/>
        <v>271.83444704902649</v>
      </c>
      <c r="AP61">
        <f t="shared" si="42"/>
        <v>2.0830487427698157</v>
      </c>
      <c r="AQ61">
        <f t="shared" si="43"/>
        <v>1.3390301400583275</v>
      </c>
      <c r="AR61">
        <f t="shared" si="44"/>
        <v>18.333907366549862</v>
      </c>
      <c r="AS61">
        <f t="shared" si="45"/>
        <v>13.109180689608944</v>
      </c>
      <c r="AT61">
        <f t="shared" si="46"/>
        <v>9.0504641532897949</v>
      </c>
      <c r="AU61">
        <f t="shared" si="47"/>
        <v>1.1562968038137234</v>
      </c>
      <c r="AV61">
        <f t="shared" si="48"/>
        <v>9.6848009073441169E-2</v>
      </c>
      <c r="AW61">
        <f t="shared" si="49"/>
        <v>0.38159167896500729</v>
      </c>
      <c r="AX61">
        <f t="shared" si="50"/>
        <v>0.77470512484871601</v>
      </c>
      <c r="AY61">
        <f t="shared" si="51"/>
        <v>6.0828190195714595E-2</v>
      </c>
      <c r="AZ61">
        <f t="shared" si="52"/>
        <v>23.437353431537531</v>
      </c>
      <c r="BA61">
        <f t="shared" si="53"/>
        <v>0.82841787435028524</v>
      </c>
      <c r="BB61">
        <f t="shared" si="54"/>
        <v>30.112724661250546</v>
      </c>
      <c r="BC61">
        <f t="shared" si="55"/>
        <v>385.66247710989012</v>
      </c>
      <c r="BD61">
        <f t="shared" si="56"/>
        <v>2.8015313627127213E-3</v>
      </c>
    </row>
    <row r="62" spans="1:56" x14ac:dyDescent="0.25">
      <c r="A62" s="1">
        <v>35</v>
      </c>
      <c r="B62" s="1" t="s">
        <v>104</v>
      </c>
      <c r="C62" s="1">
        <v>2991.9999987930059</v>
      </c>
      <c r="D62" s="1">
        <v>0</v>
      </c>
      <c r="E62">
        <f t="shared" si="29"/>
        <v>3.5808035149785291</v>
      </c>
      <c r="F62">
        <f t="shared" si="30"/>
        <v>0.10027072401788226</v>
      </c>
      <c r="G62">
        <f t="shared" si="31"/>
        <v>321.04836468979403</v>
      </c>
      <c r="H62">
        <f t="shared" si="32"/>
        <v>1.284536325566189</v>
      </c>
      <c r="I62">
        <f t="shared" si="33"/>
        <v>0.9572655049978559</v>
      </c>
      <c r="J62">
        <f t="shared" si="34"/>
        <v>11.242489814758301</v>
      </c>
      <c r="K62" s="1">
        <v>6</v>
      </c>
      <c r="L62">
        <f t="shared" si="35"/>
        <v>1.4200000166893005</v>
      </c>
      <c r="M62" s="1">
        <v>1</v>
      </c>
      <c r="N62">
        <f t="shared" si="36"/>
        <v>2.8400000333786011</v>
      </c>
      <c r="O62" s="1">
        <v>6.856961727142334</v>
      </c>
      <c r="P62" s="1">
        <v>11.242489814758301</v>
      </c>
      <c r="Q62" s="1">
        <v>5.1337480545043945</v>
      </c>
      <c r="R62" s="1">
        <v>399.61337280273437</v>
      </c>
      <c r="S62" s="1">
        <v>387.39389038085937</v>
      </c>
      <c r="T62" s="1">
        <v>1.3964190483093262</v>
      </c>
      <c r="U62" s="1">
        <v>5.224945068359375</v>
      </c>
      <c r="V62" s="1">
        <v>10.240570068359375</v>
      </c>
      <c r="W62" s="1">
        <v>38.316875457763672</v>
      </c>
      <c r="X62" s="1">
        <v>200.25848388671875</v>
      </c>
      <c r="Y62" s="1">
        <v>1698.9195556640625</v>
      </c>
      <c r="Z62" s="1">
        <v>2.3150181770324707</v>
      </c>
      <c r="AA62" s="1">
        <v>73.035972595214844</v>
      </c>
      <c r="AB62" s="1">
        <v>11.880764007568359</v>
      </c>
      <c r="AC62" s="1">
        <v>4.7110363841056824E-2</v>
      </c>
      <c r="AD62" s="1">
        <v>1</v>
      </c>
      <c r="AE62" s="1">
        <v>-0.21956524252891541</v>
      </c>
      <c r="AF62" s="1">
        <v>2.737391471862793</v>
      </c>
      <c r="AG62" s="1">
        <v>1</v>
      </c>
      <c r="AH62" s="1">
        <v>0</v>
      </c>
      <c r="AI62" s="1">
        <v>0.15999999642372131</v>
      </c>
      <c r="AJ62" s="1">
        <v>111115</v>
      </c>
      <c r="AK62">
        <f t="shared" si="37"/>
        <v>0.33376413981119785</v>
      </c>
      <c r="AL62">
        <f t="shared" si="38"/>
        <v>1.284536325566189E-3</v>
      </c>
      <c r="AM62">
        <f t="shared" si="39"/>
        <v>284.39248981475828</v>
      </c>
      <c r="AN62">
        <f t="shared" si="40"/>
        <v>280.00696172714231</v>
      </c>
      <c r="AO62">
        <f t="shared" si="41"/>
        <v>271.8271228304402</v>
      </c>
      <c r="AP62">
        <f t="shared" si="42"/>
        <v>2.0833100323797176</v>
      </c>
      <c r="AQ62">
        <f t="shared" si="43"/>
        <v>1.3388744498220542</v>
      </c>
      <c r="AR62">
        <f t="shared" si="44"/>
        <v>18.331712473282984</v>
      </c>
      <c r="AS62">
        <f t="shared" si="45"/>
        <v>13.106767404923609</v>
      </c>
      <c r="AT62">
        <f t="shared" si="46"/>
        <v>9.0497257709503174</v>
      </c>
      <c r="AU62">
        <f t="shared" si="47"/>
        <v>1.156239201406406</v>
      </c>
      <c r="AV62">
        <f t="shared" si="48"/>
        <v>9.685123686018493E-2</v>
      </c>
      <c r="AW62">
        <f t="shared" si="49"/>
        <v>0.38160894482419827</v>
      </c>
      <c r="AX62">
        <f t="shared" si="50"/>
        <v>0.77463025658220774</v>
      </c>
      <c r="AY62">
        <f t="shared" si="51"/>
        <v>6.0830227487731987E-2</v>
      </c>
      <c r="AZ62">
        <f t="shared" si="52"/>
        <v>23.44807956522234</v>
      </c>
      <c r="BA62">
        <f t="shared" si="53"/>
        <v>0.82873884349121008</v>
      </c>
      <c r="BB62">
        <f t="shared" si="54"/>
        <v>30.11737620140622</v>
      </c>
      <c r="BC62">
        <f t="shared" si="55"/>
        <v>385.69174788494183</v>
      </c>
      <c r="BD62">
        <f t="shared" si="56"/>
        <v>2.7961294778880742E-3</v>
      </c>
    </row>
    <row r="63" spans="1:56" x14ac:dyDescent="0.25">
      <c r="A63" s="1">
        <v>36</v>
      </c>
      <c r="B63" s="1" t="s">
        <v>104</v>
      </c>
      <c r="C63" s="1">
        <v>2992.4999987818301</v>
      </c>
      <c r="D63" s="1">
        <v>0</v>
      </c>
      <c r="E63">
        <f t="shared" si="29"/>
        <v>3.5726274744381432</v>
      </c>
      <c r="F63">
        <f t="shared" si="30"/>
        <v>0.10026467920230488</v>
      </c>
      <c r="G63">
        <f t="shared" si="31"/>
        <v>321.18347820981938</v>
      </c>
      <c r="H63">
        <f t="shared" si="32"/>
        <v>1.2844225466708898</v>
      </c>
      <c r="I63">
        <f t="shared" si="33"/>
        <v>0.95724174368017911</v>
      </c>
      <c r="J63">
        <f t="shared" si="34"/>
        <v>11.242159843444824</v>
      </c>
      <c r="K63" s="1">
        <v>6</v>
      </c>
      <c r="L63">
        <f t="shared" si="35"/>
        <v>1.4200000166893005</v>
      </c>
      <c r="M63" s="1">
        <v>1</v>
      </c>
      <c r="N63">
        <f t="shared" si="36"/>
        <v>2.8400000333786011</v>
      </c>
      <c r="O63" s="1">
        <v>6.8575611114501953</v>
      </c>
      <c r="P63" s="1">
        <v>11.242159843444824</v>
      </c>
      <c r="Q63" s="1">
        <v>5.1344475746154785</v>
      </c>
      <c r="R63" s="1">
        <v>399.59405517578125</v>
      </c>
      <c r="S63" s="1">
        <v>387.3992919921875</v>
      </c>
      <c r="T63" s="1">
        <v>1.396689772605896</v>
      </c>
      <c r="U63" s="1">
        <v>5.2248420715332031</v>
      </c>
      <c r="V63" s="1">
        <v>10.2421875</v>
      </c>
      <c r="W63" s="1">
        <v>38.314746856689453</v>
      </c>
      <c r="X63" s="1">
        <v>200.26031494140625</v>
      </c>
      <c r="Y63" s="1">
        <v>1698.9046630859375</v>
      </c>
      <c r="Z63" s="1">
        <v>2.3001677989959717</v>
      </c>
      <c r="AA63" s="1">
        <v>73.036354064941406</v>
      </c>
      <c r="AB63" s="1">
        <v>11.880764007568359</v>
      </c>
      <c r="AC63" s="1">
        <v>4.7110363841056824E-2</v>
      </c>
      <c r="AD63" s="1">
        <v>1</v>
      </c>
      <c r="AE63" s="1">
        <v>-0.21956524252891541</v>
      </c>
      <c r="AF63" s="1">
        <v>2.737391471862793</v>
      </c>
      <c r="AG63" s="1">
        <v>1</v>
      </c>
      <c r="AH63" s="1">
        <v>0</v>
      </c>
      <c r="AI63" s="1">
        <v>0.15999999642372131</v>
      </c>
      <c r="AJ63" s="1">
        <v>111115</v>
      </c>
      <c r="AK63">
        <f t="shared" si="37"/>
        <v>0.33376719156901036</v>
      </c>
      <c r="AL63">
        <f t="shared" si="38"/>
        <v>1.2844225466708899E-3</v>
      </c>
      <c r="AM63">
        <f t="shared" si="39"/>
        <v>284.3921598434448</v>
      </c>
      <c r="AN63">
        <f t="shared" si="40"/>
        <v>280.00756111145017</v>
      </c>
      <c r="AO63">
        <f t="shared" si="41"/>
        <v>271.82474001799346</v>
      </c>
      <c r="AP63">
        <f t="shared" si="42"/>
        <v>2.0834505353176076</v>
      </c>
      <c r="AQ63">
        <f t="shared" si="43"/>
        <v>1.3388451591500801</v>
      </c>
      <c r="AR63">
        <f t="shared" si="44"/>
        <v>18.331215684173188</v>
      </c>
      <c r="AS63">
        <f t="shared" si="45"/>
        <v>13.106373612639985</v>
      </c>
      <c r="AT63">
        <f t="shared" si="46"/>
        <v>9.0498604774475098</v>
      </c>
      <c r="AU63">
        <f t="shared" si="47"/>
        <v>1.1562497098907285</v>
      </c>
      <c r="AV63">
        <f t="shared" si="48"/>
        <v>9.6845597290215149E-2</v>
      </c>
      <c r="AW63">
        <f t="shared" si="49"/>
        <v>0.38160341546990095</v>
      </c>
      <c r="AX63">
        <f t="shared" si="50"/>
        <v>0.77464629442082755</v>
      </c>
      <c r="AY63">
        <f t="shared" si="51"/>
        <v>6.0826667943566393E-2</v>
      </c>
      <c r="AZ63">
        <f t="shared" si="52"/>
        <v>23.458070234341761</v>
      </c>
      <c r="BA63">
        <f t="shared" si="53"/>
        <v>0.8290760588594378</v>
      </c>
      <c r="BB63">
        <f t="shared" si="54"/>
        <v>30.117459547129378</v>
      </c>
      <c r="BC63">
        <f t="shared" si="55"/>
        <v>385.70103599436845</v>
      </c>
      <c r="BD63">
        <f t="shared" si="56"/>
        <v>2.7896856216876949E-3</v>
      </c>
    </row>
    <row r="64" spans="1:56" x14ac:dyDescent="0.25">
      <c r="A64" s="1">
        <v>37</v>
      </c>
      <c r="B64" s="1" t="s">
        <v>105</v>
      </c>
      <c r="C64" s="1">
        <v>2992.9999987706542</v>
      </c>
      <c r="D64" s="1">
        <v>0</v>
      </c>
      <c r="E64">
        <f t="shared" si="29"/>
        <v>3.5858927326762129</v>
      </c>
      <c r="F64">
        <f t="shared" si="30"/>
        <v>0.10021398768982497</v>
      </c>
      <c r="G64">
        <f t="shared" si="31"/>
        <v>320.90015011972565</v>
      </c>
      <c r="H64">
        <f t="shared" si="32"/>
        <v>1.2846176903212647</v>
      </c>
      <c r="I64">
        <f t="shared" si="33"/>
        <v>0.95785216734270473</v>
      </c>
      <c r="J64">
        <f t="shared" si="34"/>
        <v>11.249756813049316</v>
      </c>
      <c r="K64" s="1">
        <v>6</v>
      </c>
      <c r="L64">
        <f t="shared" si="35"/>
        <v>1.4200000166893005</v>
      </c>
      <c r="M64" s="1">
        <v>1</v>
      </c>
      <c r="N64">
        <f t="shared" si="36"/>
        <v>2.8400000333786011</v>
      </c>
      <c r="O64" s="1">
        <v>6.8577723503112793</v>
      </c>
      <c r="P64" s="1">
        <v>11.249756813049316</v>
      </c>
      <c r="Q64" s="1">
        <v>5.1341986656188965</v>
      </c>
      <c r="R64" s="1">
        <v>399.59951782226562</v>
      </c>
      <c r="S64" s="1">
        <v>387.36444091796875</v>
      </c>
      <c r="T64" s="1">
        <v>1.3968280553817749</v>
      </c>
      <c r="U64" s="1">
        <v>5.2257080078125</v>
      </c>
      <c r="V64" s="1">
        <v>10.243075370788574</v>
      </c>
      <c r="W64" s="1">
        <v>38.320625305175781</v>
      </c>
      <c r="X64" s="1">
        <v>200.25250244140625</v>
      </c>
      <c r="Y64" s="1">
        <v>1698.912109375</v>
      </c>
      <c r="Z64" s="1">
        <v>2.2789666652679443</v>
      </c>
      <c r="AA64" s="1">
        <v>73.036514282226562</v>
      </c>
      <c r="AB64" s="1">
        <v>11.880764007568359</v>
      </c>
      <c r="AC64" s="1">
        <v>4.7110363841056824E-2</v>
      </c>
      <c r="AD64" s="1">
        <v>1</v>
      </c>
      <c r="AE64" s="1">
        <v>-0.21956524252891541</v>
      </c>
      <c r="AF64" s="1">
        <v>2.737391471862793</v>
      </c>
      <c r="AG64" s="1">
        <v>1</v>
      </c>
      <c r="AH64" s="1">
        <v>0</v>
      </c>
      <c r="AI64" s="1">
        <v>0.15999999642372131</v>
      </c>
      <c r="AJ64" s="1">
        <v>111115</v>
      </c>
      <c r="AK64">
        <f t="shared" si="37"/>
        <v>0.33375417073567704</v>
      </c>
      <c r="AL64">
        <f t="shared" si="38"/>
        <v>1.2846176903212646E-3</v>
      </c>
      <c r="AM64">
        <f t="shared" si="39"/>
        <v>284.39975681304929</v>
      </c>
      <c r="AN64">
        <f t="shared" si="40"/>
        <v>280.00777235031126</v>
      </c>
      <c r="AO64">
        <f t="shared" si="41"/>
        <v>271.82593142421683</v>
      </c>
      <c r="AP64">
        <f t="shared" si="42"/>
        <v>2.0824568970072339</v>
      </c>
      <c r="AQ64">
        <f t="shared" si="43"/>
        <v>1.339519664890048</v>
      </c>
      <c r="AR64">
        <f t="shared" si="44"/>
        <v>18.340410656974907</v>
      </c>
      <c r="AS64">
        <f t="shared" si="45"/>
        <v>13.114702649162407</v>
      </c>
      <c r="AT64">
        <f t="shared" si="46"/>
        <v>9.0537645816802979</v>
      </c>
      <c r="AU64">
        <f t="shared" si="47"/>
        <v>1.1565543065230615</v>
      </c>
      <c r="AV64">
        <f t="shared" si="48"/>
        <v>9.6798303233954316E-2</v>
      </c>
      <c r="AW64">
        <f t="shared" si="49"/>
        <v>0.38166749754734336</v>
      </c>
      <c r="AX64">
        <f t="shared" si="50"/>
        <v>0.77488680897571816</v>
      </c>
      <c r="AY64">
        <f t="shared" si="51"/>
        <v>6.0796817293664977E-2</v>
      </c>
      <c r="AZ64">
        <f t="shared" si="52"/>
        <v>23.43742839738799</v>
      </c>
      <c r="BA64">
        <f t="shared" si="53"/>
        <v>0.82841922546959312</v>
      </c>
      <c r="BB64">
        <f t="shared" si="54"/>
        <v>30.106546664870947</v>
      </c>
      <c r="BC64">
        <f t="shared" si="55"/>
        <v>385.65987925169514</v>
      </c>
      <c r="BD64">
        <f t="shared" si="56"/>
        <v>2.7993279233767608E-3</v>
      </c>
    </row>
    <row r="65" spans="1:108" x14ac:dyDescent="0.25">
      <c r="A65" s="1">
        <v>38</v>
      </c>
      <c r="B65" s="1" t="s">
        <v>105</v>
      </c>
      <c r="C65" s="1">
        <v>2993.4999987594783</v>
      </c>
      <c r="D65" s="1">
        <v>0</v>
      </c>
      <c r="E65">
        <f t="shared" si="29"/>
        <v>3.5791291750103036</v>
      </c>
      <c r="F65">
        <f t="shared" si="30"/>
        <v>0.10014467860049871</v>
      </c>
      <c r="G65">
        <f t="shared" si="31"/>
        <v>320.96284139993162</v>
      </c>
      <c r="H65">
        <f t="shared" si="32"/>
        <v>1.2849436141863673</v>
      </c>
      <c r="I65">
        <f t="shared" si="33"/>
        <v>0.95872889609308309</v>
      </c>
      <c r="J65">
        <f t="shared" si="34"/>
        <v>11.260091781616211</v>
      </c>
      <c r="K65" s="1">
        <v>6</v>
      </c>
      <c r="L65">
        <f t="shared" si="35"/>
        <v>1.4200000166893005</v>
      </c>
      <c r="M65" s="1">
        <v>1</v>
      </c>
      <c r="N65">
        <f t="shared" si="36"/>
        <v>2.8400000333786011</v>
      </c>
      <c r="O65" s="1">
        <v>6.8577046394348145</v>
      </c>
      <c r="P65" s="1">
        <v>11.260091781616211</v>
      </c>
      <c r="Q65" s="1">
        <v>5.1346573829650879</v>
      </c>
      <c r="R65" s="1">
        <v>399.57839965820312</v>
      </c>
      <c r="S65" s="1">
        <v>387.36300659179687</v>
      </c>
      <c r="T65" s="1">
        <v>1.3963618278503418</v>
      </c>
      <c r="U65" s="1">
        <v>5.2262763977050781</v>
      </c>
      <c r="V65" s="1">
        <v>10.239700317382812</v>
      </c>
      <c r="W65" s="1">
        <v>38.324954986572266</v>
      </c>
      <c r="X65" s="1">
        <v>200.24908447265625</v>
      </c>
      <c r="Y65" s="1">
        <v>1698.91650390625</v>
      </c>
      <c r="Z65" s="1">
        <v>2.2588224411010742</v>
      </c>
      <c r="AA65" s="1">
        <v>73.036483764648437</v>
      </c>
      <c r="AB65" s="1">
        <v>11.880764007568359</v>
      </c>
      <c r="AC65" s="1">
        <v>4.7110363841056824E-2</v>
      </c>
      <c r="AD65" s="1">
        <v>1</v>
      </c>
      <c r="AE65" s="1">
        <v>-0.21956524252891541</v>
      </c>
      <c r="AF65" s="1">
        <v>2.737391471862793</v>
      </c>
      <c r="AG65" s="1">
        <v>1</v>
      </c>
      <c r="AH65" s="1">
        <v>0</v>
      </c>
      <c r="AI65" s="1">
        <v>0.15999999642372131</v>
      </c>
      <c r="AJ65" s="1">
        <v>111115</v>
      </c>
      <c r="AK65">
        <f t="shared" si="37"/>
        <v>0.33374847412109371</v>
      </c>
      <c r="AL65">
        <f t="shared" si="38"/>
        <v>1.2849436141863673E-3</v>
      </c>
      <c r="AM65">
        <f t="shared" si="39"/>
        <v>284.41009178161619</v>
      </c>
      <c r="AN65">
        <f t="shared" si="40"/>
        <v>280.00770463943479</v>
      </c>
      <c r="AO65">
        <f t="shared" si="41"/>
        <v>271.82663454920112</v>
      </c>
      <c r="AP65">
        <f t="shared" si="42"/>
        <v>2.081021310849636</v>
      </c>
      <c r="AQ65">
        <f t="shared" si="43"/>
        <v>1.3404377473636353</v>
      </c>
      <c r="AR65">
        <f t="shared" si="44"/>
        <v>18.352988510277136</v>
      </c>
      <c r="AS65">
        <f t="shared" si="45"/>
        <v>13.126712112572058</v>
      </c>
      <c r="AT65">
        <f t="shared" si="46"/>
        <v>9.0588982105255127</v>
      </c>
      <c r="AU65">
        <f t="shared" si="47"/>
        <v>1.156954937813367</v>
      </c>
      <c r="AV65">
        <f t="shared" si="48"/>
        <v>9.673363675241009E-2</v>
      </c>
      <c r="AW65">
        <f t="shared" si="49"/>
        <v>0.38170885127055226</v>
      </c>
      <c r="AX65">
        <f t="shared" si="50"/>
        <v>0.77524608654281479</v>
      </c>
      <c r="AY65">
        <f t="shared" si="51"/>
        <v>6.0756001900347627E-2</v>
      </c>
      <c r="AZ65">
        <f t="shared" si="52"/>
        <v>23.44199735496154</v>
      </c>
      <c r="BA65">
        <f t="shared" si="53"/>
        <v>0.82858413410179421</v>
      </c>
      <c r="BB65">
        <f t="shared" si="54"/>
        <v>30.088374393370831</v>
      </c>
      <c r="BC65">
        <f t="shared" si="55"/>
        <v>385.66165999691117</v>
      </c>
      <c r="BD65">
        <f t="shared" si="56"/>
        <v>2.7923485736385872E-3</v>
      </c>
      <c r="BE65">
        <f>AVERAGE(E51:E65)</f>
        <v>3.5844954165511265</v>
      </c>
      <c r="BF65">
        <f t="shared" ref="BF65:DD65" si="57">AVERAGE(F51:F65)</f>
        <v>0.10010357647111236</v>
      </c>
      <c r="BG65">
        <f t="shared" si="57"/>
        <v>320.8698740183255</v>
      </c>
      <c r="BH65">
        <f t="shared" si="57"/>
        <v>1.2842189818472713</v>
      </c>
      <c r="BI65">
        <f t="shared" si="57"/>
        <v>0.95856052773190092</v>
      </c>
      <c r="BJ65">
        <f t="shared" si="57"/>
        <v>11.255450820922851</v>
      </c>
      <c r="BK65">
        <f t="shared" si="57"/>
        <v>6</v>
      </c>
      <c r="BL65">
        <f t="shared" si="57"/>
        <v>1.4200000166893005</v>
      </c>
      <c r="BM65">
        <f t="shared" si="57"/>
        <v>1</v>
      </c>
      <c r="BN65">
        <f t="shared" si="57"/>
        <v>2.8400000333786011</v>
      </c>
      <c r="BO65">
        <f t="shared" si="57"/>
        <v>6.8531936963399254</v>
      </c>
      <c r="BP65">
        <f t="shared" si="57"/>
        <v>11.255450820922851</v>
      </c>
      <c r="BQ65">
        <f t="shared" si="57"/>
        <v>5.1336849212646483</v>
      </c>
      <c r="BR65">
        <f t="shared" si="57"/>
        <v>399.61199340820315</v>
      </c>
      <c r="BS65">
        <f t="shared" si="57"/>
        <v>387.37989705403646</v>
      </c>
      <c r="BT65">
        <f t="shared" si="57"/>
        <v>1.3948037862777709</v>
      </c>
      <c r="BU65">
        <f t="shared" si="57"/>
        <v>5.2230094909667972</v>
      </c>
      <c r="BV65">
        <f t="shared" si="57"/>
        <v>10.231302579243978</v>
      </c>
      <c r="BW65">
        <f t="shared" si="57"/>
        <v>38.312342834472659</v>
      </c>
      <c r="BX65">
        <f t="shared" si="57"/>
        <v>200.22614847819011</v>
      </c>
      <c r="BY65">
        <f t="shared" si="57"/>
        <v>1698.8888020833333</v>
      </c>
      <c r="BZ65">
        <f t="shared" si="57"/>
        <v>2.2163282394409181</v>
      </c>
      <c r="CA65">
        <f t="shared" si="57"/>
        <v>73.03549397786459</v>
      </c>
      <c r="CB65">
        <f t="shared" si="57"/>
        <v>11.880764007568359</v>
      </c>
      <c r="CC65">
        <f t="shared" si="57"/>
        <v>4.7110363841056824E-2</v>
      </c>
      <c r="CD65">
        <f t="shared" si="57"/>
        <v>1</v>
      </c>
      <c r="CE65">
        <f t="shared" si="57"/>
        <v>-0.21956524252891541</v>
      </c>
      <c r="CF65">
        <f t="shared" si="57"/>
        <v>2.737391471862793</v>
      </c>
      <c r="CG65">
        <f t="shared" si="57"/>
        <v>1</v>
      </c>
      <c r="CH65">
        <f t="shared" si="57"/>
        <v>0</v>
      </c>
      <c r="CI65">
        <f t="shared" si="57"/>
        <v>0.15999999642372131</v>
      </c>
      <c r="CJ65">
        <f t="shared" si="57"/>
        <v>111115</v>
      </c>
      <c r="CK65">
        <f t="shared" si="57"/>
        <v>0.33371024746365008</v>
      </c>
      <c r="CL65">
        <f t="shared" si="57"/>
        <v>1.2842189818472714E-3</v>
      </c>
      <c r="CM65">
        <f t="shared" si="57"/>
        <v>284.40545082092291</v>
      </c>
      <c r="CN65">
        <f t="shared" si="57"/>
        <v>280.00319369633996</v>
      </c>
      <c r="CO65">
        <f t="shared" si="57"/>
        <v>271.82220225763353</v>
      </c>
      <c r="CP65">
        <f t="shared" si="57"/>
        <v>2.0814056897161488</v>
      </c>
      <c r="CQ65">
        <f t="shared" si="57"/>
        <v>1.3400256070416821</v>
      </c>
      <c r="CR65">
        <f t="shared" si="57"/>
        <v>18.347594274762471</v>
      </c>
      <c r="CS65">
        <f t="shared" si="57"/>
        <v>13.124584783795676</v>
      </c>
      <c r="CT65">
        <f t="shared" si="57"/>
        <v>9.0543222586313892</v>
      </c>
      <c r="CU65">
        <f t="shared" si="57"/>
        <v>1.1565978413387941</v>
      </c>
      <c r="CV65">
        <f t="shared" si="57"/>
        <v>9.6695281752787715E-2</v>
      </c>
      <c r="CW65">
        <f t="shared" si="57"/>
        <v>0.38146507930978141</v>
      </c>
      <c r="CX65">
        <f t="shared" si="57"/>
        <v>0.77513276202901282</v>
      </c>
      <c r="CY65">
        <f t="shared" si="57"/>
        <v>6.0731793997834203E-2</v>
      </c>
      <c r="CZ65">
        <f t="shared" si="57"/>
        <v>23.434889802643379</v>
      </c>
      <c r="DA65">
        <f t="shared" si="57"/>
        <v>0.82830801225465911</v>
      </c>
      <c r="DB65">
        <f t="shared" si="57"/>
        <v>30.078495092928186</v>
      </c>
      <c r="DC65">
        <f t="shared" si="57"/>
        <v>385.6759996049272</v>
      </c>
      <c r="DD65">
        <f t="shared" si="57"/>
        <v>2.7955140153695093E-3</v>
      </c>
    </row>
    <row r="66" spans="1:108" x14ac:dyDescent="0.25">
      <c r="A66" s="1" t="s">
        <v>9</v>
      </c>
      <c r="B66" s="1" t="s">
        <v>106</v>
      </c>
    </row>
    <row r="67" spans="1:108" x14ac:dyDescent="0.25">
      <c r="A67" s="1" t="s">
        <v>9</v>
      </c>
      <c r="B67" s="1" t="s">
        <v>107</v>
      </c>
    </row>
    <row r="68" spans="1:108" x14ac:dyDescent="0.25">
      <c r="A68" s="1">
        <v>39</v>
      </c>
      <c r="B68" s="1" t="s">
        <v>108</v>
      </c>
      <c r="C68" s="1">
        <v>3322.4999996088445</v>
      </c>
      <c r="D68" s="1">
        <v>0</v>
      </c>
      <c r="E68">
        <f t="shared" ref="E68:E82" si="58">(R68-S68*(1000-T68)/(1000-U68))*AK68</f>
        <v>4.1300905018444736</v>
      </c>
      <c r="F68">
        <f t="shared" ref="F68:F82" si="59">IF(AV68&lt;&gt;0,1/(1/AV68-1/N68),0)</f>
        <v>9.9821359016442207E-2</v>
      </c>
      <c r="G68">
        <f t="shared" ref="G68:G82" si="60">((AY68-AL68/2)*S68-E68)/(AY68+AL68/2)</f>
        <v>308.41421170967539</v>
      </c>
      <c r="H68">
        <f t="shared" ref="H68:H82" si="61">AL68*1000</f>
        <v>1.4601567509575475</v>
      </c>
      <c r="I68">
        <f t="shared" ref="I68:I82" si="62">(AQ68-AW68)</f>
        <v>1.0901854640058259</v>
      </c>
      <c r="J68">
        <f t="shared" ref="J68:J82" si="63">(P68+AP68*D68)</f>
        <v>13.781709671020508</v>
      </c>
      <c r="K68" s="1">
        <v>6</v>
      </c>
      <c r="L68">
        <f t="shared" ref="L68:L82" si="64">(K68*AE68+AF68)</f>
        <v>1.4200000166893005</v>
      </c>
      <c r="M68" s="1">
        <v>1</v>
      </c>
      <c r="N68">
        <f t="shared" ref="N68:N82" si="65">L68*(M68+1)*(M68+1)/(M68*M68+1)</f>
        <v>2.8400000333786011</v>
      </c>
      <c r="O68" s="1">
        <v>10.952151298522949</v>
      </c>
      <c r="P68" s="1">
        <v>13.781709671020508</v>
      </c>
      <c r="Q68" s="1">
        <v>10.016227722167969</v>
      </c>
      <c r="R68" s="1">
        <v>399.02719116210937</v>
      </c>
      <c r="S68" s="1">
        <v>384.9644775390625</v>
      </c>
      <c r="T68" s="1">
        <v>2.3832273483276367</v>
      </c>
      <c r="U68" s="1">
        <v>6.7299261093139648</v>
      </c>
      <c r="V68" s="1">
        <v>13.253338813781738</v>
      </c>
      <c r="W68" s="1">
        <v>37.42572021484375</v>
      </c>
      <c r="X68" s="1">
        <v>200.19744873046875</v>
      </c>
      <c r="Y68" s="1">
        <v>1700.928955078125</v>
      </c>
      <c r="Z68" s="1">
        <v>1.958844780921936</v>
      </c>
      <c r="AA68" s="1">
        <v>73.034835815429688</v>
      </c>
      <c r="AB68" s="1">
        <v>11.798793792724609</v>
      </c>
      <c r="AC68" s="1">
        <v>2.9926106333732605E-2</v>
      </c>
      <c r="AD68" s="1">
        <v>1</v>
      </c>
      <c r="AE68" s="1">
        <v>-0.21956524252891541</v>
      </c>
      <c r="AF68" s="1">
        <v>2.737391471862793</v>
      </c>
      <c r="AG68" s="1">
        <v>1</v>
      </c>
      <c r="AH68" s="1">
        <v>0</v>
      </c>
      <c r="AI68" s="1">
        <v>0.15999999642372131</v>
      </c>
      <c r="AJ68" s="1">
        <v>111115</v>
      </c>
      <c r="AK68">
        <f t="shared" ref="AK68:AK82" si="66">X68*0.000001/(K68*0.0001)</f>
        <v>0.33366241455078122</v>
      </c>
      <c r="AL68">
        <f t="shared" ref="AL68:AL82" si="67">(U68-T68)/(1000-U68)*AK68</f>
        <v>1.4601567509575474E-3</v>
      </c>
      <c r="AM68">
        <f t="shared" ref="AM68:AM82" si="68">(P68+273.15)</f>
        <v>286.93170967102049</v>
      </c>
      <c r="AN68">
        <f t="shared" ref="AN68:AN82" si="69">(O68+273.15)</f>
        <v>284.10215129852293</v>
      </c>
      <c r="AO68">
        <f t="shared" ref="AO68:AO82" si="70">(Y68*AG68+Z68*AH68)*AI68</f>
        <v>272.14862672950403</v>
      </c>
      <c r="AP68">
        <f t="shared" ref="AP68:AP82" si="71">((AO68+0.00000010773*(AN68^4-AM68^4))-AL68*44100)/(L68*51.4+0.00000043092*AM68^3)</f>
        <v>2.1567898152977776</v>
      </c>
      <c r="AQ68">
        <f t="shared" ref="AQ68:AQ82" si="72">0.61365*EXP(17.502*J68/(240.97+J68))</f>
        <v>1.5817045124495448</v>
      </c>
      <c r="AR68">
        <f t="shared" ref="AR68:AR82" si="73">AQ68*1000/AA68</f>
        <v>21.656850389131517</v>
      </c>
      <c r="AS68">
        <f t="shared" ref="AS68:AS82" si="74">(AR68-U68)</f>
        <v>14.926924279817552</v>
      </c>
      <c r="AT68">
        <f t="shared" ref="AT68:AT82" si="75">IF(D68,P68,(O68+P68)/2)</f>
        <v>12.366930484771729</v>
      </c>
      <c r="AU68">
        <f t="shared" ref="AU68:AU82" si="76">0.61365*EXP(17.502*AT68/(240.97+AT68))</f>
        <v>1.4420266157351915</v>
      </c>
      <c r="AV68">
        <f t="shared" ref="AV68:AV82" si="77">IF(AS68&lt;&gt;0,(1000-(AR68+U68)/2)/AS68*AL68,0)</f>
        <v>9.6431934154895912E-2</v>
      </c>
      <c r="AW68">
        <f t="shared" ref="AW68:AW82" si="78">U68*AA68/1000</f>
        <v>0.49151904844371891</v>
      </c>
      <c r="AX68">
        <f t="shared" ref="AX68:AX82" si="79">(AU68-AW68)</f>
        <v>0.95050756729147268</v>
      </c>
      <c r="AY68">
        <f t="shared" ref="AY68:AY82" si="80">1/(1.6/F68+1.37/N68)</f>
        <v>6.0565580519551208E-2</v>
      </c>
      <c r="AZ68">
        <f t="shared" ref="AZ68:AZ82" si="81">G68*AA68*0.001</f>
        <v>22.524981315361316</v>
      </c>
      <c r="BA68">
        <f t="shared" ref="BA68:BA82" si="82">G68/S68</f>
        <v>0.80114979356343463</v>
      </c>
      <c r="BB68">
        <f t="shared" ref="BB68:BB82" si="83">(1-AL68*AA68/AQ68/F68)*100</f>
        <v>32.456944055349958</v>
      </c>
      <c r="BC68">
        <f t="shared" ref="BC68:BC82" si="84">(S68-E68/(N68/1.35))</f>
        <v>383.00123031654152</v>
      </c>
      <c r="BD68">
        <f t="shared" ref="BD68:BD82" si="85">E68*BB68/100/BC68</f>
        <v>3.4999917950944712E-3</v>
      </c>
    </row>
    <row r="69" spans="1:108" x14ac:dyDescent="0.25">
      <c r="A69" s="1">
        <v>40</v>
      </c>
      <c r="B69" s="1" t="s">
        <v>108</v>
      </c>
      <c r="C69" s="1">
        <v>3322.9999995976686</v>
      </c>
      <c r="D69" s="1">
        <v>0</v>
      </c>
      <c r="E69">
        <f t="shared" si="58"/>
        <v>4.1168886606922506</v>
      </c>
      <c r="F69">
        <f t="shared" si="59"/>
        <v>9.9828223028352495E-2</v>
      </c>
      <c r="G69">
        <f t="shared" si="60"/>
        <v>308.65700266500136</v>
      </c>
      <c r="H69">
        <f t="shared" si="61"/>
        <v>1.4601718669072319</v>
      </c>
      <c r="I69">
        <f t="shared" si="62"/>
        <v>1.0901241951496754</v>
      </c>
      <c r="J69">
        <f t="shared" si="63"/>
        <v>13.78098201751709</v>
      </c>
      <c r="K69" s="1">
        <v>6</v>
      </c>
      <c r="L69">
        <f t="shared" si="64"/>
        <v>1.4200000166893005</v>
      </c>
      <c r="M69" s="1">
        <v>1</v>
      </c>
      <c r="N69">
        <f t="shared" si="65"/>
        <v>2.8400000333786011</v>
      </c>
      <c r="O69" s="1">
        <v>10.951752662658691</v>
      </c>
      <c r="P69" s="1">
        <v>13.78098201751709</v>
      </c>
      <c r="Q69" s="1">
        <v>10.016535758972168</v>
      </c>
      <c r="R69" s="1">
        <v>399.00894165039062</v>
      </c>
      <c r="S69" s="1">
        <v>384.98748779296875</v>
      </c>
      <c r="T69" s="1">
        <v>2.3835628032684326</v>
      </c>
      <c r="U69" s="1">
        <v>6.7297458648681641</v>
      </c>
      <c r="V69" s="1">
        <v>13.255546569824219</v>
      </c>
      <c r="W69" s="1">
        <v>37.425682067871094</v>
      </c>
      <c r="X69" s="1">
        <v>200.22331237792969</v>
      </c>
      <c r="Y69" s="1">
        <v>1700.9083251953125</v>
      </c>
      <c r="Z69" s="1">
        <v>1.8825318813323975</v>
      </c>
      <c r="AA69" s="1">
        <v>73.034782409667969</v>
      </c>
      <c r="AB69" s="1">
        <v>11.798793792724609</v>
      </c>
      <c r="AC69" s="1">
        <v>2.9926106333732605E-2</v>
      </c>
      <c r="AD69" s="1">
        <v>1</v>
      </c>
      <c r="AE69" s="1">
        <v>-0.21956524252891541</v>
      </c>
      <c r="AF69" s="1">
        <v>2.737391471862793</v>
      </c>
      <c r="AG69" s="1">
        <v>1</v>
      </c>
      <c r="AH69" s="1">
        <v>0</v>
      </c>
      <c r="AI69" s="1">
        <v>0.15999999642372131</v>
      </c>
      <c r="AJ69" s="1">
        <v>111115</v>
      </c>
      <c r="AK69">
        <f t="shared" si="66"/>
        <v>0.33370552062988273</v>
      </c>
      <c r="AL69">
        <f t="shared" si="67"/>
        <v>1.4601718669072319E-3</v>
      </c>
      <c r="AM69">
        <f t="shared" si="68"/>
        <v>286.93098201751707</v>
      </c>
      <c r="AN69">
        <f t="shared" si="69"/>
        <v>284.10175266265867</v>
      </c>
      <c r="AO69">
        <f t="shared" si="70"/>
        <v>272.14532594832781</v>
      </c>
      <c r="AP69">
        <f t="shared" si="71"/>
        <v>2.1567858206202182</v>
      </c>
      <c r="AQ69">
        <f t="shared" si="72"/>
        <v>1.5816297200626845</v>
      </c>
      <c r="AR69">
        <f t="shared" si="73"/>
        <v>21.655842160122827</v>
      </c>
      <c r="AS69">
        <f t="shared" si="74"/>
        <v>14.926096295254663</v>
      </c>
      <c r="AT69">
        <f t="shared" si="75"/>
        <v>12.366367340087891</v>
      </c>
      <c r="AU69">
        <f t="shared" si="76"/>
        <v>1.4419732527835654</v>
      </c>
      <c r="AV69">
        <f t="shared" si="77"/>
        <v>9.6438339931855396E-2</v>
      </c>
      <c r="AW69">
        <f t="shared" si="78"/>
        <v>0.49150552491300914</v>
      </c>
      <c r="AX69">
        <f t="shared" si="79"/>
        <v>0.95046772787055622</v>
      </c>
      <c r="AY69">
        <f t="shared" si="80"/>
        <v>6.0569623502880678E-2</v>
      </c>
      <c r="AZ69">
        <f t="shared" si="81"/>
        <v>22.542697028858683</v>
      </c>
      <c r="BA69">
        <f t="shared" si="82"/>
        <v>0.80173255612656447</v>
      </c>
      <c r="BB69">
        <f t="shared" si="83"/>
        <v>32.457744607810888</v>
      </c>
      <c r="BC69">
        <f t="shared" si="84"/>
        <v>383.03051609345692</v>
      </c>
      <c r="BD69">
        <f t="shared" si="85"/>
        <v>3.488623363234539E-3</v>
      </c>
    </row>
    <row r="70" spans="1:108" x14ac:dyDescent="0.25">
      <c r="A70" s="1">
        <v>41</v>
      </c>
      <c r="B70" s="1" t="s">
        <v>109</v>
      </c>
      <c r="C70" s="1">
        <v>3323.4999995864928</v>
      </c>
      <c r="D70" s="1">
        <v>0</v>
      </c>
      <c r="E70">
        <f t="shared" si="58"/>
        <v>4.1279371216759539</v>
      </c>
      <c r="F70">
        <f t="shared" si="59"/>
        <v>9.9761387716512162E-2</v>
      </c>
      <c r="G70">
        <f t="shared" si="60"/>
        <v>308.42451522496287</v>
      </c>
      <c r="H70">
        <f t="shared" si="61"/>
        <v>1.4598007094699226</v>
      </c>
      <c r="I70">
        <f t="shared" si="62"/>
        <v>1.090554691127783</v>
      </c>
      <c r="J70">
        <f t="shared" si="63"/>
        <v>13.784902572631836</v>
      </c>
      <c r="K70" s="1">
        <v>6</v>
      </c>
      <c r="L70">
        <f t="shared" si="64"/>
        <v>1.4200000166893005</v>
      </c>
      <c r="M70" s="1">
        <v>1</v>
      </c>
      <c r="N70">
        <f t="shared" si="65"/>
        <v>2.8400000333786011</v>
      </c>
      <c r="O70" s="1">
        <v>10.952627182006836</v>
      </c>
      <c r="P70" s="1">
        <v>13.784902572631836</v>
      </c>
      <c r="Q70" s="1">
        <v>10.016141891479492</v>
      </c>
      <c r="R70" s="1">
        <v>399.03640747070312</v>
      </c>
      <c r="S70" s="1">
        <v>384.982177734375</v>
      </c>
      <c r="T70" s="1">
        <v>2.3842217922210693</v>
      </c>
      <c r="U70" s="1">
        <v>6.7293386459350586</v>
      </c>
      <c r="V70" s="1">
        <v>13.258502960205078</v>
      </c>
      <c r="W70" s="1">
        <v>37.421413421630859</v>
      </c>
      <c r="X70" s="1">
        <v>200.22161865234375</v>
      </c>
      <c r="Y70" s="1">
        <v>1700.918701171875</v>
      </c>
      <c r="Z70" s="1">
        <v>1.8761818408966064</v>
      </c>
      <c r="AA70" s="1">
        <v>73.035118103027344</v>
      </c>
      <c r="AB70" s="1">
        <v>11.798793792724609</v>
      </c>
      <c r="AC70" s="1">
        <v>2.9926106333732605E-2</v>
      </c>
      <c r="AD70" s="1">
        <v>1</v>
      </c>
      <c r="AE70" s="1">
        <v>-0.21956524252891541</v>
      </c>
      <c r="AF70" s="1">
        <v>2.737391471862793</v>
      </c>
      <c r="AG70" s="1">
        <v>1</v>
      </c>
      <c r="AH70" s="1">
        <v>0</v>
      </c>
      <c r="AI70" s="1">
        <v>0.15999999642372131</v>
      </c>
      <c r="AJ70" s="1">
        <v>111115</v>
      </c>
      <c r="AK70">
        <f t="shared" si="66"/>
        <v>0.33370269775390621</v>
      </c>
      <c r="AL70">
        <f t="shared" si="67"/>
        <v>1.4598007094699225E-3</v>
      </c>
      <c r="AM70">
        <f t="shared" si="68"/>
        <v>286.93490257263181</v>
      </c>
      <c r="AN70">
        <f t="shared" si="69"/>
        <v>284.10262718200681</v>
      </c>
      <c r="AO70">
        <f t="shared" si="70"/>
        <v>272.1469861045407</v>
      </c>
      <c r="AP70">
        <f t="shared" si="71"/>
        <v>2.1566157959232561</v>
      </c>
      <c r="AQ70">
        <f t="shared" si="72"/>
        <v>1.5820327338889162</v>
      </c>
      <c r="AR70">
        <f t="shared" si="73"/>
        <v>21.661260705530921</v>
      </c>
      <c r="AS70">
        <f t="shared" si="74"/>
        <v>14.931922059595863</v>
      </c>
      <c r="AT70">
        <f t="shared" si="75"/>
        <v>12.368764877319336</v>
      </c>
      <c r="AU70">
        <f t="shared" si="76"/>
        <v>1.442200452741254</v>
      </c>
      <c r="AV70">
        <f t="shared" si="77"/>
        <v>9.6375965209873238E-2</v>
      </c>
      <c r="AW70">
        <f t="shared" si="78"/>
        <v>0.4914780427611331</v>
      </c>
      <c r="AX70">
        <f t="shared" si="79"/>
        <v>0.95072240998012081</v>
      </c>
      <c r="AY70">
        <f t="shared" si="80"/>
        <v>6.0530256031169336E-2</v>
      </c>
      <c r="AZ70">
        <f t="shared" si="81"/>
        <v>22.52582089532412</v>
      </c>
      <c r="BA70">
        <f t="shared" si="82"/>
        <v>0.80113972298677583</v>
      </c>
      <c r="BB70">
        <f t="shared" si="83"/>
        <v>32.446577115498989</v>
      </c>
      <c r="BC70">
        <f t="shared" si="84"/>
        <v>383.01995412565446</v>
      </c>
      <c r="BD70">
        <f t="shared" si="85"/>
        <v>3.4968786535452909E-3</v>
      </c>
    </row>
    <row r="71" spans="1:108" x14ac:dyDescent="0.25">
      <c r="A71" s="1">
        <v>42</v>
      </c>
      <c r="B71" s="1" t="s">
        <v>109</v>
      </c>
      <c r="C71" s="1">
        <v>3323.9999995753169</v>
      </c>
      <c r="D71" s="1">
        <v>0</v>
      </c>
      <c r="E71">
        <f t="shared" si="58"/>
        <v>4.120691951978313</v>
      </c>
      <c r="F71">
        <f t="shared" si="59"/>
        <v>9.9697557387695895E-2</v>
      </c>
      <c r="G71">
        <f t="shared" si="60"/>
        <v>308.52456836606734</v>
      </c>
      <c r="H71">
        <f t="shared" si="61"/>
        <v>1.459772489375551</v>
      </c>
      <c r="I71">
        <f t="shared" si="62"/>
        <v>1.0912014507515586</v>
      </c>
      <c r="J71">
        <f t="shared" si="63"/>
        <v>13.79188060760498</v>
      </c>
      <c r="K71" s="1">
        <v>6</v>
      </c>
      <c r="L71">
        <f t="shared" si="64"/>
        <v>1.4200000166893005</v>
      </c>
      <c r="M71" s="1">
        <v>1</v>
      </c>
      <c r="N71">
        <f t="shared" si="65"/>
        <v>2.8400000333786011</v>
      </c>
      <c r="O71" s="1">
        <v>10.954001426696777</v>
      </c>
      <c r="P71" s="1">
        <v>13.79188060760498</v>
      </c>
      <c r="Q71" s="1">
        <v>10.016592025756836</v>
      </c>
      <c r="R71" s="1">
        <v>399.04550170898437</v>
      </c>
      <c r="S71" s="1">
        <v>385.01144409179687</v>
      </c>
      <c r="T71" s="1">
        <v>2.3848361968994141</v>
      </c>
      <c r="U71" s="1">
        <v>6.7303118705749512</v>
      </c>
      <c r="V71" s="1">
        <v>13.260697364807129</v>
      </c>
      <c r="W71" s="1">
        <v>37.423377990722656</v>
      </c>
      <c r="X71" s="1">
        <v>200.20101928710937</v>
      </c>
      <c r="Y71" s="1">
        <v>1700.8951416015625</v>
      </c>
      <c r="Z71" s="1">
        <v>1.8666468858718872</v>
      </c>
      <c r="AA71" s="1">
        <v>73.035072326660156</v>
      </c>
      <c r="AB71" s="1">
        <v>11.798793792724609</v>
      </c>
      <c r="AC71" s="1">
        <v>2.9926106333732605E-2</v>
      </c>
      <c r="AD71" s="1">
        <v>1</v>
      </c>
      <c r="AE71" s="1">
        <v>-0.21956524252891541</v>
      </c>
      <c r="AF71" s="1">
        <v>2.737391471862793</v>
      </c>
      <c r="AG71" s="1">
        <v>1</v>
      </c>
      <c r="AH71" s="1">
        <v>0</v>
      </c>
      <c r="AI71" s="1">
        <v>0.15999999642372131</v>
      </c>
      <c r="AJ71" s="1">
        <v>111115</v>
      </c>
      <c r="AK71">
        <f t="shared" si="66"/>
        <v>0.33366836547851558</v>
      </c>
      <c r="AL71">
        <f t="shared" si="67"/>
        <v>1.459772489375551E-3</v>
      </c>
      <c r="AM71">
        <f t="shared" si="68"/>
        <v>286.94188060760496</v>
      </c>
      <c r="AN71">
        <f t="shared" si="69"/>
        <v>284.10400142669675</v>
      </c>
      <c r="AO71">
        <f t="shared" si="70"/>
        <v>272.14321657337496</v>
      </c>
      <c r="AP71">
        <f t="shared" si="71"/>
        <v>2.1558753018870047</v>
      </c>
      <c r="AQ71">
        <f t="shared" si="72"/>
        <v>1.5827502649999796</v>
      </c>
      <c r="AR71">
        <f t="shared" si="73"/>
        <v>21.671098755415688</v>
      </c>
      <c r="AS71">
        <f t="shared" si="74"/>
        <v>14.940786884840737</v>
      </c>
      <c r="AT71">
        <f t="shared" si="75"/>
        <v>12.372941017150879</v>
      </c>
      <c r="AU71">
        <f t="shared" si="76"/>
        <v>1.4425962752168702</v>
      </c>
      <c r="AV71">
        <f t="shared" si="77"/>
        <v>9.6316392270476503E-2</v>
      </c>
      <c r="AW71">
        <f t="shared" si="78"/>
        <v>0.49154881424842095</v>
      </c>
      <c r="AX71">
        <f t="shared" si="79"/>
        <v>0.95104746096844917</v>
      </c>
      <c r="AY71">
        <f t="shared" si="80"/>
        <v>6.0492657122749642E-2</v>
      </c>
      <c r="AZ71">
        <f t="shared" si="81"/>
        <v>22.533114165167337</v>
      </c>
      <c r="BA71">
        <f t="shared" si="82"/>
        <v>0.80133869551292336</v>
      </c>
      <c r="BB71">
        <f t="shared" si="83"/>
        <v>32.435319813675243</v>
      </c>
      <c r="BC71">
        <f t="shared" si="84"/>
        <v>383.05266448975834</v>
      </c>
      <c r="BD71">
        <f t="shared" si="85"/>
        <v>3.4892319961822857E-3</v>
      </c>
    </row>
    <row r="72" spans="1:108" x14ac:dyDescent="0.25">
      <c r="A72" s="1">
        <v>43</v>
      </c>
      <c r="B72" s="1" t="s">
        <v>110</v>
      </c>
      <c r="C72" s="1">
        <v>3324.499999564141</v>
      </c>
      <c r="D72" s="1">
        <v>0</v>
      </c>
      <c r="E72">
        <f t="shared" si="58"/>
        <v>4.12843761424788</v>
      </c>
      <c r="F72">
        <f t="shared" si="59"/>
        <v>9.9687604991664666E-2</v>
      </c>
      <c r="G72">
        <f t="shared" si="60"/>
        <v>308.37748317996397</v>
      </c>
      <c r="H72">
        <f t="shared" si="61"/>
        <v>1.4600679335128239</v>
      </c>
      <c r="I72">
        <f t="shared" si="62"/>
        <v>1.0915167105913364</v>
      </c>
      <c r="J72">
        <f t="shared" si="63"/>
        <v>13.795479774475098</v>
      </c>
      <c r="K72" s="1">
        <v>6</v>
      </c>
      <c r="L72">
        <f t="shared" si="64"/>
        <v>1.4200000166893005</v>
      </c>
      <c r="M72" s="1">
        <v>1</v>
      </c>
      <c r="N72">
        <f t="shared" si="65"/>
        <v>2.8400000333786011</v>
      </c>
      <c r="O72" s="1">
        <v>10.954665184020996</v>
      </c>
      <c r="P72" s="1">
        <v>13.795479774475098</v>
      </c>
      <c r="Q72" s="1">
        <v>10.017520904541016</v>
      </c>
      <c r="R72" s="1">
        <v>399.05728149414062</v>
      </c>
      <c r="S72" s="1">
        <v>384.99960327148437</v>
      </c>
      <c r="T72" s="1">
        <v>2.3847224712371826</v>
      </c>
      <c r="U72" s="1">
        <v>6.7311105728149414</v>
      </c>
      <c r="V72" s="1">
        <v>13.259389877319336</v>
      </c>
      <c r="W72" s="1">
        <v>37.425914764404297</v>
      </c>
      <c r="X72" s="1">
        <v>200.1993408203125</v>
      </c>
      <c r="Y72" s="1">
        <v>1700.90087890625</v>
      </c>
      <c r="Z72" s="1">
        <v>1.7829290628433228</v>
      </c>
      <c r="AA72" s="1">
        <v>73.034568786621094</v>
      </c>
      <c r="AB72" s="1">
        <v>11.798793792724609</v>
      </c>
      <c r="AC72" s="1">
        <v>2.9926106333732605E-2</v>
      </c>
      <c r="AD72" s="1">
        <v>1</v>
      </c>
      <c r="AE72" s="1">
        <v>-0.21956524252891541</v>
      </c>
      <c r="AF72" s="1">
        <v>2.737391471862793</v>
      </c>
      <c r="AG72" s="1">
        <v>1</v>
      </c>
      <c r="AH72" s="1">
        <v>0</v>
      </c>
      <c r="AI72" s="1">
        <v>0.15999999642372131</v>
      </c>
      <c r="AJ72" s="1">
        <v>111115</v>
      </c>
      <c r="AK72">
        <f t="shared" si="66"/>
        <v>0.33366556803385411</v>
      </c>
      <c r="AL72">
        <f t="shared" si="67"/>
        <v>1.4600679335128239E-3</v>
      </c>
      <c r="AM72">
        <f t="shared" si="68"/>
        <v>286.94547977447507</v>
      </c>
      <c r="AN72">
        <f t="shared" si="69"/>
        <v>284.10466518402097</v>
      </c>
      <c r="AO72">
        <f t="shared" si="70"/>
        <v>272.14413454210444</v>
      </c>
      <c r="AP72">
        <f t="shared" si="71"/>
        <v>2.1553580328223467</v>
      </c>
      <c r="AQ72">
        <f t="shared" si="72"/>
        <v>1.5831204687319418</v>
      </c>
      <c r="AR72">
        <f t="shared" si="73"/>
        <v>21.676317051411786</v>
      </c>
      <c r="AS72">
        <f t="shared" si="74"/>
        <v>14.945206478596845</v>
      </c>
      <c r="AT72">
        <f t="shared" si="75"/>
        <v>12.375072479248047</v>
      </c>
      <c r="AU72">
        <f t="shared" si="76"/>
        <v>1.4427983360883303</v>
      </c>
      <c r="AV72">
        <f t="shared" si="77"/>
        <v>9.6307103451547471E-2</v>
      </c>
      <c r="AW72">
        <f t="shared" si="78"/>
        <v>0.49160375814060536</v>
      </c>
      <c r="AX72">
        <f t="shared" si="79"/>
        <v>0.95119457794772488</v>
      </c>
      <c r="AY72">
        <f t="shared" si="80"/>
        <v>6.0486794591330231E-2</v>
      </c>
      <c r="AZ72">
        <f t="shared" si="81"/>
        <v>22.522216507552169</v>
      </c>
      <c r="BA72">
        <f t="shared" si="82"/>
        <v>0.80098130117425104</v>
      </c>
      <c r="BB72">
        <f t="shared" si="83"/>
        <v>32.431168868285631</v>
      </c>
      <c r="BC72">
        <f t="shared" si="84"/>
        <v>383.03714175256522</v>
      </c>
      <c r="BD72">
        <f t="shared" si="85"/>
        <v>3.4954849761370068E-3</v>
      </c>
    </row>
    <row r="73" spans="1:108" x14ac:dyDescent="0.25">
      <c r="A73" s="1">
        <v>44</v>
      </c>
      <c r="B73" s="1" t="s">
        <v>110</v>
      </c>
      <c r="C73" s="1">
        <v>3324.9999995529652</v>
      </c>
      <c r="D73" s="1">
        <v>0</v>
      </c>
      <c r="E73">
        <f t="shared" si="58"/>
        <v>4.1404622301670386</v>
      </c>
      <c r="F73">
        <f t="shared" si="59"/>
        <v>9.9719441632674446E-2</v>
      </c>
      <c r="G73">
        <f t="shared" si="60"/>
        <v>308.16947699726012</v>
      </c>
      <c r="H73">
        <f t="shared" si="61"/>
        <v>1.4602860028888183</v>
      </c>
      <c r="I73">
        <f t="shared" si="62"/>
        <v>1.0913468218576041</v>
      </c>
      <c r="J73">
        <f t="shared" si="63"/>
        <v>13.794367790222168</v>
      </c>
      <c r="K73" s="1">
        <v>6</v>
      </c>
      <c r="L73">
        <f t="shared" si="64"/>
        <v>1.4200000166893005</v>
      </c>
      <c r="M73" s="1">
        <v>1</v>
      </c>
      <c r="N73">
        <f t="shared" si="65"/>
        <v>2.8400000333786011</v>
      </c>
      <c r="O73" s="1">
        <v>10.954708099365234</v>
      </c>
      <c r="P73" s="1">
        <v>13.794367790222168</v>
      </c>
      <c r="Q73" s="1">
        <v>10.018118858337402</v>
      </c>
      <c r="R73" s="1">
        <v>399.05853271484375</v>
      </c>
      <c r="S73" s="1">
        <v>384.96490478515625</v>
      </c>
      <c r="T73" s="1">
        <v>2.3848741054534912</v>
      </c>
      <c r="U73" s="1">
        <v>6.7318501472473145</v>
      </c>
      <c r="V73" s="1">
        <v>13.260236740112305</v>
      </c>
      <c r="W73" s="1">
        <v>37.430034637451172</v>
      </c>
      <c r="X73" s="1">
        <v>200.20201110839844</v>
      </c>
      <c r="Y73" s="1">
        <v>1700.901611328125</v>
      </c>
      <c r="Z73" s="1">
        <v>1.8147287368774414</v>
      </c>
      <c r="AA73" s="1">
        <v>73.0347900390625</v>
      </c>
      <c r="AB73" s="1">
        <v>11.798793792724609</v>
      </c>
      <c r="AC73" s="1">
        <v>2.9926106333732605E-2</v>
      </c>
      <c r="AD73" s="1">
        <v>1</v>
      </c>
      <c r="AE73" s="1">
        <v>-0.21956524252891541</v>
      </c>
      <c r="AF73" s="1">
        <v>2.737391471862793</v>
      </c>
      <c r="AG73" s="1">
        <v>1</v>
      </c>
      <c r="AH73" s="1">
        <v>0</v>
      </c>
      <c r="AI73" s="1">
        <v>0.15999999642372131</v>
      </c>
      <c r="AJ73" s="1">
        <v>111115</v>
      </c>
      <c r="AK73">
        <f t="shared" si="66"/>
        <v>0.33367001851399736</v>
      </c>
      <c r="AL73">
        <f t="shared" si="67"/>
        <v>1.4602860028888182E-3</v>
      </c>
      <c r="AM73">
        <f t="shared" si="68"/>
        <v>286.94436779022215</v>
      </c>
      <c r="AN73">
        <f t="shared" si="69"/>
        <v>284.10470809936521</v>
      </c>
      <c r="AO73">
        <f t="shared" si="70"/>
        <v>272.14425172960182</v>
      </c>
      <c r="AP73">
        <f t="shared" si="71"/>
        <v>2.1553881002566091</v>
      </c>
      <c r="AQ73">
        <f t="shared" si="72"/>
        <v>1.5830060839362436</v>
      </c>
      <c r="AR73">
        <f t="shared" si="73"/>
        <v>21.674685216313708</v>
      </c>
      <c r="AS73">
        <f t="shared" si="74"/>
        <v>14.942835069066394</v>
      </c>
      <c r="AT73">
        <f t="shared" si="75"/>
        <v>12.374537944793701</v>
      </c>
      <c r="AU73">
        <f t="shared" si="76"/>
        <v>1.4427476603179761</v>
      </c>
      <c r="AV73">
        <f t="shared" si="77"/>
        <v>9.6336817159808991E-2</v>
      </c>
      <c r="AW73">
        <f t="shared" si="78"/>
        <v>0.49165926207863958</v>
      </c>
      <c r="AX73">
        <f t="shared" si="79"/>
        <v>0.95108839823933655</v>
      </c>
      <c r="AY73">
        <f t="shared" si="80"/>
        <v>6.0505548076630639E-2</v>
      </c>
      <c r="AZ73">
        <f t="shared" si="81"/>
        <v>22.507093048942593</v>
      </c>
      <c r="BA73">
        <f t="shared" si="82"/>
        <v>0.80051317189354021</v>
      </c>
      <c r="BB73">
        <f t="shared" si="83"/>
        <v>32.43756624236709</v>
      </c>
      <c r="BC73">
        <f t="shared" si="84"/>
        <v>382.99672733972295</v>
      </c>
      <c r="BD73">
        <f t="shared" si="85"/>
        <v>3.506727558690879E-3</v>
      </c>
    </row>
    <row r="74" spans="1:108" x14ac:dyDescent="0.25">
      <c r="A74" s="1">
        <v>45</v>
      </c>
      <c r="B74" s="1" t="s">
        <v>111</v>
      </c>
      <c r="C74" s="1">
        <v>3325.4999995417893</v>
      </c>
      <c r="D74" s="1">
        <v>0</v>
      </c>
      <c r="E74">
        <f t="shared" si="58"/>
        <v>4.1411009945691362</v>
      </c>
      <c r="F74">
        <f t="shared" si="59"/>
        <v>9.9729418509241857E-2</v>
      </c>
      <c r="G74">
        <f t="shared" si="60"/>
        <v>308.18007028733439</v>
      </c>
      <c r="H74">
        <f t="shared" si="61"/>
        <v>1.4602315355182716</v>
      </c>
      <c r="I74">
        <f t="shared" si="62"/>
        <v>1.0911950483875383</v>
      </c>
      <c r="J74">
        <f t="shared" si="63"/>
        <v>13.792547225952148</v>
      </c>
      <c r="K74" s="1">
        <v>6</v>
      </c>
      <c r="L74">
        <f t="shared" si="64"/>
        <v>1.4200000166893005</v>
      </c>
      <c r="M74" s="1">
        <v>1</v>
      </c>
      <c r="N74">
        <f t="shared" si="65"/>
        <v>2.8400000333786011</v>
      </c>
      <c r="O74" s="1">
        <v>10.954802513122559</v>
      </c>
      <c r="P74" s="1">
        <v>13.792547225952148</v>
      </c>
      <c r="Q74" s="1">
        <v>10.018672943115234</v>
      </c>
      <c r="R74" s="1">
        <v>399.0731201171875</v>
      </c>
      <c r="S74" s="1">
        <v>384.97857666015625</v>
      </c>
      <c r="T74" s="1">
        <v>2.3848998546600342</v>
      </c>
      <c r="U74" s="1">
        <v>6.7314085960388184</v>
      </c>
      <c r="V74" s="1">
        <v>13.260208129882813</v>
      </c>
      <c r="W74" s="1">
        <v>37.427097320556641</v>
      </c>
      <c r="X74" s="1">
        <v>200.21615600585937</v>
      </c>
      <c r="Y74" s="1">
        <v>1700.9095458984375</v>
      </c>
      <c r="Z74" s="1">
        <v>1.8475903272628784</v>
      </c>
      <c r="AA74" s="1">
        <v>73.034309387207031</v>
      </c>
      <c r="AB74" s="1">
        <v>11.798793792724609</v>
      </c>
      <c r="AC74" s="1">
        <v>2.9926106333732605E-2</v>
      </c>
      <c r="AD74" s="1">
        <v>1</v>
      </c>
      <c r="AE74" s="1">
        <v>-0.21956524252891541</v>
      </c>
      <c r="AF74" s="1">
        <v>2.737391471862793</v>
      </c>
      <c r="AG74" s="1">
        <v>1</v>
      </c>
      <c r="AH74" s="1">
        <v>0</v>
      </c>
      <c r="AI74" s="1">
        <v>0.15999999642372131</v>
      </c>
      <c r="AJ74" s="1">
        <v>111115</v>
      </c>
      <c r="AK74">
        <f t="shared" si="66"/>
        <v>0.33369359334309895</v>
      </c>
      <c r="AL74">
        <f t="shared" si="67"/>
        <v>1.4602315355182716E-3</v>
      </c>
      <c r="AM74">
        <f t="shared" si="68"/>
        <v>286.94254722595213</v>
      </c>
      <c r="AN74">
        <f t="shared" si="69"/>
        <v>284.10480251312254</v>
      </c>
      <c r="AO74">
        <f t="shared" si="70"/>
        <v>272.14552126082344</v>
      </c>
      <c r="AP74">
        <f t="shared" si="71"/>
        <v>2.1556713453244791</v>
      </c>
      <c r="AQ74">
        <f t="shared" si="72"/>
        <v>1.5828188264023424</v>
      </c>
      <c r="AR74">
        <f t="shared" si="73"/>
        <v>21.672263894640114</v>
      </c>
      <c r="AS74">
        <f t="shared" si="74"/>
        <v>14.940855298601296</v>
      </c>
      <c r="AT74">
        <f t="shared" si="75"/>
        <v>12.373674869537354</v>
      </c>
      <c r="AU74">
        <f t="shared" si="76"/>
        <v>1.4426658410149669</v>
      </c>
      <c r="AV74">
        <f t="shared" si="77"/>
        <v>9.6346128625268215E-2</v>
      </c>
      <c r="AW74">
        <f t="shared" si="78"/>
        <v>0.49162377801480395</v>
      </c>
      <c r="AX74">
        <f t="shared" si="79"/>
        <v>0.95104206300016292</v>
      </c>
      <c r="AY74">
        <f t="shared" si="80"/>
        <v>6.0511424918918429E-2</v>
      </c>
      <c r="AZ74">
        <f t="shared" si="81"/>
        <v>22.507718600336389</v>
      </c>
      <c r="BA74">
        <f t="shared" si="82"/>
        <v>0.80051225956758487</v>
      </c>
      <c r="BB74">
        <f t="shared" si="83"/>
        <v>32.439297579183233</v>
      </c>
      <c r="BC74">
        <f t="shared" si="84"/>
        <v>383.01009557671853</v>
      </c>
      <c r="BD74">
        <f t="shared" si="85"/>
        <v>3.5073333319322942E-3</v>
      </c>
    </row>
    <row r="75" spans="1:108" x14ac:dyDescent="0.25">
      <c r="A75" s="1">
        <v>46</v>
      </c>
      <c r="B75" s="1" t="s">
        <v>111</v>
      </c>
      <c r="C75" s="1">
        <v>3325.9999995306134</v>
      </c>
      <c r="D75" s="1">
        <v>0</v>
      </c>
      <c r="E75">
        <f t="shared" si="58"/>
        <v>4.1587960735515539</v>
      </c>
      <c r="F75">
        <f t="shared" si="59"/>
        <v>9.9781871060910174E-2</v>
      </c>
      <c r="G75">
        <f t="shared" si="60"/>
        <v>307.90657446357392</v>
      </c>
      <c r="H75">
        <f t="shared" si="61"/>
        <v>1.4604761319833666</v>
      </c>
      <c r="I75">
        <f t="shared" si="62"/>
        <v>1.0908292090140128</v>
      </c>
      <c r="J75">
        <f t="shared" si="63"/>
        <v>13.789755821228027</v>
      </c>
      <c r="K75" s="1">
        <v>6</v>
      </c>
      <c r="L75">
        <f t="shared" si="64"/>
        <v>1.4200000166893005</v>
      </c>
      <c r="M75" s="1">
        <v>1</v>
      </c>
      <c r="N75">
        <f t="shared" si="65"/>
        <v>2.8400000333786011</v>
      </c>
      <c r="O75" s="1">
        <v>10.95545768737793</v>
      </c>
      <c r="P75" s="1">
        <v>13.789755821228027</v>
      </c>
      <c r="Q75" s="1">
        <v>10.018653869628906</v>
      </c>
      <c r="R75" s="1">
        <v>399.10430908203125</v>
      </c>
      <c r="S75" s="1">
        <v>384.95599365234375</v>
      </c>
      <c r="T75" s="1">
        <v>2.3850579261779785</v>
      </c>
      <c r="U75" s="1">
        <v>6.7324624061584473</v>
      </c>
      <c r="V75" s="1">
        <v>13.260558128356934</v>
      </c>
      <c r="W75" s="1">
        <v>37.431465148925781</v>
      </c>
      <c r="X75" s="1">
        <v>200.20822143554687</v>
      </c>
      <c r="Y75" s="1">
        <v>1700.8699951171875</v>
      </c>
      <c r="Z75" s="1">
        <v>1.8698456287384033</v>
      </c>
      <c r="AA75" s="1">
        <v>73.034576416015625</v>
      </c>
      <c r="AB75" s="1">
        <v>11.798793792724609</v>
      </c>
      <c r="AC75" s="1">
        <v>2.9926106333732605E-2</v>
      </c>
      <c r="AD75" s="1">
        <v>1</v>
      </c>
      <c r="AE75" s="1">
        <v>-0.21956524252891541</v>
      </c>
      <c r="AF75" s="1">
        <v>2.737391471862793</v>
      </c>
      <c r="AG75" s="1">
        <v>1</v>
      </c>
      <c r="AH75" s="1">
        <v>0</v>
      </c>
      <c r="AI75" s="1">
        <v>0.15999999642372131</v>
      </c>
      <c r="AJ75" s="1">
        <v>111115</v>
      </c>
      <c r="AK75">
        <f t="shared" si="66"/>
        <v>0.33368036905924475</v>
      </c>
      <c r="AL75">
        <f t="shared" si="67"/>
        <v>1.4604761319833666E-3</v>
      </c>
      <c r="AM75">
        <f t="shared" si="68"/>
        <v>286.939755821228</v>
      </c>
      <c r="AN75">
        <f t="shared" si="69"/>
        <v>284.10545768737791</v>
      </c>
      <c r="AO75">
        <f t="shared" si="70"/>
        <v>272.13919313596489</v>
      </c>
      <c r="AP75">
        <f t="shared" si="71"/>
        <v>2.1558928019771963</v>
      </c>
      <c r="AQ75">
        <f t="shared" si="72"/>
        <v>1.5825317490845443</v>
      </c>
      <c r="AR75">
        <f t="shared" si="73"/>
        <v>21.668253952350078</v>
      </c>
      <c r="AS75">
        <f t="shared" si="74"/>
        <v>14.935791546191631</v>
      </c>
      <c r="AT75">
        <f t="shared" si="75"/>
        <v>12.372606754302979</v>
      </c>
      <c r="AU75">
        <f t="shared" si="76"/>
        <v>1.442564589629636</v>
      </c>
      <c r="AV75">
        <f t="shared" si="77"/>
        <v>9.6395081796924173E-2</v>
      </c>
      <c r="AW75">
        <f t="shared" si="78"/>
        <v>0.49170254007053155</v>
      </c>
      <c r="AX75">
        <f t="shared" si="79"/>
        <v>0.95086204955910447</v>
      </c>
      <c r="AY75">
        <f t="shared" si="80"/>
        <v>6.0542321336154233E-2</v>
      </c>
      <c r="AZ75">
        <f t="shared" si="81"/>
        <v>22.487826241653497</v>
      </c>
      <c r="BA75">
        <f t="shared" si="82"/>
        <v>0.79984876074340683</v>
      </c>
      <c r="BB75">
        <f t="shared" si="83"/>
        <v>32.451003183508973</v>
      </c>
      <c r="BC75">
        <f t="shared" si="84"/>
        <v>382.9791011758266</v>
      </c>
      <c r="BD75">
        <f t="shared" si="85"/>
        <v>3.523876478064712E-3</v>
      </c>
    </row>
    <row r="76" spans="1:108" x14ac:dyDescent="0.25">
      <c r="A76" s="1">
        <v>47</v>
      </c>
      <c r="B76" s="1" t="s">
        <v>112</v>
      </c>
      <c r="C76" s="1">
        <v>3326.4999995194376</v>
      </c>
      <c r="D76" s="1">
        <v>0</v>
      </c>
      <c r="E76">
        <f t="shared" si="58"/>
        <v>4.1691379454882949</v>
      </c>
      <c r="F76">
        <f t="shared" si="59"/>
        <v>9.981490026717868E-2</v>
      </c>
      <c r="G76">
        <f t="shared" si="60"/>
        <v>307.76632222367158</v>
      </c>
      <c r="H76">
        <f t="shared" si="61"/>
        <v>1.460428561740752</v>
      </c>
      <c r="I76">
        <f t="shared" si="62"/>
        <v>1.0904453314316944</v>
      </c>
      <c r="J76">
        <f t="shared" si="63"/>
        <v>13.78618049621582</v>
      </c>
      <c r="K76" s="1">
        <v>6</v>
      </c>
      <c r="L76">
        <f t="shared" si="64"/>
        <v>1.4200000166893005</v>
      </c>
      <c r="M76" s="1">
        <v>1</v>
      </c>
      <c r="N76">
        <f t="shared" si="65"/>
        <v>2.8400000333786011</v>
      </c>
      <c r="O76" s="1">
        <v>10.95587158203125</v>
      </c>
      <c r="P76" s="1">
        <v>13.78618049621582</v>
      </c>
      <c r="Q76" s="1">
        <v>10.018844604492187</v>
      </c>
      <c r="R76" s="1">
        <v>399.13668823242187</v>
      </c>
      <c r="S76" s="1">
        <v>384.9598388671875</v>
      </c>
      <c r="T76" s="1">
        <v>2.3861794471740723</v>
      </c>
      <c r="U76" s="1">
        <v>6.732698917388916</v>
      </c>
      <c r="V76" s="1">
        <v>13.266400337219238</v>
      </c>
      <c r="W76" s="1">
        <v>37.431671142578125</v>
      </c>
      <c r="X76" s="1">
        <v>200.24241638183594</v>
      </c>
      <c r="Y76" s="1">
        <v>1700.886474609375</v>
      </c>
      <c r="Z76" s="1">
        <v>1.9281601905822754</v>
      </c>
      <c r="AA76" s="1">
        <v>73.034423828125</v>
      </c>
      <c r="AB76" s="1">
        <v>11.798793792724609</v>
      </c>
      <c r="AC76" s="1">
        <v>2.9926106333732605E-2</v>
      </c>
      <c r="AD76" s="1">
        <v>1</v>
      </c>
      <c r="AE76" s="1">
        <v>-0.21956524252891541</v>
      </c>
      <c r="AF76" s="1">
        <v>2.737391471862793</v>
      </c>
      <c r="AG76" s="1">
        <v>1</v>
      </c>
      <c r="AH76" s="1">
        <v>0</v>
      </c>
      <c r="AI76" s="1">
        <v>0.15999999642372131</v>
      </c>
      <c r="AJ76" s="1">
        <v>111115</v>
      </c>
      <c r="AK76">
        <f t="shared" si="66"/>
        <v>0.3337373606363932</v>
      </c>
      <c r="AL76">
        <f t="shared" si="67"/>
        <v>1.4604285617407519E-3</v>
      </c>
      <c r="AM76">
        <f t="shared" si="68"/>
        <v>286.9361804962158</v>
      </c>
      <c r="AN76">
        <f t="shared" si="69"/>
        <v>284.10587158203123</v>
      </c>
      <c r="AO76">
        <f t="shared" si="70"/>
        <v>272.14182985465595</v>
      </c>
      <c r="AP76">
        <f t="shared" si="71"/>
        <v>2.1564464144620952</v>
      </c>
      <c r="AQ76">
        <f t="shared" si="72"/>
        <v>1.5821641176714349</v>
      </c>
      <c r="AR76">
        <f t="shared" si="73"/>
        <v>21.663265549883828</v>
      </c>
      <c r="AS76">
        <f t="shared" si="74"/>
        <v>14.930566632494912</v>
      </c>
      <c r="AT76">
        <f t="shared" si="75"/>
        <v>12.371026039123535</v>
      </c>
      <c r="AU76">
        <f t="shared" si="76"/>
        <v>1.4424147580930278</v>
      </c>
      <c r="AV76">
        <f t="shared" si="77"/>
        <v>9.642590655831576E-2</v>
      </c>
      <c r="AW76">
        <f t="shared" si="78"/>
        <v>0.49171878623974041</v>
      </c>
      <c r="AX76">
        <f t="shared" si="79"/>
        <v>0.95069597185328736</v>
      </c>
      <c r="AY76">
        <f t="shared" si="80"/>
        <v>6.0561776225828118E-2</v>
      </c>
      <c r="AZ76">
        <f t="shared" si="81"/>
        <v>22.477536017306917</v>
      </c>
      <c r="BA76">
        <f t="shared" si="82"/>
        <v>0.79947644182657729</v>
      </c>
      <c r="BB76">
        <f t="shared" si="83"/>
        <v>32.460006053851629</v>
      </c>
      <c r="BC76">
        <f t="shared" si="84"/>
        <v>382.97803036005399</v>
      </c>
      <c r="BD76">
        <f t="shared" si="85"/>
        <v>3.533629404868547E-3</v>
      </c>
    </row>
    <row r="77" spans="1:108" x14ac:dyDescent="0.25">
      <c r="A77" s="1">
        <v>48</v>
      </c>
      <c r="B77" s="1" t="s">
        <v>112</v>
      </c>
      <c r="C77" s="1">
        <v>3326.9999995082617</v>
      </c>
      <c r="D77" s="1">
        <v>0</v>
      </c>
      <c r="E77">
        <f t="shared" si="58"/>
        <v>4.178504632706499</v>
      </c>
      <c r="F77">
        <f t="shared" si="59"/>
        <v>9.9792317656553456E-2</v>
      </c>
      <c r="G77">
        <f t="shared" si="60"/>
        <v>307.58326427882906</v>
      </c>
      <c r="H77">
        <f t="shared" si="61"/>
        <v>1.46038858942189</v>
      </c>
      <c r="I77">
        <f t="shared" si="62"/>
        <v>1.0906474841071665</v>
      </c>
      <c r="J77">
        <f t="shared" si="63"/>
        <v>13.788217544555664</v>
      </c>
      <c r="K77" s="1">
        <v>6</v>
      </c>
      <c r="L77">
        <f t="shared" si="64"/>
        <v>1.4200000166893005</v>
      </c>
      <c r="M77" s="1">
        <v>1</v>
      </c>
      <c r="N77">
        <f t="shared" si="65"/>
        <v>2.8400000333786011</v>
      </c>
      <c r="O77" s="1">
        <v>10.956835746765137</v>
      </c>
      <c r="P77" s="1">
        <v>13.788217544555664</v>
      </c>
      <c r="Q77" s="1">
        <v>10.019503593444824</v>
      </c>
      <c r="R77" s="1">
        <v>399.15066528320312</v>
      </c>
      <c r="S77" s="1">
        <v>384.94583129882813</v>
      </c>
      <c r="T77" s="1">
        <v>2.3864197731018066</v>
      </c>
      <c r="U77" s="1">
        <v>6.7328276634216309</v>
      </c>
      <c r="V77" s="1">
        <v>13.266830444335937</v>
      </c>
      <c r="W77" s="1">
        <v>37.429828643798828</v>
      </c>
      <c r="X77" s="1">
        <v>200.24205017089844</v>
      </c>
      <c r="Y77" s="1">
        <v>1700.8861083984375</v>
      </c>
      <c r="Z77" s="1">
        <v>1.9451167583465576</v>
      </c>
      <c r="AA77" s="1">
        <v>73.034111022949219</v>
      </c>
      <c r="AB77" s="1">
        <v>11.798793792724609</v>
      </c>
      <c r="AC77" s="1">
        <v>2.9926106333732605E-2</v>
      </c>
      <c r="AD77" s="1">
        <v>1</v>
      </c>
      <c r="AE77" s="1">
        <v>-0.21956524252891541</v>
      </c>
      <c r="AF77" s="1">
        <v>2.737391471862793</v>
      </c>
      <c r="AG77" s="1">
        <v>1</v>
      </c>
      <c r="AH77" s="1">
        <v>0</v>
      </c>
      <c r="AI77" s="1">
        <v>0.15999999642372131</v>
      </c>
      <c r="AJ77" s="1">
        <v>111115</v>
      </c>
      <c r="AK77">
        <f t="shared" si="66"/>
        <v>0.33373675028483069</v>
      </c>
      <c r="AL77">
        <f t="shared" si="67"/>
        <v>1.4603885894218899E-3</v>
      </c>
      <c r="AM77">
        <f t="shared" si="68"/>
        <v>286.93821754455564</v>
      </c>
      <c r="AN77">
        <f t="shared" si="69"/>
        <v>284.10683574676511</v>
      </c>
      <c r="AO77">
        <f t="shared" si="70"/>
        <v>272.14177126090726</v>
      </c>
      <c r="AP77">
        <f t="shared" si="71"/>
        <v>2.156326498471834</v>
      </c>
      <c r="AQ77">
        <f t="shared" si="72"/>
        <v>1.5823735671758856</v>
      </c>
      <c r="AR77">
        <f t="shared" si="73"/>
        <v>21.666226164903449</v>
      </c>
      <c r="AS77">
        <f t="shared" si="74"/>
        <v>14.933398501481818</v>
      </c>
      <c r="AT77">
        <f t="shared" si="75"/>
        <v>12.3725266456604</v>
      </c>
      <c r="AU77">
        <f t="shared" si="76"/>
        <v>1.4425569960277942</v>
      </c>
      <c r="AV77">
        <f t="shared" si="77"/>
        <v>9.6404831237738922E-2</v>
      </c>
      <c r="AW77">
        <f t="shared" si="78"/>
        <v>0.49172608306871918</v>
      </c>
      <c r="AX77">
        <f t="shared" si="79"/>
        <v>0.95083091295907507</v>
      </c>
      <c r="AY77">
        <f t="shared" si="80"/>
        <v>6.0548474639003709E-2</v>
      </c>
      <c r="AZ77">
        <f t="shared" si="81"/>
        <v>22.464070272141132</v>
      </c>
      <c r="BA77">
        <f t="shared" si="82"/>
        <v>0.79902999141730258</v>
      </c>
      <c r="BB77">
        <f t="shared" si="83"/>
        <v>32.455801966610295</v>
      </c>
      <c r="BC77">
        <f t="shared" si="84"/>
        <v>382.95957031718899</v>
      </c>
      <c r="BD77">
        <f t="shared" si="85"/>
        <v>3.5412803174852195E-3</v>
      </c>
    </row>
    <row r="78" spans="1:108" x14ac:dyDescent="0.25">
      <c r="A78" s="1">
        <v>49</v>
      </c>
      <c r="B78" s="1" t="s">
        <v>113</v>
      </c>
      <c r="C78" s="1">
        <v>3327.4999994970858</v>
      </c>
      <c r="D78" s="1">
        <v>0</v>
      </c>
      <c r="E78">
        <f t="shared" si="58"/>
        <v>4.164815528043663</v>
      </c>
      <c r="F78">
        <f t="shared" si="59"/>
        <v>9.9775475977979797E-2</v>
      </c>
      <c r="G78">
        <f t="shared" si="60"/>
        <v>307.83020337053483</v>
      </c>
      <c r="H78">
        <f t="shared" si="61"/>
        <v>1.4601634789292697</v>
      </c>
      <c r="I78">
        <f t="shared" si="62"/>
        <v>1.0906489882209782</v>
      </c>
      <c r="J78">
        <f t="shared" si="63"/>
        <v>13.787849426269531</v>
      </c>
      <c r="K78" s="1">
        <v>6</v>
      </c>
      <c r="L78">
        <f t="shared" si="64"/>
        <v>1.4200000166893005</v>
      </c>
      <c r="M78" s="1">
        <v>1</v>
      </c>
      <c r="N78">
        <f t="shared" si="65"/>
        <v>2.8400000333786011</v>
      </c>
      <c r="O78" s="1">
        <v>10.957249641418457</v>
      </c>
      <c r="P78" s="1">
        <v>13.787849426269531</v>
      </c>
      <c r="Q78" s="1">
        <v>10.019540786743164</v>
      </c>
      <c r="R78" s="1">
        <v>399.1451416015625</v>
      </c>
      <c r="S78" s="1">
        <v>384.9814453125</v>
      </c>
      <c r="T78" s="1">
        <v>2.3866071701049805</v>
      </c>
      <c r="U78" s="1">
        <v>6.7323422431945801</v>
      </c>
      <c r="V78" s="1">
        <v>13.267402648925781</v>
      </c>
      <c r="W78" s="1">
        <v>37.425804138183594</v>
      </c>
      <c r="X78" s="1">
        <v>200.24227905273437</v>
      </c>
      <c r="Y78" s="1">
        <v>1700.9005126953125</v>
      </c>
      <c r="Z78" s="1">
        <v>1.9536100625991821</v>
      </c>
      <c r="AA78" s="1">
        <v>73.033531188964844</v>
      </c>
      <c r="AB78" s="1">
        <v>11.798793792724609</v>
      </c>
      <c r="AC78" s="1">
        <v>2.9926106333732605E-2</v>
      </c>
      <c r="AD78" s="1">
        <v>1</v>
      </c>
      <c r="AE78" s="1">
        <v>-0.21956524252891541</v>
      </c>
      <c r="AF78" s="1">
        <v>2.737391471862793</v>
      </c>
      <c r="AG78" s="1">
        <v>1</v>
      </c>
      <c r="AH78" s="1">
        <v>0</v>
      </c>
      <c r="AI78" s="1">
        <v>0.15999999642372131</v>
      </c>
      <c r="AJ78" s="1">
        <v>111115</v>
      </c>
      <c r="AK78">
        <f t="shared" si="66"/>
        <v>0.33373713175455727</v>
      </c>
      <c r="AL78">
        <f t="shared" si="67"/>
        <v>1.4601634789292697E-3</v>
      </c>
      <c r="AM78">
        <f t="shared" si="68"/>
        <v>286.93784942626951</v>
      </c>
      <c r="AN78">
        <f t="shared" si="69"/>
        <v>284.10724964141843</v>
      </c>
      <c r="AO78">
        <f t="shared" si="70"/>
        <v>272.14407594835575</v>
      </c>
      <c r="AP78">
        <f t="shared" si="71"/>
        <v>2.1565688287227558</v>
      </c>
      <c r="AQ78">
        <f t="shared" si="72"/>
        <v>1.5823357154141151</v>
      </c>
      <c r="AR78">
        <f t="shared" si="73"/>
        <v>21.665879900015042</v>
      </c>
      <c r="AS78">
        <f t="shared" si="74"/>
        <v>14.933537656820462</v>
      </c>
      <c r="AT78">
        <f t="shared" si="75"/>
        <v>12.372549533843994</v>
      </c>
      <c r="AU78">
        <f t="shared" si="76"/>
        <v>1.4425591656247314</v>
      </c>
      <c r="AV78">
        <f t="shared" si="77"/>
        <v>9.6389113456437706E-2</v>
      </c>
      <c r="AW78">
        <f t="shared" si="78"/>
        <v>0.49168672719313689</v>
      </c>
      <c r="AX78">
        <f t="shared" si="79"/>
        <v>0.95087243843159452</v>
      </c>
      <c r="AY78">
        <f t="shared" si="80"/>
        <v>6.0538554455790643E-2</v>
      </c>
      <c r="AZ78">
        <f t="shared" si="81"/>
        <v>22.481926758767347</v>
      </c>
      <c r="BA78">
        <f t="shared" si="82"/>
        <v>0.79959750559058917</v>
      </c>
      <c r="BB78">
        <f t="shared" si="83"/>
        <v>32.453734588518245</v>
      </c>
      <c r="BC78">
        <f t="shared" si="84"/>
        <v>383.00169147560649</v>
      </c>
      <c r="BD78">
        <f t="shared" si="85"/>
        <v>3.5290658178692962E-3</v>
      </c>
    </row>
    <row r="79" spans="1:108" x14ac:dyDescent="0.25">
      <c r="A79" s="1">
        <v>50</v>
      </c>
      <c r="B79" s="1" t="s">
        <v>113</v>
      </c>
      <c r="C79" s="1">
        <v>3327.9999994859099</v>
      </c>
      <c r="D79" s="1">
        <v>0</v>
      </c>
      <c r="E79">
        <f t="shared" si="58"/>
        <v>4.1672711048335653</v>
      </c>
      <c r="F79">
        <f t="shared" si="59"/>
        <v>9.9802183397165831E-2</v>
      </c>
      <c r="G79">
        <f t="shared" si="60"/>
        <v>307.80460763231144</v>
      </c>
      <c r="H79">
        <f t="shared" si="61"/>
        <v>1.4601053108462201</v>
      </c>
      <c r="I79">
        <f t="shared" si="62"/>
        <v>1.09032971851477</v>
      </c>
      <c r="J79">
        <f t="shared" si="63"/>
        <v>13.784145355224609</v>
      </c>
      <c r="K79" s="1">
        <v>6</v>
      </c>
      <c r="L79">
        <f t="shared" si="64"/>
        <v>1.4200000166893005</v>
      </c>
      <c r="M79" s="1">
        <v>1</v>
      </c>
      <c r="N79">
        <f t="shared" si="65"/>
        <v>2.8400000333786011</v>
      </c>
      <c r="O79" s="1">
        <v>10.957414627075195</v>
      </c>
      <c r="P79" s="1">
        <v>13.784145355224609</v>
      </c>
      <c r="Q79" s="1">
        <v>10.019781112670898</v>
      </c>
      <c r="R79" s="1">
        <v>399.14419555664062</v>
      </c>
      <c r="S79" s="1">
        <v>384.97564697265625</v>
      </c>
      <c r="T79" s="1">
        <v>2.3866567611694336</v>
      </c>
      <c r="U79" s="1">
        <v>6.7314825057983398</v>
      </c>
      <c r="V79" s="1">
        <v>13.267565727233887</v>
      </c>
      <c r="W79" s="1">
        <v>37.420707702636719</v>
      </c>
      <c r="X79" s="1">
        <v>200.27638244628906</v>
      </c>
      <c r="Y79" s="1">
        <v>1700.92626953125</v>
      </c>
      <c r="Z79" s="1">
        <v>1.9769688844680786</v>
      </c>
      <c r="AA79" s="1">
        <v>73.033714294433594</v>
      </c>
      <c r="AB79" s="1">
        <v>11.798793792724609</v>
      </c>
      <c r="AC79" s="1">
        <v>2.9926106333732605E-2</v>
      </c>
      <c r="AD79" s="1">
        <v>1</v>
      </c>
      <c r="AE79" s="1">
        <v>-0.21956524252891541</v>
      </c>
      <c r="AF79" s="1">
        <v>2.737391471862793</v>
      </c>
      <c r="AG79" s="1">
        <v>1</v>
      </c>
      <c r="AH79" s="1">
        <v>0</v>
      </c>
      <c r="AI79" s="1">
        <v>0.15999999642372131</v>
      </c>
      <c r="AJ79" s="1">
        <v>111115</v>
      </c>
      <c r="AK79">
        <f t="shared" si="66"/>
        <v>0.33379397074381506</v>
      </c>
      <c r="AL79">
        <f t="shared" si="67"/>
        <v>1.46010531084622E-3</v>
      </c>
      <c r="AM79">
        <f t="shared" si="68"/>
        <v>286.93414535522459</v>
      </c>
      <c r="AN79">
        <f t="shared" si="69"/>
        <v>284.10741462707517</v>
      </c>
      <c r="AO79">
        <f t="shared" si="70"/>
        <v>272.14819704201363</v>
      </c>
      <c r="AP79">
        <f t="shared" si="71"/>
        <v>2.1571324440147701</v>
      </c>
      <c r="AQ79">
        <f t="shared" si="72"/>
        <v>1.5819548886212238</v>
      </c>
      <c r="AR79">
        <f t="shared" si="73"/>
        <v>21.660611183536581</v>
      </c>
      <c r="AS79">
        <f t="shared" si="74"/>
        <v>14.929128677738241</v>
      </c>
      <c r="AT79">
        <f t="shared" si="75"/>
        <v>12.370779991149902</v>
      </c>
      <c r="AU79">
        <f t="shared" si="76"/>
        <v>1.4423914371306807</v>
      </c>
      <c r="AV79">
        <f t="shared" si="77"/>
        <v>9.6414038523336298E-2</v>
      </c>
      <c r="AW79">
        <f t="shared" si="78"/>
        <v>0.4916251701064539</v>
      </c>
      <c r="AX79">
        <f t="shared" si="79"/>
        <v>0.95076626702422684</v>
      </c>
      <c r="AY79">
        <f t="shared" si="80"/>
        <v>6.0554285769345149E-2</v>
      </c>
      <c r="AZ79">
        <f t="shared" si="81"/>
        <v>22.480113772328465</v>
      </c>
      <c r="BA79">
        <f t="shared" si="82"/>
        <v>0.79954306214640625</v>
      </c>
      <c r="BB79">
        <f t="shared" si="83"/>
        <v>32.458075439511511</v>
      </c>
      <c r="BC79">
        <f t="shared" si="84"/>
        <v>382.99472587216155</v>
      </c>
      <c r="BD79">
        <f t="shared" si="85"/>
        <v>3.5316830953628546E-3</v>
      </c>
    </row>
    <row r="80" spans="1:108" x14ac:dyDescent="0.25">
      <c r="A80" s="1">
        <v>51</v>
      </c>
      <c r="B80" s="1" t="s">
        <v>114</v>
      </c>
      <c r="C80" s="1">
        <v>3328.4999994747341</v>
      </c>
      <c r="D80" s="1">
        <v>0</v>
      </c>
      <c r="E80">
        <f t="shared" si="58"/>
        <v>4.1754475935355027</v>
      </c>
      <c r="F80">
        <f t="shared" si="59"/>
        <v>9.9742796755155141E-2</v>
      </c>
      <c r="G80">
        <f t="shared" si="60"/>
        <v>307.62869189373714</v>
      </c>
      <c r="H80">
        <f t="shared" si="61"/>
        <v>1.459649617531048</v>
      </c>
      <c r="I80">
        <f t="shared" si="62"/>
        <v>1.0906164465394124</v>
      </c>
      <c r="J80">
        <f t="shared" si="63"/>
        <v>13.786236763000488</v>
      </c>
      <c r="K80" s="1">
        <v>6</v>
      </c>
      <c r="L80">
        <f t="shared" si="64"/>
        <v>1.4200000166893005</v>
      </c>
      <c r="M80" s="1">
        <v>1</v>
      </c>
      <c r="N80">
        <f t="shared" si="65"/>
        <v>2.8400000333786011</v>
      </c>
      <c r="O80" s="1">
        <v>10.957666397094727</v>
      </c>
      <c r="P80" s="1">
        <v>13.786236763000488</v>
      </c>
      <c r="Q80" s="1">
        <v>10.018649101257324</v>
      </c>
      <c r="R80" s="1">
        <v>399.16732788085937</v>
      </c>
      <c r="S80" s="1">
        <v>384.97470092773437</v>
      </c>
      <c r="T80" s="1">
        <v>2.3869850635528564</v>
      </c>
      <c r="U80" s="1">
        <v>6.7304935455322266</v>
      </c>
      <c r="V80" s="1">
        <v>13.269182205200195</v>
      </c>
      <c r="W80" s="1">
        <v>37.414623260498047</v>
      </c>
      <c r="X80" s="1">
        <v>200.27479553222656</v>
      </c>
      <c r="Y80" s="1">
        <v>1700.856201171875</v>
      </c>
      <c r="Z80" s="1">
        <v>2.0363259315490723</v>
      </c>
      <c r="AA80" s="1">
        <v>73.033790588378906</v>
      </c>
      <c r="AB80" s="1">
        <v>11.798793792724609</v>
      </c>
      <c r="AC80" s="1">
        <v>2.9926106333732605E-2</v>
      </c>
      <c r="AD80" s="1">
        <v>1</v>
      </c>
      <c r="AE80" s="1">
        <v>-0.21956524252891541</v>
      </c>
      <c r="AF80" s="1">
        <v>2.737391471862793</v>
      </c>
      <c r="AG80" s="1">
        <v>1</v>
      </c>
      <c r="AH80" s="1">
        <v>0</v>
      </c>
      <c r="AI80" s="1">
        <v>0.15999999642372131</v>
      </c>
      <c r="AJ80" s="1">
        <v>111115</v>
      </c>
      <c r="AK80">
        <f t="shared" si="66"/>
        <v>0.33379132588704424</v>
      </c>
      <c r="AL80">
        <f t="shared" si="67"/>
        <v>1.4596496175310481E-3</v>
      </c>
      <c r="AM80">
        <f t="shared" si="68"/>
        <v>286.93623676300047</v>
      </c>
      <c r="AN80">
        <f t="shared" si="69"/>
        <v>284.1076663970947</v>
      </c>
      <c r="AO80">
        <f t="shared" si="70"/>
        <v>272.13698610476422</v>
      </c>
      <c r="AP80">
        <f t="shared" si="71"/>
        <v>2.1570074250317508</v>
      </c>
      <c r="AQ80">
        <f t="shared" si="72"/>
        <v>1.5821699027002489</v>
      </c>
      <c r="AR80">
        <f t="shared" si="73"/>
        <v>21.663532591611133</v>
      </c>
      <c r="AS80">
        <f t="shared" si="74"/>
        <v>14.933039046078907</v>
      </c>
      <c r="AT80">
        <f t="shared" si="75"/>
        <v>12.371951580047607</v>
      </c>
      <c r="AU80">
        <f t="shared" si="76"/>
        <v>1.4425024858469908</v>
      </c>
      <c r="AV80">
        <f t="shared" si="77"/>
        <v>9.6358614505414775E-2</v>
      </c>
      <c r="AW80">
        <f t="shared" si="78"/>
        <v>0.49155345616083651</v>
      </c>
      <c r="AX80">
        <f t="shared" si="79"/>
        <v>0.95094902968615425</v>
      </c>
      <c r="AY80">
        <f t="shared" si="80"/>
        <v>6.0519305271385056E-2</v>
      </c>
      <c r="AZ80">
        <f t="shared" si="81"/>
        <v>22.467289462744134</v>
      </c>
      <c r="BA80">
        <f t="shared" si="82"/>
        <v>0.79908807293672979</v>
      </c>
      <c r="BB80">
        <f t="shared" si="83"/>
        <v>32.44806411343766</v>
      </c>
      <c r="BC80">
        <f t="shared" si="84"/>
        <v>382.9898931161066</v>
      </c>
      <c r="BD80">
        <f t="shared" si="85"/>
        <v>3.5375657074132112E-3</v>
      </c>
    </row>
    <row r="81" spans="1:108" x14ac:dyDescent="0.25">
      <c r="A81" s="1">
        <v>52</v>
      </c>
      <c r="B81" s="1" t="s">
        <v>114</v>
      </c>
      <c r="C81" s="1">
        <v>3328.9999994635582</v>
      </c>
      <c r="D81" s="1">
        <v>0</v>
      </c>
      <c r="E81">
        <f t="shared" si="58"/>
        <v>4.1669602344463375</v>
      </c>
      <c r="F81">
        <f t="shared" si="59"/>
        <v>9.9725812121367288E-2</v>
      </c>
      <c r="G81">
        <f t="shared" si="60"/>
        <v>307.78096382009812</v>
      </c>
      <c r="H81">
        <f t="shared" si="61"/>
        <v>1.4596689993683678</v>
      </c>
      <c r="I81">
        <f t="shared" si="62"/>
        <v>1.0908095292143094</v>
      </c>
      <c r="J81">
        <f t="shared" si="63"/>
        <v>13.788015365600586</v>
      </c>
      <c r="K81" s="1">
        <v>6</v>
      </c>
      <c r="L81">
        <f t="shared" si="64"/>
        <v>1.4200000166893005</v>
      </c>
      <c r="M81" s="1">
        <v>1</v>
      </c>
      <c r="N81">
        <f t="shared" si="65"/>
        <v>2.8400000333786011</v>
      </c>
      <c r="O81" s="1">
        <v>10.958030700683594</v>
      </c>
      <c r="P81" s="1">
        <v>13.788015365600586</v>
      </c>
      <c r="Q81" s="1">
        <v>10.018679618835449</v>
      </c>
      <c r="R81" s="1">
        <v>399.1690673828125</v>
      </c>
      <c r="S81" s="1">
        <v>385.00177001953125</v>
      </c>
      <c r="T81" s="1">
        <v>2.3867974281311035</v>
      </c>
      <c r="U81" s="1">
        <v>6.7303509712219238</v>
      </c>
      <c r="V81" s="1">
        <v>13.267824172973633</v>
      </c>
      <c r="W81" s="1">
        <v>37.412940979003906</v>
      </c>
      <c r="X81" s="1">
        <v>200.27540588378906</v>
      </c>
      <c r="Y81" s="1">
        <v>1700.8604736328125</v>
      </c>
      <c r="Z81" s="1">
        <v>2.0161774158477783</v>
      </c>
      <c r="AA81" s="1">
        <v>73.033821105957031</v>
      </c>
      <c r="AB81" s="1">
        <v>11.798793792724609</v>
      </c>
      <c r="AC81" s="1">
        <v>2.9926106333732605E-2</v>
      </c>
      <c r="AD81" s="1">
        <v>1</v>
      </c>
      <c r="AE81" s="1">
        <v>-0.21956524252891541</v>
      </c>
      <c r="AF81" s="1">
        <v>2.737391471862793</v>
      </c>
      <c r="AG81" s="1">
        <v>1</v>
      </c>
      <c r="AH81" s="1">
        <v>0</v>
      </c>
      <c r="AI81" s="1">
        <v>0.15999999642372131</v>
      </c>
      <c r="AJ81" s="1">
        <v>111115</v>
      </c>
      <c r="AK81">
        <f t="shared" si="66"/>
        <v>0.3337923431396484</v>
      </c>
      <c r="AL81">
        <f t="shared" si="67"/>
        <v>1.4596689993683679E-3</v>
      </c>
      <c r="AM81">
        <f t="shared" si="68"/>
        <v>286.93801536560056</v>
      </c>
      <c r="AN81">
        <f t="shared" si="69"/>
        <v>284.10803070068357</v>
      </c>
      <c r="AO81">
        <f t="shared" si="70"/>
        <v>272.13766969849894</v>
      </c>
      <c r="AP81">
        <f t="shared" si="71"/>
        <v>2.1568260340771657</v>
      </c>
      <c r="AQ81">
        <f t="shared" si="72"/>
        <v>1.5823527780268356</v>
      </c>
      <c r="AR81">
        <f t="shared" si="73"/>
        <v>21.666027520745047</v>
      </c>
      <c r="AS81">
        <f t="shared" si="74"/>
        <v>14.935676549523123</v>
      </c>
      <c r="AT81">
        <f t="shared" si="75"/>
        <v>12.37302303314209</v>
      </c>
      <c r="AU81">
        <f t="shared" si="76"/>
        <v>1.4426040498054402</v>
      </c>
      <c r="AV81">
        <f t="shared" si="77"/>
        <v>9.6342762773928975E-2</v>
      </c>
      <c r="AW81">
        <f t="shared" si="78"/>
        <v>0.49154324881252615</v>
      </c>
      <c r="AX81">
        <f t="shared" si="79"/>
        <v>0.95106080099291401</v>
      </c>
      <c r="AY81">
        <f t="shared" si="80"/>
        <v>6.0509300593423854E-2</v>
      </c>
      <c r="AZ81">
        <f t="shared" si="81"/>
        <v>22.478419851456081</v>
      </c>
      <c r="BA81">
        <f t="shared" si="82"/>
        <v>0.79942739952723929</v>
      </c>
      <c r="BB81">
        <f t="shared" si="83"/>
        <v>32.443442285533067</v>
      </c>
      <c r="BC81">
        <f t="shared" si="84"/>
        <v>383.02099669193018</v>
      </c>
      <c r="BD81">
        <f t="shared" si="85"/>
        <v>3.5295854545829754E-3</v>
      </c>
    </row>
    <row r="82" spans="1:108" x14ac:dyDescent="0.25">
      <c r="A82" s="1">
        <v>53</v>
      </c>
      <c r="B82" s="1" t="s">
        <v>115</v>
      </c>
      <c r="C82" s="1">
        <v>3329.4999994523823</v>
      </c>
      <c r="D82" s="1">
        <v>0</v>
      </c>
      <c r="E82">
        <f t="shared" si="58"/>
        <v>4.1633315180059975</v>
      </c>
      <c r="F82">
        <f t="shared" si="59"/>
        <v>9.9716147020530527E-2</v>
      </c>
      <c r="G82">
        <f t="shared" si="60"/>
        <v>307.81594603709152</v>
      </c>
      <c r="H82">
        <f t="shared" si="61"/>
        <v>1.4595161072027216</v>
      </c>
      <c r="I82">
        <f t="shared" si="62"/>
        <v>1.0907978023664613</v>
      </c>
      <c r="J82">
        <f t="shared" si="63"/>
        <v>13.787628173828125</v>
      </c>
      <c r="K82" s="1">
        <v>6</v>
      </c>
      <c r="L82">
        <f t="shared" si="64"/>
        <v>1.4200000166893005</v>
      </c>
      <c r="M82" s="1">
        <v>1</v>
      </c>
      <c r="N82">
        <f t="shared" si="65"/>
        <v>2.8400000333786011</v>
      </c>
      <c r="O82" s="1">
        <v>10.958313941955566</v>
      </c>
      <c r="P82" s="1">
        <v>13.787628173828125</v>
      </c>
      <c r="Q82" s="1">
        <v>10.018932342529297</v>
      </c>
      <c r="R82" s="1">
        <v>399.14068603515625</v>
      </c>
      <c r="S82" s="1">
        <v>384.98336791992187</v>
      </c>
      <c r="T82" s="1">
        <v>2.38651442527771</v>
      </c>
      <c r="U82" s="1">
        <v>6.7299671173095703</v>
      </c>
      <c r="V82" s="1">
        <v>13.265999794006348</v>
      </c>
      <c r="W82" s="1">
        <v>37.410099029541016</v>
      </c>
      <c r="X82" s="1">
        <v>200.2591552734375</v>
      </c>
      <c r="Y82" s="1">
        <v>1700.8365478515625</v>
      </c>
      <c r="Z82" s="1">
        <v>1.9621156454086304</v>
      </c>
      <c r="AA82" s="1">
        <v>73.0338134765625</v>
      </c>
      <c r="AB82" s="1">
        <v>11.798793792724609</v>
      </c>
      <c r="AC82" s="1">
        <v>2.9926106333732605E-2</v>
      </c>
      <c r="AD82" s="1">
        <v>1</v>
      </c>
      <c r="AE82" s="1">
        <v>-0.21956524252891541</v>
      </c>
      <c r="AF82" s="1">
        <v>2.737391471862793</v>
      </c>
      <c r="AG82" s="1">
        <v>1</v>
      </c>
      <c r="AH82" s="1">
        <v>0</v>
      </c>
      <c r="AI82" s="1">
        <v>0.15999999642372131</v>
      </c>
      <c r="AJ82" s="1">
        <v>111115</v>
      </c>
      <c r="AK82">
        <f t="shared" si="66"/>
        <v>0.33376525878906244</v>
      </c>
      <c r="AL82">
        <f t="shared" si="67"/>
        <v>1.4595161072027216E-3</v>
      </c>
      <c r="AM82">
        <f t="shared" si="68"/>
        <v>286.9376281738281</v>
      </c>
      <c r="AN82">
        <f t="shared" si="69"/>
        <v>284.10831394195554</v>
      </c>
      <c r="AO82">
        <f t="shared" si="70"/>
        <v>272.1338415735845</v>
      </c>
      <c r="AP82">
        <f t="shared" si="71"/>
        <v>2.1569431946139028</v>
      </c>
      <c r="AQ82">
        <f t="shared" si="72"/>
        <v>1.5823129655154475</v>
      </c>
      <c r="AR82">
        <f t="shared" si="73"/>
        <v>21.665484659694407</v>
      </c>
      <c r="AS82">
        <f t="shared" si="74"/>
        <v>14.935517542384837</v>
      </c>
      <c r="AT82">
        <f t="shared" si="75"/>
        <v>12.372971057891846</v>
      </c>
      <c r="AU82">
        <f t="shared" si="76"/>
        <v>1.4425991228816608</v>
      </c>
      <c r="AV82">
        <f t="shared" si="77"/>
        <v>9.6333742269038486E-2</v>
      </c>
      <c r="AW82">
        <f t="shared" si="78"/>
        <v>0.49151516314898619</v>
      </c>
      <c r="AX82">
        <f t="shared" si="79"/>
        <v>0.95108395973267457</v>
      </c>
      <c r="AY82">
        <f t="shared" si="80"/>
        <v>6.0503607389978835E-2</v>
      </c>
      <c r="AZ82">
        <f t="shared" si="81"/>
        <v>22.480972387984568</v>
      </c>
      <c r="BA82">
        <f t="shared" si="82"/>
        <v>0.7995564787648658</v>
      </c>
      <c r="BB82">
        <f t="shared" si="83"/>
        <v>32.442278429836172</v>
      </c>
      <c r="BC82">
        <f t="shared" si="84"/>
        <v>383.0043195103267</v>
      </c>
      <c r="BD82">
        <f t="shared" si="85"/>
        <v>3.5265388253466244E-3</v>
      </c>
      <c r="BE82">
        <f>AVERAGE(E68:E82)</f>
        <v>4.1499915803857634</v>
      </c>
      <c r="BF82">
        <f t="shared" ref="BF82:DD82" si="86">AVERAGE(F68:F82)</f>
        <v>9.9759766435961669E-2</v>
      </c>
      <c r="BG82">
        <f t="shared" si="86"/>
        <v>308.05759347667424</v>
      </c>
      <c r="BH82">
        <f t="shared" si="86"/>
        <v>1.460058939043587</v>
      </c>
      <c r="BI82">
        <f t="shared" si="86"/>
        <v>1.0907499260853417</v>
      </c>
      <c r="BJ82">
        <f t="shared" si="86"/>
        <v>13.787993240356446</v>
      </c>
      <c r="BK82">
        <f t="shared" si="86"/>
        <v>6</v>
      </c>
      <c r="BL82">
        <f t="shared" si="86"/>
        <v>1.4200000166893005</v>
      </c>
      <c r="BM82">
        <f t="shared" si="86"/>
        <v>1</v>
      </c>
      <c r="BN82">
        <f t="shared" si="86"/>
        <v>2.8400000333786011</v>
      </c>
      <c r="BO82">
        <f t="shared" si="86"/>
        <v>10.955436579386394</v>
      </c>
      <c r="BP82">
        <f t="shared" si="86"/>
        <v>13.787993240356446</v>
      </c>
      <c r="BQ82">
        <f t="shared" si="86"/>
        <v>10.018159675598145</v>
      </c>
      <c r="BR82">
        <f t="shared" si="86"/>
        <v>399.09767049153646</v>
      </c>
      <c r="BS82">
        <f t="shared" si="86"/>
        <v>384.97781778971353</v>
      </c>
      <c r="BT82">
        <f t="shared" si="86"/>
        <v>2.3854375044504801</v>
      </c>
      <c r="BU82">
        <f t="shared" si="86"/>
        <v>6.7310878117879236</v>
      </c>
      <c r="BV82">
        <f t="shared" si="86"/>
        <v>13.262645594278972</v>
      </c>
      <c r="BW82">
        <f t="shared" si="86"/>
        <v>37.423758697509768</v>
      </c>
      <c r="BX82">
        <f t="shared" si="86"/>
        <v>200.23210754394532</v>
      </c>
      <c r="BY82">
        <f t="shared" si="86"/>
        <v>1700.8923828125</v>
      </c>
      <c r="BZ82">
        <f t="shared" si="86"/>
        <v>1.9145182689030966</v>
      </c>
      <c r="CA82">
        <f t="shared" si="86"/>
        <v>73.034350585937503</v>
      </c>
      <c r="CB82">
        <f t="shared" si="86"/>
        <v>11.798793792724609</v>
      </c>
      <c r="CC82">
        <f t="shared" si="86"/>
        <v>2.9926106333732605E-2</v>
      </c>
      <c r="CD82">
        <f t="shared" si="86"/>
        <v>1</v>
      </c>
      <c r="CE82">
        <f t="shared" si="86"/>
        <v>-0.21956524252891541</v>
      </c>
      <c r="CF82">
        <f t="shared" si="86"/>
        <v>2.737391471862793</v>
      </c>
      <c r="CG82">
        <f t="shared" si="86"/>
        <v>1</v>
      </c>
      <c r="CH82">
        <f t="shared" si="86"/>
        <v>0</v>
      </c>
      <c r="CI82">
        <f t="shared" si="86"/>
        <v>0.15999999642372131</v>
      </c>
      <c r="CJ82">
        <f t="shared" si="86"/>
        <v>111115</v>
      </c>
      <c r="CK82">
        <f t="shared" si="86"/>
        <v>0.33372017923990877</v>
      </c>
      <c r="CL82">
        <f t="shared" si="86"/>
        <v>1.4600589390435866E-3</v>
      </c>
      <c r="CM82">
        <f t="shared" si="86"/>
        <v>286.93799324035649</v>
      </c>
      <c r="CN82">
        <f t="shared" si="86"/>
        <v>284.10543657938643</v>
      </c>
      <c r="CO82">
        <f t="shared" si="86"/>
        <v>272.1427751671348</v>
      </c>
      <c r="CP82">
        <f t="shared" si="86"/>
        <v>2.1563751902335442</v>
      </c>
      <c r="CQ82">
        <f t="shared" si="86"/>
        <v>1.5823505529787589</v>
      </c>
      <c r="CR82">
        <f t="shared" si="86"/>
        <v>21.665839979687075</v>
      </c>
      <c r="CS82">
        <f t="shared" si="86"/>
        <v>14.934752167899152</v>
      </c>
      <c r="CT82">
        <f t="shared" si="86"/>
        <v>12.37171490987142</v>
      </c>
      <c r="CU82">
        <f t="shared" si="86"/>
        <v>1.4424800692625408</v>
      </c>
      <c r="CV82">
        <f t="shared" si="86"/>
        <v>9.6374451461657379E-2</v>
      </c>
      <c r="CW82">
        <f t="shared" si="86"/>
        <v>0.49160062689341749</v>
      </c>
      <c r="CX82">
        <f t="shared" si="86"/>
        <v>0.95087944236912347</v>
      </c>
      <c r="CY82">
        <f t="shared" si="86"/>
        <v>6.0529300696275976E-2</v>
      </c>
      <c r="CZ82">
        <f t="shared" si="86"/>
        <v>22.498786421728315</v>
      </c>
      <c r="DA82">
        <f t="shared" si="86"/>
        <v>0.80019568091854609</v>
      </c>
      <c r="DB82">
        <f t="shared" si="86"/>
        <v>32.447801622865242</v>
      </c>
      <c r="DC82">
        <f t="shared" si="86"/>
        <v>383.00511054757459</v>
      </c>
      <c r="DD82">
        <f t="shared" si="86"/>
        <v>3.5158331183873476E-3</v>
      </c>
    </row>
    <row r="83" spans="1:108" x14ac:dyDescent="0.25">
      <c r="A83" s="1" t="s">
        <v>9</v>
      </c>
      <c r="B83" s="1" t="s">
        <v>116</v>
      </c>
    </row>
    <row r="84" spans="1:108" x14ac:dyDescent="0.25">
      <c r="A84" s="1" t="s">
        <v>9</v>
      </c>
      <c r="B84" s="1" t="s">
        <v>117</v>
      </c>
    </row>
    <row r="85" spans="1:108" x14ac:dyDescent="0.25">
      <c r="A85" s="1" t="s">
        <v>9</v>
      </c>
      <c r="B85" s="1" t="s">
        <v>118</v>
      </c>
    </row>
    <row r="86" spans="1:108" x14ac:dyDescent="0.25">
      <c r="A86" s="1">
        <v>54</v>
      </c>
      <c r="B86" s="1" t="s">
        <v>119</v>
      </c>
      <c r="C86" s="1">
        <v>3695.9999998658895</v>
      </c>
      <c r="D86" s="1">
        <v>0</v>
      </c>
      <c r="E86">
        <f t="shared" ref="E86:E100" si="87">(R86-S86*(1000-T86)/(1000-U86))*AK86</f>
        <v>4.653502207410372</v>
      </c>
      <c r="F86">
        <f t="shared" ref="F86:F100" si="88">IF(AV86&lt;&gt;0,1/(1/AV86-1/N86),0)</f>
        <v>8.7338755081714695E-2</v>
      </c>
      <c r="G86">
        <f t="shared" ref="G86:G100" si="89">((AY86-AL86/2)*S86-E86)/(AY86+AL86/2)</f>
        <v>287.35475981512457</v>
      </c>
      <c r="H86">
        <f t="shared" ref="H86:H100" si="90">AL86*1000</f>
        <v>1.5068898359961704</v>
      </c>
      <c r="I86">
        <f t="shared" ref="I86:I100" si="91">(AQ86-AW86)</f>
        <v>1.2763668569161308</v>
      </c>
      <c r="J86">
        <f t="shared" ref="J86:J100" si="92">(P86+AP86*D86)</f>
        <v>16.734933853149414</v>
      </c>
      <c r="K86" s="1">
        <v>6</v>
      </c>
      <c r="L86">
        <f t="shared" ref="L86:L100" si="93">(K86*AE86+AF86)</f>
        <v>1.4200000166893005</v>
      </c>
      <c r="M86" s="1">
        <v>1</v>
      </c>
      <c r="N86">
        <f t="shared" ref="N86:N100" si="94">L86*(M86+1)*(M86+1)/(M86*M86+1)</f>
        <v>2.8400000333786011</v>
      </c>
      <c r="O86" s="1">
        <v>15.431396484375</v>
      </c>
      <c r="P86" s="1">
        <v>16.734933853149414</v>
      </c>
      <c r="Q86" s="1">
        <v>15.101310729980469</v>
      </c>
      <c r="R86" s="1">
        <v>400.046630859375</v>
      </c>
      <c r="S86" s="1">
        <v>384.364990234375</v>
      </c>
      <c r="T86" s="1">
        <v>4.2272214889526367</v>
      </c>
      <c r="U86" s="1">
        <v>8.7038469314575195</v>
      </c>
      <c r="V86" s="1">
        <v>17.549224853515625</v>
      </c>
      <c r="W86" s="1">
        <v>36.133846282958984</v>
      </c>
      <c r="X86" s="1">
        <v>200.2098388671875</v>
      </c>
      <c r="Y86" s="1">
        <v>1699.0433349609375</v>
      </c>
      <c r="Z86" s="1">
        <v>1.8242875337600708</v>
      </c>
      <c r="AA86" s="1">
        <v>73.044517517089844</v>
      </c>
      <c r="AB86" s="1">
        <v>12.038448333740234</v>
      </c>
      <c r="AC86" s="1">
        <v>4.1673630475997925E-3</v>
      </c>
      <c r="AD86" s="1">
        <v>1</v>
      </c>
      <c r="AE86" s="1">
        <v>-0.21956524252891541</v>
      </c>
      <c r="AF86" s="1">
        <v>2.737391471862793</v>
      </c>
      <c r="AG86" s="1">
        <v>1</v>
      </c>
      <c r="AH86" s="1">
        <v>0</v>
      </c>
      <c r="AI86" s="1">
        <v>0.15999999642372131</v>
      </c>
      <c r="AJ86" s="1">
        <v>111115</v>
      </c>
      <c r="AK86">
        <f t="shared" ref="AK86:AK100" si="95">X86*0.000001/(K86*0.0001)</f>
        <v>0.33368306477864579</v>
      </c>
      <c r="AL86">
        <f t="shared" ref="AL86:AL100" si="96">(U86-T86)/(1000-U86)*AK86</f>
        <v>1.5068898359961705E-3</v>
      </c>
      <c r="AM86">
        <f t="shared" ref="AM86:AM100" si="97">(P86+273.15)</f>
        <v>289.88493385314939</v>
      </c>
      <c r="AN86">
        <f t="shared" ref="AN86:AN100" si="98">(O86+273.15)</f>
        <v>288.58139648437498</v>
      </c>
      <c r="AO86">
        <f t="shared" ref="AO86:AO100" si="99">(Y86*AG86+Z86*AH86)*AI86</f>
        <v>271.84692751749753</v>
      </c>
      <c r="AP86">
        <f t="shared" ref="AP86:AP100" si="100">((AO86+0.00000010773*(AN86^4-AM86^4))-AL86*44100)/(L86*51.4+0.00000043092*AM86^3)</f>
        <v>2.2974323811459438</v>
      </c>
      <c r="AQ86">
        <f t="shared" ref="AQ86:AQ100" si="101">0.61365*EXP(17.502*J86/(240.97+J86))</f>
        <v>1.9121351565670484</v>
      </c>
      <c r="AR86">
        <f t="shared" ref="AR86:AR100" si="102">AQ86*1000/AA86</f>
        <v>26.177668380377433</v>
      </c>
      <c r="AS86">
        <f t="shared" ref="AS86:AS100" si="103">(AR86-U86)</f>
        <v>17.473821448919914</v>
      </c>
      <c r="AT86">
        <f t="shared" ref="AT86:AT100" si="104">IF(D86,P86,(O86+P86)/2)</f>
        <v>16.083165168762207</v>
      </c>
      <c r="AU86">
        <f t="shared" ref="AU86:AU100" si="105">0.61365*EXP(17.502*AT86/(240.97+AT86))</f>
        <v>1.8344142922676898</v>
      </c>
      <c r="AV86">
        <f t="shared" ref="AV86:AV100" si="106">IF(AS86&lt;&gt;0,(1000-(AR86+U86)/2)/AS86*AL86,0)</f>
        <v>8.4732955517518763E-2</v>
      </c>
      <c r="AW86">
        <f t="shared" ref="AW86:AW100" si="107">U86*AA86/1000</f>
        <v>0.63576829965091752</v>
      </c>
      <c r="AX86">
        <f t="shared" ref="AX86:AX100" si="108">(AU86-AW86)</f>
        <v>1.1986459926167723</v>
      </c>
      <c r="AY86">
        <f t="shared" ref="AY86:AY100" si="109">1/(1.6/F86+1.37/N86)</f>
        <v>5.3186205383759753E-2</v>
      </c>
      <c r="AZ86">
        <f t="shared" ref="AZ86:AZ100" si="110">G86*AA86*0.001</f>
        <v>20.98968978693501</v>
      </c>
      <c r="BA86">
        <f t="shared" ref="BA86:BA100" si="111">G86/S86</f>
        <v>0.7476090880178855</v>
      </c>
      <c r="BB86">
        <f t="shared" ref="BB86:BB100" si="112">(1-AL86*AA86/AQ86/F86)*100</f>
        <v>34.091178744980979</v>
      </c>
      <c r="BC86">
        <f t="shared" ref="BC86:BC100" si="113">(S86-E86/(N86/1.35))</f>
        <v>382.15293815473808</v>
      </c>
      <c r="BD86">
        <f t="shared" ref="BD86:BD100" si="114">E86*BB86/100/BC86</f>
        <v>4.1513059224146023E-3</v>
      </c>
    </row>
    <row r="87" spans="1:108" x14ac:dyDescent="0.25">
      <c r="A87" s="1">
        <v>55</v>
      </c>
      <c r="B87" s="1" t="s">
        <v>120</v>
      </c>
      <c r="C87" s="1">
        <v>3695.9999998658895</v>
      </c>
      <c r="D87" s="1">
        <v>0</v>
      </c>
      <c r="E87">
        <f t="shared" si="87"/>
        <v>4.653502207410372</v>
      </c>
      <c r="F87">
        <f t="shared" si="88"/>
        <v>8.7338755081714695E-2</v>
      </c>
      <c r="G87">
        <f t="shared" si="89"/>
        <v>287.35475981512457</v>
      </c>
      <c r="H87">
        <f t="shared" si="90"/>
        <v>1.5068898359961704</v>
      </c>
      <c r="I87">
        <f t="shared" si="91"/>
        <v>1.2763668569161308</v>
      </c>
      <c r="J87">
        <f t="shared" si="92"/>
        <v>16.734933853149414</v>
      </c>
      <c r="K87" s="1">
        <v>6</v>
      </c>
      <c r="L87">
        <f t="shared" si="93"/>
        <v>1.4200000166893005</v>
      </c>
      <c r="M87" s="1">
        <v>1</v>
      </c>
      <c r="N87">
        <f t="shared" si="94"/>
        <v>2.8400000333786011</v>
      </c>
      <c r="O87" s="1">
        <v>15.431396484375</v>
      </c>
      <c r="P87" s="1">
        <v>16.734933853149414</v>
      </c>
      <c r="Q87" s="1">
        <v>15.101310729980469</v>
      </c>
      <c r="R87" s="1">
        <v>400.046630859375</v>
      </c>
      <c r="S87" s="1">
        <v>384.364990234375</v>
      </c>
      <c r="T87" s="1">
        <v>4.2272214889526367</v>
      </c>
      <c r="U87" s="1">
        <v>8.7038469314575195</v>
      </c>
      <c r="V87" s="1">
        <v>17.549224853515625</v>
      </c>
      <c r="W87" s="1">
        <v>36.133846282958984</v>
      </c>
      <c r="X87" s="1">
        <v>200.2098388671875</v>
      </c>
      <c r="Y87" s="1">
        <v>1699.0433349609375</v>
      </c>
      <c r="Z87" s="1">
        <v>1.8242875337600708</v>
      </c>
      <c r="AA87" s="1">
        <v>73.044517517089844</v>
      </c>
      <c r="AB87" s="1">
        <v>12.038448333740234</v>
      </c>
      <c r="AC87" s="1">
        <v>4.1673630475997925E-3</v>
      </c>
      <c r="AD87" s="1">
        <v>1</v>
      </c>
      <c r="AE87" s="1">
        <v>-0.21956524252891541</v>
      </c>
      <c r="AF87" s="1">
        <v>2.737391471862793</v>
      </c>
      <c r="AG87" s="1">
        <v>1</v>
      </c>
      <c r="AH87" s="1">
        <v>0</v>
      </c>
      <c r="AI87" s="1">
        <v>0.15999999642372131</v>
      </c>
      <c r="AJ87" s="1">
        <v>111115</v>
      </c>
      <c r="AK87">
        <f t="shared" si="95"/>
        <v>0.33368306477864579</v>
      </c>
      <c r="AL87">
        <f t="shared" si="96"/>
        <v>1.5068898359961705E-3</v>
      </c>
      <c r="AM87">
        <f t="shared" si="97"/>
        <v>289.88493385314939</v>
      </c>
      <c r="AN87">
        <f t="shared" si="98"/>
        <v>288.58139648437498</v>
      </c>
      <c r="AO87">
        <f t="shared" si="99"/>
        <v>271.84692751749753</v>
      </c>
      <c r="AP87">
        <f t="shared" si="100"/>
        <v>2.2974323811459438</v>
      </c>
      <c r="AQ87">
        <f t="shared" si="101"/>
        <v>1.9121351565670484</v>
      </c>
      <c r="AR87">
        <f t="shared" si="102"/>
        <v>26.177668380377433</v>
      </c>
      <c r="AS87">
        <f t="shared" si="103"/>
        <v>17.473821448919914</v>
      </c>
      <c r="AT87">
        <f t="shared" si="104"/>
        <v>16.083165168762207</v>
      </c>
      <c r="AU87">
        <f t="shared" si="105"/>
        <v>1.8344142922676898</v>
      </c>
      <c r="AV87">
        <f t="shared" si="106"/>
        <v>8.4732955517518763E-2</v>
      </c>
      <c r="AW87">
        <f t="shared" si="107"/>
        <v>0.63576829965091752</v>
      </c>
      <c r="AX87">
        <f t="shared" si="108"/>
        <v>1.1986459926167723</v>
      </c>
      <c r="AY87">
        <f t="shared" si="109"/>
        <v>5.3186205383759753E-2</v>
      </c>
      <c r="AZ87">
        <f t="shared" si="110"/>
        <v>20.98968978693501</v>
      </c>
      <c r="BA87">
        <f t="shared" si="111"/>
        <v>0.7476090880178855</v>
      </c>
      <c r="BB87">
        <f t="shared" si="112"/>
        <v>34.091178744980979</v>
      </c>
      <c r="BC87">
        <f t="shared" si="113"/>
        <v>382.15293815473808</v>
      </c>
      <c r="BD87">
        <f t="shared" si="114"/>
        <v>4.1513059224146023E-3</v>
      </c>
    </row>
    <row r="88" spans="1:108" x14ac:dyDescent="0.25">
      <c r="A88" s="1">
        <v>56</v>
      </c>
      <c r="B88" s="1" t="s">
        <v>120</v>
      </c>
      <c r="C88" s="1">
        <v>3696.4999998547137</v>
      </c>
      <c r="D88" s="1">
        <v>0</v>
      </c>
      <c r="E88">
        <f t="shared" si="87"/>
        <v>4.6677066719334617</v>
      </c>
      <c r="F88">
        <f t="shared" si="88"/>
        <v>8.7364188058260003E-2</v>
      </c>
      <c r="G88">
        <f t="shared" si="89"/>
        <v>287.07794317647773</v>
      </c>
      <c r="H88">
        <f t="shared" si="90"/>
        <v>1.5068821532471586</v>
      </c>
      <c r="I88">
        <f t="shared" si="91"/>
        <v>1.2760011577527237</v>
      </c>
      <c r="J88">
        <f t="shared" si="92"/>
        <v>16.732076644897461</v>
      </c>
      <c r="K88" s="1">
        <v>6</v>
      </c>
      <c r="L88">
        <f t="shared" si="93"/>
        <v>1.4200000166893005</v>
      </c>
      <c r="M88" s="1">
        <v>1</v>
      </c>
      <c r="N88">
        <f t="shared" si="94"/>
        <v>2.8400000333786011</v>
      </c>
      <c r="O88" s="1">
        <v>15.432255744934082</v>
      </c>
      <c r="P88" s="1">
        <v>16.732076644897461</v>
      </c>
      <c r="Q88" s="1">
        <v>15.100973129272461</v>
      </c>
      <c r="R88" s="1">
        <v>400.04815673828125</v>
      </c>
      <c r="S88" s="1">
        <v>384.32308959960937</v>
      </c>
      <c r="T88" s="1">
        <v>4.2272129058837891</v>
      </c>
      <c r="U88" s="1">
        <v>8.7041149139404297</v>
      </c>
      <c r="V88" s="1">
        <v>17.548202514648438</v>
      </c>
      <c r="W88" s="1">
        <v>36.132923126220703</v>
      </c>
      <c r="X88" s="1">
        <v>200.19639587402344</v>
      </c>
      <c r="Y88" s="1">
        <v>1699.1156005859375</v>
      </c>
      <c r="Z88" s="1">
        <v>1.7829424142837524</v>
      </c>
      <c r="AA88" s="1">
        <v>73.044425964355469</v>
      </c>
      <c r="AB88" s="1">
        <v>12.038448333740234</v>
      </c>
      <c r="AC88" s="1">
        <v>4.1673630475997925E-3</v>
      </c>
      <c r="AD88" s="1">
        <v>1</v>
      </c>
      <c r="AE88" s="1">
        <v>-0.21956524252891541</v>
      </c>
      <c r="AF88" s="1">
        <v>2.737391471862793</v>
      </c>
      <c r="AG88" s="1">
        <v>1</v>
      </c>
      <c r="AH88" s="1">
        <v>0</v>
      </c>
      <c r="AI88" s="1">
        <v>0.15999999642372131</v>
      </c>
      <c r="AJ88" s="1">
        <v>111115</v>
      </c>
      <c r="AK88">
        <f t="shared" si="95"/>
        <v>0.333660659790039</v>
      </c>
      <c r="AL88">
        <f t="shared" si="96"/>
        <v>1.5068821532471586E-3</v>
      </c>
      <c r="AM88">
        <f t="shared" si="97"/>
        <v>289.88207664489744</v>
      </c>
      <c r="AN88">
        <f t="shared" si="98"/>
        <v>288.58225574493406</v>
      </c>
      <c r="AO88">
        <f t="shared" si="99"/>
        <v>271.85849001723909</v>
      </c>
      <c r="AP88">
        <f t="shared" si="100"/>
        <v>2.2980493238668283</v>
      </c>
      <c r="AQ88">
        <f t="shared" si="101"/>
        <v>1.9117882351692876</v>
      </c>
      <c r="AR88">
        <f t="shared" si="102"/>
        <v>26.172951733541041</v>
      </c>
      <c r="AS88">
        <f t="shared" si="103"/>
        <v>17.468836819600611</v>
      </c>
      <c r="AT88">
        <f t="shared" si="104"/>
        <v>16.082166194915771</v>
      </c>
      <c r="AU88">
        <f t="shared" si="105"/>
        <v>1.834297330443956</v>
      </c>
      <c r="AV88">
        <f t="shared" si="106"/>
        <v>8.4756893311953144E-2</v>
      </c>
      <c r="AW88">
        <f t="shared" si="107"/>
        <v>0.63578707741656404</v>
      </c>
      <c r="AX88">
        <f t="shared" si="108"/>
        <v>1.1985102530273921</v>
      </c>
      <c r="AY88">
        <f t="shared" si="109"/>
        <v>5.3201295686298895E-2</v>
      </c>
      <c r="AZ88">
        <f t="shared" si="110"/>
        <v>20.969443566353675</v>
      </c>
      <c r="BA88">
        <f t="shared" si="111"/>
        <v>0.74697032508652461</v>
      </c>
      <c r="BB88">
        <f t="shared" si="112"/>
        <v>34.098827728340233</v>
      </c>
      <c r="BC88">
        <f t="shared" si="113"/>
        <v>382.10428539783135</v>
      </c>
      <c r="BD88">
        <f t="shared" si="114"/>
        <v>4.1654420475020085E-3</v>
      </c>
    </row>
    <row r="89" spans="1:108" x14ac:dyDescent="0.25">
      <c r="A89" s="1">
        <v>57</v>
      </c>
      <c r="B89" s="1" t="s">
        <v>121</v>
      </c>
      <c r="C89" s="1">
        <v>3696.9999998435378</v>
      </c>
      <c r="D89" s="1">
        <v>0</v>
      </c>
      <c r="E89">
        <f t="shared" si="87"/>
        <v>4.6678382232085243</v>
      </c>
      <c r="F89">
        <f t="shared" si="88"/>
        <v>8.7348775678666252E-2</v>
      </c>
      <c r="G89">
        <f t="shared" si="89"/>
        <v>287.05221723017917</v>
      </c>
      <c r="H89">
        <f t="shared" si="90"/>
        <v>1.5069980687235058</v>
      </c>
      <c r="I89">
        <f t="shared" si="91"/>
        <v>1.276315715912395</v>
      </c>
      <c r="J89">
        <f t="shared" si="92"/>
        <v>16.734945297241211</v>
      </c>
      <c r="K89" s="1">
        <v>6</v>
      </c>
      <c r="L89">
        <f t="shared" si="93"/>
        <v>1.4200000166893005</v>
      </c>
      <c r="M89" s="1">
        <v>1</v>
      </c>
      <c r="N89">
        <f t="shared" si="94"/>
        <v>2.8400000333786011</v>
      </c>
      <c r="O89" s="1">
        <v>15.432309150695801</v>
      </c>
      <c r="P89" s="1">
        <v>16.734945297241211</v>
      </c>
      <c r="Q89" s="1">
        <v>15.100597381591797</v>
      </c>
      <c r="R89" s="1">
        <v>400.04208374023437</v>
      </c>
      <c r="S89" s="1">
        <v>384.31683349609375</v>
      </c>
      <c r="T89" s="1">
        <v>4.2274136543273926</v>
      </c>
      <c r="U89" s="1">
        <v>8.7045679092407227</v>
      </c>
      <c r="V89" s="1">
        <v>17.548992156982422</v>
      </c>
      <c r="W89" s="1">
        <v>36.134716033935547</v>
      </c>
      <c r="X89" s="1">
        <v>200.20042419433594</v>
      </c>
      <c r="Y89" s="1">
        <v>1699.15478515625</v>
      </c>
      <c r="Z89" s="1">
        <v>1.7352312803268433</v>
      </c>
      <c r="AA89" s="1">
        <v>73.044502258300781</v>
      </c>
      <c r="AB89" s="1">
        <v>12.038448333740234</v>
      </c>
      <c r="AC89" s="1">
        <v>4.1673630475997925E-3</v>
      </c>
      <c r="AD89" s="1">
        <v>1</v>
      </c>
      <c r="AE89" s="1">
        <v>-0.21956524252891541</v>
      </c>
      <c r="AF89" s="1">
        <v>2.737391471862793</v>
      </c>
      <c r="AG89" s="1">
        <v>1</v>
      </c>
      <c r="AH89" s="1">
        <v>0</v>
      </c>
      <c r="AI89" s="1">
        <v>0.15999999642372131</v>
      </c>
      <c r="AJ89" s="1">
        <v>111115</v>
      </c>
      <c r="AK89">
        <f t="shared" si="95"/>
        <v>0.33366737365722648</v>
      </c>
      <c r="AL89">
        <f t="shared" si="96"/>
        <v>1.5069980687235059E-3</v>
      </c>
      <c r="AM89">
        <f t="shared" si="97"/>
        <v>289.88494529724119</v>
      </c>
      <c r="AN89">
        <f t="shared" si="98"/>
        <v>288.58230915069578</v>
      </c>
      <c r="AO89">
        <f t="shared" si="99"/>
        <v>271.86475954834896</v>
      </c>
      <c r="AP89">
        <f t="shared" si="100"/>
        <v>2.2977005461058311</v>
      </c>
      <c r="AQ89">
        <f t="shared" si="101"/>
        <v>1.9121365462164615</v>
      </c>
      <c r="AR89">
        <f t="shared" si="102"/>
        <v>26.177692873513504</v>
      </c>
      <c r="AS89">
        <f t="shared" si="103"/>
        <v>17.473124964272781</v>
      </c>
      <c r="AT89">
        <f t="shared" si="104"/>
        <v>16.083627223968506</v>
      </c>
      <c r="AU89">
        <f t="shared" si="105"/>
        <v>1.8344683928154628</v>
      </c>
      <c r="AV89">
        <f t="shared" si="106"/>
        <v>8.4742387062128596E-2</v>
      </c>
      <c r="AW89">
        <f t="shared" si="107"/>
        <v>0.63582083030406644</v>
      </c>
      <c r="AX89">
        <f t="shared" si="108"/>
        <v>1.1986475625113964</v>
      </c>
      <c r="AY89">
        <f t="shared" si="109"/>
        <v>5.3192150992366745E-2</v>
      </c>
      <c r="AZ89">
        <f t="shared" si="110"/>
        <v>20.967586329720071</v>
      </c>
      <c r="BA89">
        <f t="shared" si="111"/>
        <v>0.74691554522577741</v>
      </c>
      <c r="BB89">
        <f t="shared" si="112"/>
        <v>34.094068054674999</v>
      </c>
      <c r="BC89">
        <f t="shared" si="113"/>
        <v>382.09796676113996</v>
      </c>
      <c r="BD89">
        <f t="shared" si="114"/>
        <v>4.1650468700287786E-3</v>
      </c>
    </row>
    <row r="90" spans="1:108" x14ac:dyDescent="0.25">
      <c r="A90" s="1">
        <v>58</v>
      </c>
      <c r="B90" s="1" t="s">
        <v>121</v>
      </c>
      <c r="C90" s="1">
        <v>3697.4999998323619</v>
      </c>
      <c r="D90" s="1">
        <v>0</v>
      </c>
      <c r="E90">
        <f t="shared" si="87"/>
        <v>4.6707569426851805</v>
      </c>
      <c r="F90">
        <f t="shared" si="88"/>
        <v>8.7317769068527937E-2</v>
      </c>
      <c r="G90">
        <f t="shared" si="89"/>
        <v>286.94844128120849</v>
      </c>
      <c r="H90">
        <f t="shared" si="90"/>
        <v>1.5068227453070759</v>
      </c>
      <c r="I90">
        <f t="shared" si="91"/>
        <v>1.2765957473425882</v>
      </c>
      <c r="J90">
        <f t="shared" si="92"/>
        <v>16.736789703369141</v>
      </c>
      <c r="K90" s="1">
        <v>6</v>
      </c>
      <c r="L90">
        <f t="shared" si="93"/>
        <v>1.4200000166893005</v>
      </c>
      <c r="M90" s="1">
        <v>1</v>
      </c>
      <c r="N90">
        <f t="shared" si="94"/>
        <v>2.8400000333786011</v>
      </c>
      <c r="O90" s="1">
        <v>15.432375907897949</v>
      </c>
      <c r="P90" s="1">
        <v>16.736789703369141</v>
      </c>
      <c r="Q90" s="1">
        <v>15.099830627441406</v>
      </c>
      <c r="R90" s="1">
        <v>400.03231811523437</v>
      </c>
      <c r="S90" s="1">
        <v>384.29876708984375</v>
      </c>
      <c r="T90" s="1">
        <v>4.2272748947143555</v>
      </c>
      <c r="U90" s="1">
        <v>8.7038650512695313</v>
      </c>
      <c r="V90" s="1">
        <v>17.548210144042969</v>
      </c>
      <c r="W90" s="1">
        <v>36.131374359130859</v>
      </c>
      <c r="X90" s="1">
        <v>200.20249938964844</v>
      </c>
      <c r="Y90" s="1">
        <v>1699.148193359375</v>
      </c>
      <c r="Z90" s="1">
        <v>1.7129725217819214</v>
      </c>
      <c r="AA90" s="1">
        <v>73.043960571289063</v>
      </c>
      <c r="AB90" s="1">
        <v>12.038448333740234</v>
      </c>
      <c r="AC90" s="1">
        <v>4.1673630475997925E-3</v>
      </c>
      <c r="AD90" s="1">
        <v>1</v>
      </c>
      <c r="AE90" s="1">
        <v>-0.21956524252891541</v>
      </c>
      <c r="AF90" s="1">
        <v>2.737391471862793</v>
      </c>
      <c r="AG90" s="1">
        <v>1</v>
      </c>
      <c r="AH90" s="1">
        <v>0</v>
      </c>
      <c r="AI90" s="1">
        <v>0.15999999642372131</v>
      </c>
      <c r="AJ90" s="1">
        <v>111115</v>
      </c>
      <c r="AK90">
        <f t="shared" si="95"/>
        <v>0.33367083231608069</v>
      </c>
      <c r="AL90">
        <f t="shared" si="96"/>
        <v>1.5068227453070759E-3</v>
      </c>
      <c r="AM90">
        <f t="shared" si="97"/>
        <v>289.88678970336912</v>
      </c>
      <c r="AN90">
        <f t="shared" si="98"/>
        <v>288.58237590789793</v>
      </c>
      <c r="AO90">
        <f t="shared" si="99"/>
        <v>271.86370486087253</v>
      </c>
      <c r="AP90">
        <f t="shared" si="100"/>
        <v>2.2975513793972899</v>
      </c>
      <c r="AQ90">
        <f t="shared" si="101"/>
        <v>1.9123605229653406</v>
      </c>
      <c r="AR90">
        <f t="shared" si="102"/>
        <v>26.180953332875823</v>
      </c>
      <c r="AS90">
        <f t="shared" si="103"/>
        <v>17.477088281606292</v>
      </c>
      <c r="AT90">
        <f t="shared" si="104"/>
        <v>16.084582805633545</v>
      </c>
      <c r="AU90">
        <f t="shared" si="105"/>
        <v>1.8345802832229896</v>
      </c>
      <c r="AV90">
        <f t="shared" si="106"/>
        <v>8.4713202940200141E-2</v>
      </c>
      <c r="AW90">
        <f t="shared" si="107"/>
        <v>0.63576477562275246</v>
      </c>
      <c r="AX90">
        <f t="shared" si="108"/>
        <v>1.1988155076002371</v>
      </c>
      <c r="AY90">
        <f t="shared" si="109"/>
        <v>5.3173753455221601E-2</v>
      </c>
      <c r="AZ90">
        <f t="shared" si="110"/>
        <v>20.959850630937446</v>
      </c>
      <c r="BA90">
        <f t="shared" si="111"/>
        <v>0.7466806189730083</v>
      </c>
      <c r="BB90">
        <f t="shared" si="112"/>
        <v>34.086544582335812</v>
      </c>
      <c r="BC90">
        <f t="shared" si="113"/>
        <v>382.07851293543672</v>
      </c>
      <c r="BD90">
        <f t="shared" si="114"/>
        <v>4.1669436874875003E-3</v>
      </c>
    </row>
    <row r="91" spans="1:108" x14ac:dyDescent="0.25">
      <c r="A91" s="1">
        <v>59</v>
      </c>
      <c r="B91" s="1" t="s">
        <v>122</v>
      </c>
      <c r="C91" s="1">
        <v>3697.9999998211861</v>
      </c>
      <c r="D91" s="1">
        <v>0</v>
      </c>
      <c r="E91">
        <f t="shared" si="87"/>
        <v>4.6675340167457522</v>
      </c>
      <c r="F91">
        <f t="shared" si="88"/>
        <v>8.7289383759628109E-2</v>
      </c>
      <c r="G91">
        <f t="shared" si="89"/>
        <v>286.99334660248405</v>
      </c>
      <c r="H91">
        <f t="shared" si="90"/>
        <v>1.5065000623106191</v>
      </c>
      <c r="I91">
        <f t="shared" si="91"/>
        <v>1.2767240040015801</v>
      </c>
      <c r="J91">
        <f t="shared" si="92"/>
        <v>16.737478256225586</v>
      </c>
      <c r="K91" s="1">
        <v>6</v>
      </c>
      <c r="L91">
        <f t="shared" si="93"/>
        <v>1.4200000166893005</v>
      </c>
      <c r="M91" s="1">
        <v>1</v>
      </c>
      <c r="N91">
        <f t="shared" si="94"/>
        <v>2.8400000333786011</v>
      </c>
      <c r="O91" s="1">
        <v>15.433359146118164</v>
      </c>
      <c r="P91" s="1">
        <v>16.737478256225586</v>
      </c>
      <c r="Q91" s="1">
        <v>15.100411415100098</v>
      </c>
      <c r="R91" s="1">
        <v>400.0357666015625</v>
      </c>
      <c r="S91" s="1">
        <v>384.31268310546875</v>
      </c>
      <c r="T91" s="1">
        <v>4.2277665138244629</v>
      </c>
      <c r="U91" s="1">
        <v>8.7032585144042969</v>
      </c>
      <c r="V91" s="1">
        <v>17.549137115478516</v>
      </c>
      <c r="W91" s="1">
        <v>36.126564025878906</v>
      </c>
      <c r="X91" s="1">
        <v>200.2088623046875</v>
      </c>
      <c r="Y91" s="1">
        <v>1699.147705078125</v>
      </c>
      <c r="Z91" s="1">
        <v>1.7341896295547485</v>
      </c>
      <c r="AA91" s="1">
        <v>73.043922424316406</v>
      </c>
      <c r="AB91" s="1">
        <v>12.038448333740234</v>
      </c>
      <c r="AC91" s="1">
        <v>4.1673630475997925E-3</v>
      </c>
      <c r="AD91" s="1">
        <v>1</v>
      </c>
      <c r="AE91" s="1">
        <v>-0.21956524252891541</v>
      </c>
      <c r="AF91" s="1">
        <v>2.737391471862793</v>
      </c>
      <c r="AG91" s="1">
        <v>1</v>
      </c>
      <c r="AH91" s="1">
        <v>0</v>
      </c>
      <c r="AI91" s="1">
        <v>0.15999999642372131</v>
      </c>
      <c r="AJ91" s="1">
        <v>111115</v>
      </c>
      <c r="AK91">
        <f t="shared" si="95"/>
        <v>0.33368143717447912</v>
      </c>
      <c r="AL91">
        <f t="shared" si="96"/>
        <v>1.5065000623106191E-3</v>
      </c>
      <c r="AM91">
        <f t="shared" si="97"/>
        <v>289.88747825622556</v>
      </c>
      <c r="AN91">
        <f t="shared" si="98"/>
        <v>288.58335914611814</v>
      </c>
      <c r="AO91">
        <f t="shared" si="99"/>
        <v>271.86362673587428</v>
      </c>
      <c r="AP91">
        <f t="shared" si="100"/>
        <v>2.2977542300740263</v>
      </c>
      <c r="AQ91">
        <f t="shared" si="101"/>
        <v>1.9124441437664987</v>
      </c>
      <c r="AR91">
        <f t="shared" si="102"/>
        <v>26.182111807427304</v>
      </c>
      <c r="AS91">
        <f t="shared" si="103"/>
        <v>17.478853293023008</v>
      </c>
      <c r="AT91">
        <f t="shared" si="104"/>
        <v>16.085418701171875</v>
      </c>
      <c r="AU91">
        <f t="shared" si="105"/>
        <v>1.8346781643265557</v>
      </c>
      <c r="AV91">
        <f t="shared" si="106"/>
        <v>8.4686485504154446E-2</v>
      </c>
      <c r="AW91">
        <f t="shared" si="107"/>
        <v>0.6357201397649187</v>
      </c>
      <c r="AX91">
        <f t="shared" si="108"/>
        <v>1.1989580245616369</v>
      </c>
      <c r="AY91">
        <f t="shared" si="109"/>
        <v>5.3156910953450223E-2</v>
      </c>
      <c r="AZ91">
        <f t="shared" si="110"/>
        <v>20.963119745526793</v>
      </c>
      <c r="BA91">
        <f t="shared" si="111"/>
        <v>0.74677042735985666</v>
      </c>
      <c r="BB91">
        <f t="shared" si="112"/>
        <v>34.082147035813662</v>
      </c>
      <c r="BC91">
        <f t="shared" si="113"/>
        <v>382.093960975698</v>
      </c>
      <c r="BD91">
        <f t="shared" si="114"/>
        <v>4.1633628609877059E-3</v>
      </c>
    </row>
    <row r="92" spans="1:108" x14ac:dyDescent="0.25">
      <c r="A92" s="1">
        <v>60</v>
      </c>
      <c r="B92" s="1" t="s">
        <v>122</v>
      </c>
      <c r="C92" s="1">
        <v>3698.4999998100102</v>
      </c>
      <c r="D92" s="1">
        <v>0</v>
      </c>
      <c r="E92">
        <f t="shared" si="87"/>
        <v>4.6597395527037113</v>
      </c>
      <c r="F92">
        <f t="shared" si="88"/>
        <v>8.7260685132595397E-2</v>
      </c>
      <c r="G92">
        <f t="shared" si="89"/>
        <v>287.13091653101151</v>
      </c>
      <c r="H92">
        <f t="shared" si="90"/>
        <v>1.5062540546254444</v>
      </c>
      <c r="I92">
        <f t="shared" si="91"/>
        <v>1.2769314931040867</v>
      </c>
      <c r="J92">
        <f t="shared" si="92"/>
        <v>16.738780975341797</v>
      </c>
      <c r="K92" s="1">
        <v>6</v>
      </c>
      <c r="L92">
        <f t="shared" si="93"/>
        <v>1.4200000166893005</v>
      </c>
      <c r="M92" s="1">
        <v>1</v>
      </c>
      <c r="N92">
        <f t="shared" si="94"/>
        <v>2.8400000333786011</v>
      </c>
      <c r="O92" s="1">
        <v>15.433558464050293</v>
      </c>
      <c r="P92" s="1">
        <v>16.738780975341797</v>
      </c>
      <c r="Q92" s="1">
        <v>15.100240707397461</v>
      </c>
      <c r="R92" s="1">
        <v>400.03421020507812</v>
      </c>
      <c r="S92" s="1">
        <v>384.33547973632812</v>
      </c>
      <c r="T92" s="1">
        <v>4.2279868125915527</v>
      </c>
      <c r="U92" s="1">
        <v>8.702519416809082</v>
      </c>
      <c r="V92" s="1">
        <v>17.549957275390625</v>
      </c>
      <c r="W92" s="1">
        <v>36.123298645019531</v>
      </c>
      <c r="X92" s="1">
        <v>200.21923828125</v>
      </c>
      <c r="Y92" s="1">
        <v>1699.1224365234375</v>
      </c>
      <c r="Z92" s="1">
        <v>1.7511445283889771</v>
      </c>
      <c r="AA92" s="1">
        <v>73.044464111328125</v>
      </c>
      <c r="AB92" s="1">
        <v>12.038448333740234</v>
      </c>
      <c r="AC92" s="1">
        <v>4.1673630475997925E-3</v>
      </c>
      <c r="AD92" s="1">
        <v>1</v>
      </c>
      <c r="AE92" s="1">
        <v>-0.21956524252891541</v>
      </c>
      <c r="AF92" s="1">
        <v>2.737391471862793</v>
      </c>
      <c r="AG92" s="1">
        <v>1</v>
      </c>
      <c r="AH92" s="1">
        <v>0</v>
      </c>
      <c r="AI92" s="1">
        <v>0.15999999642372131</v>
      </c>
      <c r="AJ92" s="1">
        <v>111115</v>
      </c>
      <c r="AK92">
        <f t="shared" si="95"/>
        <v>0.33369873046874998</v>
      </c>
      <c r="AL92">
        <f t="shared" si="96"/>
        <v>1.5062540546254444E-3</v>
      </c>
      <c r="AM92">
        <f t="shared" si="97"/>
        <v>289.88878097534177</v>
      </c>
      <c r="AN92">
        <f t="shared" si="98"/>
        <v>288.58355846405027</v>
      </c>
      <c r="AO92">
        <f t="shared" si="99"/>
        <v>271.85958376721464</v>
      </c>
      <c r="AP92">
        <f t="shared" si="100"/>
        <v>2.2976927781839018</v>
      </c>
      <c r="AQ92">
        <f t="shared" si="101"/>
        <v>1.9126023603233338</v>
      </c>
      <c r="AR92">
        <f t="shared" si="102"/>
        <v>26.184083675503576</v>
      </c>
      <c r="AS92">
        <f t="shared" si="103"/>
        <v>17.481564258694494</v>
      </c>
      <c r="AT92">
        <f t="shared" si="104"/>
        <v>16.086169719696045</v>
      </c>
      <c r="AU92">
        <f t="shared" si="105"/>
        <v>1.8347661104724993</v>
      </c>
      <c r="AV92">
        <f t="shared" si="106"/>
        <v>8.4659472633258251E-2</v>
      </c>
      <c r="AW92">
        <f t="shared" si="107"/>
        <v>0.63567086721924715</v>
      </c>
      <c r="AX92">
        <f t="shared" si="108"/>
        <v>1.199095243253252</v>
      </c>
      <c r="AY92">
        <f t="shared" si="109"/>
        <v>5.3139882257939024E-2</v>
      </c>
      <c r="AZ92">
        <f t="shared" si="110"/>
        <v>20.973323927802223</v>
      </c>
      <c r="BA92">
        <f t="shared" si="111"/>
        <v>0.74708407542284816</v>
      </c>
      <c r="BB92">
        <f t="shared" si="112"/>
        <v>34.076200437342031</v>
      </c>
      <c r="BC92">
        <f t="shared" si="113"/>
        <v>382.12046272146341</v>
      </c>
      <c r="BD92">
        <f t="shared" si="114"/>
        <v>4.1553969094684463E-3</v>
      </c>
    </row>
    <row r="93" spans="1:108" x14ac:dyDescent="0.25">
      <c r="A93" s="1">
        <v>61</v>
      </c>
      <c r="B93" s="1" t="s">
        <v>123</v>
      </c>
      <c r="C93" s="1">
        <v>3698.4999998100102</v>
      </c>
      <c r="D93" s="1">
        <v>0</v>
      </c>
      <c r="E93">
        <f t="shared" si="87"/>
        <v>4.6597395527037113</v>
      </c>
      <c r="F93">
        <f t="shared" si="88"/>
        <v>8.7260685132595397E-2</v>
      </c>
      <c r="G93">
        <f t="shared" si="89"/>
        <v>287.13091653101151</v>
      </c>
      <c r="H93">
        <f t="shared" si="90"/>
        <v>1.5062540546254444</v>
      </c>
      <c r="I93">
        <f t="shared" si="91"/>
        <v>1.2769314931040867</v>
      </c>
      <c r="J93">
        <f t="shared" si="92"/>
        <v>16.738780975341797</v>
      </c>
      <c r="K93" s="1">
        <v>6</v>
      </c>
      <c r="L93">
        <f t="shared" si="93"/>
        <v>1.4200000166893005</v>
      </c>
      <c r="M93" s="1">
        <v>1</v>
      </c>
      <c r="N93">
        <f t="shared" si="94"/>
        <v>2.8400000333786011</v>
      </c>
      <c r="O93" s="1">
        <v>15.433558464050293</v>
      </c>
      <c r="P93" s="1">
        <v>16.738780975341797</v>
      </c>
      <c r="Q93" s="1">
        <v>15.100240707397461</v>
      </c>
      <c r="R93" s="1">
        <v>400.03421020507812</v>
      </c>
      <c r="S93" s="1">
        <v>384.33547973632812</v>
      </c>
      <c r="T93" s="1">
        <v>4.2279868125915527</v>
      </c>
      <c r="U93" s="1">
        <v>8.702519416809082</v>
      </c>
      <c r="V93" s="1">
        <v>17.549957275390625</v>
      </c>
      <c r="W93" s="1">
        <v>36.123298645019531</v>
      </c>
      <c r="X93" s="1">
        <v>200.21923828125</v>
      </c>
      <c r="Y93" s="1">
        <v>1699.1224365234375</v>
      </c>
      <c r="Z93" s="1">
        <v>1.7511445283889771</v>
      </c>
      <c r="AA93" s="1">
        <v>73.044464111328125</v>
      </c>
      <c r="AB93" s="1">
        <v>12.038448333740234</v>
      </c>
      <c r="AC93" s="1">
        <v>4.1673630475997925E-3</v>
      </c>
      <c r="AD93" s="1">
        <v>1</v>
      </c>
      <c r="AE93" s="1">
        <v>-0.21956524252891541</v>
      </c>
      <c r="AF93" s="1">
        <v>2.737391471862793</v>
      </c>
      <c r="AG93" s="1">
        <v>1</v>
      </c>
      <c r="AH93" s="1">
        <v>0</v>
      </c>
      <c r="AI93" s="1">
        <v>0.15999999642372131</v>
      </c>
      <c r="AJ93" s="1">
        <v>111115</v>
      </c>
      <c r="AK93">
        <f t="shared" si="95"/>
        <v>0.33369873046874998</v>
      </c>
      <c r="AL93">
        <f t="shared" si="96"/>
        <v>1.5062540546254444E-3</v>
      </c>
      <c r="AM93">
        <f t="shared" si="97"/>
        <v>289.88878097534177</v>
      </c>
      <c r="AN93">
        <f t="shared" si="98"/>
        <v>288.58355846405027</v>
      </c>
      <c r="AO93">
        <f t="shared" si="99"/>
        <v>271.85958376721464</v>
      </c>
      <c r="AP93">
        <f t="shared" si="100"/>
        <v>2.2976927781839018</v>
      </c>
      <c r="AQ93">
        <f t="shared" si="101"/>
        <v>1.9126023603233338</v>
      </c>
      <c r="AR93">
        <f t="shared" si="102"/>
        <v>26.184083675503576</v>
      </c>
      <c r="AS93">
        <f t="shared" si="103"/>
        <v>17.481564258694494</v>
      </c>
      <c r="AT93">
        <f t="shared" si="104"/>
        <v>16.086169719696045</v>
      </c>
      <c r="AU93">
        <f t="shared" si="105"/>
        <v>1.8347661104724993</v>
      </c>
      <c r="AV93">
        <f t="shared" si="106"/>
        <v>8.4659472633258251E-2</v>
      </c>
      <c r="AW93">
        <f t="shared" si="107"/>
        <v>0.63567086721924715</v>
      </c>
      <c r="AX93">
        <f t="shared" si="108"/>
        <v>1.199095243253252</v>
      </c>
      <c r="AY93">
        <f t="shared" si="109"/>
        <v>5.3139882257939024E-2</v>
      </c>
      <c r="AZ93">
        <f t="shared" si="110"/>
        <v>20.973323927802223</v>
      </c>
      <c r="BA93">
        <f t="shared" si="111"/>
        <v>0.74708407542284816</v>
      </c>
      <c r="BB93">
        <f t="shared" si="112"/>
        <v>34.076200437342031</v>
      </c>
      <c r="BC93">
        <f t="shared" si="113"/>
        <v>382.12046272146341</v>
      </c>
      <c r="BD93">
        <f t="shared" si="114"/>
        <v>4.1553969094684463E-3</v>
      </c>
    </row>
    <row r="94" spans="1:108" x14ac:dyDescent="0.25">
      <c r="A94" s="1">
        <v>62</v>
      </c>
      <c r="B94" s="1" t="s">
        <v>123</v>
      </c>
      <c r="C94" s="1">
        <v>3698.9999997988343</v>
      </c>
      <c r="D94" s="1">
        <v>0</v>
      </c>
      <c r="E94">
        <f t="shared" si="87"/>
        <v>4.6636944409974719</v>
      </c>
      <c r="F94">
        <f t="shared" si="88"/>
        <v>8.722682154267869E-2</v>
      </c>
      <c r="G94">
        <f t="shared" si="89"/>
        <v>287.0353346640124</v>
      </c>
      <c r="H94">
        <f t="shared" si="90"/>
        <v>1.5058169088194884</v>
      </c>
      <c r="I94">
        <f t="shared" si="91"/>
        <v>1.2770440696756178</v>
      </c>
      <c r="J94">
        <f t="shared" si="92"/>
        <v>16.739099502563477</v>
      </c>
      <c r="K94" s="1">
        <v>6</v>
      </c>
      <c r="L94">
        <f t="shared" si="93"/>
        <v>1.4200000166893005</v>
      </c>
      <c r="M94" s="1">
        <v>1</v>
      </c>
      <c r="N94">
        <f t="shared" si="94"/>
        <v>2.8400000333786011</v>
      </c>
      <c r="O94" s="1">
        <v>15.434135437011719</v>
      </c>
      <c r="P94" s="1">
        <v>16.739099502563477</v>
      </c>
      <c r="Q94" s="1">
        <v>15.099560737609863</v>
      </c>
      <c r="R94" s="1">
        <v>400.05746459960937</v>
      </c>
      <c r="S94" s="1">
        <v>384.34716796875</v>
      </c>
      <c r="T94" s="1">
        <v>4.2282085418701172</v>
      </c>
      <c r="U94" s="1">
        <v>8.7014942169189453</v>
      </c>
      <c r="V94" s="1">
        <v>17.550254821777344</v>
      </c>
      <c r="W94" s="1">
        <v>36.117763519287109</v>
      </c>
      <c r="X94" s="1">
        <v>200.21713256835937</v>
      </c>
      <c r="Y94" s="1">
        <v>1699.1390380859375</v>
      </c>
      <c r="Z94" s="1">
        <v>1.6408858299255371</v>
      </c>
      <c r="AA94" s="1">
        <v>73.044578552246094</v>
      </c>
      <c r="AB94" s="1">
        <v>12.038448333740234</v>
      </c>
      <c r="AC94" s="1">
        <v>4.1673630475997925E-3</v>
      </c>
      <c r="AD94" s="1">
        <v>1</v>
      </c>
      <c r="AE94" s="1">
        <v>-0.21956524252891541</v>
      </c>
      <c r="AF94" s="1">
        <v>2.737391471862793</v>
      </c>
      <c r="AG94" s="1">
        <v>1</v>
      </c>
      <c r="AH94" s="1">
        <v>0</v>
      </c>
      <c r="AI94" s="1">
        <v>0.15999999642372131</v>
      </c>
      <c r="AJ94" s="1">
        <v>111115</v>
      </c>
      <c r="AK94">
        <f t="shared" si="95"/>
        <v>0.33369522094726561</v>
      </c>
      <c r="AL94">
        <f t="shared" si="96"/>
        <v>1.5058169088194883E-3</v>
      </c>
      <c r="AM94">
        <f t="shared" si="97"/>
        <v>289.88909950256345</v>
      </c>
      <c r="AN94">
        <f t="shared" si="98"/>
        <v>288.5841354370117</v>
      </c>
      <c r="AO94">
        <f t="shared" si="99"/>
        <v>271.86224001715527</v>
      </c>
      <c r="AP94">
        <f t="shared" si="100"/>
        <v>2.2979860801036103</v>
      </c>
      <c r="AQ94">
        <f t="shared" si="101"/>
        <v>1.9126410475252689</v>
      </c>
      <c r="AR94">
        <f t="shared" si="102"/>
        <v>26.184572290429841</v>
      </c>
      <c r="AS94">
        <f t="shared" si="103"/>
        <v>17.483078073510896</v>
      </c>
      <c r="AT94">
        <f t="shared" si="104"/>
        <v>16.086617469787598</v>
      </c>
      <c r="AU94">
        <f t="shared" si="105"/>
        <v>1.8348185448885057</v>
      </c>
      <c r="AV94">
        <f t="shared" si="106"/>
        <v>8.4627597507941923E-2</v>
      </c>
      <c r="AW94">
        <f t="shared" si="107"/>
        <v>0.63559697784965097</v>
      </c>
      <c r="AX94">
        <f t="shared" si="108"/>
        <v>1.1992215670388546</v>
      </c>
      <c r="AY94">
        <f t="shared" si="109"/>
        <v>5.3119788496686207E-2</v>
      </c>
      <c r="AZ94">
        <f t="shared" si="110"/>
        <v>20.966375050135699</v>
      </c>
      <c r="BA94">
        <f t="shared" si="111"/>
        <v>0.7468126698603651</v>
      </c>
      <c r="BB94">
        <f t="shared" si="112"/>
        <v>34.070977354193765</v>
      </c>
      <c r="BC94">
        <f t="shared" si="113"/>
        <v>382.13027098940154</v>
      </c>
      <c r="BD94">
        <f t="shared" si="114"/>
        <v>4.1581795463283581E-3</v>
      </c>
    </row>
    <row r="95" spans="1:108" x14ac:dyDescent="0.25">
      <c r="A95" s="1">
        <v>63</v>
      </c>
      <c r="B95" s="1" t="s">
        <v>124</v>
      </c>
      <c r="C95" s="1">
        <v>3699.4999997876585</v>
      </c>
      <c r="D95" s="1">
        <v>0</v>
      </c>
      <c r="E95">
        <f t="shared" si="87"/>
        <v>4.6591079481463051</v>
      </c>
      <c r="F95">
        <f t="shared" si="88"/>
        <v>8.7161994446102467E-2</v>
      </c>
      <c r="G95">
        <f t="shared" si="89"/>
        <v>287.08808584694208</v>
      </c>
      <c r="H95">
        <f t="shared" si="90"/>
        <v>1.5053491941273143</v>
      </c>
      <c r="I95">
        <f t="shared" si="91"/>
        <v>1.2775723824572944</v>
      </c>
      <c r="J95">
        <f t="shared" si="92"/>
        <v>16.742679595947266</v>
      </c>
      <c r="K95" s="1">
        <v>6</v>
      </c>
      <c r="L95">
        <f t="shared" si="93"/>
        <v>1.4200000166893005</v>
      </c>
      <c r="M95" s="1">
        <v>1</v>
      </c>
      <c r="N95">
        <f t="shared" si="94"/>
        <v>2.8400000333786011</v>
      </c>
      <c r="O95" s="1">
        <v>15.434743881225586</v>
      </c>
      <c r="P95" s="1">
        <v>16.742679595947266</v>
      </c>
      <c r="Q95" s="1">
        <v>15.098940849304199</v>
      </c>
      <c r="R95" s="1">
        <v>400.07891845703125</v>
      </c>
      <c r="S95" s="1">
        <v>384.38232421875</v>
      </c>
      <c r="T95" s="1">
        <v>4.228147029876709</v>
      </c>
      <c r="U95" s="1">
        <v>8.700169563293457</v>
      </c>
      <c r="V95" s="1">
        <v>17.549407958984375</v>
      </c>
      <c r="W95" s="1">
        <v>36.111049652099609</v>
      </c>
      <c r="X95" s="1">
        <v>200.21174621582031</v>
      </c>
      <c r="Y95" s="1">
        <v>1699.135498046875</v>
      </c>
      <c r="Z95" s="1">
        <v>1.6069489717483521</v>
      </c>
      <c r="AA95" s="1">
        <v>73.044960021972656</v>
      </c>
      <c r="AB95" s="1">
        <v>12.038448333740234</v>
      </c>
      <c r="AC95" s="1">
        <v>4.1673630475997925E-3</v>
      </c>
      <c r="AD95" s="1">
        <v>1</v>
      </c>
      <c r="AE95" s="1">
        <v>-0.21956524252891541</v>
      </c>
      <c r="AF95" s="1">
        <v>2.737391471862793</v>
      </c>
      <c r="AG95" s="1">
        <v>1</v>
      </c>
      <c r="AH95" s="1">
        <v>0</v>
      </c>
      <c r="AI95" s="1">
        <v>0.15999999642372131</v>
      </c>
      <c r="AJ95" s="1">
        <v>111115</v>
      </c>
      <c r="AK95">
        <f t="shared" si="95"/>
        <v>0.33368624369303379</v>
      </c>
      <c r="AL95">
        <f t="shared" si="96"/>
        <v>1.5053491941273143E-3</v>
      </c>
      <c r="AM95">
        <f t="shared" si="97"/>
        <v>289.89267959594724</v>
      </c>
      <c r="AN95">
        <f t="shared" si="98"/>
        <v>288.58474388122556</v>
      </c>
      <c r="AO95">
        <f t="shared" si="99"/>
        <v>271.86167361091793</v>
      </c>
      <c r="AP95">
        <f t="shared" si="100"/>
        <v>2.297840955730416</v>
      </c>
      <c r="AQ95">
        <f t="shared" si="101"/>
        <v>1.9130759203924483</v>
      </c>
      <c r="AR95">
        <f t="shared" si="102"/>
        <v>26.190389040078546</v>
      </c>
      <c r="AS95">
        <f t="shared" si="103"/>
        <v>17.490219476785089</v>
      </c>
      <c r="AT95">
        <f t="shared" si="104"/>
        <v>16.088711738586426</v>
      </c>
      <c r="AU95">
        <f t="shared" si="105"/>
        <v>1.8350638147077518</v>
      </c>
      <c r="AV95">
        <f t="shared" si="106"/>
        <v>8.4566574990805624E-2</v>
      </c>
      <c r="AW95">
        <f t="shared" si="107"/>
        <v>0.63550353793515391</v>
      </c>
      <c r="AX95">
        <f t="shared" si="108"/>
        <v>1.1995602767725979</v>
      </c>
      <c r="AY95">
        <f t="shared" si="109"/>
        <v>5.3081320691844201E-2</v>
      </c>
      <c r="AZ95">
        <f t="shared" si="110"/>
        <v>20.970337753474539</v>
      </c>
      <c r="BA95">
        <f t="shared" si="111"/>
        <v>0.74688160135990467</v>
      </c>
      <c r="BB95">
        <f t="shared" si="112"/>
        <v>34.057084335542577</v>
      </c>
      <c r="BC95">
        <f t="shared" si="113"/>
        <v>382.16760743844247</v>
      </c>
      <c r="BD95">
        <f t="shared" si="114"/>
        <v>4.1519906247934439E-3</v>
      </c>
    </row>
    <row r="96" spans="1:108" x14ac:dyDescent="0.25">
      <c r="A96" s="1">
        <v>64</v>
      </c>
      <c r="B96" s="1" t="s">
        <v>124</v>
      </c>
      <c r="C96" s="1">
        <v>3699.9999997764826</v>
      </c>
      <c r="D96" s="1">
        <v>0</v>
      </c>
      <c r="E96">
        <f t="shared" si="87"/>
        <v>4.6453206665358211</v>
      </c>
      <c r="F96">
        <f t="shared" si="88"/>
        <v>8.714648667319437E-2</v>
      </c>
      <c r="G96">
        <f t="shared" si="89"/>
        <v>287.33362163571064</v>
      </c>
      <c r="H96">
        <f t="shared" si="90"/>
        <v>1.5053353845256128</v>
      </c>
      <c r="I96">
        <f t="shared" si="91"/>
        <v>1.2777762027346653</v>
      </c>
      <c r="J96">
        <f t="shared" si="92"/>
        <v>16.743961334228516</v>
      </c>
      <c r="K96" s="1">
        <v>6</v>
      </c>
      <c r="L96">
        <f t="shared" si="93"/>
        <v>1.4200000166893005</v>
      </c>
      <c r="M96" s="1">
        <v>1</v>
      </c>
      <c r="N96">
        <f t="shared" si="94"/>
        <v>2.8400000333786011</v>
      </c>
      <c r="O96" s="1">
        <v>15.435236930847168</v>
      </c>
      <c r="P96" s="1">
        <v>16.743961334228516</v>
      </c>
      <c r="Q96" s="1">
        <v>15.098965644836426</v>
      </c>
      <c r="R96" s="1">
        <v>400.04312133789062</v>
      </c>
      <c r="S96" s="1">
        <v>384.388427734375</v>
      </c>
      <c r="T96" s="1">
        <v>4.2277235984802246</v>
      </c>
      <c r="U96" s="1">
        <v>8.6995382308959961</v>
      </c>
      <c r="V96" s="1">
        <v>17.547040939331055</v>
      </c>
      <c r="W96" s="1">
        <v>36.107170104980469</v>
      </c>
      <c r="X96" s="1">
        <v>200.21934509277344</v>
      </c>
      <c r="Y96" s="1">
        <v>1699.19140625</v>
      </c>
      <c r="Z96" s="1">
        <v>1.6578550338745117</v>
      </c>
      <c r="AA96" s="1">
        <v>73.044731140136719</v>
      </c>
      <c r="AB96" s="1">
        <v>12.038448333740234</v>
      </c>
      <c r="AC96" s="1">
        <v>4.1673630475997925E-3</v>
      </c>
      <c r="AD96" s="1">
        <v>1</v>
      </c>
      <c r="AE96" s="1">
        <v>-0.21956524252891541</v>
      </c>
      <c r="AF96" s="1">
        <v>2.737391471862793</v>
      </c>
      <c r="AG96" s="1">
        <v>1</v>
      </c>
      <c r="AH96" s="1">
        <v>0</v>
      </c>
      <c r="AI96" s="1">
        <v>0.15999999642372131</v>
      </c>
      <c r="AJ96" s="1">
        <v>111115</v>
      </c>
      <c r="AK96">
        <f t="shared" si="95"/>
        <v>0.33369890848795569</v>
      </c>
      <c r="AL96">
        <f t="shared" si="96"/>
        <v>1.5053353845256127E-3</v>
      </c>
      <c r="AM96">
        <f t="shared" si="97"/>
        <v>289.89396133422849</v>
      </c>
      <c r="AN96">
        <f t="shared" si="98"/>
        <v>288.58523693084715</v>
      </c>
      <c r="AO96">
        <f t="shared" si="99"/>
        <v>271.87061892321799</v>
      </c>
      <c r="AP96">
        <f t="shared" si="100"/>
        <v>2.2978515542944797</v>
      </c>
      <c r="AQ96">
        <f t="shared" si="101"/>
        <v>1.913231633853804</v>
      </c>
      <c r="AR96">
        <f t="shared" si="102"/>
        <v>26.192602861159944</v>
      </c>
      <c r="AS96">
        <f t="shared" si="103"/>
        <v>17.493064630263948</v>
      </c>
      <c r="AT96">
        <f t="shared" si="104"/>
        <v>16.089599132537842</v>
      </c>
      <c r="AU96">
        <f t="shared" si="105"/>
        <v>1.8351677503344006</v>
      </c>
      <c r="AV96">
        <f t="shared" si="106"/>
        <v>8.4551976939070489E-2</v>
      </c>
      <c r="AW96">
        <f t="shared" si="107"/>
        <v>0.63545543111913871</v>
      </c>
      <c r="AX96">
        <f t="shared" si="108"/>
        <v>1.1997123192152619</v>
      </c>
      <c r="AY96">
        <f t="shared" si="109"/>
        <v>5.307211830438277E-2</v>
      </c>
      <c r="AZ96">
        <f t="shared" si="110"/>
        <v>20.988207139902254</v>
      </c>
      <c r="BA96">
        <f t="shared" si="111"/>
        <v>0.74750851197390256</v>
      </c>
      <c r="BB96">
        <f t="shared" si="112"/>
        <v>34.051529290935946</v>
      </c>
      <c r="BC96">
        <f t="shared" si="113"/>
        <v>382.18026476743205</v>
      </c>
      <c r="BD96">
        <f t="shared" si="114"/>
        <v>4.1388917043791353E-3</v>
      </c>
    </row>
    <row r="97" spans="1:108" x14ac:dyDescent="0.25">
      <c r="A97" s="1">
        <v>65</v>
      </c>
      <c r="B97" s="1" t="s">
        <v>125</v>
      </c>
      <c r="C97" s="1">
        <v>3700.4999997653067</v>
      </c>
      <c r="D97" s="1">
        <v>0</v>
      </c>
      <c r="E97">
        <f t="shared" si="87"/>
        <v>4.6432806108380795</v>
      </c>
      <c r="F97">
        <f t="shared" si="88"/>
        <v>8.7116180264327533E-2</v>
      </c>
      <c r="G97">
        <f t="shared" si="89"/>
        <v>287.3768867540274</v>
      </c>
      <c r="H97">
        <f t="shared" si="90"/>
        <v>1.5052738896025688</v>
      </c>
      <c r="I97">
        <f t="shared" si="91"/>
        <v>1.2781509012080206</v>
      </c>
      <c r="J97">
        <f t="shared" si="92"/>
        <v>16.746957778930664</v>
      </c>
      <c r="K97" s="1">
        <v>6</v>
      </c>
      <c r="L97">
        <f t="shared" si="93"/>
        <v>1.4200000166893005</v>
      </c>
      <c r="M97" s="1">
        <v>1</v>
      </c>
      <c r="N97">
        <f t="shared" si="94"/>
        <v>2.8400000333786011</v>
      </c>
      <c r="O97" s="1">
        <v>15.435186386108398</v>
      </c>
      <c r="P97" s="1">
        <v>16.746957778930664</v>
      </c>
      <c r="Q97" s="1">
        <v>15.098824501037598</v>
      </c>
      <c r="R97" s="1">
        <v>400.075439453125</v>
      </c>
      <c r="S97" s="1">
        <v>384.42691040039062</v>
      </c>
      <c r="T97" s="1">
        <v>4.2278122901916504</v>
      </c>
      <c r="U97" s="1">
        <v>8.6994009017944336</v>
      </c>
      <c r="V97" s="1">
        <v>17.547449111938477</v>
      </c>
      <c r="W97" s="1">
        <v>36.106685638427734</v>
      </c>
      <c r="X97" s="1">
        <v>200.2213134765625</v>
      </c>
      <c r="Y97" s="1">
        <v>1699.172119140625</v>
      </c>
      <c r="Z97" s="1">
        <v>1.6536130905151367</v>
      </c>
      <c r="AA97" s="1">
        <v>73.044662475585938</v>
      </c>
      <c r="AB97" s="1">
        <v>12.038448333740234</v>
      </c>
      <c r="AC97" s="1">
        <v>4.1673630475997925E-3</v>
      </c>
      <c r="AD97" s="1">
        <v>1</v>
      </c>
      <c r="AE97" s="1">
        <v>-0.21956524252891541</v>
      </c>
      <c r="AF97" s="1">
        <v>2.737391471862793</v>
      </c>
      <c r="AG97" s="1">
        <v>1</v>
      </c>
      <c r="AH97" s="1">
        <v>0</v>
      </c>
      <c r="AI97" s="1">
        <v>0.15999999642372131</v>
      </c>
      <c r="AJ97" s="1">
        <v>111115</v>
      </c>
      <c r="AK97">
        <f t="shared" si="95"/>
        <v>0.33370218912760413</v>
      </c>
      <c r="AL97">
        <f t="shared" si="96"/>
        <v>1.5052738896025688E-3</v>
      </c>
      <c r="AM97">
        <f t="shared" si="97"/>
        <v>289.89695777893064</v>
      </c>
      <c r="AN97">
        <f t="shared" si="98"/>
        <v>288.58518638610838</v>
      </c>
      <c r="AO97">
        <f t="shared" si="99"/>
        <v>271.86753298578697</v>
      </c>
      <c r="AP97">
        <f t="shared" si="100"/>
        <v>2.2974550441744936</v>
      </c>
      <c r="AQ97">
        <f t="shared" si="101"/>
        <v>1.9135957038194029</v>
      </c>
      <c r="AR97">
        <f t="shared" si="102"/>
        <v>26.197611693516865</v>
      </c>
      <c r="AS97">
        <f t="shared" si="103"/>
        <v>17.498210791722432</v>
      </c>
      <c r="AT97">
        <f t="shared" si="104"/>
        <v>16.091072082519531</v>
      </c>
      <c r="AU97">
        <f t="shared" si="105"/>
        <v>1.8353402803647578</v>
      </c>
      <c r="AV97">
        <f t="shared" si="106"/>
        <v>8.4523447926446879E-2</v>
      </c>
      <c r="AW97">
        <f t="shared" si="107"/>
        <v>0.63544480261138236</v>
      </c>
      <c r="AX97">
        <f t="shared" si="108"/>
        <v>1.1998954777533755</v>
      </c>
      <c r="AY97">
        <f t="shared" si="109"/>
        <v>5.3054134092704354E-2</v>
      </c>
      <c r="AZ97">
        <f t="shared" si="110"/>
        <v>20.991347696232612</v>
      </c>
      <c r="BA97">
        <f t="shared" si="111"/>
        <v>0.74754622785048241</v>
      </c>
      <c r="BB97">
        <f t="shared" si="112"/>
        <v>34.0438946672149</v>
      </c>
      <c r="BC97">
        <f t="shared" si="113"/>
        <v>382.2197171782222</v>
      </c>
      <c r="BD97">
        <f t="shared" si="114"/>
        <v>4.135719559228943E-3</v>
      </c>
    </row>
    <row r="98" spans="1:108" x14ac:dyDescent="0.25">
      <c r="A98" s="1">
        <v>66</v>
      </c>
      <c r="B98" s="1" t="s">
        <v>125</v>
      </c>
      <c r="C98" s="1">
        <v>3700.9999997541308</v>
      </c>
      <c r="D98" s="1">
        <v>0</v>
      </c>
      <c r="E98">
        <f t="shared" si="87"/>
        <v>4.6508727645609067</v>
      </c>
      <c r="F98">
        <f t="shared" si="88"/>
        <v>8.7107084006476612E-2</v>
      </c>
      <c r="G98">
        <f t="shared" si="89"/>
        <v>287.23120447856974</v>
      </c>
      <c r="H98">
        <f t="shared" si="90"/>
        <v>1.5054674858208914</v>
      </c>
      <c r="I98">
        <f t="shared" si="91"/>
        <v>1.2784392667446123</v>
      </c>
      <c r="J98">
        <f t="shared" si="92"/>
        <v>16.749258041381836</v>
      </c>
      <c r="K98" s="1">
        <v>6</v>
      </c>
      <c r="L98">
        <f t="shared" si="93"/>
        <v>1.4200000166893005</v>
      </c>
      <c r="M98" s="1">
        <v>1</v>
      </c>
      <c r="N98">
        <f t="shared" si="94"/>
        <v>2.8400000333786011</v>
      </c>
      <c r="O98" s="1">
        <v>15.436484336853027</v>
      </c>
      <c r="P98" s="1">
        <v>16.749258041381836</v>
      </c>
      <c r="Q98" s="1">
        <v>15.098949432373047</v>
      </c>
      <c r="R98" s="1">
        <v>400.10317993164062</v>
      </c>
      <c r="S98" s="1">
        <v>384.4334716796875</v>
      </c>
      <c r="T98" s="1">
        <v>4.2276573181152344</v>
      </c>
      <c r="U98" s="1">
        <v>8.6993007659912109</v>
      </c>
      <c r="V98" s="1">
        <v>17.545299530029297</v>
      </c>
      <c r="W98" s="1">
        <v>36.103172302246094</v>
      </c>
      <c r="X98" s="1">
        <v>200.24462890625</v>
      </c>
      <c r="Y98" s="1">
        <v>1699.150146484375</v>
      </c>
      <c r="Z98" s="1">
        <v>1.6578735113143921</v>
      </c>
      <c r="AA98" s="1">
        <v>73.044486999511719</v>
      </c>
      <c r="AB98" s="1">
        <v>12.038448333740234</v>
      </c>
      <c r="AC98" s="1">
        <v>4.1673630475997925E-3</v>
      </c>
      <c r="AD98" s="1">
        <v>1</v>
      </c>
      <c r="AE98" s="1">
        <v>-0.21956524252891541</v>
      </c>
      <c r="AF98" s="1">
        <v>2.737391471862793</v>
      </c>
      <c r="AG98" s="1">
        <v>1</v>
      </c>
      <c r="AH98" s="1">
        <v>0</v>
      </c>
      <c r="AI98" s="1">
        <v>0.15999999642372131</v>
      </c>
      <c r="AJ98" s="1">
        <v>111115</v>
      </c>
      <c r="AK98">
        <f t="shared" si="95"/>
        <v>0.33374104817708328</v>
      </c>
      <c r="AL98">
        <f t="shared" si="96"/>
        <v>1.5054674858208915E-3</v>
      </c>
      <c r="AM98">
        <f t="shared" si="97"/>
        <v>289.89925804138181</v>
      </c>
      <c r="AN98">
        <f t="shared" si="98"/>
        <v>288.586484336853</v>
      </c>
      <c r="AO98">
        <f t="shared" si="99"/>
        <v>271.86401736086555</v>
      </c>
      <c r="AP98">
        <f t="shared" si="100"/>
        <v>2.2971755448083431</v>
      </c>
      <c r="AQ98">
        <f t="shared" si="101"/>
        <v>1.9138752284508995</v>
      </c>
      <c r="AR98">
        <f t="shared" si="102"/>
        <v>26.201501400970798</v>
      </c>
      <c r="AS98">
        <f t="shared" si="103"/>
        <v>17.502200634979587</v>
      </c>
      <c r="AT98">
        <f t="shared" si="104"/>
        <v>16.092871189117432</v>
      </c>
      <c r="AU98">
        <f t="shared" si="105"/>
        <v>1.8355510331947882</v>
      </c>
      <c r="AV98">
        <f t="shared" si="106"/>
        <v>8.4514885026450978E-2</v>
      </c>
      <c r="AW98">
        <f t="shared" si="107"/>
        <v>0.63543596170628736</v>
      </c>
      <c r="AX98">
        <f t="shared" si="108"/>
        <v>1.2001150714885007</v>
      </c>
      <c r="AY98">
        <f t="shared" si="109"/>
        <v>5.3048736194158938E-2</v>
      </c>
      <c r="AZ98">
        <f t="shared" si="110"/>
        <v>20.980655981388981</v>
      </c>
      <c r="BA98">
        <f t="shared" si="111"/>
        <v>0.74715451603000027</v>
      </c>
      <c r="BB98">
        <f t="shared" si="112"/>
        <v>34.038317199046489</v>
      </c>
      <c r="BC98">
        <f t="shared" si="113"/>
        <v>382.22266951124959</v>
      </c>
      <c r="BD98">
        <f t="shared" si="114"/>
        <v>4.1417711465141418E-3</v>
      </c>
    </row>
    <row r="99" spans="1:108" x14ac:dyDescent="0.25">
      <c r="A99" s="1">
        <v>67</v>
      </c>
      <c r="B99" s="1" t="s">
        <v>126</v>
      </c>
      <c r="C99" s="1">
        <v>3701.499999742955</v>
      </c>
      <c r="D99" s="1">
        <v>0</v>
      </c>
      <c r="E99">
        <f t="shared" si="87"/>
        <v>4.6596557366637246</v>
      </c>
      <c r="F99">
        <f t="shared" si="88"/>
        <v>8.70921628595418E-2</v>
      </c>
      <c r="G99">
        <f t="shared" si="89"/>
        <v>287.06943236894455</v>
      </c>
      <c r="H99">
        <f t="shared" si="90"/>
        <v>1.5053817588481668</v>
      </c>
      <c r="I99">
        <f t="shared" si="91"/>
        <v>1.278575382054655</v>
      </c>
      <c r="J99">
        <f t="shared" si="92"/>
        <v>16.750595092773438</v>
      </c>
      <c r="K99" s="1">
        <v>6</v>
      </c>
      <c r="L99">
        <f t="shared" si="93"/>
        <v>1.4200000166893005</v>
      </c>
      <c r="M99" s="1">
        <v>1</v>
      </c>
      <c r="N99">
        <f t="shared" si="94"/>
        <v>2.8400000333786011</v>
      </c>
      <c r="O99" s="1">
        <v>15.437160491943359</v>
      </c>
      <c r="P99" s="1">
        <v>16.750595092773438</v>
      </c>
      <c r="Q99" s="1">
        <v>15.099408149719238</v>
      </c>
      <c r="R99" s="1">
        <v>400.14837646484375</v>
      </c>
      <c r="S99" s="1">
        <v>384.450927734375</v>
      </c>
      <c r="T99" s="1">
        <v>4.2278761863708496</v>
      </c>
      <c r="U99" s="1">
        <v>8.6996746063232422</v>
      </c>
      <c r="V99" s="1">
        <v>17.54542350769043</v>
      </c>
      <c r="W99" s="1">
        <v>36.103107452392578</v>
      </c>
      <c r="X99" s="1">
        <v>200.22621154785156</v>
      </c>
      <c r="Y99" s="1">
        <v>1699.212890625</v>
      </c>
      <c r="Z99" s="1">
        <v>1.7310242652893066</v>
      </c>
      <c r="AA99" s="1">
        <v>73.044380187988281</v>
      </c>
      <c r="AB99" s="1">
        <v>12.038448333740234</v>
      </c>
      <c r="AC99" s="1">
        <v>4.1673630475997925E-3</v>
      </c>
      <c r="AD99" s="1">
        <v>1</v>
      </c>
      <c r="AE99" s="1">
        <v>-0.21956524252891541</v>
      </c>
      <c r="AF99" s="1">
        <v>2.737391471862793</v>
      </c>
      <c r="AG99" s="1">
        <v>1</v>
      </c>
      <c r="AH99" s="1">
        <v>0</v>
      </c>
      <c r="AI99" s="1">
        <v>0.15999999642372131</v>
      </c>
      <c r="AJ99" s="1">
        <v>111115</v>
      </c>
      <c r="AK99">
        <f t="shared" si="95"/>
        <v>0.33371035257975257</v>
      </c>
      <c r="AL99">
        <f t="shared" si="96"/>
        <v>1.5053817588481669E-3</v>
      </c>
      <c r="AM99">
        <f t="shared" si="97"/>
        <v>289.90059509277341</v>
      </c>
      <c r="AN99">
        <f t="shared" si="98"/>
        <v>288.58716049194334</v>
      </c>
      <c r="AO99">
        <f t="shared" si="99"/>
        <v>271.87405642314116</v>
      </c>
      <c r="AP99">
        <f t="shared" si="100"/>
        <v>2.2972528174801941</v>
      </c>
      <c r="AQ99">
        <f t="shared" si="101"/>
        <v>1.9140377215107174</v>
      </c>
      <c r="AR99">
        <f t="shared" si="102"/>
        <v>26.203764294867266</v>
      </c>
      <c r="AS99">
        <f t="shared" si="103"/>
        <v>17.504089688544024</v>
      </c>
      <c r="AT99">
        <f t="shared" si="104"/>
        <v>16.093877792358398</v>
      </c>
      <c r="AU99">
        <f t="shared" si="105"/>
        <v>1.8356689590370823</v>
      </c>
      <c r="AV99">
        <f t="shared" si="106"/>
        <v>8.4500838663706376E-2</v>
      </c>
      <c r="AW99">
        <f t="shared" si="107"/>
        <v>0.63546233945606223</v>
      </c>
      <c r="AX99">
        <f t="shared" si="108"/>
        <v>1.2002066195810199</v>
      </c>
      <c r="AY99">
        <f t="shared" si="109"/>
        <v>5.30398816292426E-2</v>
      </c>
      <c r="AZ99">
        <f t="shared" si="110"/>
        <v>20.968808758307176</v>
      </c>
      <c r="BA99">
        <f t="shared" si="111"/>
        <v>0.74669980395335833</v>
      </c>
      <c r="BB99">
        <f t="shared" si="112"/>
        <v>34.036469944368974</v>
      </c>
      <c r="BC99">
        <f t="shared" si="113"/>
        <v>382.23595056164146</v>
      </c>
      <c r="BD99">
        <f t="shared" si="114"/>
        <v>4.1492233317934578E-3</v>
      </c>
    </row>
    <row r="100" spans="1:108" x14ac:dyDescent="0.25">
      <c r="A100" s="1">
        <v>68</v>
      </c>
      <c r="B100" s="1" t="s">
        <v>126</v>
      </c>
      <c r="C100" s="1">
        <v>3701.9999997317791</v>
      </c>
      <c r="D100" s="1">
        <v>0</v>
      </c>
      <c r="E100">
        <f t="shared" si="87"/>
        <v>4.6715342751260556</v>
      </c>
      <c r="F100">
        <f t="shared" si="88"/>
        <v>8.7111082512969423E-2</v>
      </c>
      <c r="G100">
        <f t="shared" si="89"/>
        <v>286.83721860393609</v>
      </c>
      <c r="H100">
        <f t="shared" si="90"/>
        <v>1.5054561848798234</v>
      </c>
      <c r="I100">
        <f t="shared" si="91"/>
        <v>1.2783651110667367</v>
      </c>
      <c r="J100">
        <f t="shared" si="92"/>
        <v>16.748456954956055</v>
      </c>
      <c r="K100" s="1">
        <v>6</v>
      </c>
      <c r="L100">
        <f t="shared" si="93"/>
        <v>1.4200000166893005</v>
      </c>
      <c r="M100" s="1">
        <v>1</v>
      </c>
      <c r="N100">
        <f t="shared" si="94"/>
        <v>2.8400000333786011</v>
      </c>
      <c r="O100" s="1">
        <v>15.43733024597168</v>
      </c>
      <c r="P100" s="1">
        <v>16.748456954956055</v>
      </c>
      <c r="Q100" s="1">
        <v>15.099081039428711</v>
      </c>
      <c r="R100" s="1">
        <v>400.15191650390625</v>
      </c>
      <c r="S100" s="1">
        <v>384.41873168945312</v>
      </c>
      <c r="T100" s="1">
        <v>4.2269620895385742</v>
      </c>
      <c r="U100" s="1">
        <v>8.6990413665771484</v>
      </c>
      <c r="V100" s="1">
        <v>17.541347503662109</v>
      </c>
      <c r="W100" s="1">
        <v>36.099899291992188</v>
      </c>
      <c r="X100" s="1">
        <v>200.22366333007812</v>
      </c>
      <c r="Y100" s="1">
        <v>1699.237548828125</v>
      </c>
      <c r="Z100" s="1">
        <v>1.6950037479400635</v>
      </c>
      <c r="AA100" s="1">
        <v>73.043998718261719</v>
      </c>
      <c r="AB100" s="1">
        <v>12.038448333740234</v>
      </c>
      <c r="AC100" s="1">
        <v>4.1673630475997925E-3</v>
      </c>
      <c r="AD100" s="1">
        <v>1</v>
      </c>
      <c r="AE100" s="1">
        <v>-0.21956524252891541</v>
      </c>
      <c r="AF100" s="1">
        <v>2.737391471862793</v>
      </c>
      <c r="AG100" s="1">
        <v>1</v>
      </c>
      <c r="AH100" s="1">
        <v>0</v>
      </c>
      <c r="AI100" s="1">
        <v>0.15999999642372131</v>
      </c>
      <c r="AJ100" s="1">
        <v>111115</v>
      </c>
      <c r="AK100">
        <f t="shared" si="95"/>
        <v>0.33370610555013019</v>
      </c>
      <c r="AL100">
        <f t="shared" si="96"/>
        <v>1.5054561848798233E-3</v>
      </c>
      <c r="AM100">
        <f t="shared" si="97"/>
        <v>289.89845695495603</v>
      </c>
      <c r="AN100">
        <f t="shared" si="98"/>
        <v>288.58733024597166</v>
      </c>
      <c r="AO100">
        <f t="shared" si="99"/>
        <v>271.87800173555297</v>
      </c>
      <c r="AP100">
        <f t="shared" si="100"/>
        <v>2.2975570905918565</v>
      </c>
      <c r="AQ100">
        <f t="shared" si="101"/>
        <v>1.9137778774971035</v>
      </c>
      <c r="AR100">
        <f t="shared" si="102"/>
        <v>26.200343780174784</v>
      </c>
      <c r="AS100">
        <f t="shared" si="103"/>
        <v>17.501302413597635</v>
      </c>
      <c r="AT100">
        <f t="shared" si="104"/>
        <v>16.092893600463867</v>
      </c>
      <c r="AU100">
        <f t="shared" si="105"/>
        <v>1.835553658662215</v>
      </c>
      <c r="AV100">
        <f t="shared" si="106"/>
        <v>8.4518649087609005E-2</v>
      </c>
      <c r="AW100">
        <f t="shared" si="107"/>
        <v>0.63541276643036693</v>
      </c>
      <c r="AX100">
        <f t="shared" si="108"/>
        <v>1.2001408922318482</v>
      </c>
      <c r="AY100">
        <f t="shared" si="109"/>
        <v>5.3051108990209699E-2</v>
      </c>
      <c r="AZ100">
        <f t="shared" si="110"/>
        <v>20.951737428055665</v>
      </c>
      <c r="BA100">
        <f t="shared" si="111"/>
        <v>0.74615827731218154</v>
      </c>
      <c r="BB100">
        <f t="shared" si="112"/>
        <v>34.038925790017906</v>
      </c>
      <c r="BC100">
        <f t="shared" si="113"/>
        <v>382.19810802843239</v>
      </c>
      <c r="BD100">
        <f t="shared" si="114"/>
        <v>4.1605127073185708E-3</v>
      </c>
      <c r="BE100">
        <f>AVERAGE(E86:E100)</f>
        <v>4.6595857211779634</v>
      </c>
      <c r="BF100">
        <f t="shared" ref="BF100:DD100" si="115">AVERAGE(F86:F100)</f>
        <v>8.7232053953266248E-2</v>
      </c>
      <c r="BG100">
        <f t="shared" si="115"/>
        <v>287.13433902231765</v>
      </c>
      <c r="BH100">
        <f t="shared" si="115"/>
        <v>1.5061047744970302</v>
      </c>
      <c r="BI100">
        <f t="shared" si="115"/>
        <v>1.2772104427327551</v>
      </c>
      <c r="BJ100">
        <f t="shared" si="115"/>
        <v>16.74064852396647</v>
      </c>
      <c r="BK100">
        <f t="shared" si="115"/>
        <v>6</v>
      </c>
      <c r="BL100">
        <f t="shared" si="115"/>
        <v>1.4200000166893005</v>
      </c>
      <c r="BM100">
        <f t="shared" si="115"/>
        <v>1</v>
      </c>
      <c r="BN100">
        <f t="shared" si="115"/>
        <v>2.8400000333786011</v>
      </c>
      <c r="BO100">
        <f t="shared" si="115"/>
        <v>15.434032503763834</v>
      </c>
      <c r="BP100">
        <f t="shared" si="115"/>
        <v>16.74064852396647</v>
      </c>
      <c r="BQ100">
        <f t="shared" si="115"/>
        <v>15.09990971883138</v>
      </c>
      <c r="BR100">
        <f t="shared" si="115"/>
        <v>400.06522827148439</v>
      </c>
      <c r="BS100">
        <f t="shared" si="115"/>
        <v>384.36668497721354</v>
      </c>
      <c r="BT100">
        <f t="shared" si="115"/>
        <v>4.2276314417521155</v>
      </c>
      <c r="BU100">
        <f t="shared" si="115"/>
        <v>8.7018105824788403</v>
      </c>
      <c r="BV100">
        <f t="shared" si="115"/>
        <v>17.547941970825196</v>
      </c>
      <c r="BW100">
        <f t="shared" si="115"/>
        <v>36.119247690836588</v>
      </c>
      <c r="BX100">
        <f t="shared" si="115"/>
        <v>200.2153584798177</v>
      </c>
      <c r="BY100">
        <f t="shared" si="115"/>
        <v>1699.1424316406251</v>
      </c>
      <c r="BZ100">
        <f t="shared" si="115"/>
        <v>1.717293628056844</v>
      </c>
      <c r="CA100">
        <f t="shared" si="115"/>
        <v>73.044438171386716</v>
      </c>
      <c r="CB100">
        <f t="shared" si="115"/>
        <v>12.038448333740234</v>
      </c>
      <c r="CC100">
        <f t="shared" si="115"/>
        <v>4.1673630475997925E-3</v>
      </c>
      <c r="CD100">
        <f t="shared" si="115"/>
        <v>1</v>
      </c>
      <c r="CE100">
        <f t="shared" si="115"/>
        <v>-0.21956524252891541</v>
      </c>
      <c r="CF100">
        <f t="shared" si="115"/>
        <v>2.737391471862793</v>
      </c>
      <c r="CG100">
        <f t="shared" si="115"/>
        <v>1</v>
      </c>
      <c r="CH100">
        <f t="shared" si="115"/>
        <v>0</v>
      </c>
      <c r="CI100">
        <f t="shared" si="115"/>
        <v>0.15999999642372131</v>
      </c>
      <c r="CJ100">
        <f t="shared" si="115"/>
        <v>111115</v>
      </c>
      <c r="CK100">
        <f t="shared" si="115"/>
        <v>0.33369226413302944</v>
      </c>
      <c r="CL100">
        <f t="shared" si="115"/>
        <v>1.5061047744970304E-3</v>
      </c>
      <c r="CM100">
        <f t="shared" si="115"/>
        <v>289.89064852396655</v>
      </c>
      <c r="CN100">
        <f t="shared" si="115"/>
        <v>288.58403250376392</v>
      </c>
      <c r="CO100">
        <f t="shared" si="115"/>
        <v>271.86278298589315</v>
      </c>
      <c r="CP100">
        <f t="shared" si="115"/>
        <v>2.2976283256858041</v>
      </c>
      <c r="CQ100">
        <f t="shared" si="115"/>
        <v>1.9128293076631997</v>
      </c>
      <c r="CR100">
        <f t="shared" si="115"/>
        <v>26.187199948021188</v>
      </c>
      <c r="CS100">
        <f t="shared" si="115"/>
        <v>17.485389365542339</v>
      </c>
      <c r="CT100">
        <f t="shared" si="115"/>
        <v>16.087340513865154</v>
      </c>
      <c r="CU100">
        <f t="shared" si="115"/>
        <v>1.8349032678319228</v>
      </c>
      <c r="CV100">
        <f t="shared" si="115"/>
        <v>8.463251968413478E-2</v>
      </c>
      <c r="CW100">
        <f t="shared" si="115"/>
        <v>0.63561886493044484</v>
      </c>
      <c r="CX100">
        <f t="shared" si="115"/>
        <v>1.1992844029014778</v>
      </c>
      <c r="CY100">
        <f t="shared" si="115"/>
        <v>5.3122891651330911E-2</v>
      </c>
      <c r="CZ100">
        <f t="shared" si="115"/>
        <v>20.973566500633961</v>
      </c>
      <c r="DA100">
        <f t="shared" si="115"/>
        <v>0.7470323234577888</v>
      </c>
      <c r="DB100">
        <f t="shared" si="115"/>
        <v>34.068902956475419</v>
      </c>
      <c r="DC100">
        <f t="shared" si="115"/>
        <v>382.1517410864887</v>
      </c>
      <c r="DD100">
        <f t="shared" si="115"/>
        <v>4.1540326500085429E-3</v>
      </c>
    </row>
    <row r="101" spans="1:108" x14ac:dyDescent="0.25">
      <c r="A101" s="1" t="s">
        <v>9</v>
      </c>
      <c r="B101" s="1" t="s">
        <v>127</v>
      </c>
    </row>
    <row r="102" spans="1:108" x14ac:dyDescent="0.25">
      <c r="A102" s="1" t="s">
        <v>9</v>
      </c>
      <c r="B102" s="1" t="s">
        <v>128</v>
      </c>
    </row>
    <row r="103" spans="1:108" x14ac:dyDescent="0.25">
      <c r="A103" s="1">
        <v>69</v>
      </c>
      <c r="B103" s="1" t="s">
        <v>129</v>
      </c>
      <c r="C103" s="1">
        <v>4003.4999994970858</v>
      </c>
      <c r="D103" s="1">
        <v>0</v>
      </c>
      <c r="E103">
        <f t="shared" ref="E103:E117" si="116">(R103-S103*(1000-T103)/(1000-U103))*AK103</f>
        <v>4.6527372909157458</v>
      </c>
      <c r="F103">
        <f t="shared" ref="F103:F117" si="117">IF(AV103&lt;&gt;0,1/(1/AV103-1/N103),0)</f>
        <v>7.381610224619041E-2</v>
      </c>
      <c r="G103">
        <f t="shared" ref="G103:G117" si="118">((AY103-AL103/2)*S103-E103)/(AY103+AL103/2)</f>
        <v>270.18692395588113</v>
      </c>
      <c r="H103">
        <f t="shared" ref="H103:H117" si="119">AL103*1000</f>
        <v>1.4589302151824259</v>
      </c>
      <c r="I103">
        <f t="shared" ref="I103:I117" si="120">(AQ103-AW103)</f>
        <v>1.4502776846126118</v>
      </c>
      <c r="J103">
        <f t="shared" ref="J103:J117" si="121">(P103+AP103*D103)</f>
        <v>19.451948165893555</v>
      </c>
      <c r="K103" s="1">
        <v>6</v>
      </c>
      <c r="L103">
        <f t="shared" ref="L103:L117" si="122">(K103*AE103+AF103)</f>
        <v>1.4200000166893005</v>
      </c>
      <c r="M103" s="1">
        <v>1</v>
      </c>
      <c r="N103">
        <f t="shared" ref="N103:N117" si="123">L103*(M103+1)*(M103+1)/(M103*M103+1)</f>
        <v>2.8400000333786011</v>
      </c>
      <c r="O103" s="1">
        <v>19.691581726074219</v>
      </c>
      <c r="P103" s="1">
        <v>19.451948165893555</v>
      </c>
      <c r="Q103" s="1">
        <v>19.982326507568359</v>
      </c>
      <c r="R103" s="1">
        <v>399.47555541992187</v>
      </c>
      <c r="S103" s="1">
        <v>383.85324096679687</v>
      </c>
      <c r="T103" s="1">
        <v>6.8707342147827148</v>
      </c>
      <c r="U103" s="1">
        <v>11.194118499755859</v>
      </c>
      <c r="V103" s="1">
        <v>21.805204391479492</v>
      </c>
      <c r="W103" s="1">
        <v>35.526050567626953</v>
      </c>
      <c r="X103" s="1">
        <v>200.2041015625</v>
      </c>
      <c r="Y103" s="1">
        <v>1698.6964111328125</v>
      </c>
      <c r="Z103" s="1">
        <v>1.2105485200881958</v>
      </c>
      <c r="AA103" s="1">
        <v>73.062423706054687</v>
      </c>
      <c r="AB103" s="1">
        <v>12.105831146240234</v>
      </c>
      <c r="AC103" s="1">
        <v>-3.2919123768806458E-2</v>
      </c>
      <c r="AD103" s="1">
        <v>1</v>
      </c>
      <c r="AE103" s="1">
        <v>-0.21956524252891541</v>
      </c>
      <c r="AF103" s="1">
        <v>2.737391471862793</v>
      </c>
      <c r="AG103" s="1">
        <v>1</v>
      </c>
      <c r="AH103" s="1">
        <v>0</v>
      </c>
      <c r="AI103" s="1">
        <v>0.15999999642372131</v>
      </c>
      <c r="AJ103" s="1">
        <v>111115</v>
      </c>
      <c r="AK103">
        <f t="shared" ref="AK103:AK117" si="124">X103*0.000001/(K103*0.0001)</f>
        <v>0.33367350260416662</v>
      </c>
      <c r="AL103">
        <f t="shared" ref="AL103:AL117" si="125">(U103-T103)/(1000-U103)*AK103</f>
        <v>1.4589302151824259E-3</v>
      </c>
      <c r="AM103">
        <f t="shared" ref="AM103:AM117" si="126">(P103+273.15)</f>
        <v>292.60194816589353</v>
      </c>
      <c r="AN103">
        <f t="shared" ref="AN103:AN117" si="127">(O103+273.15)</f>
        <v>292.8415817260742</v>
      </c>
      <c r="AO103">
        <f t="shared" ref="AO103:AO117" si="128">(Y103*AG103+Z103*AH103)*AI103</f>
        <v>271.79141970623823</v>
      </c>
      <c r="AP103">
        <f t="shared" ref="AP103:AP117" si="129">((AO103+0.00000010773*(AN103^4-AM103^4))-AL103*44100)/(L103*51.4+0.00000043092*AM103^3)</f>
        <v>2.506979946336291</v>
      </c>
      <c r="AQ103">
        <f t="shared" ref="AQ103:AQ117" si="130">0.61365*EXP(17.502*J103/(240.97+J103))</f>
        <v>2.2681471134575597</v>
      </c>
      <c r="AR103">
        <f t="shared" ref="AR103:AR117" si="131">AQ103*1000/AA103</f>
        <v>31.043962113586414</v>
      </c>
      <c r="AS103">
        <f t="shared" ref="AS103:AS117" si="132">(AR103-U103)</f>
        <v>19.849843613830554</v>
      </c>
      <c r="AT103">
        <f t="shared" ref="AT103:AT117" si="133">IF(D103,P103,(O103+P103)/2)</f>
        <v>19.571764945983887</v>
      </c>
      <c r="AU103">
        <f t="shared" ref="AU103:AU117" si="134">0.61365*EXP(17.502*AT103/(240.97+AT103))</f>
        <v>2.2851023091017066</v>
      </c>
      <c r="AV103">
        <f t="shared" ref="AV103:AV117" si="135">IF(AS103&lt;&gt;0,(1000-(AR103+U103)/2)/AS103*AL103,0)</f>
        <v>7.1946108843311651E-2</v>
      </c>
      <c r="AW103">
        <f t="shared" ref="AW103:AW117" si="136">U103*AA103/1000</f>
        <v>0.81786942884494784</v>
      </c>
      <c r="AX103">
        <f t="shared" ref="AX103:AX117" si="137">(AU103-AW103)</f>
        <v>1.4672328802567587</v>
      </c>
      <c r="AY103">
        <f t="shared" ref="AY103:AY117" si="138">1/(1.6/F103+1.37/N103)</f>
        <v>4.5130667598717089E-2</v>
      </c>
      <c r="AZ103">
        <f t="shared" ref="AZ103:AZ117" si="139">G103*AA103*0.001</f>
        <v>19.740511517900167</v>
      </c>
      <c r="BA103">
        <f t="shared" ref="BA103:BA117" si="140">G103/S103</f>
        <v>0.70388079380382818</v>
      </c>
      <c r="BB103">
        <f t="shared" ref="BB103:BB117" si="141">(1-AL103*AA103/AQ103/F103)*100</f>
        <v>36.334190573646609</v>
      </c>
      <c r="BC103">
        <f t="shared" ref="BC103:BC117" si="142">(S103-E103/(N103/1.35))</f>
        <v>381.64155249182744</v>
      </c>
      <c r="BD103">
        <f t="shared" ref="BD103:BD117" si="143">E103*BB103/100/BC103</f>
        <v>4.4296393386269199E-3</v>
      </c>
    </row>
    <row r="104" spans="1:108" x14ac:dyDescent="0.25">
      <c r="A104" s="1">
        <v>70</v>
      </c>
      <c r="B104" s="1" t="s">
        <v>129</v>
      </c>
      <c r="C104" s="1">
        <v>4003.9999994859099</v>
      </c>
      <c r="D104" s="1">
        <v>0</v>
      </c>
      <c r="E104">
        <f t="shared" si="116"/>
        <v>4.6530875024903207</v>
      </c>
      <c r="F104">
        <f t="shared" si="117"/>
        <v>7.3795699777945117E-2</v>
      </c>
      <c r="G104">
        <f t="shared" si="118"/>
        <v>270.1575400368929</v>
      </c>
      <c r="H104">
        <f t="shared" si="119"/>
        <v>1.4587400007791225</v>
      </c>
      <c r="I104">
        <f t="shared" si="120"/>
        <v>1.4504670064449194</v>
      </c>
      <c r="J104">
        <f t="shared" si="121"/>
        <v>19.453256607055664</v>
      </c>
      <c r="K104" s="1">
        <v>6</v>
      </c>
      <c r="L104">
        <f t="shared" si="122"/>
        <v>1.4200000166893005</v>
      </c>
      <c r="M104" s="1">
        <v>1</v>
      </c>
      <c r="N104">
        <f t="shared" si="123"/>
        <v>2.8400000333786011</v>
      </c>
      <c r="O104" s="1">
        <v>19.692216873168945</v>
      </c>
      <c r="P104" s="1">
        <v>19.453256607055664</v>
      </c>
      <c r="Q104" s="1">
        <v>19.982410430908203</v>
      </c>
      <c r="R104" s="1">
        <v>399.48419189453125</v>
      </c>
      <c r="S104" s="1">
        <v>383.86062622070312</v>
      </c>
      <c r="T104" s="1">
        <v>6.8712048530578613</v>
      </c>
      <c r="U104" s="1">
        <v>11.194132804870605</v>
      </c>
      <c r="V104" s="1">
        <v>21.805683135986328</v>
      </c>
      <c r="W104" s="1">
        <v>35.524436950683594</v>
      </c>
      <c r="X104" s="1">
        <v>200.19912719726562</v>
      </c>
      <c r="Y104" s="1">
        <v>1698.7027587890625</v>
      </c>
      <c r="Z104" s="1">
        <v>1.1628454923629761</v>
      </c>
      <c r="AA104" s="1">
        <v>73.061904907226563</v>
      </c>
      <c r="AB104" s="1">
        <v>12.105831146240234</v>
      </c>
      <c r="AC104" s="1">
        <v>-3.2919123768806458E-2</v>
      </c>
      <c r="AD104" s="1">
        <v>1</v>
      </c>
      <c r="AE104" s="1">
        <v>-0.21956524252891541</v>
      </c>
      <c r="AF104" s="1">
        <v>2.737391471862793</v>
      </c>
      <c r="AG104" s="1">
        <v>1</v>
      </c>
      <c r="AH104" s="1">
        <v>0</v>
      </c>
      <c r="AI104" s="1">
        <v>0.15999999642372131</v>
      </c>
      <c r="AJ104" s="1">
        <v>111115</v>
      </c>
      <c r="AK104">
        <f t="shared" si="124"/>
        <v>0.33366521199544263</v>
      </c>
      <c r="AL104">
        <f t="shared" si="125"/>
        <v>1.4587400007791225E-3</v>
      </c>
      <c r="AM104">
        <f t="shared" si="126"/>
        <v>292.60325660705564</v>
      </c>
      <c r="AN104">
        <f t="shared" si="127"/>
        <v>292.84221687316892</v>
      </c>
      <c r="AO104">
        <f t="shared" si="128"/>
        <v>271.79243533121553</v>
      </c>
      <c r="AP104">
        <f t="shared" si="129"/>
        <v>2.507001305044787</v>
      </c>
      <c r="AQ104">
        <f t="shared" si="130"/>
        <v>2.268331672953241</v>
      </c>
      <c r="AR104">
        <f t="shared" si="131"/>
        <v>31.046708621046101</v>
      </c>
      <c r="AS104">
        <f t="shared" si="132"/>
        <v>19.852575816175495</v>
      </c>
      <c r="AT104">
        <f t="shared" si="133"/>
        <v>19.572736740112305</v>
      </c>
      <c r="AU104">
        <f t="shared" si="134"/>
        <v>2.2852402799600982</v>
      </c>
      <c r="AV104">
        <f t="shared" si="135"/>
        <v>7.1926726862737669E-2</v>
      </c>
      <c r="AW104">
        <f t="shared" si="136"/>
        <v>0.81786466650832157</v>
      </c>
      <c r="AX104">
        <f t="shared" si="137"/>
        <v>1.4673756134517766</v>
      </c>
      <c r="AY104">
        <f t="shared" si="138"/>
        <v>4.5118465160876697E-2</v>
      </c>
      <c r="AZ104">
        <f t="shared" si="139"/>
        <v>19.738224500145723</v>
      </c>
      <c r="BA104">
        <f t="shared" si="140"/>
        <v>0.70379070314329162</v>
      </c>
      <c r="BB104">
        <f t="shared" si="141"/>
        <v>36.330524679956135</v>
      </c>
      <c r="BC104">
        <f t="shared" si="142"/>
        <v>381.64877127192381</v>
      </c>
      <c r="BD104">
        <f t="shared" si="143"/>
        <v>4.4294420176915223E-3</v>
      </c>
    </row>
    <row r="105" spans="1:108" x14ac:dyDescent="0.25">
      <c r="A105" s="1">
        <v>71</v>
      </c>
      <c r="B105" s="1" t="s">
        <v>130</v>
      </c>
      <c r="C105" s="1">
        <v>4004.4999994747341</v>
      </c>
      <c r="D105" s="1">
        <v>0</v>
      </c>
      <c r="E105">
        <f t="shared" si="116"/>
        <v>4.6554337021702654</v>
      </c>
      <c r="F105">
        <f t="shared" si="117"/>
        <v>7.3776929175444275E-2</v>
      </c>
      <c r="G105">
        <f t="shared" si="118"/>
        <v>270.09063030835284</v>
      </c>
      <c r="H105">
        <f t="shared" si="119"/>
        <v>1.4584443535044009</v>
      </c>
      <c r="I105">
        <f t="shared" si="120"/>
        <v>1.4505367576270098</v>
      </c>
      <c r="J105">
        <f t="shared" si="121"/>
        <v>19.453907012939453</v>
      </c>
      <c r="K105" s="1">
        <v>6</v>
      </c>
      <c r="L105">
        <f t="shared" si="122"/>
        <v>1.4200000166893005</v>
      </c>
      <c r="M105" s="1">
        <v>1</v>
      </c>
      <c r="N105">
        <f t="shared" si="123"/>
        <v>2.8400000333786011</v>
      </c>
      <c r="O105" s="1">
        <v>19.692913055419922</v>
      </c>
      <c r="P105" s="1">
        <v>19.453907012939453</v>
      </c>
      <c r="Q105" s="1">
        <v>19.981748580932617</v>
      </c>
      <c r="R105" s="1">
        <v>399.501953125</v>
      </c>
      <c r="S105" s="1">
        <v>383.8709716796875</v>
      </c>
      <c r="T105" s="1">
        <v>6.8721556663513184</v>
      </c>
      <c r="U105" s="1">
        <v>11.194394111633301</v>
      </c>
      <c r="V105" s="1">
        <v>21.807834625244141</v>
      </c>
      <c r="W105" s="1">
        <v>35.523860931396484</v>
      </c>
      <c r="X105" s="1">
        <v>200.1904296875</v>
      </c>
      <c r="Y105" s="1">
        <v>1698.628173828125</v>
      </c>
      <c r="Z105" s="1">
        <v>1.1310360431671143</v>
      </c>
      <c r="AA105" s="1">
        <v>73.062164306640625</v>
      </c>
      <c r="AB105" s="1">
        <v>12.105831146240234</v>
      </c>
      <c r="AC105" s="1">
        <v>-3.2919123768806458E-2</v>
      </c>
      <c r="AD105" s="1">
        <v>1</v>
      </c>
      <c r="AE105" s="1">
        <v>-0.21956524252891541</v>
      </c>
      <c r="AF105" s="1">
        <v>2.737391471862793</v>
      </c>
      <c r="AG105" s="1">
        <v>1</v>
      </c>
      <c r="AH105" s="1">
        <v>0</v>
      </c>
      <c r="AI105" s="1">
        <v>0.15999999642372131</v>
      </c>
      <c r="AJ105" s="1">
        <v>111115</v>
      </c>
      <c r="AK105">
        <f t="shared" si="124"/>
        <v>0.33365071614583325</v>
      </c>
      <c r="AL105">
        <f t="shared" si="125"/>
        <v>1.458444353504401E-3</v>
      </c>
      <c r="AM105">
        <f t="shared" si="126"/>
        <v>292.60390701293943</v>
      </c>
      <c r="AN105">
        <f t="shared" si="127"/>
        <v>292.8429130554199</v>
      </c>
      <c r="AO105">
        <f t="shared" si="128"/>
        <v>271.78050173773227</v>
      </c>
      <c r="AP105">
        <f t="shared" si="129"/>
        <v>2.5070184513750862</v>
      </c>
      <c r="AQ105">
        <f t="shared" si="130"/>
        <v>2.2684234195244524</v>
      </c>
      <c r="AR105">
        <f t="shared" si="131"/>
        <v>31.04785412602779</v>
      </c>
      <c r="AS105">
        <f t="shared" si="132"/>
        <v>19.853460014394489</v>
      </c>
      <c r="AT105">
        <f t="shared" si="133"/>
        <v>19.573410034179688</v>
      </c>
      <c r="AU105">
        <f t="shared" si="134"/>
        <v>2.2853358754350301</v>
      </c>
      <c r="AV105">
        <f t="shared" si="135"/>
        <v>7.1908894885754693E-2</v>
      </c>
      <c r="AW105">
        <f t="shared" si="136"/>
        <v>0.81788666189744252</v>
      </c>
      <c r="AX105">
        <f t="shared" si="137"/>
        <v>1.4674492135375876</v>
      </c>
      <c r="AY105">
        <f t="shared" si="138"/>
        <v>4.5107238589963961E-2</v>
      </c>
      <c r="AZ105">
        <f t="shared" si="139"/>
        <v>19.733406009273008</v>
      </c>
      <c r="BA105">
        <f t="shared" si="140"/>
        <v>0.70359743308156131</v>
      </c>
      <c r="BB105">
        <f t="shared" si="141"/>
        <v>36.329582218369985</v>
      </c>
      <c r="BC105">
        <f t="shared" si="142"/>
        <v>381.65800145994666</v>
      </c>
      <c r="BD105">
        <f t="shared" si="143"/>
        <v>4.4314533115563329E-3</v>
      </c>
    </row>
    <row r="106" spans="1:108" x14ac:dyDescent="0.25">
      <c r="A106" s="1">
        <v>72</v>
      </c>
      <c r="B106" s="1" t="s">
        <v>130</v>
      </c>
      <c r="C106" s="1">
        <v>4004.9999994635582</v>
      </c>
      <c r="D106" s="1">
        <v>0</v>
      </c>
      <c r="E106">
        <f t="shared" si="116"/>
        <v>4.6618821255071223</v>
      </c>
      <c r="F106">
        <f t="shared" si="117"/>
        <v>7.3791662688850443E-2</v>
      </c>
      <c r="G106">
        <f t="shared" si="118"/>
        <v>269.96160278042322</v>
      </c>
      <c r="H106">
        <f t="shared" si="119"/>
        <v>1.4585421944123271</v>
      </c>
      <c r="I106">
        <f t="shared" si="120"/>
        <v>1.4503603625692867</v>
      </c>
      <c r="J106">
        <f t="shared" si="121"/>
        <v>19.452547073364258</v>
      </c>
      <c r="K106" s="1">
        <v>6</v>
      </c>
      <c r="L106">
        <f t="shared" si="122"/>
        <v>1.4200000166893005</v>
      </c>
      <c r="M106" s="1">
        <v>1</v>
      </c>
      <c r="N106">
        <f t="shared" si="123"/>
        <v>2.8400000333786011</v>
      </c>
      <c r="O106" s="1">
        <v>19.693702697753906</v>
      </c>
      <c r="P106" s="1">
        <v>19.452547073364258</v>
      </c>
      <c r="Q106" s="1">
        <v>19.980289459228516</v>
      </c>
      <c r="R106" s="1">
        <v>399.51177978515625</v>
      </c>
      <c r="S106" s="1">
        <v>383.86111450195312</v>
      </c>
      <c r="T106" s="1">
        <v>6.8715248107910156</v>
      </c>
      <c r="U106" s="1">
        <v>11.194133758544922</v>
      </c>
      <c r="V106" s="1">
        <v>21.804859161376953</v>
      </c>
      <c r="W106" s="1">
        <v>35.521450042724609</v>
      </c>
      <c r="X106" s="1">
        <v>200.18675231933594</v>
      </c>
      <c r="Y106" s="1">
        <v>1698.61474609375</v>
      </c>
      <c r="Z106" s="1">
        <v>1.2115815877914429</v>
      </c>
      <c r="AA106" s="1">
        <v>73.062484741210938</v>
      </c>
      <c r="AB106" s="1">
        <v>12.105831146240234</v>
      </c>
      <c r="AC106" s="1">
        <v>-3.2919123768806458E-2</v>
      </c>
      <c r="AD106" s="1">
        <v>1</v>
      </c>
      <c r="AE106" s="1">
        <v>-0.21956524252891541</v>
      </c>
      <c r="AF106" s="1">
        <v>2.737391471862793</v>
      </c>
      <c r="AG106" s="1">
        <v>1</v>
      </c>
      <c r="AH106" s="1">
        <v>0</v>
      </c>
      <c r="AI106" s="1">
        <v>0.15999999642372131</v>
      </c>
      <c r="AJ106" s="1">
        <v>111115</v>
      </c>
      <c r="AK106">
        <f t="shared" si="124"/>
        <v>0.33364458719889317</v>
      </c>
      <c r="AL106">
        <f t="shared" si="125"/>
        <v>1.4585421944123271E-3</v>
      </c>
      <c r="AM106">
        <f t="shared" si="126"/>
        <v>292.60254707336424</v>
      </c>
      <c r="AN106">
        <f t="shared" si="127"/>
        <v>292.84370269775388</v>
      </c>
      <c r="AO106">
        <f t="shared" si="128"/>
        <v>271.77835330028029</v>
      </c>
      <c r="AP106">
        <f t="shared" si="129"/>
        <v>2.5072230326916078</v>
      </c>
      <c r="AQ106">
        <f t="shared" si="130"/>
        <v>2.2682315894940492</v>
      </c>
      <c r="AR106">
        <f t="shared" si="131"/>
        <v>31.045092396298589</v>
      </c>
      <c r="AS106">
        <f t="shared" si="132"/>
        <v>19.850958637753667</v>
      </c>
      <c r="AT106">
        <f t="shared" si="133"/>
        <v>19.573124885559082</v>
      </c>
      <c r="AU106">
        <f t="shared" si="134"/>
        <v>2.2852953891049137</v>
      </c>
      <c r="AV106">
        <f t="shared" si="135"/>
        <v>7.1922891668007013E-2</v>
      </c>
      <c r="AW106">
        <f t="shared" si="136"/>
        <v>0.81787122692476255</v>
      </c>
      <c r="AX106">
        <f t="shared" si="137"/>
        <v>1.4674241621801511</v>
      </c>
      <c r="AY106">
        <f t="shared" si="138"/>
        <v>4.5116050615576192E-2</v>
      </c>
      <c r="AZ106">
        <f t="shared" si="139"/>
        <v>19.724065483857522</v>
      </c>
      <c r="BA106">
        <f t="shared" si="140"/>
        <v>0.70327937001560914</v>
      </c>
      <c r="BB106">
        <f t="shared" si="141"/>
        <v>36.33236107497013</v>
      </c>
      <c r="BC106">
        <f t="shared" si="142"/>
        <v>381.6450790105917</v>
      </c>
      <c r="BD106">
        <f t="shared" si="143"/>
        <v>4.4380811908273895E-3</v>
      </c>
    </row>
    <row r="107" spans="1:108" x14ac:dyDescent="0.25">
      <c r="A107" s="1">
        <v>73</v>
      </c>
      <c r="B107" s="1" t="s">
        <v>131</v>
      </c>
      <c r="C107" s="1">
        <v>4005.4999994523823</v>
      </c>
      <c r="D107" s="1">
        <v>0</v>
      </c>
      <c r="E107">
        <f t="shared" si="116"/>
        <v>4.6750798633077659</v>
      </c>
      <c r="F107">
        <f t="shared" si="117"/>
        <v>7.3783204273636799E-2</v>
      </c>
      <c r="G107">
        <f t="shared" si="118"/>
        <v>269.63642210999188</v>
      </c>
      <c r="H107">
        <f t="shared" si="119"/>
        <v>1.4586047535645892</v>
      </c>
      <c r="I107">
        <f t="shared" si="120"/>
        <v>1.4505834661760748</v>
      </c>
      <c r="J107">
        <f t="shared" si="121"/>
        <v>19.454395294189453</v>
      </c>
      <c r="K107" s="1">
        <v>6</v>
      </c>
      <c r="L107">
        <f t="shared" si="122"/>
        <v>1.4200000166893005</v>
      </c>
      <c r="M107" s="1">
        <v>1</v>
      </c>
      <c r="N107">
        <f t="shared" si="123"/>
        <v>2.8400000333786011</v>
      </c>
      <c r="O107" s="1">
        <v>19.694368362426758</v>
      </c>
      <c r="P107" s="1">
        <v>19.454395294189453</v>
      </c>
      <c r="Q107" s="1">
        <v>19.981410980224609</v>
      </c>
      <c r="R107" s="1">
        <v>399.5257568359375</v>
      </c>
      <c r="S107" s="1">
        <v>383.8360595703125</v>
      </c>
      <c r="T107" s="1">
        <v>6.871976375579834</v>
      </c>
      <c r="U107" s="1">
        <v>11.194634437561035</v>
      </c>
      <c r="V107" s="1">
        <v>21.805418014526367</v>
      </c>
      <c r="W107" s="1">
        <v>35.521610260009766</v>
      </c>
      <c r="X107" s="1">
        <v>200.19296264648437</v>
      </c>
      <c r="Y107" s="1">
        <v>1698.67138671875</v>
      </c>
      <c r="Z107" s="1">
        <v>1.226415753364563</v>
      </c>
      <c r="AA107" s="1">
        <v>73.062576293945313</v>
      </c>
      <c r="AB107" s="1">
        <v>12.105831146240234</v>
      </c>
      <c r="AC107" s="1">
        <v>-3.2919123768806458E-2</v>
      </c>
      <c r="AD107" s="1">
        <v>1</v>
      </c>
      <c r="AE107" s="1">
        <v>-0.21956524252891541</v>
      </c>
      <c r="AF107" s="1">
        <v>2.737391471862793</v>
      </c>
      <c r="AG107" s="1">
        <v>1</v>
      </c>
      <c r="AH107" s="1">
        <v>0</v>
      </c>
      <c r="AI107" s="1">
        <v>0.15999999642372131</v>
      </c>
      <c r="AJ107" s="1">
        <v>111115</v>
      </c>
      <c r="AK107">
        <f t="shared" si="124"/>
        <v>0.33365493774414057</v>
      </c>
      <c r="AL107">
        <f t="shared" si="125"/>
        <v>1.4586047535645893E-3</v>
      </c>
      <c r="AM107">
        <f t="shared" si="126"/>
        <v>292.60439529418943</v>
      </c>
      <c r="AN107">
        <f t="shared" si="127"/>
        <v>292.84436836242674</v>
      </c>
      <c r="AO107">
        <f t="shared" si="128"/>
        <v>271.78741580007772</v>
      </c>
      <c r="AP107">
        <f t="shared" si="129"/>
        <v>2.5071399903772038</v>
      </c>
      <c r="AQ107">
        <f t="shared" si="130"/>
        <v>2.2684922988532055</v>
      </c>
      <c r="AR107">
        <f t="shared" si="131"/>
        <v>31.048621796836297</v>
      </c>
      <c r="AS107">
        <f t="shared" si="132"/>
        <v>19.853987359275262</v>
      </c>
      <c r="AT107">
        <f t="shared" si="133"/>
        <v>19.574381828308105</v>
      </c>
      <c r="AU107">
        <f t="shared" si="134"/>
        <v>2.2854738586532513</v>
      </c>
      <c r="AV107">
        <f t="shared" si="135"/>
        <v>7.191485622271189E-2</v>
      </c>
      <c r="AW107">
        <f t="shared" si="136"/>
        <v>0.81790883267713066</v>
      </c>
      <c r="AX107">
        <f t="shared" si="137"/>
        <v>1.4675650259761206</v>
      </c>
      <c r="AY107">
        <f t="shared" si="138"/>
        <v>4.5110991697753962E-2</v>
      </c>
      <c r="AZ107">
        <f t="shared" si="139"/>
        <v>19.700331662037726</v>
      </c>
      <c r="BA107">
        <f t="shared" si="140"/>
        <v>0.70247809028635277</v>
      </c>
      <c r="BB107">
        <f t="shared" si="141"/>
        <v>36.329569631429258</v>
      </c>
      <c r="BC107">
        <f t="shared" si="142"/>
        <v>381.61375050647871</v>
      </c>
      <c r="BD107">
        <f t="shared" si="143"/>
        <v>4.4506687508276462E-3</v>
      </c>
    </row>
    <row r="108" spans="1:108" x14ac:dyDescent="0.25">
      <c r="A108" s="1">
        <v>74</v>
      </c>
      <c r="B108" s="1" t="s">
        <v>131</v>
      </c>
      <c r="C108" s="1">
        <v>4005.9999994412065</v>
      </c>
      <c r="D108" s="1">
        <v>0</v>
      </c>
      <c r="E108">
        <f t="shared" si="116"/>
        <v>4.6942546738477837</v>
      </c>
      <c r="F108">
        <f t="shared" si="117"/>
        <v>7.3805852583651854E-2</v>
      </c>
      <c r="G108">
        <f t="shared" si="118"/>
        <v>269.233002798146</v>
      </c>
      <c r="H108">
        <f t="shared" si="119"/>
        <v>1.4589386161644249</v>
      </c>
      <c r="I108">
        <f t="shared" si="120"/>
        <v>1.4504940840470446</v>
      </c>
      <c r="J108">
        <f t="shared" si="121"/>
        <v>19.454397201538086</v>
      </c>
      <c r="K108" s="1">
        <v>6</v>
      </c>
      <c r="L108">
        <f t="shared" si="122"/>
        <v>1.4200000166893005</v>
      </c>
      <c r="M108" s="1">
        <v>1</v>
      </c>
      <c r="N108">
        <f t="shared" si="123"/>
        <v>2.8400000333786011</v>
      </c>
      <c r="O108" s="1">
        <v>19.694957733154297</v>
      </c>
      <c r="P108" s="1">
        <v>19.454397201538086</v>
      </c>
      <c r="Q108" s="1">
        <v>19.981012344360352</v>
      </c>
      <c r="R108" s="1">
        <v>399.56536865234375</v>
      </c>
      <c r="S108" s="1">
        <v>383.81890869140625</v>
      </c>
      <c r="T108" s="1">
        <v>6.8723959922790527</v>
      </c>
      <c r="U108" s="1">
        <v>11.195759773254395</v>
      </c>
      <c r="V108" s="1">
        <v>21.806150436401367</v>
      </c>
      <c r="W108" s="1">
        <v>35.524208068847656</v>
      </c>
      <c r="X108" s="1">
        <v>200.20587158203125</v>
      </c>
      <c r="Y108" s="1">
        <v>1698.79296875</v>
      </c>
      <c r="Z108" s="1">
        <v>1.2550151348114014</v>
      </c>
      <c r="AA108" s="1">
        <v>73.063240051269531</v>
      </c>
      <c r="AB108" s="1">
        <v>12.105831146240234</v>
      </c>
      <c r="AC108" s="1">
        <v>-3.2919123768806458E-2</v>
      </c>
      <c r="AD108" s="1">
        <v>1</v>
      </c>
      <c r="AE108" s="1">
        <v>-0.21956524252891541</v>
      </c>
      <c r="AF108" s="1">
        <v>2.737391471862793</v>
      </c>
      <c r="AG108" s="1">
        <v>1</v>
      </c>
      <c r="AH108" s="1">
        <v>0</v>
      </c>
      <c r="AI108" s="1">
        <v>0.15999999642372131</v>
      </c>
      <c r="AJ108" s="1">
        <v>111115</v>
      </c>
      <c r="AK108">
        <f t="shared" si="124"/>
        <v>0.33367645263671875</v>
      </c>
      <c r="AL108">
        <f t="shared" si="125"/>
        <v>1.4589386161644249E-3</v>
      </c>
      <c r="AM108">
        <f t="shared" si="126"/>
        <v>292.60439720153806</v>
      </c>
      <c r="AN108">
        <f t="shared" si="127"/>
        <v>292.84495773315427</v>
      </c>
      <c r="AO108">
        <f t="shared" si="128"/>
        <v>271.80686892464291</v>
      </c>
      <c r="AP108">
        <f t="shared" si="129"/>
        <v>2.5072723178790173</v>
      </c>
      <c r="AQ108">
        <f t="shared" si="130"/>
        <v>2.2684925679166774</v>
      </c>
      <c r="AR108">
        <f t="shared" si="131"/>
        <v>31.048343412156964</v>
      </c>
      <c r="AS108">
        <f t="shared" si="132"/>
        <v>19.852583638902569</v>
      </c>
      <c r="AT108">
        <f t="shared" si="133"/>
        <v>19.574677467346191</v>
      </c>
      <c r="AU108">
        <f t="shared" si="134"/>
        <v>2.285515837332055</v>
      </c>
      <c r="AV108">
        <f t="shared" si="135"/>
        <v>7.1936371880821567E-2</v>
      </c>
      <c r="AW108">
        <f t="shared" si="136"/>
        <v>0.81799848386963281</v>
      </c>
      <c r="AX108">
        <f t="shared" si="137"/>
        <v>1.4675173534624222</v>
      </c>
      <c r="AY108">
        <f t="shared" si="138"/>
        <v>4.5124537433778443E-2</v>
      </c>
      <c r="AZ108">
        <f t="shared" si="139"/>
        <v>19.671035513165062</v>
      </c>
      <c r="BA108">
        <f t="shared" si="140"/>
        <v>0.70145841359423922</v>
      </c>
      <c r="BB108">
        <f t="shared" si="141"/>
        <v>36.333967752388716</v>
      </c>
      <c r="BC108">
        <f t="shared" si="142"/>
        <v>381.58748484097924</v>
      </c>
      <c r="BD108">
        <f t="shared" si="143"/>
        <v>4.4697718011418542E-3</v>
      </c>
    </row>
    <row r="109" spans="1:108" x14ac:dyDescent="0.25">
      <c r="A109" s="1">
        <v>75</v>
      </c>
      <c r="B109" s="1" t="s">
        <v>132</v>
      </c>
      <c r="C109" s="1">
        <v>4006.4999994300306</v>
      </c>
      <c r="D109" s="1">
        <v>0</v>
      </c>
      <c r="E109">
        <f t="shared" si="116"/>
        <v>4.6970147013997794</v>
      </c>
      <c r="F109">
        <f t="shared" si="117"/>
        <v>7.3785612132876627E-2</v>
      </c>
      <c r="G109">
        <f t="shared" si="118"/>
        <v>269.14970219638133</v>
      </c>
      <c r="H109">
        <f t="shared" si="119"/>
        <v>1.4588990661827022</v>
      </c>
      <c r="I109">
        <f t="shared" si="120"/>
        <v>1.4508366206685737</v>
      </c>
      <c r="J109">
        <f t="shared" si="121"/>
        <v>19.457147598266602</v>
      </c>
      <c r="K109" s="1">
        <v>6</v>
      </c>
      <c r="L109">
        <f t="shared" si="122"/>
        <v>1.4200000166893005</v>
      </c>
      <c r="M109" s="1">
        <v>1</v>
      </c>
      <c r="N109">
        <f t="shared" si="123"/>
        <v>2.8400000333786011</v>
      </c>
      <c r="O109" s="1">
        <v>19.695728302001953</v>
      </c>
      <c r="P109" s="1">
        <v>19.457147598266602</v>
      </c>
      <c r="Q109" s="1">
        <v>19.981351852416992</v>
      </c>
      <c r="R109" s="1">
        <v>399.58053588867187</v>
      </c>
      <c r="S109" s="1">
        <v>383.82601928710937</v>
      </c>
      <c r="T109" s="1">
        <v>6.8732051849365234</v>
      </c>
      <c r="U109" s="1">
        <v>11.196393966674805</v>
      </c>
      <c r="V109" s="1">
        <v>21.807651519775391</v>
      </c>
      <c r="W109" s="1">
        <v>35.524486541748047</v>
      </c>
      <c r="X109" s="1">
        <v>200.20841979980469</v>
      </c>
      <c r="Y109" s="1">
        <v>1698.752197265625</v>
      </c>
      <c r="Z109" s="1">
        <v>1.3663060665130615</v>
      </c>
      <c r="AA109" s="1">
        <v>73.063163757324219</v>
      </c>
      <c r="AB109" s="1">
        <v>12.105831146240234</v>
      </c>
      <c r="AC109" s="1">
        <v>-3.2919123768806458E-2</v>
      </c>
      <c r="AD109" s="1">
        <v>1</v>
      </c>
      <c r="AE109" s="1">
        <v>-0.21956524252891541</v>
      </c>
      <c r="AF109" s="1">
        <v>2.737391471862793</v>
      </c>
      <c r="AG109" s="1">
        <v>1</v>
      </c>
      <c r="AH109" s="1">
        <v>0</v>
      </c>
      <c r="AI109" s="1">
        <v>0.15999999642372131</v>
      </c>
      <c r="AJ109" s="1">
        <v>111115</v>
      </c>
      <c r="AK109">
        <f t="shared" si="124"/>
        <v>0.33368069966634112</v>
      </c>
      <c r="AL109">
        <f t="shared" si="125"/>
        <v>1.4588990661827022E-3</v>
      </c>
      <c r="AM109">
        <f t="shared" si="126"/>
        <v>292.60714759826658</v>
      </c>
      <c r="AN109">
        <f t="shared" si="127"/>
        <v>292.84572830200193</v>
      </c>
      <c r="AO109">
        <f t="shared" si="128"/>
        <v>271.80034548728872</v>
      </c>
      <c r="AP109">
        <f t="shared" si="129"/>
        <v>2.5069513072275043</v>
      </c>
      <c r="AQ109">
        <f t="shared" si="130"/>
        <v>2.2688805865472519</v>
      </c>
      <c r="AR109">
        <f t="shared" si="131"/>
        <v>31.053686561989423</v>
      </c>
      <c r="AS109">
        <f t="shared" si="132"/>
        <v>19.857292595314618</v>
      </c>
      <c r="AT109">
        <f t="shared" si="133"/>
        <v>19.576437950134277</v>
      </c>
      <c r="AU109">
        <f t="shared" si="134"/>
        <v>2.2857658275875683</v>
      </c>
      <c r="AV109">
        <f t="shared" si="135"/>
        <v>7.1917143679745915E-2</v>
      </c>
      <c r="AW109">
        <f t="shared" si="136"/>
        <v>0.81804396587867811</v>
      </c>
      <c r="AX109">
        <f t="shared" si="137"/>
        <v>1.4677218617088901</v>
      </c>
      <c r="AY109">
        <f t="shared" si="138"/>
        <v>4.5112431823764766E-2</v>
      </c>
      <c r="AZ109">
        <f t="shared" si="139"/>
        <v>19.664928766809254</v>
      </c>
      <c r="BA109">
        <f t="shared" si="140"/>
        <v>0.70122839169757301</v>
      </c>
      <c r="BB109">
        <f t="shared" si="141"/>
        <v>36.329186819609035</v>
      </c>
      <c r="BC109">
        <f t="shared" si="142"/>
        <v>381.59328345176988</v>
      </c>
      <c r="BD109">
        <f t="shared" si="143"/>
        <v>4.4717433975268069E-3</v>
      </c>
    </row>
    <row r="110" spans="1:108" x14ac:dyDescent="0.25">
      <c r="A110" s="1">
        <v>76</v>
      </c>
      <c r="B110" s="1" t="s">
        <v>133</v>
      </c>
      <c r="C110" s="1">
        <v>4006.9999994188547</v>
      </c>
      <c r="D110" s="1">
        <v>0</v>
      </c>
      <c r="E110">
        <f t="shared" si="116"/>
        <v>4.7124979519075758</v>
      </c>
      <c r="F110">
        <f t="shared" si="117"/>
        <v>7.3752604499407168E-2</v>
      </c>
      <c r="G110">
        <f t="shared" si="118"/>
        <v>268.75736183194925</v>
      </c>
      <c r="H110">
        <f t="shared" si="119"/>
        <v>1.4585687990148091</v>
      </c>
      <c r="I110">
        <f t="shared" si="120"/>
        <v>1.4511383169271495</v>
      </c>
      <c r="J110">
        <f t="shared" si="121"/>
        <v>19.458959579467773</v>
      </c>
      <c r="K110" s="1">
        <v>6</v>
      </c>
      <c r="L110">
        <f t="shared" si="122"/>
        <v>1.4200000166893005</v>
      </c>
      <c r="M110" s="1">
        <v>1</v>
      </c>
      <c r="N110">
        <f t="shared" si="123"/>
        <v>2.8400000333786011</v>
      </c>
      <c r="O110" s="1">
        <v>19.696662902832031</v>
      </c>
      <c r="P110" s="1">
        <v>19.458959579467773</v>
      </c>
      <c r="Q110" s="1">
        <v>19.981237411499023</v>
      </c>
      <c r="R110" s="1">
        <v>399.617431640625</v>
      </c>
      <c r="S110" s="1">
        <v>383.81838989257812</v>
      </c>
      <c r="T110" s="1">
        <v>6.8739547729492187</v>
      </c>
      <c r="U110" s="1">
        <v>11.195767402648926</v>
      </c>
      <c r="V110" s="1">
        <v>21.808759689331055</v>
      </c>
      <c r="W110" s="1">
        <v>35.520423889160156</v>
      </c>
      <c r="X110" s="1">
        <v>200.22695922851562</v>
      </c>
      <c r="Y110" s="1">
        <v>1698.76220703125</v>
      </c>
      <c r="Z110" s="1">
        <v>1.4404993057250977</v>
      </c>
      <c r="AA110" s="1">
        <v>73.063140869140625</v>
      </c>
      <c r="AB110" s="1">
        <v>12.105831146240234</v>
      </c>
      <c r="AC110" s="1">
        <v>-3.2919123768806458E-2</v>
      </c>
      <c r="AD110" s="1">
        <v>1</v>
      </c>
      <c r="AE110" s="1">
        <v>-0.21956524252891541</v>
      </c>
      <c r="AF110" s="1">
        <v>2.737391471862793</v>
      </c>
      <c r="AG110" s="1">
        <v>1</v>
      </c>
      <c r="AH110" s="1">
        <v>0</v>
      </c>
      <c r="AI110" s="1">
        <v>0.15999999642372131</v>
      </c>
      <c r="AJ110" s="1">
        <v>111115</v>
      </c>
      <c r="AK110">
        <f t="shared" si="124"/>
        <v>0.33371159871419265</v>
      </c>
      <c r="AL110">
        <f t="shared" si="125"/>
        <v>1.4585687990148091E-3</v>
      </c>
      <c r="AM110">
        <f t="shared" si="126"/>
        <v>292.60895957946775</v>
      </c>
      <c r="AN110">
        <f t="shared" si="127"/>
        <v>292.84666290283201</v>
      </c>
      <c r="AO110">
        <f t="shared" si="128"/>
        <v>271.80194704975293</v>
      </c>
      <c r="AP110">
        <f t="shared" si="129"/>
        <v>2.5070255000890063</v>
      </c>
      <c r="AQ110">
        <f t="shared" si="130"/>
        <v>2.2691362478050205</v>
      </c>
      <c r="AR110">
        <f t="shared" si="131"/>
        <v>31.057195472463274</v>
      </c>
      <c r="AS110">
        <f t="shared" si="132"/>
        <v>19.861428069814348</v>
      </c>
      <c r="AT110">
        <f t="shared" si="133"/>
        <v>19.577811241149902</v>
      </c>
      <c r="AU110">
        <f t="shared" si="134"/>
        <v>2.2859608528760917</v>
      </c>
      <c r="AV110">
        <f t="shared" si="135"/>
        <v>7.1885786225359266E-2</v>
      </c>
      <c r="AW110">
        <f t="shared" si="136"/>
        <v>0.81799793087787109</v>
      </c>
      <c r="AX110">
        <f t="shared" si="137"/>
        <v>1.4679629219982206</v>
      </c>
      <c r="AY110">
        <f t="shared" si="138"/>
        <v>4.5092689980165745E-2</v>
      </c>
      <c r="AZ110">
        <f t="shared" si="139"/>
        <v>19.636256987146307</v>
      </c>
      <c r="BA110">
        <f t="shared" si="140"/>
        <v>0.70022012730335359</v>
      </c>
      <c r="BB110">
        <f t="shared" si="141"/>
        <v>36.322306823205821</v>
      </c>
      <c r="BC110">
        <f t="shared" si="142"/>
        <v>381.57829406148517</v>
      </c>
      <c r="BD110">
        <f t="shared" si="143"/>
        <v>4.4858106233195468E-3</v>
      </c>
    </row>
    <row r="111" spans="1:108" x14ac:dyDescent="0.25">
      <c r="A111" s="1">
        <v>77</v>
      </c>
      <c r="B111" s="1" t="s">
        <v>133</v>
      </c>
      <c r="C111" s="1">
        <v>4007.4999994076788</v>
      </c>
      <c r="D111" s="1">
        <v>0</v>
      </c>
      <c r="E111">
        <f t="shared" si="116"/>
        <v>4.7128336084681886</v>
      </c>
      <c r="F111">
        <f t="shared" si="117"/>
        <v>7.3718010428681938E-2</v>
      </c>
      <c r="G111">
        <f t="shared" si="118"/>
        <v>268.73247898378355</v>
      </c>
      <c r="H111">
        <f t="shared" si="119"/>
        <v>1.4582653893704036</v>
      </c>
      <c r="I111">
        <f t="shared" si="120"/>
        <v>1.4514943102974578</v>
      </c>
      <c r="J111">
        <f t="shared" si="121"/>
        <v>19.461093902587891</v>
      </c>
      <c r="K111" s="1">
        <v>6</v>
      </c>
      <c r="L111">
        <f t="shared" si="122"/>
        <v>1.4200000166893005</v>
      </c>
      <c r="M111" s="1">
        <v>1</v>
      </c>
      <c r="N111">
        <f t="shared" si="123"/>
        <v>2.8400000333786011</v>
      </c>
      <c r="O111" s="1">
        <v>19.697219848632812</v>
      </c>
      <c r="P111" s="1">
        <v>19.461093902587891</v>
      </c>
      <c r="Q111" s="1">
        <v>19.981180191040039</v>
      </c>
      <c r="R111" s="1">
        <v>399.65045166015625</v>
      </c>
      <c r="S111" s="1">
        <v>383.85171508789062</v>
      </c>
      <c r="T111" s="1">
        <v>6.8744277954101563</v>
      </c>
      <c r="U111" s="1">
        <v>11.195041656494141</v>
      </c>
      <c r="V111" s="1">
        <v>21.809455871582031</v>
      </c>
      <c r="W111" s="1">
        <v>35.516815185546875</v>
      </c>
      <c r="X111" s="1">
        <v>200.24099731445312</v>
      </c>
      <c r="Y111" s="1">
        <v>1698.7691650390625</v>
      </c>
      <c r="Z111" s="1">
        <v>1.509401798248291</v>
      </c>
      <c r="AA111" s="1">
        <v>73.062980651855469</v>
      </c>
      <c r="AB111" s="1">
        <v>12.105831146240234</v>
      </c>
      <c r="AC111" s="1">
        <v>-3.2919123768806458E-2</v>
      </c>
      <c r="AD111" s="1">
        <v>1</v>
      </c>
      <c r="AE111" s="1">
        <v>-0.21956524252891541</v>
      </c>
      <c r="AF111" s="1">
        <v>2.737391471862793</v>
      </c>
      <c r="AG111" s="1">
        <v>1</v>
      </c>
      <c r="AH111" s="1">
        <v>0</v>
      </c>
      <c r="AI111" s="1">
        <v>0.15999999642372131</v>
      </c>
      <c r="AJ111" s="1">
        <v>111115</v>
      </c>
      <c r="AK111">
        <f t="shared" si="124"/>
        <v>0.33373499552408853</v>
      </c>
      <c r="AL111">
        <f t="shared" si="125"/>
        <v>1.4582653893704036E-3</v>
      </c>
      <c r="AM111">
        <f t="shared" si="126"/>
        <v>292.61109390258787</v>
      </c>
      <c r="AN111">
        <f t="shared" si="127"/>
        <v>292.84721984863279</v>
      </c>
      <c r="AO111">
        <f t="shared" si="128"/>
        <v>271.80306033097804</v>
      </c>
      <c r="AP111">
        <f t="shared" si="129"/>
        <v>2.5069883400737445</v>
      </c>
      <c r="AQ111">
        <f t="shared" si="130"/>
        <v>2.2694374222426053</v>
      </c>
      <c r="AR111">
        <f t="shared" si="131"/>
        <v>31.061385697586811</v>
      </c>
      <c r="AS111">
        <f t="shared" si="132"/>
        <v>19.86634404109267</v>
      </c>
      <c r="AT111">
        <f t="shared" si="133"/>
        <v>19.579156875610352</v>
      </c>
      <c r="AU111">
        <f t="shared" si="134"/>
        <v>2.2861519647181527</v>
      </c>
      <c r="AV111">
        <f t="shared" si="135"/>
        <v>7.1852920883345453E-2</v>
      </c>
      <c r="AW111">
        <f t="shared" si="136"/>
        <v>0.81794311194514735</v>
      </c>
      <c r="AX111">
        <f t="shared" si="137"/>
        <v>1.4682088527730053</v>
      </c>
      <c r="AY111">
        <f t="shared" si="138"/>
        <v>4.5071998876958508E-2</v>
      </c>
      <c r="AZ111">
        <f t="shared" si="139"/>
        <v>19.634395912517334</v>
      </c>
      <c r="BA111">
        <f t="shared" si="140"/>
        <v>0.70009451155442093</v>
      </c>
      <c r="BB111">
        <f t="shared" si="141"/>
        <v>36.314269253804895</v>
      </c>
      <c r="BC111">
        <f t="shared" si="142"/>
        <v>381.61145970174431</v>
      </c>
      <c r="BD111">
        <f t="shared" si="143"/>
        <v>4.4847476210503447E-3</v>
      </c>
    </row>
    <row r="112" spans="1:108" x14ac:dyDescent="0.25">
      <c r="A112" s="1">
        <v>78</v>
      </c>
      <c r="B112" s="1" t="s">
        <v>134</v>
      </c>
      <c r="C112" s="1">
        <v>4007.999999396503</v>
      </c>
      <c r="D112" s="1">
        <v>0</v>
      </c>
      <c r="E112">
        <f t="shared" si="116"/>
        <v>4.7259371796001002</v>
      </c>
      <c r="F112">
        <f t="shared" si="117"/>
        <v>7.3721730829933996E-2</v>
      </c>
      <c r="G112">
        <f t="shared" si="118"/>
        <v>268.44418152408991</v>
      </c>
      <c r="H112">
        <f t="shared" si="119"/>
        <v>1.4585070205316419</v>
      </c>
      <c r="I112">
        <f t="shared" si="120"/>
        <v>1.4516631031427996</v>
      </c>
      <c r="J112">
        <f t="shared" si="121"/>
        <v>19.462772369384766</v>
      </c>
      <c r="K112" s="1">
        <v>6</v>
      </c>
      <c r="L112">
        <f t="shared" si="122"/>
        <v>1.4200000166893005</v>
      </c>
      <c r="M112" s="1">
        <v>1</v>
      </c>
      <c r="N112">
        <f t="shared" si="123"/>
        <v>2.8400000333786011</v>
      </c>
      <c r="O112" s="1">
        <v>19.698528289794922</v>
      </c>
      <c r="P112" s="1">
        <v>19.462772369384766</v>
      </c>
      <c r="Q112" s="1">
        <v>19.981906890869141</v>
      </c>
      <c r="R112" s="1">
        <v>399.68185424804687</v>
      </c>
      <c r="S112" s="1">
        <v>383.84542846679687</v>
      </c>
      <c r="T112" s="1">
        <v>6.875124454498291</v>
      </c>
      <c r="U112" s="1">
        <v>11.195952415466309</v>
      </c>
      <c r="V112" s="1">
        <v>21.8099365234375</v>
      </c>
      <c r="W112" s="1">
        <v>35.516887664794922</v>
      </c>
      <c r="X112" s="1">
        <v>200.26406860351562</v>
      </c>
      <c r="Y112" s="1">
        <v>1698.7872314453125</v>
      </c>
      <c r="Z112" s="1">
        <v>1.5857285261154175</v>
      </c>
      <c r="AA112" s="1">
        <v>73.063117980957031</v>
      </c>
      <c r="AB112" s="1">
        <v>12.105831146240234</v>
      </c>
      <c r="AC112" s="1">
        <v>-3.2919123768806458E-2</v>
      </c>
      <c r="AD112" s="1">
        <v>1</v>
      </c>
      <c r="AE112" s="1">
        <v>-0.21956524252891541</v>
      </c>
      <c r="AF112" s="1">
        <v>2.737391471862793</v>
      </c>
      <c r="AG112" s="1">
        <v>1</v>
      </c>
      <c r="AH112" s="1">
        <v>0</v>
      </c>
      <c r="AI112" s="1">
        <v>0.15999999642372131</v>
      </c>
      <c r="AJ112" s="1">
        <v>111115</v>
      </c>
      <c r="AK112">
        <f t="shared" si="124"/>
        <v>0.33377344767252604</v>
      </c>
      <c r="AL112">
        <f t="shared" si="125"/>
        <v>1.4585070205316419E-3</v>
      </c>
      <c r="AM112">
        <f t="shared" si="126"/>
        <v>292.61277236938474</v>
      </c>
      <c r="AN112">
        <f t="shared" si="127"/>
        <v>292.8485282897949</v>
      </c>
      <c r="AO112">
        <f t="shared" si="128"/>
        <v>271.80595095591343</v>
      </c>
      <c r="AP112">
        <f t="shared" si="129"/>
        <v>2.5068428264433891</v>
      </c>
      <c r="AQ112">
        <f t="shared" si="130"/>
        <v>2.2696742953831954</v>
      </c>
      <c r="AR112">
        <f t="shared" si="131"/>
        <v>31.064569349131212</v>
      </c>
      <c r="AS112">
        <f t="shared" si="132"/>
        <v>19.868616933664903</v>
      </c>
      <c r="AT112">
        <f t="shared" si="133"/>
        <v>19.580650329589844</v>
      </c>
      <c r="AU112">
        <f t="shared" si="134"/>
        <v>2.2863640868146029</v>
      </c>
      <c r="AV112">
        <f t="shared" si="135"/>
        <v>7.1856455406823186E-2</v>
      </c>
      <c r="AW112">
        <f t="shared" si="136"/>
        <v>0.81801119224039576</v>
      </c>
      <c r="AX112">
        <f t="shared" si="137"/>
        <v>1.468352894574207</v>
      </c>
      <c r="AY112">
        <f t="shared" si="138"/>
        <v>4.5074224111099223E-2</v>
      </c>
      <c r="AZ112">
        <f t="shared" si="139"/>
        <v>19.613368905996026</v>
      </c>
      <c r="BA112">
        <f t="shared" si="140"/>
        <v>0.69935490073789086</v>
      </c>
      <c r="BB112">
        <f t="shared" si="141"/>
        <v>36.313458722142187</v>
      </c>
      <c r="BC112">
        <f t="shared" si="142"/>
        <v>381.59894427050261</v>
      </c>
      <c r="BD112">
        <f t="shared" si="143"/>
        <v>4.4972641374288799E-3</v>
      </c>
    </row>
    <row r="113" spans="1:108" x14ac:dyDescent="0.25">
      <c r="A113" s="1">
        <v>79</v>
      </c>
      <c r="B113" s="1" t="s">
        <v>134</v>
      </c>
      <c r="C113" s="1">
        <v>4008.4999993853271</v>
      </c>
      <c r="D113" s="1">
        <v>0</v>
      </c>
      <c r="E113">
        <f t="shared" si="116"/>
        <v>4.7236688948336454</v>
      </c>
      <c r="F113">
        <f t="shared" si="117"/>
        <v>7.3686152883643455E-2</v>
      </c>
      <c r="G113">
        <f t="shared" si="118"/>
        <v>268.46073878359198</v>
      </c>
      <c r="H113">
        <f t="shared" si="119"/>
        <v>1.4581753271823363</v>
      </c>
      <c r="I113">
        <f t="shared" si="120"/>
        <v>1.4520049470148653</v>
      </c>
      <c r="J113">
        <f t="shared" si="121"/>
        <v>19.464754104614258</v>
      </c>
      <c r="K113" s="1">
        <v>6</v>
      </c>
      <c r="L113">
        <f t="shared" si="122"/>
        <v>1.4200000166893005</v>
      </c>
      <c r="M113" s="1">
        <v>1</v>
      </c>
      <c r="N113">
        <f t="shared" si="123"/>
        <v>2.8400000333786011</v>
      </c>
      <c r="O113" s="1">
        <v>19.699798583984375</v>
      </c>
      <c r="P113" s="1">
        <v>19.464754104614258</v>
      </c>
      <c r="Q113" s="1">
        <v>19.982656478881836</v>
      </c>
      <c r="R113" s="1">
        <v>399.69354248046875</v>
      </c>
      <c r="S113" s="1">
        <v>383.86431884765625</v>
      </c>
      <c r="T113" s="1">
        <v>6.8753490447998047</v>
      </c>
      <c r="U113" s="1">
        <v>11.195168495178223</v>
      </c>
      <c r="V113" s="1">
        <v>21.808797836303711</v>
      </c>
      <c r="W113" s="1">
        <v>35.511383056640625</v>
      </c>
      <c r="X113" s="1">
        <v>200.26542663574219</v>
      </c>
      <c r="Y113" s="1">
        <v>1698.7994384765625</v>
      </c>
      <c r="Z113" s="1">
        <v>1.5995258092880249</v>
      </c>
      <c r="AA113" s="1">
        <v>73.06268310546875</v>
      </c>
      <c r="AB113" s="1">
        <v>12.105831146240234</v>
      </c>
      <c r="AC113" s="1">
        <v>-3.2919123768806458E-2</v>
      </c>
      <c r="AD113" s="1">
        <v>1</v>
      </c>
      <c r="AE113" s="1">
        <v>-0.21956524252891541</v>
      </c>
      <c r="AF113" s="1">
        <v>2.737391471862793</v>
      </c>
      <c r="AG113" s="1">
        <v>1</v>
      </c>
      <c r="AH113" s="1">
        <v>0</v>
      </c>
      <c r="AI113" s="1">
        <v>0.15999999642372131</v>
      </c>
      <c r="AJ113" s="1">
        <v>111115</v>
      </c>
      <c r="AK113">
        <f t="shared" si="124"/>
        <v>0.33377571105957027</v>
      </c>
      <c r="AL113">
        <f t="shared" si="125"/>
        <v>1.4581753271823363E-3</v>
      </c>
      <c r="AM113">
        <f t="shared" si="126"/>
        <v>292.61475410461424</v>
      </c>
      <c r="AN113">
        <f t="shared" si="127"/>
        <v>292.84979858398435</v>
      </c>
      <c r="AO113">
        <f t="shared" si="128"/>
        <v>271.80790408086978</v>
      </c>
      <c r="AP113">
        <f t="shared" si="129"/>
        <v>2.5069428806301199</v>
      </c>
      <c r="AQ113">
        <f t="shared" si="130"/>
        <v>2.2699539950903991</v>
      </c>
      <c r="AR113">
        <f t="shared" si="131"/>
        <v>31.068582463822668</v>
      </c>
      <c r="AS113">
        <f t="shared" si="132"/>
        <v>19.873413968644446</v>
      </c>
      <c r="AT113">
        <f t="shared" si="133"/>
        <v>19.582276344299316</v>
      </c>
      <c r="AU113">
        <f t="shared" si="134"/>
        <v>2.2865950567320672</v>
      </c>
      <c r="AV113">
        <f t="shared" si="135"/>
        <v>7.1822654627588314E-2</v>
      </c>
      <c r="AW113">
        <f t="shared" si="136"/>
        <v>0.81794904807553392</v>
      </c>
      <c r="AX113">
        <f t="shared" si="137"/>
        <v>1.4686460086565334</v>
      </c>
      <c r="AY113">
        <f t="shared" si="138"/>
        <v>4.5052944147120084E-2</v>
      </c>
      <c r="AZ113">
        <f t="shared" si="139"/>
        <v>19.614461884005607</v>
      </c>
      <c r="BA113">
        <f t="shared" si="140"/>
        <v>0.69936361782595291</v>
      </c>
      <c r="BB113">
        <f t="shared" si="141"/>
        <v>36.30542793091778</v>
      </c>
      <c r="BC113">
        <f t="shared" si="142"/>
        <v>381.61891288530524</v>
      </c>
      <c r="BD113">
        <f t="shared" si="143"/>
        <v>4.4938763473298653E-3</v>
      </c>
    </row>
    <row r="114" spans="1:108" x14ac:dyDescent="0.25">
      <c r="A114" s="1">
        <v>80</v>
      </c>
      <c r="B114" s="1" t="s">
        <v>135</v>
      </c>
      <c r="C114" s="1">
        <v>4008.9999993741512</v>
      </c>
      <c r="D114" s="1">
        <v>0</v>
      </c>
      <c r="E114">
        <f t="shared" si="116"/>
        <v>4.7322991739536366</v>
      </c>
      <c r="F114">
        <f t="shared" si="117"/>
        <v>7.3652144400415454E-2</v>
      </c>
      <c r="G114">
        <f t="shared" si="118"/>
        <v>268.22553452692267</v>
      </c>
      <c r="H114">
        <f t="shared" si="119"/>
        <v>1.4578784154060185</v>
      </c>
      <c r="I114">
        <f t="shared" si="120"/>
        <v>1.4523619995885362</v>
      </c>
      <c r="J114">
        <f t="shared" si="121"/>
        <v>19.466951370239258</v>
      </c>
      <c r="K114" s="1">
        <v>6</v>
      </c>
      <c r="L114">
        <f t="shared" si="122"/>
        <v>1.4200000166893005</v>
      </c>
      <c r="M114" s="1">
        <v>1</v>
      </c>
      <c r="N114">
        <f t="shared" si="123"/>
        <v>2.8400000333786011</v>
      </c>
      <c r="O114" s="1">
        <v>19.70045280456543</v>
      </c>
      <c r="P114" s="1">
        <v>19.466951370239258</v>
      </c>
      <c r="Q114" s="1">
        <v>19.983247756958008</v>
      </c>
      <c r="R114" s="1">
        <v>399.72027587890625</v>
      </c>
      <c r="S114" s="1">
        <v>383.86697387695312</v>
      </c>
      <c r="T114" s="1">
        <v>6.8759632110595703</v>
      </c>
      <c r="U114" s="1">
        <v>11.194511413574219</v>
      </c>
      <c r="V114" s="1">
        <v>21.809892654418945</v>
      </c>
      <c r="W114" s="1">
        <v>35.507911682128906</v>
      </c>
      <c r="X114" s="1">
        <v>200.28372192382812</v>
      </c>
      <c r="Y114" s="1">
        <v>1698.8154296875</v>
      </c>
      <c r="Z114" s="1">
        <v>1.5655944347381592</v>
      </c>
      <c r="AA114" s="1">
        <v>73.062782287597656</v>
      </c>
      <c r="AB114" s="1">
        <v>12.105831146240234</v>
      </c>
      <c r="AC114" s="1">
        <v>-3.2919123768806458E-2</v>
      </c>
      <c r="AD114" s="1">
        <v>1</v>
      </c>
      <c r="AE114" s="1">
        <v>-0.21956524252891541</v>
      </c>
      <c r="AF114" s="1">
        <v>2.737391471862793</v>
      </c>
      <c r="AG114" s="1">
        <v>1</v>
      </c>
      <c r="AH114" s="1">
        <v>0</v>
      </c>
      <c r="AI114" s="1">
        <v>0.15999999642372131</v>
      </c>
      <c r="AJ114" s="1">
        <v>111115</v>
      </c>
      <c r="AK114">
        <f t="shared" si="124"/>
        <v>0.33380620320638016</v>
      </c>
      <c r="AL114">
        <f t="shared" si="125"/>
        <v>1.4578784154060185E-3</v>
      </c>
      <c r="AM114">
        <f t="shared" si="126"/>
        <v>292.61695137023924</v>
      </c>
      <c r="AN114">
        <f t="shared" si="127"/>
        <v>292.85045280456541</v>
      </c>
      <c r="AO114">
        <f t="shared" si="128"/>
        <v>271.81046267456259</v>
      </c>
      <c r="AP114">
        <f t="shared" si="129"/>
        <v>2.5069237827156421</v>
      </c>
      <c r="AQ114">
        <f t="shared" si="130"/>
        <v>2.2702641498145364</v>
      </c>
      <c r="AR114">
        <f t="shared" si="131"/>
        <v>31.072785332456625</v>
      </c>
      <c r="AS114">
        <f t="shared" si="132"/>
        <v>19.878273918882407</v>
      </c>
      <c r="AT114">
        <f t="shared" si="133"/>
        <v>19.583702087402344</v>
      </c>
      <c r="AU114">
        <f t="shared" si="134"/>
        <v>2.2867975955683093</v>
      </c>
      <c r="AV114">
        <f t="shared" si="135"/>
        <v>7.1790344142941123E-2</v>
      </c>
      <c r="AW114">
        <f t="shared" si="136"/>
        <v>0.81790215022600021</v>
      </c>
      <c r="AX114">
        <f t="shared" si="137"/>
        <v>1.4688954453423091</v>
      </c>
      <c r="AY114">
        <f t="shared" si="138"/>
        <v>4.5032602496548384E-2</v>
      </c>
      <c r="AZ114">
        <f t="shared" si="139"/>
        <v>19.59730383311506</v>
      </c>
      <c r="BA114">
        <f t="shared" si="140"/>
        <v>0.69874605730708472</v>
      </c>
      <c r="BB114">
        <f t="shared" si="141"/>
        <v>36.297610174815709</v>
      </c>
      <c r="BC114">
        <f t="shared" si="142"/>
        <v>381.61746549323766</v>
      </c>
      <c r="BD114">
        <f t="shared" si="143"/>
        <v>4.5011344128277411E-3</v>
      </c>
    </row>
    <row r="115" spans="1:108" x14ac:dyDescent="0.25">
      <c r="A115" s="1">
        <v>81</v>
      </c>
      <c r="B115" s="1" t="s">
        <v>135</v>
      </c>
      <c r="C115" s="1">
        <v>4009.4999993629754</v>
      </c>
      <c r="D115" s="1">
        <v>0</v>
      </c>
      <c r="E115">
        <f t="shared" si="116"/>
        <v>4.7474454371889339</v>
      </c>
      <c r="F115">
        <f t="shared" si="117"/>
        <v>7.3662582497096493E-2</v>
      </c>
      <c r="G115">
        <f t="shared" si="118"/>
        <v>267.88634071548796</v>
      </c>
      <c r="H115">
        <f t="shared" si="119"/>
        <v>1.4583198797294279</v>
      </c>
      <c r="I115">
        <f t="shared" si="120"/>
        <v>1.452600308523589</v>
      </c>
      <c r="J115">
        <f t="shared" si="121"/>
        <v>19.468353271484375</v>
      </c>
      <c r="K115" s="1">
        <v>6</v>
      </c>
      <c r="L115">
        <f t="shared" si="122"/>
        <v>1.4200000166893005</v>
      </c>
      <c r="M115" s="1">
        <v>1</v>
      </c>
      <c r="N115">
        <f t="shared" si="123"/>
        <v>2.8400000333786011</v>
      </c>
      <c r="O115" s="1">
        <v>19.701627731323242</v>
      </c>
      <c r="P115" s="1">
        <v>19.468353271484375</v>
      </c>
      <c r="Q115" s="1">
        <v>19.982671737670898</v>
      </c>
      <c r="R115" s="1">
        <v>399.74407958984375</v>
      </c>
      <c r="S115" s="1">
        <v>383.84539794921875</v>
      </c>
      <c r="T115" s="1">
        <v>6.8742051124572754</v>
      </c>
      <c r="U115" s="1">
        <v>11.193952560424805</v>
      </c>
      <c r="V115" s="1">
        <v>21.802738189697266</v>
      </c>
      <c r="W115" s="1">
        <v>35.503570556640625</v>
      </c>
      <c r="X115" s="1">
        <v>200.28886413574219</v>
      </c>
      <c r="Y115" s="1">
        <v>1698.820068359375</v>
      </c>
      <c r="Z115" s="1">
        <v>1.6016530990600586</v>
      </c>
      <c r="AA115" s="1">
        <v>73.062820434570313</v>
      </c>
      <c r="AB115" s="1">
        <v>12.105831146240234</v>
      </c>
      <c r="AC115" s="1">
        <v>-3.2919123768806458E-2</v>
      </c>
      <c r="AD115" s="1">
        <v>1</v>
      </c>
      <c r="AE115" s="1">
        <v>-0.21956524252891541</v>
      </c>
      <c r="AF115" s="1">
        <v>2.737391471862793</v>
      </c>
      <c r="AG115" s="1">
        <v>1</v>
      </c>
      <c r="AH115" s="1">
        <v>0</v>
      </c>
      <c r="AI115" s="1">
        <v>0.15999999642372131</v>
      </c>
      <c r="AJ115" s="1">
        <v>111115</v>
      </c>
      <c r="AK115">
        <f t="shared" si="124"/>
        <v>0.33381477355957023</v>
      </c>
      <c r="AL115">
        <f t="shared" si="125"/>
        <v>1.4583198797294278E-3</v>
      </c>
      <c r="AM115">
        <f t="shared" si="126"/>
        <v>292.61835327148435</v>
      </c>
      <c r="AN115">
        <f t="shared" si="127"/>
        <v>292.85162773132322</v>
      </c>
      <c r="AO115">
        <f t="shared" si="128"/>
        <v>271.811204862046</v>
      </c>
      <c r="AP115">
        <f t="shared" si="129"/>
        <v>2.5066667478821669</v>
      </c>
      <c r="AQ115">
        <f t="shared" si="130"/>
        <v>2.2704620543990051</v>
      </c>
      <c r="AR115">
        <f t="shared" si="131"/>
        <v>31.075477799714339</v>
      </c>
      <c r="AS115">
        <f t="shared" si="132"/>
        <v>19.881525239289534</v>
      </c>
      <c r="AT115">
        <f t="shared" si="133"/>
        <v>19.584990501403809</v>
      </c>
      <c r="AU115">
        <f t="shared" si="134"/>
        <v>2.2869806391716021</v>
      </c>
      <c r="AV115">
        <f t="shared" si="135"/>
        <v>7.1800261159486609E-2</v>
      </c>
      <c r="AW115">
        <f t="shared" si="136"/>
        <v>0.81786174587541605</v>
      </c>
      <c r="AX115">
        <f t="shared" si="137"/>
        <v>1.4691188932961861</v>
      </c>
      <c r="AY115">
        <f t="shared" si="138"/>
        <v>4.5038845926753696E-2</v>
      </c>
      <c r="AZ115">
        <f t="shared" si="139"/>
        <v>19.572531608569818</v>
      </c>
      <c r="BA115">
        <f t="shared" si="140"/>
        <v>0.697901660790338</v>
      </c>
      <c r="BB115">
        <f t="shared" si="141"/>
        <v>36.29286997260224</v>
      </c>
      <c r="BC115">
        <f t="shared" si="142"/>
        <v>381.58868975735982</v>
      </c>
      <c r="BD115">
        <f t="shared" si="143"/>
        <v>4.5152915843360269E-3</v>
      </c>
    </row>
    <row r="116" spans="1:108" x14ac:dyDescent="0.25">
      <c r="A116" s="1">
        <v>82</v>
      </c>
      <c r="B116" s="1" t="s">
        <v>136</v>
      </c>
      <c r="C116" s="1">
        <v>4009.9999993517995</v>
      </c>
      <c r="D116" s="1">
        <v>0</v>
      </c>
      <c r="E116">
        <f t="shared" si="116"/>
        <v>4.7350318586962015</v>
      </c>
      <c r="F116">
        <f t="shared" si="117"/>
        <v>7.361126508785526E-2</v>
      </c>
      <c r="G116">
        <f t="shared" si="118"/>
        <v>268.11201803446556</v>
      </c>
      <c r="H116">
        <f t="shared" si="119"/>
        <v>1.457664348462596</v>
      </c>
      <c r="I116">
        <f t="shared" si="120"/>
        <v>1.4529251868784008</v>
      </c>
      <c r="J116">
        <f t="shared" si="121"/>
        <v>19.47035026550293</v>
      </c>
      <c r="K116" s="1">
        <v>6</v>
      </c>
      <c r="L116">
        <f t="shared" si="122"/>
        <v>1.4200000166893005</v>
      </c>
      <c r="M116" s="1">
        <v>1</v>
      </c>
      <c r="N116">
        <f t="shared" si="123"/>
        <v>2.8400000333786011</v>
      </c>
      <c r="O116" s="1">
        <v>19.702688217163086</v>
      </c>
      <c r="P116" s="1">
        <v>19.47035026550293</v>
      </c>
      <c r="Q116" s="1">
        <v>19.982994079589844</v>
      </c>
      <c r="R116" s="1">
        <v>399.73580932617188</v>
      </c>
      <c r="S116" s="1">
        <v>383.87371826171875</v>
      </c>
      <c r="T116" s="1">
        <v>6.8752708435058594</v>
      </c>
      <c r="U116" s="1">
        <v>11.193412780761719</v>
      </c>
      <c r="V116" s="1">
        <v>21.804588317871094</v>
      </c>
      <c r="W116" s="1">
        <v>35.499366760253906</v>
      </c>
      <c r="X116" s="1">
        <v>200.27337646484375</v>
      </c>
      <c r="Y116" s="1">
        <v>1698.7801513671875</v>
      </c>
      <c r="Z116" s="1">
        <v>1.5868253707885742</v>
      </c>
      <c r="AA116" s="1">
        <v>73.062507629394531</v>
      </c>
      <c r="AB116" s="1">
        <v>12.105831146240234</v>
      </c>
      <c r="AC116" s="1">
        <v>-3.2919123768806458E-2</v>
      </c>
      <c r="AD116" s="1">
        <v>1</v>
      </c>
      <c r="AE116" s="1">
        <v>-0.21956524252891541</v>
      </c>
      <c r="AF116" s="1">
        <v>2.737391471862793</v>
      </c>
      <c r="AG116" s="1">
        <v>1</v>
      </c>
      <c r="AH116" s="1">
        <v>0</v>
      </c>
      <c r="AI116" s="1">
        <v>0.15999999642372131</v>
      </c>
      <c r="AJ116" s="1">
        <v>111115</v>
      </c>
      <c r="AK116">
        <f t="shared" si="124"/>
        <v>0.33378896077473957</v>
      </c>
      <c r="AL116">
        <f t="shared" si="125"/>
        <v>1.457664348462596E-3</v>
      </c>
      <c r="AM116">
        <f t="shared" si="126"/>
        <v>292.62035026550291</v>
      </c>
      <c r="AN116">
        <f t="shared" si="127"/>
        <v>292.85268821716306</v>
      </c>
      <c r="AO116">
        <f t="shared" si="128"/>
        <v>271.80481814343875</v>
      </c>
      <c r="AP116">
        <f t="shared" si="129"/>
        <v>2.5068085857141025</v>
      </c>
      <c r="AQ116">
        <f t="shared" si="130"/>
        <v>2.2707439935717662</v>
      </c>
      <c r="AR116">
        <f t="shared" si="131"/>
        <v>31.079469720502718</v>
      </c>
      <c r="AS116">
        <f t="shared" si="132"/>
        <v>19.886056939741</v>
      </c>
      <c r="AT116">
        <f t="shared" si="133"/>
        <v>19.586519241333008</v>
      </c>
      <c r="AU116">
        <f t="shared" si="134"/>
        <v>2.2871978422804586</v>
      </c>
      <c r="AV116">
        <f t="shared" si="135"/>
        <v>7.1751504882131695E-2</v>
      </c>
      <c r="AW116">
        <f t="shared" si="136"/>
        <v>0.81781880669336537</v>
      </c>
      <c r="AX116">
        <f t="shared" si="137"/>
        <v>1.4693790355870933</v>
      </c>
      <c r="AY116">
        <f t="shared" si="138"/>
        <v>4.5008150625124685E-2</v>
      </c>
      <c r="AZ116">
        <f t="shared" si="139"/>
        <v>19.588936363175506</v>
      </c>
      <c r="BA116">
        <f t="shared" si="140"/>
        <v>0.69843806772848993</v>
      </c>
      <c r="BB116">
        <f t="shared" si="141"/>
        <v>36.28529889660873</v>
      </c>
      <c r="BC116">
        <f t="shared" si="142"/>
        <v>381.62291089055287</v>
      </c>
      <c r="BD116">
        <f t="shared" si="143"/>
        <v>4.5021418100086533E-3</v>
      </c>
    </row>
    <row r="117" spans="1:108" x14ac:dyDescent="0.25">
      <c r="A117" s="1">
        <v>83</v>
      </c>
      <c r="B117" s="1" t="s">
        <v>136</v>
      </c>
      <c r="C117" s="1">
        <v>4010.4999993406236</v>
      </c>
      <c r="D117" s="1">
        <v>0</v>
      </c>
      <c r="E117">
        <f t="shared" si="116"/>
        <v>4.7386754556215038</v>
      </c>
      <c r="F117">
        <f t="shared" si="117"/>
        <v>7.3593523271347328E-2</v>
      </c>
      <c r="G117">
        <f t="shared" si="118"/>
        <v>267.97886618996449</v>
      </c>
      <c r="H117">
        <f t="shared" si="119"/>
        <v>1.4573303237219124</v>
      </c>
      <c r="I117">
        <f t="shared" si="120"/>
        <v>1.4529360614881761</v>
      </c>
      <c r="J117">
        <f t="shared" si="121"/>
        <v>19.469797134399414</v>
      </c>
      <c r="K117" s="1">
        <v>6</v>
      </c>
      <c r="L117">
        <f t="shared" si="122"/>
        <v>1.4200000166893005</v>
      </c>
      <c r="M117" s="1">
        <v>1</v>
      </c>
      <c r="N117">
        <f t="shared" si="123"/>
        <v>2.8400000333786011</v>
      </c>
      <c r="O117" s="1">
        <v>19.703411102294922</v>
      </c>
      <c r="P117" s="1">
        <v>19.469797134399414</v>
      </c>
      <c r="Q117" s="1">
        <v>19.982763290405273</v>
      </c>
      <c r="R117" s="1">
        <v>399.71633911132812</v>
      </c>
      <c r="S117" s="1">
        <v>383.84378051757813</v>
      </c>
      <c r="T117" s="1">
        <v>6.8750133514404297</v>
      </c>
      <c r="U117" s="1">
        <v>11.19218921661377</v>
      </c>
      <c r="V117" s="1">
        <v>21.802804946899414</v>
      </c>
      <c r="W117" s="1">
        <v>35.493911743164062</v>
      </c>
      <c r="X117" s="1">
        <v>200.27253723144531</v>
      </c>
      <c r="Y117" s="1">
        <v>1698.7733154296875</v>
      </c>
      <c r="Z117" s="1">
        <v>1.5338228940963745</v>
      </c>
      <c r="AA117" s="1">
        <v>73.062545776367188</v>
      </c>
      <c r="AB117" s="1">
        <v>12.105831146240234</v>
      </c>
      <c r="AC117" s="1">
        <v>-3.2919123768806458E-2</v>
      </c>
      <c r="AD117" s="1">
        <v>1</v>
      </c>
      <c r="AE117" s="1">
        <v>-0.21956524252891541</v>
      </c>
      <c r="AF117" s="1">
        <v>2.737391471862793</v>
      </c>
      <c r="AG117" s="1">
        <v>1</v>
      </c>
      <c r="AH117" s="1">
        <v>0</v>
      </c>
      <c r="AI117" s="1">
        <v>0.15999999642372131</v>
      </c>
      <c r="AJ117" s="1">
        <v>111115</v>
      </c>
      <c r="AK117">
        <f t="shared" si="124"/>
        <v>0.33378756205240878</v>
      </c>
      <c r="AL117">
        <f t="shared" si="125"/>
        <v>1.4573303237219123E-3</v>
      </c>
      <c r="AM117">
        <f t="shared" si="126"/>
        <v>292.61979713439939</v>
      </c>
      <c r="AN117">
        <f t="shared" si="127"/>
        <v>292.8534111022949</v>
      </c>
      <c r="AO117">
        <f t="shared" si="128"/>
        <v>271.8037243934632</v>
      </c>
      <c r="AP117">
        <f t="shared" si="129"/>
        <v>2.5071378353738742</v>
      </c>
      <c r="AQ117">
        <f t="shared" si="130"/>
        <v>2.2706658984647827</v>
      </c>
      <c r="AR117">
        <f t="shared" si="131"/>
        <v>31.078384613300081</v>
      </c>
      <c r="AS117">
        <f t="shared" si="132"/>
        <v>19.886195396686311</v>
      </c>
      <c r="AT117">
        <f t="shared" si="133"/>
        <v>19.586604118347168</v>
      </c>
      <c r="AU117">
        <f t="shared" si="134"/>
        <v>2.2872099021219272</v>
      </c>
      <c r="AV117">
        <f t="shared" si="135"/>
        <v>7.1734648118658678E-2</v>
      </c>
      <c r="AW117">
        <f t="shared" si="136"/>
        <v>0.81772983697660673</v>
      </c>
      <c r="AX117">
        <f t="shared" si="137"/>
        <v>1.4694800651453206</v>
      </c>
      <c r="AY117">
        <f t="shared" si="138"/>
        <v>4.4997538212883728E-2</v>
      </c>
      <c r="AZ117">
        <f t="shared" si="139"/>
        <v>19.579218178103261</v>
      </c>
      <c r="BA117">
        <f t="shared" si="140"/>
        <v>0.69814565141219576</v>
      </c>
      <c r="BB117">
        <f t="shared" si="141"/>
        <v>36.282317800813999</v>
      </c>
      <c r="BC117">
        <f t="shared" si="142"/>
        <v>381.59124115493643</v>
      </c>
      <c r="BD117">
        <f t="shared" si="143"/>
        <v>4.5056099378855546E-3</v>
      </c>
      <c r="BE117">
        <f>AVERAGE(E103:E117)</f>
        <v>4.7011919613272379</v>
      </c>
      <c r="BF117">
        <f t="shared" ref="BF117:DD117" si="144">AVERAGE(F103:F117)</f>
        <v>7.373020511846512E-2</v>
      </c>
      <c r="BG117">
        <f t="shared" si="144"/>
        <v>269.00088965175496</v>
      </c>
      <c r="BH117">
        <f t="shared" si="144"/>
        <v>1.4583872468806092</v>
      </c>
      <c r="BI117">
        <f t="shared" si="144"/>
        <v>1.4513786810670994</v>
      </c>
      <c r="BJ117">
        <f t="shared" si="144"/>
        <v>19.460042063395182</v>
      </c>
      <c r="BK117">
        <f t="shared" si="144"/>
        <v>6</v>
      </c>
      <c r="BL117">
        <f t="shared" si="144"/>
        <v>1.4200000166893005</v>
      </c>
      <c r="BM117">
        <f t="shared" si="144"/>
        <v>1</v>
      </c>
      <c r="BN117">
        <f t="shared" si="144"/>
        <v>2.8400000333786011</v>
      </c>
      <c r="BO117">
        <f t="shared" si="144"/>
        <v>19.69705721537272</v>
      </c>
      <c r="BP117">
        <f t="shared" si="144"/>
        <v>19.460042063395182</v>
      </c>
      <c r="BQ117">
        <f t="shared" si="144"/>
        <v>19.98194719950358</v>
      </c>
      <c r="BR117">
        <f t="shared" si="144"/>
        <v>399.61366170247396</v>
      </c>
      <c r="BS117">
        <f t="shared" si="144"/>
        <v>383.84911092122394</v>
      </c>
      <c r="BT117">
        <f t="shared" si="144"/>
        <v>6.8735003789265949</v>
      </c>
      <c r="BU117">
        <f t="shared" si="144"/>
        <v>11.194637552897136</v>
      </c>
      <c r="BV117">
        <f t="shared" si="144"/>
        <v>21.806651687622072</v>
      </c>
      <c r="BW117">
        <f t="shared" si="144"/>
        <v>35.515758260091147</v>
      </c>
      <c r="BX117">
        <f t="shared" si="144"/>
        <v>200.23357442220052</v>
      </c>
      <c r="BY117">
        <f t="shared" si="144"/>
        <v>1698.7443766276042</v>
      </c>
      <c r="BZ117">
        <f t="shared" si="144"/>
        <v>1.3991199890772501</v>
      </c>
      <c r="CA117">
        <f t="shared" si="144"/>
        <v>73.062702433268228</v>
      </c>
      <c r="CB117">
        <f t="shared" si="144"/>
        <v>12.105831146240234</v>
      </c>
      <c r="CC117">
        <f t="shared" si="144"/>
        <v>-3.2919123768806458E-2</v>
      </c>
      <c r="CD117">
        <f t="shared" si="144"/>
        <v>1</v>
      </c>
      <c r="CE117">
        <f t="shared" si="144"/>
        <v>-0.21956524252891541</v>
      </c>
      <c r="CF117">
        <f t="shared" si="144"/>
        <v>2.737391471862793</v>
      </c>
      <c r="CG117">
        <f t="shared" si="144"/>
        <v>1</v>
      </c>
      <c r="CH117">
        <f t="shared" si="144"/>
        <v>0</v>
      </c>
      <c r="CI117">
        <f t="shared" si="144"/>
        <v>0.15999999642372131</v>
      </c>
      <c r="CJ117">
        <f t="shared" si="144"/>
        <v>111115</v>
      </c>
      <c r="CK117">
        <f t="shared" si="144"/>
        <v>0.33372262403700087</v>
      </c>
      <c r="CL117">
        <f t="shared" si="144"/>
        <v>1.4583872468806095E-3</v>
      </c>
      <c r="CM117">
        <f t="shared" si="144"/>
        <v>292.61004206339516</v>
      </c>
      <c r="CN117">
        <f t="shared" si="144"/>
        <v>292.84705721537273</v>
      </c>
      <c r="CO117">
        <f t="shared" si="144"/>
        <v>271.79909418523334</v>
      </c>
      <c r="CP117">
        <f t="shared" si="144"/>
        <v>2.5069948566569029</v>
      </c>
      <c r="CQ117">
        <f t="shared" si="144"/>
        <v>2.2692891537011834</v>
      </c>
      <c r="CR117">
        <f t="shared" si="144"/>
        <v>31.059474631794622</v>
      </c>
      <c r="CS117">
        <f t="shared" si="144"/>
        <v>19.864837078897487</v>
      </c>
      <c r="CT117">
        <f t="shared" si="144"/>
        <v>19.578549639383951</v>
      </c>
      <c r="CU117">
        <f t="shared" si="144"/>
        <v>2.2860658211638563</v>
      </c>
      <c r="CV117">
        <f t="shared" si="144"/>
        <v>7.186450463262832E-2</v>
      </c>
      <c r="CW117">
        <f t="shared" si="144"/>
        <v>0.81791047263408345</v>
      </c>
      <c r="CX117">
        <f t="shared" si="144"/>
        <v>1.4681553485297723</v>
      </c>
      <c r="CY117">
        <f t="shared" si="144"/>
        <v>4.5079291819805675E-2</v>
      </c>
      <c r="CZ117">
        <f t="shared" si="144"/>
        <v>19.653931808387828</v>
      </c>
      <c r="DA117">
        <f t="shared" si="144"/>
        <v>0.70079851935214554</v>
      </c>
      <c r="DB117">
        <f t="shared" si="144"/>
        <v>36.315529488352091</v>
      </c>
      <c r="DC117">
        <f t="shared" si="144"/>
        <v>381.61438941657605</v>
      </c>
      <c r="DD117">
        <f t="shared" si="144"/>
        <v>4.4737784188256724E-3</v>
      </c>
    </row>
    <row r="118" spans="1:108" x14ac:dyDescent="0.25">
      <c r="A118" s="1" t="s">
        <v>9</v>
      </c>
      <c r="B118" s="1" t="s">
        <v>137</v>
      </c>
    </row>
    <row r="119" spans="1:108" x14ac:dyDescent="0.25">
      <c r="A119" s="1" t="s">
        <v>9</v>
      </c>
      <c r="B119" s="1" t="s">
        <v>138</v>
      </c>
    </row>
    <row r="120" spans="1:108" x14ac:dyDescent="0.25">
      <c r="A120" s="1">
        <v>84</v>
      </c>
      <c r="B120" s="1" t="s">
        <v>139</v>
      </c>
      <c r="C120" s="1">
        <v>4633.4999995417893</v>
      </c>
      <c r="D120" s="1">
        <v>0</v>
      </c>
      <c r="E120">
        <f t="shared" ref="E120:E134" si="145">(R120-S120*(1000-T120)/(1000-U120))*AK120</f>
        <v>4.7221815615932536</v>
      </c>
      <c r="F120">
        <f t="shared" ref="F120:F134" si="146">IF(AV120&lt;&gt;0,1/(1/AV120-1/N120),0)</f>
        <v>6.5336170264115381E-2</v>
      </c>
      <c r="G120">
        <f t="shared" ref="G120:G134" si="147">((AY120-AL120/2)*S120-E120)/(AY120+AL120/2)</f>
        <v>253.37370667374677</v>
      </c>
      <c r="H120">
        <f t="shared" ref="H120:H134" si="148">AL120*1000</f>
        <v>1.572882361237167</v>
      </c>
      <c r="I120">
        <f t="shared" ref="I120:I134" si="149">(AQ120-AW120)</f>
        <v>1.7524356795826732</v>
      </c>
      <c r="J120">
        <f t="shared" ref="J120:J134" si="150">(P120+AP120*D120)</f>
        <v>22.871862411499023</v>
      </c>
      <c r="K120" s="1">
        <v>6</v>
      </c>
      <c r="L120">
        <f t="shared" ref="L120:L134" si="151">(K120*AE120+AF120)</f>
        <v>1.4200000166893005</v>
      </c>
      <c r="M120" s="1">
        <v>1</v>
      </c>
      <c r="N120">
        <f t="shared" ref="N120:N134" si="152">L120*(M120+1)*(M120+1)/(M120*M120+1)</f>
        <v>2.8400000333786011</v>
      </c>
      <c r="O120" s="1">
        <v>24.373403549194336</v>
      </c>
      <c r="P120" s="1">
        <v>22.871862411499023</v>
      </c>
      <c r="Q120" s="1">
        <v>25.046684265136719</v>
      </c>
      <c r="R120" s="1">
        <v>399.76565551757813</v>
      </c>
      <c r="S120" s="1">
        <v>383.80502319335937</v>
      </c>
      <c r="T120" s="1">
        <v>9.6600446701049805</v>
      </c>
      <c r="U120" s="1">
        <v>14.30625057220459</v>
      </c>
      <c r="V120" s="1">
        <v>23.049045562744141</v>
      </c>
      <c r="W120" s="1">
        <v>34.134979248046875</v>
      </c>
      <c r="X120" s="1">
        <v>200.21243286132812</v>
      </c>
      <c r="Y120" s="1">
        <v>1699.867431640625</v>
      </c>
      <c r="Z120" s="1">
        <v>1.3959749937057495</v>
      </c>
      <c r="AA120" s="1">
        <v>73.079338073730469</v>
      </c>
      <c r="AB120" s="1">
        <v>12.487545013427734</v>
      </c>
      <c r="AC120" s="1">
        <v>-7.9311564564704895E-2</v>
      </c>
      <c r="AD120" s="1">
        <v>1</v>
      </c>
      <c r="AE120" s="1">
        <v>-0.21956524252891541</v>
      </c>
      <c r="AF120" s="1">
        <v>2.737391471862793</v>
      </c>
      <c r="AG120" s="1">
        <v>1</v>
      </c>
      <c r="AH120" s="1">
        <v>0</v>
      </c>
      <c r="AI120" s="1">
        <v>0.15999999642372131</v>
      </c>
      <c r="AJ120" s="1">
        <v>111115</v>
      </c>
      <c r="AK120">
        <f t="shared" ref="AK120:AK134" si="153">X120*0.000001/(K120*0.0001)</f>
        <v>0.33368738810221349</v>
      </c>
      <c r="AL120">
        <f t="shared" ref="AL120:AL134" si="154">(U120-T120)/(1000-U120)*AK120</f>
        <v>1.572882361237167E-3</v>
      </c>
      <c r="AM120">
        <f t="shared" ref="AM120:AM134" si="155">(P120+273.15)</f>
        <v>296.021862411499</v>
      </c>
      <c r="AN120">
        <f t="shared" ref="AN120:AN134" si="156">(O120+273.15)</f>
        <v>297.52340354919431</v>
      </c>
      <c r="AO120">
        <f t="shared" ref="AO120:AO134" si="157">(Y120*AG120+Z120*AH120)*AI120</f>
        <v>271.97878298330033</v>
      </c>
      <c r="AP120">
        <f t="shared" ref="AP120:AP134" si="158">((AO120+0.00000010773*(AN120^4-AM120^4))-AL120*44100)/(L120*51.4+0.00000043092*AM120^3)</f>
        <v>2.6082613192287449</v>
      </c>
      <c r="AQ120">
        <f t="shared" ref="AQ120:AQ134" si="159">0.61365*EXP(17.502*J120/(240.97+J120))</f>
        <v>2.7979270017163125</v>
      </c>
      <c r="AR120">
        <f t="shared" ref="AR120:AR134" si="160">AQ120*1000/AA120</f>
        <v>38.286156873690565</v>
      </c>
      <c r="AS120">
        <f t="shared" ref="AS120:AS134" si="161">(AR120-U120)</f>
        <v>23.979906301485975</v>
      </c>
      <c r="AT120">
        <f t="shared" ref="AT120:AT134" si="162">IF(D120,P120,(O120+P120)/2)</f>
        <v>23.62263298034668</v>
      </c>
      <c r="AU120">
        <f t="shared" ref="AU120:AU134" si="163">0.61365*EXP(17.502*AT120/(240.97+AT120))</f>
        <v>2.9277522070699611</v>
      </c>
      <c r="AV120">
        <f t="shared" ref="AV120:AV134" si="164">IF(AS120&lt;&gt;0,(1000-(AR120+U120)/2)/AS120*AL120,0)</f>
        <v>6.3866868659905443E-2</v>
      </c>
      <c r="AW120">
        <f t="shared" ref="AW120:AW134" si="165">U120*AA120/1000</f>
        <v>1.0454913221336393</v>
      </c>
      <c r="AX120">
        <f t="shared" ref="AX120:AX134" si="166">(AU120-AW120)</f>
        <v>1.8822608849363218</v>
      </c>
      <c r="AY120">
        <f t="shared" ref="AY120:AY134" si="167">1/(1.6/F120+1.37/N120)</f>
        <v>4.0046250345020309E-2</v>
      </c>
      <c r="AZ120">
        <f t="shared" ref="AZ120:AZ134" si="168">G120*AA120*0.001</f>
        <v>18.516382769004959</v>
      </c>
      <c r="BA120">
        <f t="shared" ref="BA120:BA134" si="169">G120/S120</f>
        <v>0.66016256005617246</v>
      </c>
      <c r="BB120">
        <f t="shared" ref="BB120:BB134" si="170">(1-AL120*AA120/AQ120/F120)*100</f>
        <v>37.121699728304655</v>
      </c>
      <c r="BC120">
        <f t="shared" ref="BC120:BC134" si="171">(S120-E120/(N120/1.35))</f>
        <v>381.56032423799809</v>
      </c>
      <c r="BD120">
        <f t="shared" ref="BD120:BD134" si="172">E120*BB120/100/BC120</f>
        <v>4.5941727914734949E-3</v>
      </c>
    </row>
    <row r="121" spans="1:108" x14ac:dyDescent="0.25">
      <c r="A121" s="1">
        <v>85</v>
      </c>
      <c r="B121" s="1" t="s">
        <v>139</v>
      </c>
      <c r="C121" s="1">
        <v>4633.9999995306134</v>
      </c>
      <c r="D121" s="1">
        <v>0</v>
      </c>
      <c r="E121">
        <f t="shared" si="145"/>
        <v>4.72140700489377</v>
      </c>
      <c r="F121">
        <f t="shared" si="146"/>
        <v>6.5329286157601377E-2</v>
      </c>
      <c r="G121">
        <f t="shared" si="147"/>
        <v>253.38018334303337</v>
      </c>
      <c r="H121">
        <f t="shared" si="148"/>
        <v>1.5727255468106525</v>
      </c>
      <c r="I121">
        <f t="shared" si="149"/>
        <v>1.7524381192612639</v>
      </c>
      <c r="J121">
        <f t="shared" si="150"/>
        <v>22.871768951416016</v>
      </c>
      <c r="K121" s="1">
        <v>6</v>
      </c>
      <c r="L121">
        <f t="shared" si="151"/>
        <v>1.4200000166893005</v>
      </c>
      <c r="M121" s="1">
        <v>1</v>
      </c>
      <c r="N121">
        <f t="shared" si="152"/>
        <v>2.8400000333786011</v>
      </c>
      <c r="O121" s="1">
        <v>24.373680114746094</v>
      </c>
      <c r="P121" s="1">
        <v>22.871768951416016</v>
      </c>
      <c r="Q121" s="1">
        <v>25.047113418579102</v>
      </c>
      <c r="R121" s="1">
        <v>399.7606201171875</v>
      </c>
      <c r="S121" s="1">
        <v>383.80450439453125</v>
      </c>
      <c r="T121" s="1">
        <v>9.6608724594116211</v>
      </c>
      <c r="U121" s="1">
        <v>14.3060302734375</v>
      </c>
      <c r="V121" s="1">
        <v>23.050590515136719</v>
      </c>
      <c r="W121" s="1">
        <v>34.133815765380859</v>
      </c>
      <c r="X121" s="1">
        <v>200.23768615722656</v>
      </c>
      <c r="Y121" s="1">
        <v>1699.867431640625</v>
      </c>
      <c r="Z121" s="1">
        <v>1.4638127088546753</v>
      </c>
      <c r="AA121" s="1">
        <v>73.079185485839844</v>
      </c>
      <c r="AB121" s="1">
        <v>12.487545013427734</v>
      </c>
      <c r="AC121" s="1">
        <v>-7.9311564564704895E-2</v>
      </c>
      <c r="AD121" s="1">
        <v>1</v>
      </c>
      <c r="AE121" s="1">
        <v>-0.21956524252891541</v>
      </c>
      <c r="AF121" s="1">
        <v>2.737391471862793</v>
      </c>
      <c r="AG121" s="1">
        <v>1</v>
      </c>
      <c r="AH121" s="1">
        <v>0</v>
      </c>
      <c r="AI121" s="1">
        <v>0.15999999642372131</v>
      </c>
      <c r="AJ121" s="1">
        <v>111115</v>
      </c>
      <c r="AK121">
        <f t="shared" si="153"/>
        <v>0.33372947692871091</v>
      </c>
      <c r="AL121">
        <f t="shared" si="154"/>
        <v>1.5727255468106524E-3</v>
      </c>
      <c r="AM121">
        <f t="shared" si="155"/>
        <v>296.02176895141599</v>
      </c>
      <c r="AN121">
        <f t="shared" si="156"/>
        <v>297.52368011474607</v>
      </c>
      <c r="AO121">
        <f t="shared" si="157"/>
        <v>271.97878298330033</v>
      </c>
      <c r="AP121">
        <f t="shared" si="158"/>
        <v>2.6083935173768209</v>
      </c>
      <c r="AQ121">
        <f t="shared" si="159"/>
        <v>2.7979111591798431</v>
      </c>
      <c r="AR121">
        <f t="shared" si="160"/>
        <v>38.286020028534381</v>
      </c>
      <c r="AS121">
        <f t="shared" si="161"/>
        <v>23.979989755096881</v>
      </c>
      <c r="AT121">
        <f t="shared" si="162"/>
        <v>23.622724533081055</v>
      </c>
      <c r="AU121">
        <f t="shared" si="163"/>
        <v>2.9277683544417634</v>
      </c>
      <c r="AV121">
        <f t="shared" si="164"/>
        <v>6.3860290680509274E-2</v>
      </c>
      <c r="AW121">
        <f t="shared" si="165"/>
        <v>1.0454730399185792</v>
      </c>
      <c r="AX121">
        <f t="shared" si="166"/>
        <v>1.8822953145231842</v>
      </c>
      <c r="AY121">
        <f t="shared" si="167"/>
        <v>4.0042112399054794E-2</v>
      </c>
      <c r="AZ121">
        <f t="shared" si="168"/>
        <v>18.516817416961644</v>
      </c>
      <c r="BA121">
        <f t="shared" si="169"/>
        <v>0.66018032733292675</v>
      </c>
      <c r="BB121">
        <f t="shared" si="170"/>
        <v>37.121118698786148</v>
      </c>
      <c r="BC121">
        <f t="shared" si="171"/>
        <v>381.56017362632917</v>
      </c>
      <c r="BD121">
        <f t="shared" si="172"/>
        <v>4.5933491482678199E-3</v>
      </c>
    </row>
    <row r="122" spans="1:108" x14ac:dyDescent="0.25">
      <c r="A122" s="1">
        <v>86</v>
      </c>
      <c r="B122" s="1" t="s">
        <v>140</v>
      </c>
      <c r="C122" s="1">
        <v>4633.9999995306134</v>
      </c>
      <c r="D122" s="1">
        <v>0</v>
      </c>
      <c r="E122">
        <f t="shared" si="145"/>
        <v>4.72140700489377</v>
      </c>
      <c r="F122">
        <f t="shared" si="146"/>
        <v>6.5329286157601377E-2</v>
      </c>
      <c r="G122">
        <f t="shared" si="147"/>
        <v>253.38018334303337</v>
      </c>
      <c r="H122">
        <f t="shared" si="148"/>
        <v>1.5727255468106525</v>
      </c>
      <c r="I122">
        <f t="shared" si="149"/>
        <v>1.7524381192612639</v>
      </c>
      <c r="J122">
        <f t="shared" si="150"/>
        <v>22.871768951416016</v>
      </c>
      <c r="K122" s="1">
        <v>6</v>
      </c>
      <c r="L122">
        <f t="shared" si="151"/>
        <v>1.4200000166893005</v>
      </c>
      <c r="M122" s="1">
        <v>1</v>
      </c>
      <c r="N122">
        <f t="shared" si="152"/>
        <v>2.8400000333786011</v>
      </c>
      <c r="O122" s="1">
        <v>24.373680114746094</v>
      </c>
      <c r="P122" s="1">
        <v>22.871768951416016</v>
      </c>
      <c r="Q122" s="1">
        <v>25.047113418579102</v>
      </c>
      <c r="R122" s="1">
        <v>399.7606201171875</v>
      </c>
      <c r="S122" s="1">
        <v>383.80450439453125</v>
      </c>
      <c r="T122" s="1">
        <v>9.6608724594116211</v>
      </c>
      <c r="U122" s="1">
        <v>14.3060302734375</v>
      </c>
      <c r="V122" s="1">
        <v>23.050590515136719</v>
      </c>
      <c r="W122" s="1">
        <v>34.133815765380859</v>
      </c>
      <c r="X122" s="1">
        <v>200.23768615722656</v>
      </c>
      <c r="Y122" s="1">
        <v>1699.867431640625</v>
      </c>
      <c r="Z122" s="1">
        <v>1.4638127088546753</v>
      </c>
      <c r="AA122" s="1">
        <v>73.079185485839844</v>
      </c>
      <c r="AB122" s="1">
        <v>12.487545013427734</v>
      </c>
      <c r="AC122" s="1">
        <v>-7.9311564564704895E-2</v>
      </c>
      <c r="AD122" s="1">
        <v>1</v>
      </c>
      <c r="AE122" s="1">
        <v>-0.21956524252891541</v>
      </c>
      <c r="AF122" s="1">
        <v>2.737391471862793</v>
      </c>
      <c r="AG122" s="1">
        <v>1</v>
      </c>
      <c r="AH122" s="1">
        <v>0</v>
      </c>
      <c r="AI122" s="1">
        <v>0.15999999642372131</v>
      </c>
      <c r="AJ122" s="1">
        <v>111115</v>
      </c>
      <c r="AK122">
        <f t="shared" si="153"/>
        <v>0.33372947692871091</v>
      </c>
      <c r="AL122">
        <f t="shared" si="154"/>
        <v>1.5727255468106524E-3</v>
      </c>
      <c r="AM122">
        <f t="shared" si="155"/>
        <v>296.02176895141599</v>
      </c>
      <c r="AN122">
        <f t="shared" si="156"/>
        <v>297.52368011474607</v>
      </c>
      <c r="AO122">
        <f t="shared" si="157"/>
        <v>271.97878298330033</v>
      </c>
      <c r="AP122">
        <f t="shared" si="158"/>
        <v>2.6083935173768209</v>
      </c>
      <c r="AQ122">
        <f t="shared" si="159"/>
        <v>2.7979111591798431</v>
      </c>
      <c r="AR122">
        <f t="shared" si="160"/>
        <v>38.286020028534381</v>
      </c>
      <c r="AS122">
        <f t="shared" si="161"/>
        <v>23.979989755096881</v>
      </c>
      <c r="AT122">
        <f t="shared" si="162"/>
        <v>23.622724533081055</v>
      </c>
      <c r="AU122">
        <f t="shared" si="163"/>
        <v>2.9277683544417634</v>
      </c>
      <c r="AV122">
        <f t="shared" si="164"/>
        <v>6.3860290680509274E-2</v>
      </c>
      <c r="AW122">
        <f t="shared" si="165"/>
        <v>1.0454730399185792</v>
      </c>
      <c r="AX122">
        <f t="shared" si="166"/>
        <v>1.8822953145231842</v>
      </c>
      <c r="AY122">
        <f t="shared" si="167"/>
        <v>4.0042112399054794E-2</v>
      </c>
      <c r="AZ122">
        <f t="shared" si="168"/>
        <v>18.516817416961644</v>
      </c>
      <c r="BA122">
        <f t="shared" si="169"/>
        <v>0.66018032733292675</v>
      </c>
      <c r="BB122">
        <f t="shared" si="170"/>
        <v>37.121118698786148</v>
      </c>
      <c r="BC122">
        <f t="shared" si="171"/>
        <v>381.56017362632917</v>
      </c>
      <c r="BD122">
        <f t="shared" si="172"/>
        <v>4.5933491482678199E-3</v>
      </c>
    </row>
    <row r="123" spans="1:108" x14ac:dyDescent="0.25">
      <c r="A123" s="1">
        <v>87</v>
      </c>
      <c r="B123" s="1" t="s">
        <v>140</v>
      </c>
      <c r="C123" s="1">
        <v>4634.4999995194376</v>
      </c>
      <c r="D123" s="1">
        <v>0</v>
      </c>
      <c r="E123">
        <f t="shared" si="145"/>
        <v>4.7010787205877902</v>
      </c>
      <c r="F123">
        <f t="shared" si="146"/>
        <v>6.5346874610334227E-2</v>
      </c>
      <c r="G123">
        <f t="shared" si="147"/>
        <v>253.9466018915416</v>
      </c>
      <c r="H123">
        <f t="shared" si="148"/>
        <v>1.5723421028282438</v>
      </c>
      <c r="I123">
        <f t="shared" si="149"/>
        <v>1.7515580619494078</v>
      </c>
      <c r="J123">
        <f t="shared" si="150"/>
        <v>22.866901397705078</v>
      </c>
      <c r="K123" s="1">
        <v>6</v>
      </c>
      <c r="L123">
        <f t="shared" si="151"/>
        <v>1.4200000166893005</v>
      </c>
      <c r="M123" s="1">
        <v>1</v>
      </c>
      <c r="N123">
        <f t="shared" si="152"/>
        <v>2.8400000333786011</v>
      </c>
      <c r="O123" s="1">
        <v>24.373830795288086</v>
      </c>
      <c r="P123" s="1">
        <v>22.866901397705078</v>
      </c>
      <c r="Q123" s="1">
        <v>25.047853469848633</v>
      </c>
      <c r="R123" s="1">
        <v>399.73342895507812</v>
      </c>
      <c r="S123" s="1">
        <v>383.83767700195312</v>
      </c>
      <c r="T123" s="1">
        <v>9.6625289916992187</v>
      </c>
      <c r="U123" s="1">
        <v>14.306794166564941</v>
      </c>
      <c r="V123" s="1">
        <v>23.054319381713867</v>
      </c>
      <c r="W123" s="1">
        <v>34.135303497314453</v>
      </c>
      <c r="X123" s="1">
        <v>200.22718811035156</v>
      </c>
      <c r="Y123" s="1">
        <v>1699.9202880859375</v>
      </c>
      <c r="Z123" s="1">
        <v>1.5316543579101562</v>
      </c>
      <c r="AA123" s="1">
        <v>73.079132080078125</v>
      </c>
      <c r="AB123" s="1">
        <v>12.487545013427734</v>
      </c>
      <c r="AC123" s="1">
        <v>-7.9311564564704895E-2</v>
      </c>
      <c r="AD123" s="1">
        <v>1</v>
      </c>
      <c r="AE123" s="1">
        <v>-0.21956524252891541</v>
      </c>
      <c r="AF123" s="1">
        <v>2.737391471862793</v>
      </c>
      <c r="AG123" s="1">
        <v>1</v>
      </c>
      <c r="AH123" s="1">
        <v>0</v>
      </c>
      <c r="AI123" s="1">
        <v>0.15999999642372131</v>
      </c>
      <c r="AJ123" s="1">
        <v>111115</v>
      </c>
      <c r="AK123">
        <f t="shared" si="153"/>
        <v>0.33371198018391923</v>
      </c>
      <c r="AL123">
        <f t="shared" si="154"/>
        <v>1.5723421028282438E-3</v>
      </c>
      <c r="AM123">
        <f t="shared" si="155"/>
        <v>296.01690139770506</v>
      </c>
      <c r="AN123">
        <f t="shared" si="156"/>
        <v>297.52383079528806</v>
      </c>
      <c r="AO123">
        <f t="shared" si="157"/>
        <v>271.9872400143613</v>
      </c>
      <c r="AP123">
        <f t="shared" si="158"/>
        <v>2.6093787648624196</v>
      </c>
      <c r="AQ123">
        <f t="shared" si="159"/>
        <v>2.7970861624902983</v>
      </c>
      <c r="AR123">
        <f t="shared" si="160"/>
        <v>38.274758920581149</v>
      </c>
      <c r="AS123">
        <f t="shared" si="161"/>
        <v>23.967964754016208</v>
      </c>
      <c r="AT123">
        <f t="shared" si="162"/>
        <v>23.620366096496582</v>
      </c>
      <c r="AU123">
        <f t="shared" si="163"/>
        <v>2.9273524162534534</v>
      </c>
      <c r="AV123">
        <f t="shared" si="164"/>
        <v>6.3877096936075503E-2</v>
      </c>
      <c r="AW123">
        <f t="shared" si="165"/>
        <v>1.0455281005408905</v>
      </c>
      <c r="AX123">
        <f t="shared" si="166"/>
        <v>1.8818243157125629</v>
      </c>
      <c r="AY123">
        <f t="shared" si="167"/>
        <v>4.0052684553412231E-2</v>
      </c>
      <c r="AZ123">
        <f t="shared" si="168"/>
        <v>18.558197260918988</v>
      </c>
      <c r="BA123">
        <f t="shared" si="169"/>
        <v>0.66159894431168464</v>
      </c>
      <c r="BB123">
        <f t="shared" si="170"/>
        <v>37.134878577439032</v>
      </c>
      <c r="BC123">
        <f t="shared" si="171"/>
        <v>381.60300932652939</v>
      </c>
      <c r="BD123">
        <f t="shared" si="172"/>
        <v>4.5747539512360309E-3</v>
      </c>
    </row>
    <row r="124" spans="1:108" x14ac:dyDescent="0.25">
      <c r="A124" s="1">
        <v>88</v>
      </c>
      <c r="B124" s="1" t="s">
        <v>141</v>
      </c>
      <c r="C124" s="1">
        <v>4634.9999995082617</v>
      </c>
      <c r="D124" s="1">
        <v>0</v>
      </c>
      <c r="E124">
        <f t="shared" si="145"/>
        <v>4.701775607466276</v>
      </c>
      <c r="F124">
        <f t="shared" si="146"/>
        <v>6.5361302833806756E-2</v>
      </c>
      <c r="G124">
        <f t="shared" si="147"/>
        <v>253.94764098492081</v>
      </c>
      <c r="H124">
        <f t="shared" si="148"/>
        <v>1.5721278829659902</v>
      </c>
      <c r="I124">
        <f t="shared" si="149"/>
        <v>1.7509475452251506</v>
      </c>
      <c r="J124">
        <f t="shared" si="150"/>
        <v>22.863250732421875</v>
      </c>
      <c r="K124" s="1">
        <v>6</v>
      </c>
      <c r="L124">
        <f t="shared" si="151"/>
        <v>1.4200000166893005</v>
      </c>
      <c r="M124" s="1">
        <v>1</v>
      </c>
      <c r="N124">
        <f t="shared" si="152"/>
        <v>2.8400000333786011</v>
      </c>
      <c r="O124" s="1">
        <v>24.373908996582031</v>
      </c>
      <c r="P124" s="1">
        <v>22.863250732421875</v>
      </c>
      <c r="Q124" s="1">
        <v>25.047706604003906</v>
      </c>
      <c r="R124" s="1">
        <v>399.7264404296875</v>
      </c>
      <c r="S124" s="1">
        <v>383.82608032226562</v>
      </c>
      <c r="T124" s="1">
        <v>9.6622400283813477</v>
      </c>
      <c r="U124" s="1">
        <v>14.306696891784668</v>
      </c>
      <c r="V124" s="1">
        <v>23.053499221801758</v>
      </c>
      <c r="W124" s="1">
        <v>34.134883880615234</v>
      </c>
      <c r="X124" s="1">
        <v>200.19166564941406</v>
      </c>
      <c r="Y124" s="1">
        <v>1699.9732666015625</v>
      </c>
      <c r="Z124" s="1">
        <v>1.461681604385376</v>
      </c>
      <c r="AA124" s="1">
        <v>73.079063415527344</v>
      </c>
      <c r="AB124" s="1">
        <v>12.487545013427734</v>
      </c>
      <c r="AC124" s="1">
        <v>-7.9311564564704895E-2</v>
      </c>
      <c r="AD124" s="1">
        <v>1</v>
      </c>
      <c r="AE124" s="1">
        <v>-0.21956524252891541</v>
      </c>
      <c r="AF124" s="1">
        <v>2.737391471862793</v>
      </c>
      <c r="AG124" s="1">
        <v>1</v>
      </c>
      <c r="AH124" s="1">
        <v>0</v>
      </c>
      <c r="AI124" s="1">
        <v>0.15999999642372131</v>
      </c>
      <c r="AJ124" s="1">
        <v>111115</v>
      </c>
      <c r="AK124">
        <f t="shared" si="153"/>
        <v>0.33365277608235672</v>
      </c>
      <c r="AL124">
        <f t="shared" si="154"/>
        <v>1.5721278829659902E-3</v>
      </c>
      <c r="AM124">
        <f t="shared" si="155"/>
        <v>296.01325073242185</v>
      </c>
      <c r="AN124">
        <f t="shared" si="156"/>
        <v>297.52390899658201</v>
      </c>
      <c r="AO124">
        <f t="shared" si="157"/>
        <v>271.99571657667184</v>
      </c>
      <c r="AP124">
        <f t="shared" si="158"/>
        <v>2.6100999062256989</v>
      </c>
      <c r="AQ124">
        <f t="shared" si="159"/>
        <v>2.7964675546466102</v>
      </c>
      <c r="AR124">
        <f t="shared" si="160"/>
        <v>38.266329971224501</v>
      </c>
      <c r="AS124">
        <f t="shared" si="161"/>
        <v>23.959633079439833</v>
      </c>
      <c r="AT124">
        <f t="shared" si="162"/>
        <v>23.618579864501953</v>
      </c>
      <c r="AU124">
        <f t="shared" si="163"/>
        <v>2.9270374275046107</v>
      </c>
      <c r="AV124">
        <f t="shared" si="164"/>
        <v>6.3890883352799299E-2</v>
      </c>
      <c r="AW124">
        <f t="shared" si="165"/>
        <v>1.0455200094214596</v>
      </c>
      <c r="AX124">
        <f t="shared" si="166"/>
        <v>1.8815174180831511</v>
      </c>
      <c r="AY124">
        <f t="shared" si="167"/>
        <v>4.006135705940219E-2</v>
      </c>
      <c r="AZ124">
        <f t="shared" si="168"/>
        <v>18.558255759760598</v>
      </c>
      <c r="BA124">
        <f t="shared" si="169"/>
        <v>0.66162164064438478</v>
      </c>
      <c r="BB124">
        <f t="shared" si="170"/>
        <v>37.143476393882068</v>
      </c>
      <c r="BC124">
        <f t="shared" si="171"/>
        <v>381.59108138019582</v>
      </c>
      <c r="BD124">
        <f t="shared" si="172"/>
        <v>4.5766345128819301E-3</v>
      </c>
    </row>
    <row r="125" spans="1:108" x14ac:dyDescent="0.25">
      <c r="A125" s="1">
        <v>89</v>
      </c>
      <c r="B125" s="1" t="s">
        <v>141</v>
      </c>
      <c r="C125" s="1">
        <v>4635.4999994970858</v>
      </c>
      <c r="D125" s="1">
        <v>0</v>
      </c>
      <c r="E125">
        <f t="shared" si="145"/>
        <v>4.7198451781939879</v>
      </c>
      <c r="F125">
        <f t="shared" si="146"/>
        <v>6.5428749115226933E-2</v>
      </c>
      <c r="G125">
        <f t="shared" si="147"/>
        <v>253.59758079062041</v>
      </c>
      <c r="H125">
        <f t="shared" si="148"/>
        <v>1.5722355426361287</v>
      </c>
      <c r="I125">
        <f t="shared" si="149"/>
        <v>1.7493135281375489</v>
      </c>
      <c r="J125">
        <f t="shared" si="150"/>
        <v>22.853826522827148</v>
      </c>
      <c r="K125" s="1">
        <v>6</v>
      </c>
      <c r="L125">
        <f t="shared" si="151"/>
        <v>1.4200000166893005</v>
      </c>
      <c r="M125" s="1">
        <v>1</v>
      </c>
      <c r="N125">
        <f t="shared" si="152"/>
        <v>2.8400000333786011</v>
      </c>
      <c r="O125" s="1">
        <v>24.374172210693359</v>
      </c>
      <c r="P125" s="1">
        <v>22.853826522827148</v>
      </c>
      <c r="Q125" s="1">
        <v>25.048776626586914</v>
      </c>
      <c r="R125" s="1">
        <v>399.74026489257812</v>
      </c>
      <c r="S125" s="1">
        <v>383.78857421875</v>
      </c>
      <c r="T125" s="1">
        <v>9.6633157730102539</v>
      </c>
      <c r="U125" s="1">
        <v>14.307280540466309</v>
      </c>
      <c r="V125" s="1">
        <v>23.055593490600586</v>
      </c>
      <c r="W125" s="1">
        <v>34.135574340820313</v>
      </c>
      <c r="X125" s="1">
        <v>200.22647094726562</v>
      </c>
      <c r="Y125" s="1">
        <v>1699.985595703125</v>
      </c>
      <c r="Z125" s="1">
        <v>1.5994863510131836</v>
      </c>
      <c r="AA125" s="1">
        <v>73.078712463378906</v>
      </c>
      <c r="AB125" s="1">
        <v>12.487545013427734</v>
      </c>
      <c r="AC125" s="1">
        <v>-7.9311564564704895E-2</v>
      </c>
      <c r="AD125" s="1">
        <v>1</v>
      </c>
      <c r="AE125" s="1">
        <v>-0.21956524252891541</v>
      </c>
      <c r="AF125" s="1">
        <v>2.737391471862793</v>
      </c>
      <c r="AG125" s="1">
        <v>1</v>
      </c>
      <c r="AH125" s="1">
        <v>0</v>
      </c>
      <c r="AI125" s="1">
        <v>0.15999999642372131</v>
      </c>
      <c r="AJ125" s="1">
        <v>111115</v>
      </c>
      <c r="AK125">
        <f t="shared" si="153"/>
        <v>0.33371078491210932</v>
      </c>
      <c r="AL125">
        <f t="shared" si="154"/>
        <v>1.5722355426361287E-3</v>
      </c>
      <c r="AM125">
        <f t="shared" si="155"/>
        <v>296.00382652282713</v>
      </c>
      <c r="AN125">
        <f t="shared" si="156"/>
        <v>297.52417221069334</v>
      </c>
      <c r="AO125">
        <f t="shared" si="157"/>
        <v>271.99768923287775</v>
      </c>
      <c r="AP125">
        <f t="shared" si="158"/>
        <v>2.6113870228643585</v>
      </c>
      <c r="AQ125">
        <f t="shared" si="159"/>
        <v>2.7948711688871826</v>
      </c>
      <c r="AR125">
        <f t="shared" si="160"/>
        <v>38.244668996976984</v>
      </c>
      <c r="AS125">
        <f t="shared" si="161"/>
        <v>23.937388456510675</v>
      </c>
      <c r="AT125">
        <f t="shared" si="162"/>
        <v>23.613999366760254</v>
      </c>
      <c r="AU125">
        <f t="shared" si="163"/>
        <v>2.9262298261960713</v>
      </c>
      <c r="AV125">
        <f t="shared" si="164"/>
        <v>6.3955327623508654E-2</v>
      </c>
      <c r="AW125">
        <f t="shared" si="165"/>
        <v>1.0455576407496336</v>
      </c>
      <c r="AX125">
        <f t="shared" si="166"/>
        <v>1.8806721854464377</v>
      </c>
      <c r="AY125">
        <f t="shared" si="167"/>
        <v>4.0101896639425226E-2</v>
      </c>
      <c r="AZ125">
        <f t="shared" si="168"/>
        <v>18.532584688006253</v>
      </c>
      <c r="BA125">
        <f t="shared" si="169"/>
        <v>0.66077418095848794</v>
      </c>
      <c r="BB125">
        <f t="shared" si="170"/>
        <v>37.168404795209376</v>
      </c>
      <c r="BC125">
        <f t="shared" si="171"/>
        <v>381.54498586816055</v>
      </c>
      <c r="BD125">
        <f t="shared" si="172"/>
        <v>4.5978619206504066E-3</v>
      </c>
    </row>
    <row r="126" spans="1:108" x14ac:dyDescent="0.25">
      <c r="A126" s="1">
        <v>90</v>
      </c>
      <c r="B126" s="1" t="s">
        <v>142</v>
      </c>
      <c r="C126" s="1">
        <v>4635.9999994859099</v>
      </c>
      <c r="D126" s="1">
        <v>0</v>
      </c>
      <c r="E126">
        <f t="shared" si="145"/>
        <v>4.7268558719753324</v>
      </c>
      <c r="F126">
        <f t="shared" si="146"/>
        <v>6.5474654833471466E-2</v>
      </c>
      <c r="G126">
        <f t="shared" si="147"/>
        <v>253.50379429079402</v>
      </c>
      <c r="H126">
        <f t="shared" si="148"/>
        <v>1.5721857897511049</v>
      </c>
      <c r="I126">
        <f t="shared" si="149"/>
        <v>1.7480692677046774</v>
      </c>
      <c r="J126">
        <f t="shared" si="150"/>
        <v>22.846460342407227</v>
      </c>
      <c r="K126" s="1">
        <v>6</v>
      </c>
      <c r="L126">
        <f t="shared" si="151"/>
        <v>1.4200000166893005</v>
      </c>
      <c r="M126" s="1">
        <v>1</v>
      </c>
      <c r="N126">
        <f t="shared" si="152"/>
        <v>2.8400000333786011</v>
      </c>
      <c r="O126" s="1">
        <v>24.373655319213867</v>
      </c>
      <c r="P126" s="1">
        <v>22.846460342407227</v>
      </c>
      <c r="Q126" s="1">
        <v>25.048538208007813</v>
      </c>
      <c r="R126" s="1">
        <v>399.7486572265625</v>
      </c>
      <c r="S126" s="1">
        <v>383.77752685546875</v>
      </c>
      <c r="T126" s="1">
        <v>9.6638898849487305</v>
      </c>
      <c r="U126" s="1">
        <v>14.307283401489258</v>
      </c>
      <c r="V126" s="1">
        <v>23.05760383605957</v>
      </c>
      <c r="W126" s="1">
        <v>34.136531829833984</v>
      </c>
      <c r="X126" s="1">
        <v>200.24476623535156</v>
      </c>
      <c r="Y126" s="1">
        <v>1700.0372314453125</v>
      </c>
      <c r="Z126" s="1">
        <v>1.7118442058563232</v>
      </c>
      <c r="AA126" s="1">
        <v>73.0784912109375</v>
      </c>
      <c r="AB126" s="1">
        <v>12.487545013427734</v>
      </c>
      <c r="AC126" s="1">
        <v>-7.9311564564704895E-2</v>
      </c>
      <c r="AD126" s="1">
        <v>1</v>
      </c>
      <c r="AE126" s="1">
        <v>-0.21956524252891541</v>
      </c>
      <c r="AF126" s="1">
        <v>2.737391471862793</v>
      </c>
      <c r="AG126" s="1">
        <v>1</v>
      </c>
      <c r="AH126" s="1">
        <v>0</v>
      </c>
      <c r="AI126" s="1">
        <v>0.15999999642372131</v>
      </c>
      <c r="AJ126" s="1">
        <v>111115</v>
      </c>
      <c r="AK126">
        <f t="shared" si="153"/>
        <v>0.33374127705891926</v>
      </c>
      <c r="AL126">
        <f t="shared" si="154"/>
        <v>1.5721857897511048E-3</v>
      </c>
      <c r="AM126">
        <f t="shared" si="155"/>
        <v>295.9964603424072</v>
      </c>
      <c r="AN126">
        <f t="shared" si="156"/>
        <v>297.52365531921384</v>
      </c>
      <c r="AO126">
        <f t="shared" si="157"/>
        <v>272.00595095144308</v>
      </c>
      <c r="AP126">
        <f t="shared" si="158"/>
        <v>2.6124455627411418</v>
      </c>
      <c r="AQ126">
        <f t="shared" si="159"/>
        <v>2.7936239520128021</v>
      </c>
      <c r="AR126">
        <f t="shared" si="160"/>
        <v>38.227717974487767</v>
      </c>
      <c r="AS126">
        <f t="shared" si="161"/>
        <v>23.920434572998509</v>
      </c>
      <c r="AT126">
        <f t="shared" si="162"/>
        <v>23.610057830810547</v>
      </c>
      <c r="AU126">
        <f t="shared" si="163"/>
        <v>2.9255350381550738</v>
      </c>
      <c r="AV126">
        <f t="shared" si="164"/>
        <v>6.3999188382858452E-2</v>
      </c>
      <c r="AW126">
        <f t="shared" si="165"/>
        <v>1.0455546843081247</v>
      </c>
      <c r="AX126">
        <f t="shared" si="166"/>
        <v>1.8799803538469491</v>
      </c>
      <c r="AY126">
        <f t="shared" si="167"/>
        <v>4.0129488022230021E-2</v>
      </c>
      <c r="AZ126">
        <f t="shared" si="168"/>
        <v>18.525674803019097</v>
      </c>
      <c r="BA126">
        <f t="shared" si="169"/>
        <v>0.66054882464825504</v>
      </c>
      <c r="BB126">
        <f t="shared" si="170"/>
        <v>37.186603782491105</v>
      </c>
      <c r="BC126">
        <f t="shared" si="171"/>
        <v>381.53060595681819</v>
      </c>
      <c r="BD126">
        <f t="shared" si="172"/>
        <v>4.6071196832891187E-3</v>
      </c>
    </row>
    <row r="127" spans="1:108" x14ac:dyDescent="0.25">
      <c r="A127" s="1">
        <v>91</v>
      </c>
      <c r="B127" s="1" t="s">
        <v>142</v>
      </c>
      <c r="C127" s="1">
        <v>4636.4999994747341</v>
      </c>
      <c r="D127" s="1">
        <v>0</v>
      </c>
      <c r="E127">
        <f t="shared" si="145"/>
        <v>4.7427534369477762</v>
      </c>
      <c r="F127">
        <f t="shared" si="146"/>
        <v>6.5482857055615754E-2</v>
      </c>
      <c r="G127">
        <f t="shared" si="147"/>
        <v>253.12166183915068</v>
      </c>
      <c r="H127">
        <f t="shared" si="148"/>
        <v>1.5715706834681884</v>
      </c>
      <c r="I127">
        <f t="shared" si="149"/>
        <v>1.7471759585561193</v>
      </c>
      <c r="J127">
        <f t="shared" si="150"/>
        <v>22.840923309326172</v>
      </c>
      <c r="K127" s="1">
        <v>6</v>
      </c>
      <c r="L127">
        <f t="shared" si="151"/>
        <v>1.4200000166893005</v>
      </c>
      <c r="M127" s="1">
        <v>1</v>
      </c>
      <c r="N127">
        <f t="shared" si="152"/>
        <v>2.8400000333786011</v>
      </c>
      <c r="O127" s="1">
        <v>24.373563766479492</v>
      </c>
      <c r="P127" s="1">
        <v>22.840923309326172</v>
      </c>
      <c r="Q127" s="1">
        <v>25.049123764038086</v>
      </c>
      <c r="R127" s="1">
        <v>399.78164672851563</v>
      </c>
      <c r="S127" s="1">
        <v>383.76284790039062</v>
      </c>
      <c r="T127" s="1">
        <v>9.6649284362792969</v>
      </c>
      <c r="U127" s="1">
        <v>14.306742668151855</v>
      </c>
      <c r="V127" s="1">
        <v>23.060113906860352</v>
      </c>
      <c r="W127" s="1">
        <v>34.135288238525391</v>
      </c>
      <c r="X127" s="1">
        <v>200.23463439941406</v>
      </c>
      <c r="Y127" s="1">
        <v>1700.089599609375</v>
      </c>
      <c r="Z127" s="1">
        <v>1.622805118560791</v>
      </c>
      <c r="AA127" s="1">
        <v>73.07818603515625</v>
      </c>
      <c r="AB127" s="1">
        <v>12.487545013427734</v>
      </c>
      <c r="AC127" s="1">
        <v>-7.9311564564704895E-2</v>
      </c>
      <c r="AD127" s="1">
        <v>1</v>
      </c>
      <c r="AE127" s="1">
        <v>-0.21956524252891541</v>
      </c>
      <c r="AF127" s="1">
        <v>2.737391471862793</v>
      </c>
      <c r="AG127" s="1">
        <v>1</v>
      </c>
      <c r="AH127" s="1">
        <v>0</v>
      </c>
      <c r="AI127" s="1">
        <v>0.15999999642372131</v>
      </c>
      <c r="AJ127" s="1">
        <v>111115</v>
      </c>
      <c r="AK127">
        <f t="shared" si="153"/>
        <v>0.33372439066569004</v>
      </c>
      <c r="AL127">
        <f t="shared" si="154"/>
        <v>1.5715706834681885E-3</v>
      </c>
      <c r="AM127">
        <f t="shared" si="155"/>
        <v>295.99092330932615</v>
      </c>
      <c r="AN127">
        <f t="shared" si="156"/>
        <v>297.52356376647947</v>
      </c>
      <c r="AO127">
        <f t="shared" si="157"/>
        <v>272.0143298575058</v>
      </c>
      <c r="AP127">
        <f t="shared" si="158"/>
        <v>2.6136097408044709</v>
      </c>
      <c r="AQ127">
        <f t="shared" si="159"/>
        <v>2.7926867608164283</v>
      </c>
      <c r="AR127">
        <f t="shared" si="160"/>
        <v>38.215053114111655</v>
      </c>
      <c r="AS127">
        <f t="shared" si="161"/>
        <v>23.908310445959799</v>
      </c>
      <c r="AT127">
        <f t="shared" si="162"/>
        <v>23.607243537902832</v>
      </c>
      <c r="AU127">
        <f t="shared" si="163"/>
        <v>2.9250390413890304</v>
      </c>
      <c r="AV127">
        <f t="shared" si="164"/>
        <v>6.4007025075230095E-2</v>
      </c>
      <c r="AW127">
        <f t="shared" si="165"/>
        <v>1.045510802260309</v>
      </c>
      <c r="AX127">
        <f t="shared" si="166"/>
        <v>1.8795282391287214</v>
      </c>
      <c r="AY127">
        <f t="shared" si="167"/>
        <v>4.0134417844467397E-2</v>
      </c>
      <c r="AZ127">
        <f t="shared" si="168"/>
        <v>18.497671893409361</v>
      </c>
      <c r="BA127">
        <f t="shared" si="169"/>
        <v>0.65957833913315878</v>
      </c>
      <c r="BB127">
        <f t="shared" si="170"/>
        <v>37.198237589298955</v>
      </c>
      <c r="BC127">
        <f t="shared" si="171"/>
        <v>381.50837006073283</v>
      </c>
      <c r="BD127">
        <f t="shared" si="172"/>
        <v>4.6243302380747954E-3</v>
      </c>
    </row>
    <row r="128" spans="1:108" x14ac:dyDescent="0.25">
      <c r="A128" s="1">
        <v>92</v>
      </c>
      <c r="B128" s="1" t="s">
        <v>143</v>
      </c>
      <c r="C128" s="1">
        <v>4636.9999994635582</v>
      </c>
      <c r="D128" s="1">
        <v>0</v>
      </c>
      <c r="E128">
        <f t="shared" si="145"/>
        <v>4.7518582068115744</v>
      </c>
      <c r="F128">
        <f t="shared" si="146"/>
        <v>6.5512367203031191E-2</v>
      </c>
      <c r="G128">
        <f t="shared" si="147"/>
        <v>252.95814295435477</v>
      </c>
      <c r="H128">
        <f t="shared" si="148"/>
        <v>1.5716353731436057</v>
      </c>
      <c r="I128">
        <f t="shared" si="149"/>
        <v>1.7464852862075906</v>
      </c>
      <c r="J128">
        <f t="shared" si="150"/>
        <v>22.836948394775391</v>
      </c>
      <c r="K128" s="1">
        <v>6</v>
      </c>
      <c r="L128">
        <f t="shared" si="151"/>
        <v>1.4200000166893005</v>
      </c>
      <c r="M128" s="1">
        <v>1</v>
      </c>
      <c r="N128">
        <f t="shared" si="152"/>
        <v>2.8400000333786011</v>
      </c>
      <c r="O128" s="1">
        <v>24.374200820922852</v>
      </c>
      <c r="P128" s="1">
        <v>22.836948394775391</v>
      </c>
      <c r="Q128" s="1">
        <v>25.050134658813477</v>
      </c>
      <c r="R128" s="1">
        <v>399.80975341796875</v>
      </c>
      <c r="S128" s="1">
        <v>383.7657470703125</v>
      </c>
      <c r="T128" s="1">
        <v>9.6656217575073242</v>
      </c>
      <c r="U128" s="1">
        <v>14.307000160217285</v>
      </c>
      <c r="V128" s="1">
        <v>23.060873031616211</v>
      </c>
      <c r="W128" s="1">
        <v>34.134574890136719</v>
      </c>
      <c r="X128" s="1">
        <v>200.26162719726562</v>
      </c>
      <c r="Y128" s="1">
        <v>1700.030029296875</v>
      </c>
      <c r="Z128" s="1">
        <v>1.626001238822937</v>
      </c>
      <c r="AA128" s="1">
        <v>73.078132629394531</v>
      </c>
      <c r="AB128" s="1">
        <v>12.487545013427734</v>
      </c>
      <c r="AC128" s="1">
        <v>-7.9311564564704895E-2</v>
      </c>
      <c r="AD128" s="1">
        <v>1</v>
      </c>
      <c r="AE128" s="1">
        <v>-0.21956524252891541</v>
      </c>
      <c r="AF128" s="1">
        <v>2.737391471862793</v>
      </c>
      <c r="AG128" s="1">
        <v>1</v>
      </c>
      <c r="AH128" s="1">
        <v>0</v>
      </c>
      <c r="AI128" s="1">
        <v>0.15999999642372131</v>
      </c>
      <c r="AJ128" s="1">
        <v>111115</v>
      </c>
      <c r="AK128">
        <f t="shared" si="153"/>
        <v>0.33376937866210932</v>
      </c>
      <c r="AL128">
        <f t="shared" si="154"/>
        <v>1.5716353731436057E-3</v>
      </c>
      <c r="AM128">
        <f t="shared" si="155"/>
        <v>295.98694839477537</v>
      </c>
      <c r="AN128">
        <f t="shared" si="156"/>
        <v>297.52420082092283</v>
      </c>
      <c r="AO128">
        <f t="shared" si="157"/>
        <v>272.00479860771884</v>
      </c>
      <c r="AP128">
        <f t="shared" si="158"/>
        <v>2.6140902387066789</v>
      </c>
      <c r="AQ128">
        <f t="shared" si="159"/>
        <v>2.7920141414447182</v>
      </c>
      <c r="AR128">
        <f t="shared" si="160"/>
        <v>38.205876929067479</v>
      </c>
      <c r="AS128">
        <f t="shared" si="161"/>
        <v>23.898876768850194</v>
      </c>
      <c r="AT128">
        <f t="shared" si="162"/>
        <v>23.605574607849121</v>
      </c>
      <c r="AU128">
        <f t="shared" si="163"/>
        <v>2.9247449404643446</v>
      </c>
      <c r="AV128">
        <f t="shared" si="164"/>
        <v>6.4035219745086899E-2</v>
      </c>
      <c r="AW128">
        <f t="shared" si="165"/>
        <v>1.0455288552371276</v>
      </c>
      <c r="AX128">
        <f t="shared" si="166"/>
        <v>1.8792160852272171</v>
      </c>
      <c r="AY128">
        <f t="shared" si="167"/>
        <v>4.0152154276901234E-2</v>
      </c>
      <c r="AZ128">
        <f t="shared" si="168"/>
        <v>18.485708720503681</v>
      </c>
      <c r="BA128">
        <f t="shared" si="169"/>
        <v>0.6591472659700619</v>
      </c>
      <c r="BB128">
        <f t="shared" si="170"/>
        <v>37.208865446564978</v>
      </c>
      <c r="BC128">
        <f t="shared" si="171"/>
        <v>381.50694125911537</v>
      </c>
      <c r="BD128">
        <f t="shared" si="172"/>
        <v>4.6345487726871821E-3</v>
      </c>
    </row>
    <row r="129" spans="1:108" x14ac:dyDescent="0.25">
      <c r="A129" s="1">
        <v>93</v>
      </c>
      <c r="B129" s="1" t="s">
        <v>144</v>
      </c>
      <c r="C129" s="1">
        <v>4637.4999994523823</v>
      </c>
      <c r="D129" s="1">
        <v>0</v>
      </c>
      <c r="E129">
        <f t="shared" si="145"/>
        <v>4.7553197245004784</v>
      </c>
      <c r="F129">
        <f t="shared" si="146"/>
        <v>6.5546275860673867E-2</v>
      </c>
      <c r="G129">
        <f t="shared" si="147"/>
        <v>252.9327731730788</v>
      </c>
      <c r="H129">
        <f t="shared" si="148"/>
        <v>1.5720148357645416</v>
      </c>
      <c r="I129">
        <f t="shared" si="149"/>
        <v>1.7460275473722295</v>
      </c>
      <c r="J129">
        <f t="shared" si="150"/>
        <v>22.834831237792969</v>
      </c>
      <c r="K129" s="1">
        <v>6</v>
      </c>
      <c r="L129">
        <f t="shared" si="151"/>
        <v>1.4200000166893005</v>
      </c>
      <c r="M129" s="1">
        <v>1</v>
      </c>
      <c r="N129">
        <f t="shared" si="152"/>
        <v>2.8400000333786011</v>
      </c>
      <c r="O129" s="1">
        <v>24.374038696289063</v>
      </c>
      <c r="P129" s="1">
        <v>22.834831237792969</v>
      </c>
      <c r="Q129" s="1">
        <v>25.050502777099609</v>
      </c>
      <c r="R129" s="1">
        <v>399.816650390625</v>
      </c>
      <c r="S129" s="1">
        <v>383.76263427734375</v>
      </c>
      <c r="T129" s="1">
        <v>9.6660900115966797</v>
      </c>
      <c r="U129" s="1">
        <v>14.308356285095215</v>
      </c>
      <c r="V129" s="1">
        <v>23.062221527099609</v>
      </c>
      <c r="W129" s="1">
        <v>34.138156890869141</v>
      </c>
      <c r="X129" s="1">
        <v>200.27139282226562</v>
      </c>
      <c r="Y129" s="1">
        <v>1700.052978515625</v>
      </c>
      <c r="Z129" s="1">
        <v>1.646151065826416</v>
      </c>
      <c r="AA129" s="1">
        <v>73.078163146972656</v>
      </c>
      <c r="AB129" s="1">
        <v>12.487545013427734</v>
      </c>
      <c r="AC129" s="1">
        <v>-7.9311564564704895E-2</v>
      </c>
      <c r="AD129" s="1">
        <v>1</v>
      </c>
      <c r="AE129" s="1">
        <v>-0.21956524252891541</v>
      </c>
      <c r="AF129" s="1">
        <v>2.737391471862793</v>
      </c>
      <c r="AG129" s="1">
        <v>1</v>
      </c>
      <c r="AH129" s="1">
        <v>0</v>
      </c>
      <c r="AI129" s="1">
        <v>0.15999999642372131</v>
      </c>
      <c r="AJ129" s="1">
        <v>111115</v>
      </c>
      <c r="AK129">
        <f t="shared" si="153"/>
        <v>0.33378565470377602</v>
      </c>
      <c r="AL129">
        <f t="shared" si="154"/>
        <v>1.5720148357645416E-3</v>
      </c>
      <c r="AM129">
        <f t="shared" si="155"/>
        <v>295.98483123779295</v>
      </c>
      <c r="AN129">
        <f t="shared" si="156"/>
        <v>297.52403869628904</v>
      </c>
      <c r="AO129">
        <f t="shared" si="157"/>
        <v>272.00847048263677</v>
      </c>
      <c r="AP129">
        <f t="shared" si="158"/>
        <v>2.6142017092180478</v>
      </c>
      <c r="AQ129">
        <f t="shared" si="159"/>
        <v>2.7916559423394292</v>
      </c>
      <c r="AR129">
        <f t="shared" si="160"/>
        <v>38.200959385431361</v>
      </c>
      <c r="AS129">
        <f t="shared" si="161"/>
        <v>23.892603100336146</v>
      </c>
      <c r="AT129">
        <f t="shared" si="162"/>
        <v>23.604434967041016</v>
      </c>
      <c r="AU129">
        <f t="shared" si="163"/>
        <v>2.9245441264063317</v>
      </c>
      <c r="AV129">
        <f t="shared" si="164"/>
        <v>6.4067616145100995E-2</v>
      </c>
      <c r="AW129">
        <f t="shared" si="165"/>
        <v>1.0456283949671996</v>
      </c>
      <c r="AX129">
        <f t="shared" si="166"/>
        <v>1.878915731439132</v>
      </c>
      <c r="AY129">
        <f t="shared" si="167"/>
        <v>4.0172533956139386E-2</v>
      </c>
      <c r="AZ129">
        <f t="shared" si="168"/>
        <v>18.483862463158484</v>
      </c>
      <c r="BA129">
        <f t="shared" si="169"/>
        <v>0.6590865044726717</v>
      </c>
      <c r="BB129">
        <f t="shared" si="170"/>
        <v>37.218115312778856</v>
      </c>
      <c r="BC129">
        <f t="shared" si="171"/>
        <v>381.50218302641946</v>
      </c>
      <c r="BD129">
        <f t="shared" si="172"/>
        <v>4.6391356519009551E-3</v>
      </c>
    </row>
    <row r="130" spans="1:108" x14ac:dyDescent="0.25">
      <c r="A130" s="1">
        <v>94</v>
      </c>
      <c r="B130" s="1" t="s">
        <v>144</v>
      </c>
      <c r="C130" s="1">
        <v>4638.4999994300306</v>
      </c>
      <c r="D130" s="1">
        <v>0</v>
      </c>
      <c r="E130">
        <f t="shared" si="145"/>
        <v>4.7786905986152997</v>
      </c>
      <c r="F130">
        <f t="shared" si="146"/>
        <v>6.5644382028107864E-2</v>
      </c>
      <c r="G130">
        <f t="shared" si="147"/>
        <v>252.52743833708254</v>
      </c>
      <c r="H130">
        <f t="shared" si="148"/>
        <v>1.5731341829815031</v>
      </c>
      <c r="I130">
        <f t="shared" si="149"/>
        <v>1.7447179710262395</v>
      </c>
      <c r="J130">
        <f t="shared" si="150"/>
        <v>22.827995300292969</v>
      </c>
      <c r="K130" s="1">
        <v>6</v>
      </c>
      <c r="L130">
        <f t="shared" si="151"/>
        <v>1.4200000166893005</v>
      </c>
      <c r="M130" s="1">
        <v>1</v>
      </c>
      <c r="N130">
        <f t="shared" si="152"/>
        <v>2.8400000333786011</v>
      </c>
      <c r="O130" s="1">
        <v>24.374494552612305</v>
      </c>
      <c r="P130" s="1">
        <v>22.827995300292969</v>
      </c>
      <c r="Q130" s="1">
        <v>25.050329208374023</v>
      </c>
      <c r="R130" s="1">
        <v>399.874267578125</v>
      </c>
      <c r="S130" s="1">
        <v>383.74710083007812</v>
      </c>
      <c r="T130" s="1">
        <v>9.6644411087036133</v>
      </c>
      <c r="U130" s="1">
        <v>14.310555458068848</v>
      </c>
      <c r="V130" s="1">
        <v>23.057493209838867</v>
      </c>
      <c r="W130" s="1">
        <v>34.142227172851562</v>
      </c>
      <c r="X130" s="1">
        <v>200.24755859375</v>
      </c>
      <c r="Y130" s="1">
        <v>1700.105224609375</v>
      </c>
      <c r="Z130" s="1">
        <v>1.390737771987915</v>
      </c>
      <c r="AA130" s="1">
        <v>73.077644348144531</v>
      </c>
      <c r="AB130" s="1">
        <v>12.487545013427734</v>
      </c>
      <c r="AC130" s="1">
        <v>-7.9311564564704895E-2</v>
      </c>
      <c r="AD130" s="1">
        <v>1</v>
      </c>
      <c r="AE130" s="1">
        <v>-0.21956524252891541</v>
      </c>
      <c r="AF130" s="1">
        <v>2.737391471862793</v>
      </c>
      <c r="AG130" s="1">
        <v>1</v>
      </c>
      <c r="AH130" s="1">
        <v>0</v>
      </c>
      <c r="AI130" s="1">
        <v>0.15999999642372131</v>
      </c>
      <c r="AJ130" s="1">
        <v>111115</v>
      </c>
      <c r="AK130">
        <f t="shared" si="153"/>
        <v>0.33374593098958333</v>
      </c>
      <c r="AL130">
        <f t="shared" si="154"/>
        <v>1.5731341829815031E-3</v>
      </c>
      <c r="AM130">
        <f t="shared" si="155"/>
        <v>295.97799530029295</v>
      </c>
      <c r="AN130">
        <f t="shared" si="156"/>
        <v>297.52449455261228</v>
      </c>
      <c r="AO130">
        <f t="shared" si="157"/>
        <v>272.01682985744992</v>
      </c>
      <c r="AP130">
        <f t="shared" si="158"/>
        <v>2.6147075852958181</v>
      </c>
      <c r="AQ130">
        <f t="shared" si="159"/>
        <v>2.7904996532153934</v>
      </c>
      <c r="AR130">
        <f t="shared" si="160"/>
        <v>38.185407837195086</v>
      </c>
      <c r="AS130">
        <f t="shared" si="161"/>
        <v>23.874852379126239</v>
      </c>
      <c r="AT130">
        <f t="shared" si="162"/>
        <v>23.601244926452637</v>
      </c>
      <c r="AU130">
        <f t="shared" si="163"/>
        <v>2.9239820792032161</v>
      </c>
      <c r="AV130">
        <f t="shared" si="164"/>
        <v>6.4161342717102221E-2</v>
      </c>
      <c r="AW130">
        <f t="shared" si="165"/>
        <v>1.0457816821891539</v>
      </c>
      <c r="AX130">
        <f t="shared" si="166"/>
        <v>1.8782003970140622</v>
      </c>
      <c r="AY130">
        <f t="shared" si="167"/>
        <v>4.0231495127945723E-2</v>
      </c>
      <c r="AZ130">
        <f t="shared" si="168"/>
        <v>18.454110326945315</v>
      </c>
      <c r="BA130">
        <f t="shared" si="169"/>
        <v>0.65805692809364258</v>
      </c>
      <c r="BB130">
        <f t="shared" si="170"/>
        <v>37.241757878603885</v>
      </c>
      <c r="BC130">
        <f t="shared" si="171"/>
        <v>381.47554018489888</v>
      </c>
      <c r="BD130">
        <f t="shared" si="172"/>
        <v>4.665222786345154E-3</v>
      </c>
    </row>
    <row r="131" spans="1:108" x14ac:dyDescent="0.25">
      <c r="A131" s="1">
        <v>95</v>
      </c>
      <c r="B131" s="1" t="s">
        <v>145</v>
      </c>
      <c r="C131" s="1">
        <v>4638.9999994188547</v>
      </c>
      <c r="D131" s="1">
        <v>0</v>
      </c>
      <c r="E131">
        <f t="shared" si="145"/>
        <v>4.7876323049561655</v>
      </c>
      <c r="F131">
        <f t="shared" si="146"/>
        <v>6.5639142812774845E-2</v>
      </c>
      <c r="G131">
        <f t="shared" si="147"/>
        <v>252.30318731532566</v>
      </c>
      <c r="H131">
        <f t="shared" si="148"/>
        <v>1.5732264198897676</v>
      </c>
      <c r="I131">
        <f t="shared" si="149"/>
        <v>1.7449424945158167</v>
      </c>
      <c r="J131">
        <f t="shared" si="150"/>
        <v>22.82939338684082</v>
      </c>
      <c r="K131" s="1">
        <v>6</v>
      </c>
      <c r="L131">
        <f t="shared" si="151"/>
        <v>1.4200000166893005</v>
      </c>
      <c r="M131" s="1">
        <v>1</v>
      </c>
      <c r="N131">
        <f t="shared" si="152"/>
        <v>2.8400000333786011</v>
      </c>
      <c r="O131" s="1">
        <v>24.375137329101563</v>
      </c>
      <c r="P131" s="1">
        <v>22.82939338684082</v>
      </c>
      <c r="Q131" s="1">
        <v>25.051225662231445</v>
      </c>
      <c r="R131" s="1">
        <v>399.90692138671875</v>
      </c>
      <c r="S131" s="1">
        <v>383.7518310546875</v>
      </c>
      <c r="T131" s="1">
        <v>9.6641311645507812</v>
      </c>
      <c r="U131" s="1">
        <v>14.310805320739746</v>
      </c>
      <c r="V131" s="1">
        <v>23.055727005004883</v>
      </c>
      <c r="W131" s="1">
        <v>34.141304016113281</v>
      </c>
      <c r="X131" s="1">
        <v>200.23512268066406</v>
      </c>
      <c r="Y131" s="1">
        <v>1700.1043701171875</v>
      </c>
      <c r="Z131" s="1">
        <v>1.5020592212677002</v>
      </c>
      <c r="AA131" s="1">
        <v>73.077201843261719</v>
      </c>
      <c r="AB131" s="1">
        <v>12.487545013427734</v>
      </c>
      <c r="AC131" s="1">
        <v>-7.9311564564704895E-2</v>
      </c>
      <c r="AD131" s="1">
        <v>1</v>
      </c>
      <c r="AE131" s="1">
        <v>-0.21956524252891541</v>
      </c>
      <c r="AF131" s="1">
        <v>2.737391471862793</v>
      </c>
      <c r="AG131" s="1">
        <v>1</v>
      </c>
      <c r="AH131" s="1">
        <v>0</v>
      </c>
      <c r="AI131" s="1">
        <v>0.15999999642372131</v>
      </c>
      <c r="AJ131" s="1">
        <v>111115</v>
      </c>
      <c r="AK131">
        <f t="shared" si="153"/>
        <v>0.33372520446777337</v>
      </c>
      <c r="AL131">
        <f t="shared" si="154"/>
        <v>1.5732264198897675E-3</v>
      </c>
      <c r="AM131">
        <f t="shared" si="155"/>
        <v>295.9793933868408</v>
      </c>
      <c r="AN131">
        <f t="shared" si="156"/>
        <v>297.52513732910154</v>
      </c>
      <c r="AO131">
        <f t="shared" si="157"/>
        <v>272.01669313870298</v>
      </c>
      <c r="AP131">
        <f t="shared" si="158"/>
        <v>2.6145537798752132</v>
      </c>
      <c r="AQ131">
        <f t="shared" si="159"/>
        <v>2.7907361034791389</v>
      </c>
      <c r="AR131">
        <f t="shared" si="160"/>
        <v>38.188874684402904</v>
      </c>
      <c r="AS131">
        <f t="shared" si="161"/>
        <v>23.878069363663158</v>
      </c>
      <c r="AT131">
        <f t="shared" si="162"/>
        <v>23.602265357971191</v>
      </c>
      <c r="AU131">
        <f t="shared" si="163"/>
        <v>2.9241618568212844</v>
      </c>
      <c r="AV131">
        <f t="shared" si="164"/>
        <v>6.4156337547585901E-2</v>
      </c>
      <c r="AW131">
        <f t="shared" si="165"/>
        <v>1.0457936089633222</v>
      </c>
      <c r="AX131">
        <f t="shared" si="166"/>
        <v>1.8783682478579622</v>
      </c>
      <c r="AY131">
        <f t="shared" si="167"/>
        <v>4.0228346479883034E-2</v>
      </c>
      <c r="AZ131">
        <f t="shared" si="168"/>
        <v>18.437610945140325</v>
      </c>
      <c r="BA131">
        <f t="shared" si="169"/>
        <v>0.65746445201813397</v>
      </c>
      <c r="BB131">
        <f t="shared" si="170"/>
        <v>37.238766723830466</v>
      </c>
      <c r="BC131">
        <f t="shared" si="171"/>
        <v>381.47601995055811</v>
      </c>
      <c r="BD131">
        <f t="shared" si="172"/>
        <v>4.6735708993410497E-3</v>
      </c>
    </row>
    <row r="132" spans="1:108" x14ac:dyDescent="0.25">
      <c r="A132" s="1">
        <v>96</v>
      </c>
      <c r="B132" s="1" t="s">
        <v>145</v>
      </c>
      <c r="C132" s="1">
        <v>4639.4999994076788</v>
      </c>
      <c r="D132" s="1">
        <v>0</v>
      </c>
      <c r="E132">
        <f t="shared" si="145"/>
        <v>4.7847858772356338</v>
      </c>
      <c r="F132">
        <f t="shared" si="146"/>
        <v>6.5629452578814085E-2</v>
      </c>
      <c r="G132">
        <f t="shared" si="147"/>
        <v>252.39601624204275</v>
      </c>
      <c r="H132">
        <f t="shared" si="148"/>
        <v>1.5733471347630716</v>
      </c>
      <c r="I132">
        <f t="shared" si="149"/>
        <v>1.7453258355927663</v>
      </c>
      <c r="J132">
        <f t="shared" si="150"/>
        <v>22.831779479980469</v>
      </c>
      <c r="K132" s="1">
        <v>6</v>
      </c>
      <c r="L132">
        <f t="shared" si="151"/>
        <v>1.4200000166893005</v>
      </c>
      <c r="M132" s="1">
        <v>1</v>
      </c>
      <c r="N132">
        <f t="shared" si="152"/>
        <v>2.8400000333786011</v>
      </c>
      <c r="O132" s="1">
        <v>24.375087738037109</v>
      </c>
      <c r="P132" s="1">
        <v>22.831779479980469</v>
      </c>
      <c r="Q132" s="1">
        <v>25.050500869750977</v>
      </c>
      <c r="R132" s="1">
        <v>399.94525146484375</v>
      </c>
      <c r="S132" s="1">
        <v>383.79656982421875</v>
      </c>
      <c r="T132" s="1">
        <v>9.6635208129882812</v>
      </c>
      <c r="U132" s="1">
        <v>14.311059951782227</v>
      </c>
      <c r="V132" s="1">
        <v>23.054374694824219</v>
      </c>
      <c r="W132" s="1">
        <v>34.142063140869141</v>
      </c>
      <c r="X132" s="1">
        <v>200.21316528320312</v>
      </c>
      <c r="Y132" s="1">
        <v>1700.1610107421875</v>
      </c>
      <c r="Z132" s="1">
        <v>1.3229091167449951</v>
      </c>
      <c r="AA132" s="1">
        <v>73.077316284179687</v>
      </c>
      <c r="AB132" s="1">
        <v>12.487545013427734</v>
      </c>
      <c r="AC132" s="1">
        <v>-7.9311564564704895E-2</v>
      </c>
      <c r="AD132" s="1">
        <v>1</v>
      </c>
      <c r="AE132" s="1">
        <v>-0.21956524252891541</v>
      </c>
      <c r="AF132" s="1">
        <v>2.737391471862793</v>
      </c>
      <c r="AG132" s="1">
        <v>1</v>
      </c>
      <c r="AH132" s="1">
        <v>0</v>
      </c>
      <c r="AI132" s="1">
        <v>0.15999999642372131</v>
      </c>
      <c r="AJ132" s="1">
        <v>111115</v>
      </c>
      <c r="AK132">
        <f t="shared" si="153"/>
        <v>0.33368860880533852</v>
      </c>
      <c r="AL132">
        <f t="shared" si="154"/>
        <v>1.5733471347630717E-3</v>
      </c>
      <c r="AM132">
        <f t="shared" si="155"/>
        <v>295.98177947998045</v>
      </c>
      <c r="AN132">
        <f t="shared" si="156"/>
        <v>297.52508773803709</v>
      </c>
      <c r="AO132">
        <f t="shared" si="157"/>
        <v>272.02575563850041</v>
      </c>
      <c r="AP132">
        <f t="shared" si="158"/>
        <v>2.6142663421303105</v>
      </c>
      <c r="AQ132">
        <f t="shared" si="159"/>
        <v>2.7911396900510135</v>
      </c>
      <c r="AR132">
        <f t="shared" si="160"/>
        <v>38.194337613562034</v>
      </c>
      <c r="AS132">
        <f t="shared" si="161"/>
        <v>23.883277661779807</v>
      </c>
      <c r="AT132">
        <f t="shared" si="162"/>
        <v>23.603433609008789</v>
      </c>
      <c r="AU132">
        <f t="shared" si="163"/>
        <v>2.9243676888599084</v>
      </c>
      <c r="AV132">
        <f t="shared" si="164"/>
        <v>6.4147080147431784E-2</v>
      </c>
      <c r="AW132">
        <f t="shared" si="165"/>
        <v>1.0458138544582471</v>
      </c>
      <c r="AX132">
        <f t="shared" si="166"/>
        <v>1.8785538344016612</v>
      </c>
      <c r="AY132">
        <f t="shared" si="167"/>
        <v>4.0222522846167015E-2</v>
      </c>
      <c r="AZ132">
        <f t="shared" si="168"/>
        <v>18.444423507786713</v>
      </c>
      <c r="BA132">
        <f t="shared" si="169"/>
        <v>0.65762968219763329</v>
      </c>
      <c r="BB132">
        <f t="shared" si="170"/>
        <v>37.233662297769079</v>
      </c>
      <c r="BC132">
        <f t="shared" si="171"/>
        <v>381.52211177550402</v>
      </c>
      <c r="BD132">
        <f t="shared" si="172"/>
        <v>4.6695878435731855E-3</v>
      </c>
    </row>
    <row r="133" spans="1:108" x14ac:dyDescent="0.25">
      <c r="A133" s="1">
        <v>97</v>
      </c>
      <c r="B133" s="1" t="s">
        <v>146</v>
      </c>
      <c r="C133" s="1">
        <v>4639.999999396503</v>
      </c>
      <c r="D133" s="1">
        <v>0</v>
      </c>
      <c r="E133">
        <f t="shared" si="145"/>
        <v>4.7895607708308328</v>
      </c>
      <c r="F133">
        <f t="shared" si="146"/>
        <v>6.5638899012789464E-2</v>
      </c>
      <c r="G133">
        <f t="shared" si="147"/>
        <v>252.30748153335489</v>
      </c>
      <c r="H133">
        <f t="shared" si="148"/>
        <v>1.5736749001758283</v>
      </c>
      <c r="I133">
        <f t="shared" si="149"/>
        <v>1.7454357154490552</v>
      </c>
      <c r="J133">
        <f t="shared" si="150"/>
        <v>22.833032608032227</v>
      </c>
      <c r="K133" s="1">
        <v>6</v>
      </c>
      <c r="L133">
        <f t="shared" si="151"/>
        <v>1.4200000166893005</v>
      </c>
      <c r="M133" s="1">
        <v>1</v>
      </c>
      <c r="N133">
        <f t="shared" si="152"/>
        <v>2.8400000333786011</v>
      </c>
      <c r="O133" s="1">
        <v>24.374961853027344</v>
      </c>
      <c r="P133" s="1">
        <v>22.833032608032227</v>
      </c>
      <c r="Q133" s="1">
        <v>25.050708770751953</v>
      </c>
      <c r="R133" s="1">
        <v>399.97268676757812</v>
      </c>
      <c r="S133" s="1">
        <v>383.80929565429687</v>
      </c>
      <c r="T133" s="1">
        <v>9.66400146484375</v>
      </c>
      <c r="U133" s="1">
        <v>14.312491416931152</v>
      </c>
      <c r="V133" s="1">
        <v>23.055641174316406</v>
      </c>
      <c r="W133" s="1">
        <v>34.145656585693359</v>
      </c>
      <c r="X133" s="1">
        <v>200.213623046875</v>
      </c>
      <c r="Y133" s="1">
        <v>1700.083740234375</v>
      </c>
      <c r="Z133" s="1">
        <v>1.3165411949157715</v>
      </c>
      <c r="AA133" s="1">
        <v>73.077140808105469</v>
      </c>
      <c r="AB133" s="1">
        <v>12.487545013427734</v>
      </c>
      <c r="AC133" s="1">
        <v>-7.9311564564704895E-2</v>
      </c>
      <c r="AD133" s="1">
        <v>1</v>
      </c>
      <c r="AE133" s="1">
        <v>-0.21956524252891541</v>
      </c>
      <c r="AF133" s="1">
        <v>2.737391471862793</v>
      </c>
      <c r="AG133" s="1">
        <v>1</v>
      </c>
      <c r="AH133" s="1">
        <v>0</v>
      </c>
      <c r="AI133" s="1">
        <v>0.15999999642372131</v>
      </c>
      <c r="AJ133" s="1">
        <v>111115</v>
      </c>
      <c r="AK133">
        <f t="shared" si="153"/>
        <v>0.33368937174479163</v>
      </c>
      <c r="AL133">
        <f t="shared" si="154"/>
        <v>1.5736749001758284E-3</v>
      </c>
      <c r="AM133">
        <f t="shared" si="155"/>
        <v>295.9830326080322</v>
      </c>
      <c r="AN133">
        <f t="shared" si="156"/>
        <v>297.52496185302732</v>
      </c>
      <c r="AO133">
        <f t="shared" si="157"/>
        <v>272.01339235752675</v>
      </c>
      <c r="AP133">
        <f t="shared" si="158"/>
        <v>2.6137599426232656</v>
      </c>
      <c r="AQ133">
        <f t="shared" si="159"/>
        <v>2.7913516660389339</v>
      </c>
      <c r="AR133">
        <f t="shared" si="160"/>
        <v>38.197330042903467</v>
      </c>
      <c r="AS133">
        <f t="shared" si="161"/>
        <v>23.884838625972314</v>
      </c>
      <c r="AT133">
        <f t="shared" si="162"/>
        <v>23.603997230529785</v>
      </c>
      <c r="AU133">
        <f t="shared" si="163"/>
        <v>2.9244669968479164</v>
      </c>
      <c r="AV133">
        <f t="shared" si="164"/>
        <v>6.4156104638174852E-2</v>
      </c>
      <c r="AW133">
        <f t="shared" si="165"/>
        <v>1.0459159505898787</v>
      </c>
      <c r="AX133">
        <f t="shared" si="166"/>
        <v>1.8785510462580377</v>
      </c>
      <c r="AY133">
        <f t="shared" si="167"/>
        <v>4.0228199961454755E-2</v>
      </c>
      <c r="AZ133">
        <f t="shared" si="168"/>
        <v>18.437909354951444</v>
      </c>
      <c r="BA133">
        <f t="shared" si="169"/>
        <v>0.65737720370538455</v>
      </c>
      <c r="BB133">
        <f t="shared" si="170"/>
        <v>37.234539010443903</v>
      </c>
      <c r="BC133">
        <f t="shared" si="171"/>
        <v>381.53256784985052</v>
      </c>
      <c r="BD133">
        <f t="shared" si="172"/>
        <v>4.6742297353387589E-3</v>
      </c>
    </row>
    <row r="134" spans="1:108" x14ac:dyDescent="0.25">
      <c r="A134" s="1">
        <v>98</v>
      </c>
      <c r="B134" s="1" t="s">
        <v>146</v>
      </c>
      <c r="C134" s="1">
        <v>4640.4999993853271</v>
      </c>
      <c r="D134" s="1">
        <v>0</v>
      </c>
      <c r="E134">
        <f t="shared" si="145"/>
        <v>4.7870990407744838</v>
      </c>
      <c r="F134">
        <f t="shared" si="146"/>
        <v>6.5654130055969789E-2</v>
      </c>
      <c r="G134">
        <f t="shared" si="147"/>
        <v>252.4144098042558</v>
      </c>
      <c r="H134">
        <f t="shared" si="148"/>
        <v>1.5745262194215046</v>
      </c>
      <c r="I134">
        <f t="shared" si="149"/>
        <v>1.7459804705579853</v>
      </c>
      <c r="J134">
        <f t="shared" si="150"/>
        <v>22.8367919921875</v>
      </c>
      <c r="K134" s="1">
        <v>6</v>
      </c>
      <c r="L134">
        <f t="shared" si="151"/>
        <v>1.4200000166893005</v>
      </c>
      <c r="M134" s="1">
        <v>1</v>
      </c>
      <c r="N134">
        <f t="shared" si="152"/>
        <v>2.8400000333786011</v>
      </c>
      <c r="O134" s="1">
        <v>24.375289916992188</v>
      </c>
      <c r="P134" s="1">
        <v>22.8367919921875</v>
      </c>
      <c r="Q134" s="1">
        <v>25.051036834716797</v>
      </c>
      <c r="R134" s="1">
        <v>399.99114990234375</v>
      </c>
      <c r="S134" s="1">
        <v>383.83444213867187</v>
      </c>
      <c r="T134" s="1">
        <v>9.6628141403198242</v>
      </c>
      <c r="U134" s="1">
        <v>14.31369686126709</v>
      </c>
      <c r="V134" s="1">
        <v>23.052427291870117</v>
      </c>
      <c r="W134" s="1">
        <v>34.147968292236328</v>
      </c>
      <c r="X134" s="1">
        <v>200.2186279296875</v>
      </c>
      <c r="Y134" s="1">
        <v>1700.0455322265625</v>
      </c>
      <c r="Z134" s="1">
        <v>1.4543441534042358</v>
      </c>
      <c r="AA134" s="1">
        <v>73.077362060546875</v>
      </c>
      <c r="AB134" s="1">
        <v>12.487545013427734</v>
      </c>
      <c r="AC134" s="1">
        <v>-7.9311564564704895E-2</v>
      </c>
      <c r="AD134" s="1">
        <v>1</v>
      </c>
      <c r="AE134" s="1">
        <v>-0.21956524252891541</v>
      </c>
      <c r="AF134" s="1">
        <v>2.737391471862793</v>
      </c>
      <c r="AG134" s="1">
        <v>1</v>
      </c>
      <c r="AH134" s="1">
        <v>0</v>
      </c>
      <c r="AI134" s="1">
        <v>0.15999999642372131</v>
      </c>
      <c r="AJ134" s="1">
        <v>111115</v>
      </c>
      <c r="AK134">
        <f t="shared" si="153"/>
        <v>0.33369771321614577</v>
      </c>
      <c r="AL134">
        <f t="shared" si="154"/>
        <v>1.5745262194215045E-3</v>
      </c>
      <c r="AM134">
        <f t="shared" si="155"/>
        <v>295.98679199218748</v>
      </c>
      <c r="AN134">
        <f t="shared" si="156"/>
        <v>297.52528991699216</v>
      </c>
      <c r="AO134">
        <f t="shared" si="157"/>
        <v>272.0072790764134</v>
      </c>
      <c r="AP134">
        <f t="shared" si="158"/>
        <v>2.6127731202327924</v>
      </c>
      <c r="AQ134">
        <f t="shared" si="159"/>
        <v>2.7919876785137139</v>
      </c>
      <c r="AR134">
        <f t="shared" si="160"/>
        <v>38.205917671199806</v>
      </c>
      <c r="AS134">
        <f t="shared" si="161"/>
        <v>23.892220809932716</v>
      </c>
      <c r="AT134">
        <f t="shared" si="162"/>
        <v>23.606040954589844</v>
      </c>
      <c r="AU134">
        <f t="shared" si="163"/>
        <v>2.9248271180619829</v>
      </c>
      <c r="AV134">
        <f t="shared" si="164"/>
        <v>6.4170655233793741E-2</v>
      </c>
      <c r="AW134">
        <f t="shared" si="165"/>
        <v>1.0460072079557285</v>
      </c>
      <c r="AX134">
        <f t="shared" si="166"/>
        <v>1.8788199101062544</v>
      </c>
      <c r="AY134">
        <f t="shared" si="167"/>
        <v>4.023735344280658E-2</v>
      </c>
      <c r="AZ134">
        <f t="shared" si="168"/>
        <v>18.445779214564855</v>
      </c>
      <c r="BA134">
        <f t="shared" si="169"/>
        <v>0.65761271551827916</v>
      </c>
      <c r="BB134">
        <f t="shared" si="170"/>
        <v>37.229265515427912</v>
      </c>
      <c r="BC134">
        <f t="shared" si="171"/>
        <v>381.55888452279487</v>
      </c>
      <c r="BD134">
        <f t="shared" si="172"/>
        <v>4.6708434390287769E-3</v>
      </c>
      <c r="BE134">
        <f>AVERAGE(E120:E134)</f>
        <v>4.7461500606850953</v>
      </c>
      <c r="BF134">
        <f t="shared" ref="BF134:DD134" si="173">AVERAGE(F120:F134)</f>
        <v>6.5490255371995626E-2</v>
      </c>
      <c r="BG134">
        <f t="shared" si="173"/>
        <v>253.0727201677557</v>
      </c>
      <c r="BH134">
        <f t="shared" si="173"/>
        <v>1.572690301509863</v>
      </c>
      <c r="BI134">
        <f t="shared" si="173"/>
        <v>1.7482194400266524</v>
      </c>
      <c r="BJ134">
        <f t="shared" si="173"/>
        <v>22.847835667928059</v>
      </c>
      <c r="BK134">
        <f t="shared" si="173"/>
        <v>6</v>
      </c>
      <c r="BL134">
        <f t="shared" si="173"/>
        <v>1.4200000166893005</v>
      </c>
      <c r="BM134">
        <f t="shared" si="173"/>
        <v>1</v>
      </c>
      <c r="BN134">
        <f t="shared" si="173"/>
        <v>2.8400000333786011</v>
      </c>
      <c r="BO134">
        <f t="shared" si="173"/>
        <v>24.374207051595054</v>
      </c>
      <c r="BP134">
        <f t="shared" si="173"/>
        <v>22.847835667928059</v>
      </c>
      <c r="BQ134">
        <f t="shared" si="173"/>
        <v>25.049156570434569</v>
      </c>
      <c r="BR134">
        <f t="shared" si="173"/>
        <v>399.8222676595052</v>
      </c>
      <c r="BS134">
        <f t="shared" si="173"/>
        <v>383.7916239420573</v>
      </c>
      <c r="BT134">
        <f t="shared" si="173"/>
        <v>9.6632875442504886</v>
      </c>
      <c r="BU134">
        <f t="shared" si="173"/>
        <v>14.308471616109212</v>
      </c>
      <c r="BV134">
        <f t="shared" si="173"/>
        <v>23.055340957641601</v>
      </c>
      <c r="BW134">
        <f t="shared" si="173"/>
        <v>34.138142903645836</v>
      </c>
      <c r="BX134">
        <f t="shared" si="173"/>
        <v>200.23157653808593</v>
      </c>
      <c r="BY134">
        <f t="shared" si="173"/>
        <v>1700.012744140625</v>
      </c>
      <c r="BZ134">
        <f t="shared" si="173"/>
        <v>1.5006543874740601</v>
      </c>
      <c r="CA134">
        <f t="shared" si="173"/>
        <v>73.078283691406256</v>
      </c>
      <c r="CB134">
        <f t="shared" si="173"/>
        <v>12.487545013427734</v>
      </c>
      <c r="CC134">
        <f t="shared" si="173"/>
        <v>-7.9311564564704895E-2</v>
      </c>
      <c r="CD134">
        <f t="shared" si="173"/>
        <v>1</v>
      </c>
      <c r="CE134">
        <f t="shared" si="173"/>
        <v>-0.21956524252891541</v>
      </c>
      <c r="CF134">
        <f t="shared" si="173"/>
        <v>2.737391471862793</v>
      </c>
      <c r="CG134">
        <f t="shared" si="173"/>
        <v>1</v>
      </c>
      <c r="CH134">
        <f t="shared" si="173"/>
        <v>0</v>
      </c>
      <c r="CI134">
        <f t="shared" si="173"/>
        <v>0.15999999642372131</v>
      </c>
      <c r="CJ134">
        <f t="shared" si="173"/>
        <v>111115</v>
      </c>
      <c r="CK134">
        <f t="shared" si="173"/>
        <v>0.33371929423014313</v>
      </c>
      <c r="CL134">
        <f t="shared" si="173"/>
        <v>1.5726903015098634E-3</v>
      </c>
      <c r="CM134">
        <f t="shared" si="173"/>
        <v>295.99783566792809</v>
      </c>
      <c r="CN134">
        <f t="shared" si="173"/>
        <v>297.52420705159506</v>
      </c>
      <c r="CO134">
        <f t="shared" si="173"/>
        <v>272.00203298278063</v>
      </c>
      <c r="CP134">
        <f t="shared" si="173"/>
        <v>2.6120214713041738</v>
      </c>
      <c r="CQ134">
        <f t="shared" si="173"/>
        <v>2.7938579862674442</v>
      </c>
      <c r="CR134">
        <f t="shared" si="173"/>
        <v>38.23102867146023</v>
      </c>
      <c r="CS134">
        <f t="shared" si="173"/>
        <v>23.922557055351025</v>
      </c>
      <c r="CT134">
        <f t="shared" si="173"/>
        <v>23.611021359761555</v>
      </c>
      <c r="CU134">
        <f t="shared" si="173"/>
        <v>2.925705164807781</v>
      </c>
      <c r="CV134">
        <f t="shared" si="173"/>
        <v>6.4014088504378161E-2</v>
      </c>
      <c r="CW134">
        <f t="shared" si="173"/>
        <v>1.0456385462407916</v>
      </c>
      <c r="CX134">
        <f t="shared" si="173"/>
        <v>1.8800666185669894</v>
      </c>
      <c r="CY134">
        <f t="shared" si="173"/>
        <v>4.0138861690224313E-2</v>
      </c>
      <c r="CZ134">
        <f t="shared" si="173"/>
        <v>18.494120436072894</v>
      </c>
      <c r="DA134">
        <f t="shared" si="173"/>
        <v>0.65940132642625371</v>
      </c>
      <c r="DB134">
        <f t="shared" si="173"/>
        <v>37.186700696641097</v>
      </c>
      <c r="DC134">
        <f t="shared" si="173"/>
        <v>381.53553151014893</v>
      </c>
      <c r="DD134">
        <f t="shared" si="173"/>
        <v>4.6259140348237655E-3</v>
      </c>
    </row>
    <row r="135" spans="1:108" x14ac:dyDescent="0.25">
      <c r="A135" s="1" t="s">
        <v>9</v>
      </c>
      <c r="B135" s="1" t="s">
        <v>147</v>
      </c>
    </row>
    <row r="136" spans="1:108" x14ac:dyDescent="0.25">
      <c r="A136" s="1" t="s">
        <v>9</v>
      </c>
      <c r="B136" s="1" t="s">
        <v>148</v>
      </c>
    </row>
    <row r="137" spans="1:108" x14ac:dyDescent="0.25">
      <c r="A137" s="1" t="s">
        <v>9</v>
      </c>
      <c r="B137" s="1" t="s">
        <v>149</v>
      </c>
    </row>
    <row r="138" spans="1:108" x14ac:dyDescent="0.25">
      <c r="A138" s="1">
        <v>99</v>
      </c>
      <c r="B138" s="1" t="s">
        <v>150</v>
      </c>
      <c r="C138" s="1">
        <v>5000.4999999664724</v>
      </c>
      <c r="D138" s="1">
        <v>0</v>
      </c>
      <c r="E138">
        <f t="shared" ref="E138:E152" si="174">(R138-S138*(1000-T138)/(1000-U138))*AK138</f>
        <v>4.7535461517506352</v>
      </c>
      <c r="F138">
        <f t="shared" ref="F138:F152" si="175">IF(AV138&lt;&gt;0,1/(1/AV138-1/N138),0)</f>
        <v>7.0625736779986334E-2</v>
      </c>
      <c r="G138">
        <f t="shared" ref="G138:G152" si="176">((AY138-AL138/2)*S138-E138)/(AY138+AL138/2)</f>
        <v>259.63650759387417</v>
      </c>
      <c r="H138">
        <f t="shared" ref="H138:H152" si="177">AL138*1000</f>
        <v>1.8087297055290203</v>
      </c>
      <c r="I138">
        <f t="shared" ref="I138:I152" si="178">(AQ138-AW138)</f>
        <v>1.8572757117408247</v>
      </c>
      <c r="J138">
        <f t="shared" ref="J138:J152" si="179">(P138+AP138*D138)</f>
        <v>25.26573371887207</v>
      </c>
      <c r="K138" s="1">
        <v>6</v>
      </c>
      <c r="L138">
        <f t="shared" ref="L138:L152" si="180">(K138*AE138+AF138)</f>
        <v>1.4200000166893005</v>
      </c>
      <c r="M138" s="1">
        <v>1</v>
      </c>
      <c r="N138">
        <f t="shared" ref="N138:N152" si="181">L138*(M138+1)*(M138+1)/(M138*M138+1)</f>
        <v>2.8400000333786011</v>
      </c>
      <c r="O138" s="1">
        <v>28.695711135864258</v>
      </c>
      <c r="P138" s="1">
        <v>25.26573371887207</v>
      </c>
      <c r="Q138" s="1">
        <v>30.132200241088867</v>
      </c>
      <c r="R138" s="1">
        <v>399.39227294921875</v>
      </c>
      <c r="S138" s="1">
        <v>383.06756591796875</v>
      </c>
      <c r="T138" s="1">
        <v>13.474166870117188</v>
      </c>
      <c r="U138" s="1">
        <v>18.793643951416016</v>
      </c>
      <c r="V138" s="1">
        <v>24.913782119750977</v>
      </c>
      <c r="W138" s="1">
        <v>34.749515533447266</v>
      </c>
      <c r="X138" s="1">
        <v>200.17799377441406</v>
      </c>
      <c r="Y138" s="1">
        <v>1700.5589599609375</v>
      </c>
      <c r="Z138" s="1">
        <v>1.6875571012496948</v>
      </c>
      <c r="AA138" s="1">
        <v>73.063369750976563</v>
      </c>
      <c r="AB138" s="1">
        <v>12.782772064208984</v>
      </c>
      <c r="AC138" s="1">
        <v>-0.18710537254810333</v>
      </c>
      <c r="AD138" s="1">
        <v>1</v>
      </c>
      <c r="AE138" s="1">
        <v>-0.21956524252891541</v>
      </c>
      <c r="AF138" s="1">
        <v>2.737391471862793</v>
      </c>
      <c r="AG138" s="1">
        <v>1</v>
      </c>
      <c r="AH138" s="1">
        <v>0</v>
      </c>
      <c r="AI138" s="1">
        <v>0.15999999642372131</v>
      </c>
      <c r="AJ138" s="1">
        <v>111115</v>
      </c>
      <c r="AK138">
        <f t="shared" ref="AK138:AK152" si="182">X138*0.000001/(K138*0.0001)</f>
        <v>0.3336299896240234</v>
      </c>
      <c r="AL138">
        <f t="shared" ref="AL138:AL152" si="183">(U138-T138)/(1000-U138)*AK138</f>
        <v>1.8087297055290204E-3</v>
      </c>
      <c r="AM138">
        <f t="shared" ref="AM138:AM152" si="184">(P138+273.15)</f>
        <v>298.41573371887205</v>
      </c>
      <c r="AN138">
        <f t="shared" ref="AN138:AN152" si="185">(O138+273.15)</f>
        <v>301.84571113586424</v>
      </c>
      <c r="AO138">
        <f t="shared" ref="AO138:AO152" si="186">(Y138*AG138+Z138*AH138)*AI138</f>
        <v>272.08942751207724</v>
      </c>
      <c r="AP138">
        <f t="shared" ref="AP138:AP152" si="187">((AO138+0.00000010773*(AN138^4-AM138^4))-AL138*44100)/(L138*51.4+0.00000043092*AM138^3)</f>
        <v>2.7509071044301012</v>
      </c>
      <c r="AQ138">
        <f t="shared" ref="AQ138:AQ152" si="188">0.61365*EXP(17.502*J138/(240.97+J138))</f>
        <v>3.2304026687313372</v>
      </c>
      <c r="AR138">
        <f t="shared" ref="AR138:AR152" si="189">AQ138*1000/AA138</f>
        <v>44.213710368705783</v>
      </c>
      <c r="AS138">
        <f t="shared" ref="AS138:AS152" si="190">(AR138-U138)</f>
        <v>25.420066417289767</v>
      </c>
      <c r="AT138">
        <f t="shared" ref="AT138:AT152" si="191">IF(D138,P138,(O138+P138)/2)</f>
        <v>26.980722427368164</v>
      </c>
      <c r="AU138">
        <f t="shared" ref="AU138:AU152" si="192">0.61365*EXP(17.502*AT138/(240.97+AT138))</f>
        <v>3.5751093001876262</v>
      </c>
      <c r="AV138">
        <f t="shared" ref="AV138:AV152" si="193">IF(AS138&lt;&gt;0,(1000-(AR138+U138)/2)/AS138*AL138,0)</f>
        <v>6.8912017776033396E-2</v>
      </c>
      <c r="AW138">
        <f t="shared" ref="AW138:AW152" si="194">U138*AA138/1000</f>
        <v>1.3731269569905125</v>
      </c>
      <c r="AX138">
        <f t="shared" ref="AX138:AX152" si="195">(AU138-AW138)</f>
        <v>2.2019823431971135</v>
      </c>
      <c r="AY138">
        <f t="shared" ref="AY138:AY152" si="196">1/(1.6/F138+1.37/N138)</f>
        <v>4.3220767925003997E-2</v>
      </c>
      <c r="AZ138">
        <f t="shared" ref="AZ138:AZ152" si="197">G138*AA138*0.001</f>
        <v>18.969918155183464</v>
      </c>
      <c r="BA138">
        <f t="shared" ref="BA138:BA152" si="198">G138/S138</f>
        <v>0.67778253941100697</v>
      </c>
      <c r="BB138">
        <f t="shared" ref="BB138:BB152" si="199">(1-AL138*AA138/AQ138/F138)*100</f>
        <v>42.07664380873365</v>
      </c>
      <c r="BC138">
        <f t="shared" ref="BC138:BC152" si="200">(S138-E138/(N138/1.35))</f>
        <v>380.80795773858819</v>
      </c>
      <c r="BD138">
        <f t="shared" ref="BD138:BD152" si="201">E138*BB138/100/BC138</f>
        <v>5.2523395110584958E-3</v>
      </c>
    </row>
    <row r="139" spans="1:108" x14ac:dyDescent="0.25">
      <c r="A139" s="1">
        <v>100</v>
      </c>
      <c r="B139" s="1" t="s">
        <v>151</v>
      </c>
      <c r="C139" s="1">
        <v>5000.9999999552965</v>
      </c>
      <c r="D139" s="1">
        <v>0</v>
      </c>
      <c r="E139">
        <f t="shared" si="174"/>
        <v>4.8050858938417811</v>
      </c>
      <c r="F139">
        <f t="shared" si="175"/>
        <v>7.0653871812187588E-2</v>
      </c>
      <c r="G139">
        <f t="shared" si="176"/>
        <v>258.48364625805937</v>
      </c>
      <c r="H139">
        <f t="shared" si="177"/>
        <v>1.8091061196630913</v>
      </c>
      <c r="I139">
        <f t="shared" si="178"/>
        <v>1.8569490171592533</v>
      </c>
      <c r="J139">
        <f t="shared" si="179"/>
        <v>25.264413833618164</v>
      </c>
      <c r="K139" s="1">
        <v>6</v>
      </c>
      <c r="L139">
        <f t="shared" si="180"/>
        <v>1.4200000166893005</v>
      </c>
      <c r="M139" s="1">
        <v>1</v>
      </c>
      <c r="N139">
        <f t="shared" si="181"/>
        <v>2.8400000333786011</v>
      </c>
      <c r="O139" s="1">
        <v>28.696035385131836</v>
      </c>
      <c r="P139" s="1">
        <v>25.264413833618164</v>
      </c>
      <c r="Q139" s="1">
        <v>30.132408142089844</v>
      </c>
      <c r="R139" s="1">
        <v>399.51641845703125</v>
      </c>
      <c r="S139" s="1">
        <v>383.03662109375</v>
      </c>
      <c r="T139" s="1">
        <v>13.473892211914063</v>
      </c>
      <c r="U139" s="1">
        <v>18.794582366943359</v>
      </c>
      <c r="V139" s="1">
        <v>24.912887573242188</v>
      </c>
      <c r="W139" s="1">
        <v>34.750709533691406</v>
      </c>
      <c r="X139" s="1">
        <v>200.17381286621094</v>
      </c>
      <c r="Y139" s="1">
        <v>1700.543701171875</v>
      </c>
      <c r="Z139" s="1">
        <v>1.6514863967895508</v>
      </c>
      <c r="AA139" s="1">
        <v>73.063606262207031</v>
      </c>
      <c r="AB139" s="1">
        <v>12.782772064208984</v>
      </c>
      <c r="AC139" s="1">
        <v>-0.18710537254810333</v>
      </c>
      <c r="AD139" s="1">
        <v>1</v>
      </c>
      <c r="AE139" s="1">
        <v>-0.21956524252891541</v>
      </c>
      <c r="AF139" s="1">
        <v>2.737391471862793</v>
      </c>
      <c r="AG139" s="1">
        <v>1</v>
      </c>
      <c r="AH139" s="1">
        <v>0</v>
      </c>
      <c r="AI139" s="1">
        <v>0.15999999642372131</v>
      </c>
      <c r="AJ139" s="1">
        <v>111115</v>
      </c>
      <c r="AK139">
        <f t="shared" si="182"/>
        <v>0.33362302144368483</v>
      </c>
      <c r="AL139">
        <f t="shared" si="183"/>
        <v>1.8091061196630913E-3</v>
      </c>
      <c r="AM139">
        <f t="shared" si="184"/>
        <v>298.41441383361814</v>
      </c>
      <c r="AN139">
        <f t="shared" si="185"/>
        <v>301.84603538513181</v>
      </c>
      <c r="AO139">
        <f t="shared" si="186"/>
        <v>272.08698610588181</v>
      </c>
      <c r="AP139">
        <f t="shared" si="187"/>
        <v>2.7509110590624206</v>
      </c>
      <c r="AQ139">
        <f t="shared" si="188"/>
        <v>3.2301489830802219</v>
      </c>
      <c r="AR139">
        <f t="shared" si="189"/>
        <v>44.210095125718603</v>
      </c>
      <c r="AS139">
        <f t="shared" si="190"/>
        <v>25.415512758775243</v>
      </c>
      <c r="AT139">
        <f t="shared" si="191"/>
        <v>26.980224609375</v>
      </c>
      <c r="AU139">
        <f t="shared" si="192"/>
        <v>3.5750047571383954</v>
      </c>
      <c r="AV139">
        <f t="shared" si="193"/>
        <v>6.893880373310389E-2</v>
      </c>
      <c r="AW139">
        <f t="shared" si="194"/>
        <v>1.3731999659209686</v>
      </c>
      <c r="AX139">
        <f t="shared" si="195"/>
        <v>2.2018047912174268</v>
      </c>
      <c r="AY139">
        <f t="shared" si="196"/>
        <v>4.3237626573938967E-2</v>
      </c>
      <c r="AZ139">
        <f t="shared" si="197"/>
        <v>18.885747355418456</v>
      </c>
      <c r="BA139">
        <f t="shared" si="198"/>
        <v>0.67482750218495235</v>
      </c>
      <c r="BB139">
        <f t="shared" si="199"/>
        <v>42.082924088068538</v>
      </c>
      <c r="BC139">
        <f t="shared" si="200"/>
        <v>380.75251338936755</v>
      </c>
      <c r="BD139">
        <f t="shared" si="201"/>
        <v>5.3108530553652635E-3</v>
      </c>
    </row>
    <row r="140" spans="1:108" x14ac:dyDescent="0.25">
      <c r="A140" s="1">
        <v>101</v>
      </c>
      <c r="B140" s="1" t="s">
        <v>151</v>
      </c>
      <c r="C140" s="1">
        <v>5001.4999999441206</v>
      </c>
      <c r="D140" s="1">
        <v>0</v>
      </c>
      <c r="E140">
        <f t="shared" si="174"/>
        <v>4.8563498077270593</v>
      </c>
      <c r="F140">
        <f t="shared" si="175"/>
        <v>7.0753835250502856E-2</v>
      </c>
      <c r="G140">
        <f t="shared" si="176"/>
        <v>257.44965232892048</v>
      </c>
      <c r="H140">
        <f t="shared" si="177"/>
        <v>1.810715738302868</v>
      </c>
      <c r="I140">
        <f t="shared" si="178"/>
        <v>1.8560506177717881</v>
      </c>
      <c r="J140">
        <f t="shared" si="179"/>
        <v>25.26069450378418</v>
      </c>
      <c r="K140" s="1">
        <v>6</v>
      </c>
      <c r="L140">
        <f t="shared" si="180"/>
        <v>1.4200000166893005</v>
      </c>
      <c r="M140" s="1">
        <v>1</v>
      </c>
      <c r="N140">
        <f t="shared" si="181"/>
        <v>2.8400000333786011</v>
      </c>
      <c r="O140" s="1">
        <v>28.695838928222656</v>
      </c>
      <c r="P140" s="1">
        <v>25.26069450378418</v>
      </c>
      <c r="Q140" s="1">
        <v>30.132602691650391</v>
      </c>
      <c r="R140" s="1">
        <v>399.63796997070312</v>
      </c>
      <c r="S140" s="1">
        <v>383.00393676757812</v>
      </c>
      <c r="T140" s="1">
        <v>13.471989631652832</v>
      </c>
      <c r="U140" s="1">
        <v>18.797050476074219</v>
      </c>
      <c r="V140" s="1">
        <v>24.90971565246582</v>
      </c>
      <c r="W140" s="1">
        <v>34.755752563476563</v>
      </c>
      <c r="X140" s="1">
        <v>200.18696594238281</v>
      </c>
      <c r="Y140" s="1">
        <v>1700.58837890625</v>
      </c>
      <c r="Z140" s="1">
        <v>1.6069529056549072</v>
      </c>
      <c r="AA140" s="1">
        <v>73.06378173828125</v>
      </c>
      <c r="AB140" s="1">
        <v>12.782772064208984</v>
      </c>
      <c r="AC140" s="1">
        <v>-0.18710537254810333</v>
      </c>
      <c r="AD140" s="1">
        <v>1</v>
      </c>
      <c r="AE140" s="1">
        <v>-0.21956524252891541</v>
      </c>
      <c r="AF140" s="1">
        <v>2.737391471862793</v>
      </c>
      <c r="AG140" s="1">
        <v>1</v>
      </c>
      <c r="AH140" s="1">
        <v>0</v>
      </c>
      <c r="AI140" s="1">
        <v>0.15999999642372131</v>
      </c>
      <c r="AJ140" s="1">
        <v>111115</v>
      </c>
      <c r="AK140">
        <f t="shared" si="182"/>
        <v>0.33364494323730465</v>
      </c>
      <c r="AL140">
        <f t="shared" si="183"/>
        <v>1.8107157383028681E-3</v>
      </c>
      <c r="AM140">
        <f t="shared" si="184"/>
        <v>298.41069450378416</v>
      </c>
      <c r="AN140">
        <f t="shared" si="185"/>
        <v>301.84583892822263</v>
      </c>
      <c r="AO140">
        <f t="shared" si="186"/>
        <v>272.09413454322203</v>
      </c>
      <c r="AP140">
        <f t="shared" si="187"/>
        <v>2.7506458306599031</v>
      </c>
      <c r="AQ140">
        <f t="shared" si="188"/>
        <v>3.2294342110791305</v>
      </c>
      <c r="AR140">
        <f t="shared" si="189"/>
        <v>44.200206097285701</v>
      </c>
      <c r="AS140">
        <f t="shared" si="190"/>
        <v>25.403155621211482</v>
      </c>
      <c r="AT140">
        <f t="shared" si="191"/>
        <v>26.978266716003418</v>
      </c>
      <c r="AU140">
        <f t="shared" si="192"/>
        <v>3.5745936204191633</v>
      </c>
      <c r="AV140">
        <f t="shared" si="193"/>
        <v>6.9033969735040002E-2</v>
      </c>
      <c r="AW140">
        <f t="shared" si="194"/>
        <v>1.3733835933073424</v>
      </c>
      <c r="AX140">
        <f t="shared" si="195"/>
        <v>2.2012100271118209</v>
      </c>
      <c r="AY140">
        <f t="shared" si="196"/>
        <v>4.3297522890171268E-2</v>
      </c>
      <c r="AZ140">
        <f t="shared" si="197"/>
        <v>18.810245206356637</v>
      </c>
      <c r="BA140">
        <f t="shared" si="198"/>
        <v>0.67218539449413306</v>
      </c>
      <c r="BB140">
        <f t="shared" si="199"/>
        <v>42.100342327970253</v>
      </c>
      <c r="BC140">
        <f t="shared" si="200"/>
        <v>380.6954606537127</v>
      </c>
      <c r="BD140">
        <f t="shared" si="201"/>
        <v>5.3705391973574565E-3</v>
      </c>
    </row>
    <row r="141" spans="1:108" x14ac:dyDescent="0.25">
      <c r="A141" s="1">
        <v>102</v>
      </c>
      <c r="B141" s="1" t="s">
        <v>152</v>
      </c>
      <c r="C141" s="1">
        <v>5001.4999999441206</v>
      </c>
      <c r="D141" s="1">
        <v>0</v>
      </c>
      <c r="E141">
        <f t="shared" si="174"/>
        <v>4.8563498077270593</v>
      </c>
      <c r="F141">
        <f t="shared" si="175"/>
        <v>7.0753835250502856E-2</v>
      </c>
      <c r="G141">
        <f t="shared" si="176"/>
        <v>257.44965232892048</v>
      </c>
      <c r="H141">
        <f t="shared" si="177"/>
        <v>1.810715738302868</v>
      </c>
      <c r="I141">
        <f t="shared" si="178"/>
        <v>1.8560506177717881</v>
      </c>
      <c r="J141">
        <f t="shared" si="179"/>
        <v>25.26069450378418</v>
      </c>
      <c r="K141" s="1">
        <v>6</v>
      </c>
      <c r="L141">
        <f t="shared" si="180"/>
        <v>1.4200000166893005</v>
      </c>
      <c r="M141" s="1">
        <v>1</v>
      </c>
      <c r="N141">
        <f t="shared" si="181"/>
        <v>2.8400000333786011</v>
      </c>
      <c r="O141" s="1">
        <v>28.695838928222656</v>
      </c>
      <c r="P141" s="1">
        <v>25.26069450378418</v>
      </c>
      <c r="Q141" s="1">
        <v>30.132602691650391</v>
      </c>
      <c r="R141" s="1">
        <v>399.63796997070312</v>
      </c>
      <c r="S141" s="1">
        <v>383.00393676757812</v>
      </c>
      <c r="T141" s="1">
        <v>13.471989631652832</v>
      </c>
      <c r="U141" s="1">
        <v>18.797050476074219</v>
      </c>
      <c r="V141" s="1">
        <v>24.90971565246582</v>
      </c>
      <c r="W141" s="1">
        <v>34.755752563476563</v>
      </c>
      <c r="X141" s="1">
        <v>200.18696594238281</v>
      </c>
      <c r="Y141" s="1">
        <v>1700.58837890625</v>
      </c>
      <c r="Z141" s="1">
        <v>1.6069529056549072</v>
      </c>
      <c r="AA141" s="1">
        <v>73.06378173828125</v>
      </c>
      <c r="AB141" s="1">
        <v>12.782772064208984</v>
      </c>
      <c r="AC141" s="1">
        <v>-0.18710537254810333</v>
      </c>
      <c r="AD141" s="1">
        <v>1</v>
      </c>
      <c r="AE141" s="1">
        <v>-0.21956524252891541</v>
      </c>
      <c r="AF141" s="1">
        <v>2.737391471862793</v>
      </c>
      <c r="AG141" s="1">
        <v>1</v>
      </c>
      <c r="AH141" s="1">
        <v>0</v>
      </c>
      <c r="AI141" s="1">
        <v>0.15999999642372131</v>
      </c>
      <c r="AJ141" s="1">
        <v>111115</v>
      </c>
      <c r="AK141">
        <f t="shared" si="182"/>
        <v>0.33364494323730465</v>
      </c>
      <c r="AL141">
        <f t="shared" si="183"/>
        <v>1.8107157383028681E-3</v>
      </c>
      <c r="AM141">
        <f t="shared" si="184"/>
        <v>298.41069450378416</v>
      </c>
      <c r="AN141">
        <f t="shared" si="185"/>
        <v>301.84583892822263</v>
      </c>
      <c r="AO141">
        <f t="shared" si="186"/>
        <v>272.09413454322203</v>
      </c>
      <c r="AP141">
        <f t="shared" si="187"/>
        <v>2.7506458306599031</v>
      </c>
      <c r="AQ141">
        <f t="shared" si="188"/>
        <v>3.2294342110791305</v>
      </c>
      <c r="AR141">
        <f t="shared" si="189"/>
        <v>44.200206097285701</v>
      </c>
      <c r="AS141">
        <f t="shared" si="190"/>
        <v>25.403155621211482</v>
      </c>
      <c r="AT141">
        <f t="shared" si="191"/>
        <v>26.978266716003418</v>
      </c>
      <c r="AU141">
        <f t="shared" si="192"/>
        <v>3.5745936204191633</v>
      </c>
      <c r="AV141">
        <f t="shared" si="193"/>
        <v>6.9033969735040002E-2</v>
      </c>
      <c r="AW141">
        <f t="shared" si="194"/>
        <v>1.3733835933073424</v>
      </c>
      <c r="AX141">
        <f t="shared" si="195"/>
        <v>2.2012100271118209</v>
      </c>
      <c r="AY141">
        <f t="shared" si="196"/>
        <v>4.3297522890171268E-2</v>
      </c>
      <c r="AZ141">
        <f t="shared" si="197"/>
        <v>18.810245206356637</v>
      </c>
      <c r="BA141">
        <f t="shared" si="198"/>
        <v>0.67218539449413306</v>
      </c>
      <c r="BB141">
        <f t="shared" si="199"/>
        <v>42.100342327970253</v>
      </c>
      <c r="BC141">
        <f t="shared" si="200"/>
        <v>380.6954606537127</v>
      </c>
      <c r="BD141">
        <f t="shared" si="201"/>
        <v>5.3705391973574565E-3</v>
      </c>
    </row>
    <row r="142" spans="1:108" x14ac:dyDescent="0.25">
      <c r="A142" s="1">
        <v>103</v>
      </c>
      <c r="B142" s="1" t="s">
        <v>152</v>
      </c>
      <c r="C142" s="1">
        <v>5001.9999999329448</v>
      </c>
      <c r="D142" s="1">
        <v>0</v>
      </c>
      <c r="E142">
        <f t="shared" si="174"/>
        <v>4.8822736064022072</v>
      </c>
      <c r="F142">
        <f t="shared" si="175"/>
        <v>7.0793528529625824E-2</v>
      </c>
      <c r="G142">
        <f t="shared" si="176"/>
        <v>256.90573245484131</v>
      </c>
      <c r="H142">
        <f t="shared" si="177"/>
        <v>1.8110987514839163</v>
      </c>
      <c r="I142">
        <f t="shared" si="178"/>
        <v>1.8554354207344264</v>
      </c>
      <c r="J142">
        <f t="shared" si="179"/>
        <v>25.257349014282227</v>
      </c>
      <c r="K142" s="1">
        <v>6</v>
      </c>
      <c r="L142">
        <f t="shared" si="180"/>
        <v>1.4200000166893005</v>
      </c>
      <c r="M142" s="1">
        <v>1</v>
      </c>
      <c r="N142">
        <f t="shared" si="181"/>
        <v>2.8400000333786011</v>
      </c>
      <c r="O142" s="1">
        <v>28.696025848388672</v>
      </c>
      <c r="P142" s="1">
        <v>25.257349014282227</v>
      </c>
      <c r="Q142" s="1">
        <v>30.132759094238281</v>
      </c>
      <c r="R142" s="1">
        <v>399.69427490234375</v>
      </c>
      <c r="S142" s="1">
        <v>382.98046875</v>
      </c>
      <c r="T142" s="1">
        <v>13.469931602478027</v>
      </c>
      <c r="U142" s="1">
        <v>18.796682357788086</v>
      </c>
      <c r="V142" s="1">
        <v>24.90562629699707</v>
      </c>
      <c r="W142" s="1">
        <v>34.754680633544922</v>
      </c>
      <c r="X142" s="1">
        <v>200.16586303710937</v>
      </c>
      <c r="Y142" s="1">
        <v>1700.59814453125</v>
      </c>
      <c r="Z142" s="1">
        <v>1.5412355661392212</v>
      </c>
      <c r="AA142" s="1">
        <v>73.063743591308594</v>
      </c>
      <c r="AB142" s="1">
        <v>12.782772064208984</v>
      </c>
      <c r="AC142" s="1">
        <v>-0.18710537254810333</v>
      </c>
      <c r="AD142" s="1">
        <v>1</v>
      </c>
      <c r="AE142" s="1">
        <v>-0.21956524252891541</v>
      </c>
      <c r="AF142" s="1">
        <v>2.737391471862793</v>
      </c>
      <c r="AG142" s="1">
        <v>1</v>
      </c>
      <c r="AH142" s="1">
        <v>0</v>
      </c>
      <c r="AI142" s="1">
        <v>0.15999999642372131</v>
      </c>
      <c r="AJ142" s="1">
        <v>111115</v>
      </c>
      <c r="AK142">
        <f t="shared" si="182"/>
        <v>0.33360977172851558</v>
      </c>
      <c r="AL142">
        <f t="shared" si="183"/>
        <v>1.8110987514839162E-3</v>
      </c>
      <c r="AM142">
        <f t="shared" si="184"/>
        <v>298.4073490142822</v>
      </c>
      <c r="AN142">
        <f t="shared" si="185"/>
        <v>301.84602584838865</v>
      </c>
      <c r="AO142">
        <f t="shared" si="186"/>
        <v>272.0956970431871</v>
      </c>
      <c r="AP142">
        <f t="shared" si="187"/>
        <v>2.7509567595654882</v>
      </c>
      <c r="AQ142">
        <f t="shared" si="188"/>
        <v>3.2287914008911289</v>
      </c>
      <c r="AR142">
        <f t="shared" si="189"/>
        <v>44.191431237794042</v>
      </c>
      <c r="AS142">
        <f t="shared" si="190"/>
        <v>25.394748880005956</v>
      </c>
      <c r="AT142">
        <f t="shared" si="191"/>
        <v>26.976687431335449</v>
      </c>
      <c r="AU142">
        <f t="shared" si="192"/>
        <v>3.5742620175625821</v>
      </c>
      <c r="AV142">
        <f t="shared" si="193"/>
        <v>6.9071756244823396E-2</v>
      </c>
      <c r="AW142">
        <f t="shared" si="194"/>
        <v>1.3733559801567026</v>
      </c>
      <c r="AX142">
        <f t="shared" si="195"/>
        <v>2.2009060374058795</v>
      </c>
      <c r="AY142">
        <f t="shared" si="196"/>
        <v>4.3321305417308054E-2</v>
      </c>
      <c r="AZ142">
        <f t="shared" si="197"/>
        <v>18.770494563217852</v>
      </c>
      <c r="BA142">
        <f t="shared" si="198"/>
        <v>0.67080635546076084</v>
      </c>
      <c r="BB142">
        <f t="shared" si="199"/>
        <v>42.109072911208919</v>
      </c>
      <c r="BC142">
        <f t="shared" si="200"/>
        <v>380.65966970381061</v>
      </c>
      <c r="BD142">
        <f t="shared" si="201"/>
        <v>5.4008352243994865E-3</v>
      </c>
    </row>
    <row r="143" spans="1:108" x14ac:dyDescent="0.25">
      <c r="A143" s="1">
        <v>104</v>
      </c>
      <c r="B143" s="1" t="s">
        <v>153</v>
      </c>
      <c r="C143" s="1">
        <v>5002.4999999217689</v>
      </c>
      <c r="D143" s="1">
        <v>0</v>
      </c>
      <c r="E143">
        <f t="shared" si="174"/>
        <v>4.9075659673399832</v>
      </c>
      <c r="F143">
        <f t="shared" si="175"/>
        <v>7.0772744998581244E-2</v>
      </c>
      <c r="G143">
        <f t="shared" si="176"/>
        <v>256.26827525518314</v>
      </c>
      <c r="H143">
        <f t="shared" si="177"/>
        <v>1.8115359064818444</v>
      </c>
      <c r="I143">
        <f t="shared" si="178"/>
        <v>1.8564001937743728</v>
      </c>
      <c r="J143">
        <f t="shared" si="179"/>
        <v>25.262247085571289</v>
      </c>
      <c r="K143" s="1">
        <v>6</v>
      </c>
      <c r="L143">
        <f t="shared" si="180"/>
        <v>1.4200000166893005</v>
      </c>
      <c r="M143" s="1">
        <v>1</v>
      </c>
      <c r="N143">
        <f t="shared" si="181"/>
        <v>2.8400000333786011</v>
      </c>
      <c r="O143" s="1">
        <v>28.696699142456055</v>
      </c>
      <c r="P143" s="1">
        <v>25.262247085571289</v>
      </c>
      <c r="Q143" s="1">
        <v>30.133438110351563</v>
      </c>
      <c r="R143" s="1">
        <v>399.74249267578125</v>
      </c>
      <c r="S143" s="1">
        <v>382.95257568359375</v>
      </c>
      <c r="T143" s="1">
        <v>13.468365669250488</v>
      </c>
      <c r="U143" s="1">
        <v>18.79638671875</v>
      </c>
      <c r="V143" s="1">
        <v>24.901721954345703</v>
      </c>
      <c r="W143" s="1">
        <v>34.752723693847656</v>
      </c>
      <c r="X143" s="1">
        <v>200.16650390625</v>
      </c>
      <c r="Y143" s="1">
        <v>1700.66943359375</v>
      </c>
      <c r="Z143" s="1">
        <v>1.6461825370788574</v>
      </c>
      <c r="AA143" s="1">
        <v>73.063636779785156</v>
      </c>
      <c r="AB143" s="1">
        <v>12.782772064208984</v>
      </c>
      <c r="AC143" s="1">
        <v>-0.18710537254810333</v>
      </c>
      <c r="AD143" s="1">
        <v>1</v>
      </c>
      <c r="AE143" s="1">
        <v>-0.21956524252891541</v>
      </c>
      <c r="AF143" s="1">
        <v>2.737391471862793</v>
      </c>
      <c r="AG143" s="1">
        <v>1</v>
      </c>
      <c r="AH143" s="1">
        <v>0</v>
      </c>
      <c r="AI143" s="1">
        <v>0.15999999642372131</v>
      </c>
      <c r="AJ143" s="1">
        <v>111115</v>
      </c>
      <c r="AK143">
        <f t="shared" si="182"/>
        <v>0.33361083984374995</v>
      </c>
      <c r="AL143">
        <f t="shared" si="183"/>
        <v>1.8115359064818444E-3</v>
      </c>
      <c r="AM143">
        <f t="shared" si="184"/>
        <v>298.41224708557127</v>
      </c>
      <c r="AN143">
        <f t="shared" si="185"/>
        <v>301.84669914245603</v>
      </c>
      <c r="AO143">
        <f t="shared" si="186"/>
        <v>272.10710329293215</v>
      </c>
      <c r="AP143">
        <f t="shared" si="187"/>
        <v>2.7502754272586007</v>
      </c>
      <c r="AQ143">
        <f t="shared" si="188"/>
        <v>3.2297325657655005</v>
      </c>
      <c r="AR143">
        <f t="shared" si="189"/>
        <v>44.204377281409634</v>
      </c>
      <c r="AS143">
        <f t="shared" si="190"/>
        <v>25.407990562659634</v>
      </c>
      <c r="AT143">
        <f t="shared" si="191"/>
        <v>26.979473114013672</v>
      </c>
      <c r="AU143">
        <f t="shared" si="192"/>
        <v>3.5748469462491967</v>
      </c>
      <c r="AV143">
        <f t="shared" si="193"/>
        <v>6.9051971232988077E-2</v>
      </c>
      <c r="AW143">
        <f t="shared" si="194"/>
        <v>1.3733323719911277</v>
      </c>
      <c r="AX143">
        <f t="shared" si="195"/>
        <v>2.2015145742580691</v>
      </c>
      <c r="AY143">
        <f t="shared" si="196"/>
        <v>4.3308852877663229E-2</v>
      </c>
      <c r="AZ143">
        <f t="shared" si="197"/>
        <v>18.723892181426706</v>
      </c>
      <c r="BA143">
        <f t="shared" si="198"/>
        <v>0.66919062966929677</v>
      </c>
      <c r="BB143">
        <f t="shared" si="199"/>
        <v>42.095058237020019</v>
      </c>
      <c r="BC143">
        <f t="shared" si="200"/>
        <v>380.6197538603393</v>
      </c>
      <c r="BD143">
        <f t="shared" si="201"/>
        <v>5.4275762910875082E-3</v>
      </c>
    </row>
    <row r="144" spans="1:108" x14ac:dyDescent="0.25">
      <c r="A144" s="1">
        <v>105</v>
      </c>
      <c r="B144" s="1" t="s">
        <v>153</v>
      </c>
      <c r="C144" s="1">
        <v>5002.999999910593</v>
      </c>
      <c r="D144" s="1">
        <v>0</v>
      </c>
      <c r="E144">
        <f t="shared" si="174"/>
        <v>4.9228354753268668</v>
      </c>
      <c r="F144">
        <f t="shared" si="175"/>
        <v>7.0789810726335167E-2</v>
      </c>
      <c r="G144">
        <f t="shared" si="176"/>
        <v>255.94206889277345</v>
      </c>
      <c r="H144">
        <f t="shared" si="177"/>
        <v>1.8121170107383613</v>
      </c>
      <c r="I144">
        <f t="shared" si="178"/>
        <v>1.8565607629723242</v>
      </c>
      <c r="J144">
        <f t="shared" si="179"/>
        <v>25.26336669921875</v>
      </c>
      <c r="K144" s="1">
        <v>6</v>
      </c>
      <c r="L144">
        <f t="shared" si="180"/>
        <v>1.4200000166893005</v>
      </c>
      <c r="M144" s="1">
        <v>1</v>
      </c>
      <c r="N144">
        <f t="shared" si="181"/>
        <v>2.8400000333786011</v>
      </c>
      <c r="O144" s="1">
        <v>28.696987152099609</v>
      </c>
      <c r="P144" s="1">
        <v>25.26336669921875</v>
      </c>
      <c r="Q144" s="1">
        <v>30.133411407470703</v>
      </c>
      <c r="R144" s="1">
        <v>399.781494140625</v>
      </c>
      <c r="S144" s="1">
        <v>382.9462890625</v>
      </c>
      <c r="T144" s="1">
        <v>13.467707633972168</v>
      </c>
      <c r="U144" s="1">
        <v>18.797080993652344</v>
      </c>
      <c r="V144" s="1">
        <v>24.90015983581543</v>
      </c>
      <c r="W144" s="1">
        <v>34.753524780273437</v>
      </c>
      <c r="X144" s="1">
        <v>200.17976379394531</v>
      </c>
      <c r="Y144" s="1">
        <v>1700.597900390625</v>
      </c>
      <c r="Z144" s="1">
        <v>1.7235517501831055</v>
      </c>
      <c r="AA144" s="1">
        <v>73.0638427734375</v>
      </c>
      <c r="AB144" s="1">
        <v>12.782772064208984</v>
      </c>
      <c r="AC144" s="1">
        <v>-0.18710537254810333</v>
      </c>
      <c r="AD144" s="1">
        <v>1</v>
      </c>
      <c r="AE144" s="1">
        <v>-0.21956524252891541</v>
      </c>
      <c r="AF144" s="1">
        <v>2.737391471862793</v>
      </c>
      <c r="AG144" s="1">
        <v>1</v>
      </c>
      <c r="AH144" s="1">
        <v>0</v>
      </c>
      <c r="AI144" s="1">
        <v>0.15999999642372131</v>
      </c>
      <c r="AJ144" s="1">
        <v>111115</v>
      </c>
      <c r="AK144">
        <f t="shared" si="182"/>
        <v>0.33363293965657548</v>
      </c>
      <c r="AL144">
        <f t="shared" si="183"/>
        <v>1.8121170107383612E-3</v>
      </c>
      <c r="AM144">
        <f t="shared" si="184"/>
        <v>298.41336669921873</v>
      </c>
      <c r="AN144">
        <f t="shared" si="185"/>
        <v>301.84698715209959</v>
      </c>
      <c r="AO144">
        <f t="shared" si="186"/>
        <v>272.09565798068797</v>
      </c>
      <c r="AP144">
        <f t="shared" si="187"/>
        <v>2.7497207780677773</v>
      </c>
      <c r="AQ144">
        <f t="shared" si="188"/>
        <v>3.2299477332921094</v>
      </c>
      <c r="AR144">
        <f t="shared" si="189"/>
        <v>44.20719757798399</v>
      </c>
      <c r="AS144">
        <f t="shared" si="190"/>
        <v>25.410116584331647</v>
      </c>
      <c r="AT144">
        <f t="shared" si="191"/>
        <v>26.98017692565918</v>
      </c>
      <c r="AU144">
        <f t="shared" si="192"/>
        <v>3.5749947435764109</v>
      </c>
      <c r="AV144">
        <f t="shared" si="193"/>
        <v>6.9068217079573183E-2</v>
      </c>
      <c r="AW144">
        <f t="shared" si="194"/>
        <v>1.3733869703197852</v>
      </c>
      <c r="AX144">
        <f t="shared" si="195"/>
        <v>2.2016077732566259</v>
      </c>
      <c r="AY144">
        <f t="shared" si="196"/>
        <v>4.3319077891121979E-2</v>
      </c>
      <c r="AZ144">
        <f t="shared" si="197"/>
        <v>18.700111080689908</v>
      </c>
      <c r="BA144">
        <f t="shared" si="198"/>
        <v>0.66834978220927888</v>
      </c>
      <c r="BB144">
        <f t="shared" si="199"/>
        <v>42.094141938413067</v>
      </c>
      <c r="BC144">
        <f t="shared" si="200"/>
        <v>380.60620884644976</v>
      </c>
      <c r="BD144">
        <f t="shared" si="201"/>
        <v>5.4445390122751609E-3</v>
      </c>
    </row>
    <row r="145" spans="1:108" x14ac:dyDescent="0.25">
      <c r="A145" s="1">
        <v>106</v>
      </c>
      <c r="B145" s="1" t="s">
        <v>154</v>
      </c>
      <c r="C145" s="1">
        <v>5003.4999998994172</v>
      </c>
      <c r="D145" s="1">
        <v>0</v>
      </c>
      <c r="E145">
        <f t="shared" si="174"/>
        <v>4.9278088066849906</v>
      </c>
      <c r="F145">
        <f t="shared" si="175"/>
        <v>7.0841366411878798E-2</v>
      </c>
      <c r="G145">
        <f t="shared" si="176"/>
        <v>255.8849575644702</v>
      </c>
      <c r="H145">
        <f t="shared" si="177"/>
        <v>1.8127434910092817</v>
      </c>
      <c r="I145">
        <f t="shared" si="178"/>
        <v>1.855889202505993</v>
      </c>
      <c r="J145">
        <f t="shared" si="179"/>
        <v>25.260324478149414</v>
      </c>
      <c r="K145" s="1">
        <v>6</v>
      </c>
      <c r="L145">
        <f t="shared" si="180"/>
        <v>1.4200000166893005</v>
      </c>
      <c r="M145" s="1">
        <v>1</v>
      </c>
      <c r="N145">
        <f t="shared" si="181"/>
        <v>2.8400000333786011</v>
      </c>
      <c r="O145" s="1">
        <v>28.697719573974609</v>
      </c>
      <c r="P145" s="1">
        <v>25.260324478149414</v>
      </c>
      <c r="Q145" s="1">
        <v>30.133434295654297</v>
      </c>
      <c r="R145" s="1">
        <v>399.76699829101562</v>
      </c>
      <c r="S145" s="1">
        <v>382.91619873046875</v>
      </c>
      <c r="T145" s="1">
        <v>13.467031478881836</v>
      </c>
      <c r="U145" s="1">
        <v>18.798282623291016</v>
      </c>
      <c r="V145" s="1">
        <v>24.897836685180664</v>
      </c>
      <c r="W145" s="1">
        <v>34.754249572753906</v>
      </c>
      <c r="X145" s="1">
        <v>200.17819213867187</v>
      </c>
      <c r="Y145" s="1">
        <v>1700.616943359375</v>
      </c>
      <c r="Z145" s="1">
        <v>1.7850320339202881</v>
      </c>
      <c r="AA145" s="1">
        <v>73.063796997070313</v>
      </c>
      <c r="AB145" s="1">
        <v>12.782772064208984</v>
      </c>
      <c r="AC145" s="1">
        <v>-0.18710537254810333</v>
      </c>
      <c r="AD145" s="1">
        <v>1</v>
      </c>
      <c r="AE145" s="1">
        <v>-0.21956524252891541</v>
      </c>
      <c r="AF145" s="1">
        <v>2.737391471862793</v>
      </c>
      <c r="AG145" s="1">
        <v>1</v>
      </c>
      <c r="AH145" s="1">
        <v>0</v>
      </c>
      <c r="AI145" s="1">
        <v>0.15999999642372131</v>
      </c>
      <c r="AJ145" s="1">
        <v>111115</v>
      </c>
      <c r="AK145">
        <f t="shared" si="182"/>
        <v>0.33363032023111971</v>
      </c>
      <c r="AL145">
        <f t="shared" si="183"/>
        <v>1.8127434910092818E-3</v>
      </c>
      <c r="AM145">
        <f t="shared" si="184"/>
        <v>298.41032447814939</v>
      </c>
      <c r="AN145">
        <f t="shared" si="185"/>
        <v>301.84771957397459</v>
      </c>
      <c r="AO145">
        <f t="shared" si="186"/>
        <v>272.09870485561987</v>
      </c>
      <c r="AP145">
        <f t="shared" si="187"/>
        <v>2.7499564360918991</v>
      </c>
      <c r="AQ145">
        <f t="shared" si="188"/>
        <v>3.2293631079876821</v>
      </c>
      <c r="AR145">
        <f t="shared" si="189"/>
        <v>44.199223701954224</v>
      </c>
      <c r="AS145">
        <f t="shared" si="190"/>
        <v>25.400941078663209</v>
      </c>
      <c r="AT145">
        <f t="shared" si="191"/>
        <v>26.979022026062012</v>
      </c>
      <c r="AU145">
        <f t="shared" si="192"/>
        <v>3.5747522225827804</v>
      </c>
      <c r="AV145">
        <f t="shared" si="193"/>
        <v>6.911729474123976E-2</v>
      </c>
      <c r="AW145">
        <f t="shared" si="194"/>
        <v>1.3734739054816891</v>
      </c>
      <c r="AX145">
        <f t="shared" si="195"/>
        <v>2.2012783171010915</v>
      </c>
      <c r="AY145">
        <f t="shared" si="196"/>
        <v>4.3349967104158123E-2</v>
      </c>
      <c r="AZ145">
        <f t="shared" si="197"/>
        <v>18.695926594094402</v>
      </c>
      <c r="BA145">
        <f t="shared" si="198"/>
        <v>0.66825315411789432</v>
      </c>
      <c r="BB145">
        <f t="shared" si="199"/>
        <v>42.105836493452308</v>
      </c>
      <c r="BC145">
        <f t="shared" si="200"/>
        <v>380.57375443087818</v>
      </c>
      <c r="BD145">
        <f t="shared" si="201"/>
        <v>5.452018418757195E-3</v>
      </c>
    </row>
    <row r="146" spans="1:108" x14ac:dyDescent="0.25">
      <c r="A146" s="1">
        <v>107</v>
      </c>
      <c r="B146" s="1" t="s">
        <v>154</v>
      </c>
      <c r="C146" s="1">
        <v>5003.9999998882413</v>
      </c>
      <c r="D146" s="1">
        <v>0</v>
      </c>
      <c r="E146">
        <f t="shared" si="174"/>
        <v>4.9309688439402422</v>
      </c>
      <c r="F146">
        <f t="shared" si="175"/>
        <v>7.0832163981787849E-2</v>
      </c>
      <c r="G146">
        <f t="shared" si="176"/>
        <v>255.7883563979598</v>
      </c>
      <c r="H146">
        <f t="shared" si="177"/>
        <v>1.8123941637694956</v>
      </c>
      <c r="I146">
        <f t="shared" si="178"/>
        <v>1.8557649559620872</v>
      </c>
      <c r="J146">
        <f t="shared" si="179"/>
        <v>25.259803771972656</v>
      </c>
      <c r="K146" s="1">
        <v>6</v>
      </c>
      <c r="L146">
        <f t="shared" si="180"/>
        <v>1.4200000166893005</v>
      </c>
      <c r="M146" s="1">
        <v>1</v>
      </c>
      <c r="N146">
        <f t="shared" si="181"/>
        <v>2.8400000333786011</v>
      </c>
      <c r="O146" s="1">
        <v>28.698074340820312</v>
      </c>
      <c r="P146" s="1">
        <v>25.259803771972656</v>
      </c>
      <c r="Q146" s="1">
        <v>30.133781433105469</v>
      </c>
      <c r="R146" s="1">
        <v>399.762451171875</v>
      </c>
      <c r="S146" s="1">
        <v>382.90380859375</v>
      </c>
      <c r="T146" s="1">
        <v>13.468786239624023</v>
      </c>
      <c r="U146" s="1">
        <v>18.798641204833984</v>
      </c>
      <c r="V146" s="1">
        <v>24.900531768798828</v>
      </c>
      <c r="W146" s="1">
        <v>34.754146575927734</v>
      </c>
      <c r="X146" s="1">
        <v>200.19197082519531</v>
      </c>
      <c r="Y146" s="1">
        <v>1700.6177978515625</v>
      </c>
      <c r="Z146" s="1">
        <v>1.8602795600891113</v>
      </c>
      <c r="AA146" s="1">
        <v>73.063690185546875</v>
      </c>
      <c r="AB146" s="1">
        <v>12.782772064208984</v>
      </c>
      <c r="AC146" s="1">
        <v>-0.18710537254810333</v>
      </c>
      <c r="AD146" s="1">
        <v>1</v>
      </c>
      <c r="AE146" s="1">
        <v>-0.21956524252891541</v>
      </c>
      <c r="AF146" s="1">
        <v>2.737391471862793</v>
      </c>
      <c r="AG146" s="1">
        <v>1</v>
      </c>
      <c r="AH146" s="1">
        <v>0</v>
      </c>
      <c r="AI146" s="1">
        <v>0.15999999642372131</v>
      </c>
      <c r="AJ146" s="1">
        <v>111115</v>
      </c>
      <c r="AK146">
        <f t="shared" si="182"/>
        <v>0.33365328470865879</v>
      </c>
      <c r="AL146">
        <f t="shared" si="183"/>
        <v>1.8123941637694955E-3</v>
      </c>
      <c r="AM146">
        <f t="shared" si="184"/>
        <v>298.40980377197263</v>
      </c>
      <c r="AN146">
        <f t="shared" si="185"/>
        <v>301.84807434082029</v>
      </c>
      <c r="AO146">
        <f t="shared" si="186"/>
        <v>272.09884157436682</v>
      </c>
      <c r="AP146">
        <f t="shared" si="187"/>
        <v>2.7502628569495644</v>
      </c>
      <c r="AQ146">
        <f t="shared" si="188"/>
        <v>3.2292630528613331</v>
      </c>
      <c r="AR146">
        <f t="shared" si="189"/>
        <v>44.197918893236128</v>
      </c>
      <c r="AS146">
        <f t="shared" si="190"/>
        <v>25.399277688402144</v>
      </c>
      <c r="AT146">
        <f t="shared" si="191"/>
        <v>26.978939056396484</v>
      </c>
      <c r="AU146">
        <f t="shared" si="192"/>
        <v>3.5747348000750874</v>
      </c>
      <c r="AV146">
        <f t="shared" si="193"/>
        <v>6.9108534753386228E-2</v>
      </c>
      <c r="AW146">
        <f t="shared" si="194"/>
        <v>1.3734980968992458</v>
      </c>
      <c r="AX146">
        <f t="shared" si="195"/>
        <v>2.2012367031758417</v>
      </c>
      <c r="AY146">
        <f t="shared" si="196"/>
        <v>4.3344453604208251E-2</v>
      </c>
      <c r="AZ146">
        <f t="shared" si="197"/>
        <v>18.68884122493078</v>
      </c>
      <c r="BA146">
        <f t="shared" si="198"/>
        <v>0.66802249196049113</v>
      </c>
      <c r="BB146">
        <f t="shared" si="199"/>
        <v>42.107763935961849</v>
      </c>
      <c r="BC146">
        <f t="shared" si="200"/>
        <v>380.55986216379165</v>
      </c>
      <c r="BD146">
        <f t="shared" si="201"/>
        <v>5.455963507965911E-3</v>
      </c>
    </row>
    <row r="147" spans="1:108" x14ac:dyDescent="0.25">
      <c r="A147" s="1">
        <v>108</v>
      </c>
      <c r="B147" s="1" t="s">
        <v>155</v>
      </c>
      <c r="C147" s="1">
        <v>5004.4999998770654</v>
      </c>
      <c r="D147" s="1">
        <v>0</v>
      </c>
      <c r="E147">
        <f t="shared" si="174"/>
        <v>4.9193783924100165</v>
      </c>
      <c r="F147">
        <f t="shared" si="175"/>
        <v>7.0790809909647451E-2</v>
      </c>
      <c r="G147">
        <f t="shared" si="176"/>
        <v>255.98872160947701</v>
      </c>
      <c r="H147">
        <f t="shared" si="177"/>
        <v>1.8122004429603409</v>
      </c>
      <c r="I147">
        <f t="shared" si="178"/>
        <v>1.8566145309090174</v>
      </c>
      <c r="J147">
        <f t="shared" si="179"/>
        <v>25.264287948608398</v>
      </c>
      <c r="K147" s="1">
        <v>6</v>
      </c>
      <c r="L147">
        <f t="shared" si="180"/>
        <v>1.4200000166893005</v>
      </c>
      <c r="M147" s="1">
        <v>1</v>
      </c>
      <c r="N147">
        <f t="shared" si="181"/>
        <v>2.8400000333786011</v>
      </c>
      <c r="O147" s="1">
        <v>28.69891357421875</v>
      </c>
      <c r="P147" s="1">
        <v>25.264287948608398</v>
      </c>
      <c r="Q147" s="1">
        <v>30.133594512939453</v>
      </c>
      <c r="R147" s="1">
        <v>399.73519897460937</v>
      </c>
      <c r="S147" s="1">
        <v>382.91226196289062</v>
      </c>
      <c r="T147" s="1">
        <v>13.469756126403809</v>
      </c>
      <c r="U147" s="1">
        <v>18.798789978027344</v>
      </c>
      <c r="V147" s="1">
        <v>24.901138305664063</v>
      </c>
      <c r="W147" s="1">
        <v>34.752761840820312</v>
      </c>
      <c r="X147" s="1">
        <v>200.20138549804687</v>
      </c>
      <c r="Y147" s="1">
        <v>1700.5989990234375</v>
      </c>
      <c r="Z147" s="1">
        <v>1.9111859798431396</v>
      </c>
      <c r="AA147" s="1">
        <v>73.063758850097656</v>
      </c>
      <c r="AB147" s="1">
        <v>12.782772064208984</v>
      </c>
      <c r="AC147" s="1">
        <v>-0.18710537254810333</v>
      </c>
      <c r="AD147" s="1">
        <v>1</v>
      </c>
      <c r="AE147" s="1">
        <v>-0.21956524252891541</v>
      </c>
      <c r="AF147" s="1">
        <v>2.737391471862793</v>
      </c>
      <c r="AG147" s="1">
        <v>1</v>
      </c>
      <c r="AH147" s="1">
        <v>0</v>
      </c>
      <c r="AI147" s="1">
        <v>0.15999999642372131</v>
      </c>
      <c r="AJ147" s="1">
        <v>111115</v>
      </c>
      <c r="AK147">
        <f t="shared" si="182"/>
        <v>0.3336689758300781</v>
      </c>
      <c r="AL147">
        <f t="shared" si="183"/>
        <v>1.8122004429603409E-3</v>
      </c>
      <c r="AM147">
        <f t="shared" si="184"/>
        <v>298.41428794860838</v>
      </c>
      <c r="AN147">
        <f t="shared" si="185"/>
        <v>301.84891357421873</v>
      </c>
      <c r="AO147">
        <f t="shared" si="186"/>
        <v>272.09583376193405</v>
      </c>
      <c r="AP147">
        <f t="shared" si="187"/>
        <v>2.7498212725811597</v>
      </c>
      <c r="AQ147">
        <f t="shared" si="188"/>
        <v>3.2301247885372399</v>
      </c>
      <c r="AR147">
        <f t="shared" si="189"/>
        <v>44.20967165355362</v>
      </c>
      <c r="AS147">
        <f t="shared" si="190"/>
        <v>25.410881675526277</v>
      </c>
      <c r="AT147">
        <f t="shared" si="191"/>
        <v>26.981600761413574</v>
      </c>
      <c r="AU147">
        <f t="shared" si="192"/>
        <v>3.5752937590871245</v>
      </c>
      <c r="AV147">
        <f t="shared" si="193"/>
        <v>6.9069168253662772E-2</v>
      </c>
      <c r="AW147">
        <f t="shared" si="194"/>
        <v>1.3735102576282225</v>
      </c>
      <c r="AX147">
        <f t="shared" si="195"/>
        <v>2.2017835014589018</v>
      </c>
      <c r="AY147">
        <f t="shared" si="196"/>
        <v>4.3319676553451578E-2</v>
      </c>
      <c r="AZ147">
        <f t="shared" si="197"/>
        <v>18.703498224019611</v>
      </c>
      <c r="BA147">
        <f t="shared" si="198"/>
        <v>0.66853101098727885</v>
      </c>
      <c r="BB147">
        <f t="shared" si="199"/>
        <v>42.095533881905837</v>
      </c>
      <c r="BC147">
        <f t="shared" si="200"/>
        <v>380.57382507848928</v>
      </c>
      <c r="BD147">
        <f t="shared" si="201"/>
        <v>5.4413584474156231E-3</v>
      </c>
    </row>
    <row r="148" spans="1:108" x14ac:dyDescent="0.25">
      <c r="A148" s="1">
        <v>109</v>
      </c>
      <c r="B148" s="1" t="s">
        <v>155</v>
      </c>
      <c r="C148" s="1">
        <v>5004.9999998658895</v>
      </c>
      <c r="D148" s="1">
        <v>0</v>
      </c>
      <c r="E148">
        <f t="shared" si="174"/>
        <v>4.8892588796835543</v>
      </c>
      <c r="F148">
        <f t="shared" si="175"/>
        <v>7.0756846759177303E-2</v>
      </c>
      <c r="G148">
        <f t="shared" si="176"/>
        <v>256.65980445649348</v>
      </c>
      <c r="H148">
        <f t="shared" si="177"/>
        <v>1.8124696228288262</v>
      </c>
      <c r="I148">
        <f t="shared" si="178"/>
        <v>1.8577340639337316</v>
      </c>
      <c r="J148">
        <f t="shared" si="179"/>
        <v>25.270143508911133</v>
      </c>
      <c r="K148" s="1">
        <v>6</v>
      </c>
      <c r="L148">
        <f t="shared" si="180"/>
        <v>1.4200000166893005</v>
      </c>
      <c r="M148" s="1">
        <v>1</v>
      </c>
      <c r="N148">
        <f t="shared" si="181"/>
        <v>2.8400000333786011</v>
      </c>
      <c r="O148" s="1">
        <v>28.700265884399414</v>
      </c>
      <c r="P148" s="1">
        <v>25.270143508911133</v>
      </c>
      <c r="Q148" s="1">
        <v>30.134010314941406</v>
      </c>
      <c r="R148" s="1">
        <v>399.69656372070312</v>
      </c>
      <c r="S148" s="1">
        <v>382.96450805664062</v>
      </c>
      <c r="T148" s="1">
        <v>13.469540596008301</v>
      </c>
      <c r="U148" s="1">
        <v>18.798980712890625</v>
      </c>
      <c r="V148" s="1">
        <v>24.898641586303711</v>
      </c>
      <c r="W148" s="1">
        <v>34.750186920166016</v>
      </c>
      <c r="X148" s="1">
        <v>200.2158203125</v>
      </c>
      <c r="Y148" s="1">
        <v>1700.6077880859375</v>
      </c>
      <c r="Z148" s="1">
        <v>1.8380697965621948</v>
      </c>
      <c r="AA148" s="1">
        <v>73.063339233398438</v>
      </c>
      <c r="AB148" s="1">
        <v>12.782772064208984</v>
      </c>
      <c r="AC148" s="1">
        <v>-0.18710537254810333</v>
      </c>
      <c r="AD148" s="1">
        <v>1</v>
      </c>
      <c r="AE148" s="1">
        <v>-0.21956524252891541</v>
      </c>
      <c r="AF148" s="1">
        <v>2.737391471862793</v>
      </c>
      <c r="AG148" s="1">
        <v>1</v>
      </c>
      <c r="AH148" s="1">
        <v>0</v>
      </c>
      <c r="AI148" s="1">
        <v>0.15999999642372131</v>
      </c>
      <c r="AJ148" s="1">
        <v>111115</v>
      </c>
      <c r="AK148">
        <f t="shared" si="182"/>
        <v>0.3336930338541666</v>
      </c>
      <c r="AL148">
        <f t="shared" si="183"/>
        <v>1.8124696228288262E-3</v>
      </c>
      <c r="AM148">
        <f t="shared" si="184"/>
        <v>298.42014350891111</v>
      </c>
      <c r="AN148">
        <f t="shared" si="185"/>
        <v>301.85026588439939</v>
      </c>
      <c r="AO148">
        <f t="shared" si="186"/>
        <v>272.09724001190261</v>
      </c>
      <c r="AP148">
        <f t="shared" si="187"/>
        <v>2.7490710662887192</v>
      </c>
      <c r="AQ148">
        <f t="shared" si="188"/>
        <v>3.2312503690017738</v>
      </c>
      <c r="AR148">
        <f t="shared" si="189"/>
        <v>44.225331101821816</v>
      </c>
      <c r="AS148">
        <f t="shared" si="190"/>
        <v>25.426350388931191</v>
      </c>
      <c r="AT148">
        <f t="shared" si="191"/>
        <v>26.985204696655273</v>
      </c>
      <c r="AU148">
        <f t="shared" si="192"/>
        <v>3.576050708372422</v>
      </c>
      <c r="AV148">
        <f t="shared" si="193"/>
        <v>6.9036836614233585E-2</v>
      </c>
      <c r="AW148">
        <f t="shared" si="194"/>
        <v>1.3735163050680421</v>
      </c>
      <c r="AX148">
        <f t="shared" si="195"/>
        <v>2.2025344033043801</v>
      </c>
      <c r="AY148">
        <f t="shared" si="196"/>
        <v>4.3299327277813229E-2</v>
      </c>
      <c r="AZ148">
        <f t="shared" si="197"/>
        <v>18.752422360582493</v>
      </c>
      <c r="BA148">
        <f t="shared" si="198"/>
        <v>0.67019214328481158</v>
      </c>
      <c r="BB148">
        <f t="shared" si="199"/>
        <v>42.079650620675359</v>
      </c>
      <c r="BC148">
        <f t="shared" si="200"/>
        <v>380.64038854607833</v>
      </c>
      <c r="BD148">
        <f t="shared" si="201"/>
        <v>5.4050571521580141E-3</v>
      </c>
    </row>
    <row r="149" spans="1:108" x14ac:dyDescent="0.25">
      <c r="A149" s="1">
        <v>110</v>
      </c>
      <c r="B149" s="1" t="s">
        <v>156</v>
      </c>
      <c r="C149" s="1">
        <v>5005.9999998435378</v>
      </c>
      <c r="D149" s="1">
        <v>0</v>
      </c>
      <c r="E149">
        <f t="shared" si="174"/>
        <v>4.8380373128073444</v>
      </c>
      <c r="F149">
        <f t="shared" si="175"/>
        <v>7.0623335673551654E-2</v>
      </c>
      <c r="G149">
        <f t="shared" si="176"/>
        <v>257.67233232051819</v>
      </c>
      <c r="H149">
        <f t="shared" si="177"/>
        <v>1.8116406894607395</v>
      </c>
      <c r="I149">
        <f t="shared" si="178"/>
        <v>1.8602671295444335</v>
      </c>
      <c r="J149">
        <f t="shared" si="179"/>
        <v>25.2830810546875</v>
      </c>
      <c r="K149" s="1">
        <v>6</v>
      </c>
      <c r="L149">
        <f t="shared" si="180"/>
        <v>1.4200000166893005</v>
      </c>
      <c r="M149" s="1">
        <v>1</v>
      </c>
      <c r="N149">
        <f t="shared" si="181"/>
        <v>2.8400000333786011</v>
      </c>
      <c r="O149" s="1">
        <v>28.702470779418945</v>
      </c>
      <c r="P149" s="1">
        <v>25.2830810546875</v>
      </c>
      <c r="Q149" s="1">
        <v>30.133949279785156</v>
      </c>
      <c r="R149" s="1">
        <v>399.6209716796875</v>
      </c>
      <c r="S149" s="1">
        <v>383.04238891601562</v>
      </c>
      <c r="T149" s="1">
        <v>13.471282005310059</v>
      </c>
      <c r="U149" s="1">
        <v>18.798465728759766</v>
      </c>
      <c r="V149" s="1">
        <v>24.898544311523438</v>
      </c>
      <c r="W149" s="1">
        <v>34.744609832763672</v>
      </c>
      <c r="X149" s="1">
        <v>200.20912170410156</v>
      </c>
      <c r="Y149" s="1">
        <v>1700.64208984375</v>
      </c>
      <c r="Z149" s="1">
        <v>1.9462064504623413</v>
      </c>
      <c r="AA149" s="1">
        <v>73.062950134277344</v>
      </c>
      <c r="AB149" s="1">
        <v>12.782772064208984</v>
      </c>
      <c r="AC149" s="1">
        <v>-0.18710537254810333</v>
      </c>
      <c r="AD149" s="1">
        <v>1</v>
      </c>
      <c r="AE149" s="1">
        <v>-0.21956524252891541</v>
      </c>
      <c r="AF149" s="1">
        <v>2.737391471862793</v>
      </c>
      <c r="AG149" s="1">
        <v>1</v>
      </c>
      <c r="AH149" s="1">
        <v>0</v>
      </c>
      <c r="AI149" s="1">
        <v>0.15999999642372131</v>
      </c>
      <c r="AJ149" s="1">
        <v>111115</v>
      </c>
      <c r="AK149">
        <f t="shared" si="182"/>
        <v>0.33368186950683587</v>
      </c>
      <c r="AL149">
        <f t="shared" si="183"/>
        <v>1.8116406894607396E-3</v>
      </c>
      <c r="AM149">
        <f t="shared" si="184"/>
        <v>298.43308105468748</v>
      </c>
      <c r="AN149">
        <f t="shared" si="185"/>
        <v>301.85247077941892</v>
      </c>
      <c r="AO149">
        <f t="shared" si="186"/>
        <v>272.10272829302994</v>
      </c>
      <c r="AP149">
        <f t="shared" si="187"/>
        <v>2.7480752361642753</v>
      </c>
      <c r="AQ149">
        <f t="shared" si="188"/>
        <v>3.2337384936857299</v>
      </c>
      <c r="AR149">
        <f t="shared" si="189"/>
        <v>44.259621158776994</v>
      </c>
      <c r="AS149">
        <f t="shared" si="190"/>
        <v>25.461155430017229</v>
      </c>
      <c r="AT149">
        <f t="shared" si="191"/>
        <v>26.992775917053223</v>
      </c>
      <c r="AU149">
        <f t="shared" si="192"/>
        <v>3.5776413784840382</v>
      </c>
      <c r="AV149">
        <f t="shared" si="193"/>
        <v>6.8909731778698233E-2</v>
      </c>
      <c r="AW149">
        <f t="shared" si="194"/>
        <v>1.3734713641412963</v>
      </c>
      <c r="AX149">
        <f t="shared" si="195"/>
        <v>2.2041700143427416</v>
      </c>
      <c r="AY149">
        <f t="shared" si="196"/>
        <v>4.3219329157312046E-2</v>
      </c>
      <c r="AZ149">
        <f t="shared" si="197"/>
        <v>18.826300767316958</v>
      </c>
      <c r="BA149">
        <f t="shared" si="198"/>
        <v>0.67269926195300134</v>
      </c>
      <c r="BB149">
        <f t="shared" si="199"/>
        <v>42.041632024315454</v>
      </c>
      <c r="BC149">
        <f t="shared" si="200"/>
        <v>380.74261768519636</v>
      </c>
      <c r="BD149">
        <f t="shared" si="201"/>
        <v>5.3421648898030012E-3</v>
      </c>
    </row>
    <row r="150" spans="1:108" x14ac:dyDescent="0.25">
      <c r="A150" s="1">
        <v>111</v>
      </c>
      <c r="B150" s="1" t="s">
        <v>156</v>
      </c>
      <c r="C150" s="1">
        <v>5006.4999998323619</v>
      </c>
      <c r="D150" s="1">
        <v>0</v>
      </c>
      <c r="E150">
        <f t="shared" si="174"/>
        <v>4.8498782689170614</v>
      </c>
      <c r="F150">
        <f t="shared" si="175"/>
        <v>7.0649741591967075E-2</v>
      </c>
      <c r="G150">
        <f t="shared" si="176"/>
        <v>257.4872351943082</v>
      </c>
      <c r="H150">
        <f t="shared" si="177"/>
        <v>1.8117218710891616</v>
      </c>
      <c r="I150">
        <f t="shared" si="178"/>
        <v>1.8596819436465715</v>
      </c>
      <c r="J150">
        <f t="shared" si="179"/>
        <v>25.280672073364258</v>
      </c>
      <c r="K150" s="1">
        <v>6</v>
      </c>
      <c r="L150">
        <f t="shared" si="180"/>
        <v>1.4200000166893005</v>
      </c>
      <c r="M150" s="1">
        <v>1</v>
      </c>
      <c r="N150">
        <f t="shared" si="181"/>
        <v>2.8400000333786011</v>
      </c>
      <c r="O150" s="1">
        <v>28.703170776367187</v>
      </c>
      <c r="P150" s="1">
        <v>25.280672073364258</v>
      </c>
      <c r="Q150" s="1">
        <v>30.135076522827148</v>
      </c>
      <c r="R150" s="1">
        <v>399.69552612304687</v>
      </c>
      <c r="S150" s="1">
        <v>383.08285522460937</v>
      </c>
      <c r="T150" s="1">
        <v>13.473214149475098</v>
      </c>
      <c r="U150" s="1">
        <v>18.800079345703125</v>
      </c>
      <c r="V150" s="1">
        <v>24.901176452636719</v>
      </c>
      <c r="W150" s="1">
        <v>34.746280670166016</v>
      </c>
      <c r="X150" s="1">
        <v>200.229736328125</v>
      </c>
      <c r="Y150" s="1">
        <v>1700.53955078125</v>
      </c>
      <c r="Z150" s="1">
        <v>1.9271183013916016</v>
      </c>
      <c r="AA150" s="1">
        <v>73.063156127929688</v>
      </c>
      <c r="AB150" s="1">
        <v>12.782772064208984</v>
      </c>
      <c r="AC150" s="1">
        <v>-0.18710537254810333</v>
      </c>
      <c r="AD150" s="1">
        <v>1</v>
      </c>
      <c r="AE150" s="1">
        <v>-0.21956524252891541</v>
      </c>
      <c r="AF150" s="1">
        <v>2.737391471862793</v>
      </c>
      <c r="AG150" s="1">
        <v>1</v>
      </c>
      <c r="AH150" s="1">
        <v>0</v>
      </c>
      <c r="AI150" s="1">
        <v>0.15999999642372131</v>
      </c>
      <c r="AJ150" s="1">
        <v>111115</v>
      </c>
      <c r="AK150">
        <f t="shared" si="182"/>
        <v>0.33371622721354166</v>
      </c>
      <c r="AL150">
        <f t="shared" si="183"/>
        <v>1.8117218710891616E-3</v>
      </c>
      <c r="AM150">
        <f t="shared" si="184"/>
        <v>298.43067207336424</v>
      </c>
      <c r="AN150">
        <f t="shared" si="185"/>
        <v>301.85317077636716</v>
      </c>
      <c r="AO150">
        <f t="shared" si="186"/>
        <v>272.08632204339665</v>
      </c>
      <c r="AP150">
        <f t="shared" si="187"/>
        <v>2.7482725677850159</v>
      </c>
      <c r="AQ150">
        <f t="shared" si="188"/>
        <v>3.2332750760991451</v>
      </c>
      <c r="AR150">
        <f t="shared" si="189"/>
        <v>44.253153674854303</v>
      </c>
      <c r="AS150">
        <f t="shared" si="190"/>
        <v>25.453074329151178</v>
      </c>
      <c r="AT150">
        <f t="shared" si="191"/>
        <v>26.991921424865723</v>
      </c>
      <c r="AU150">
        <f t="shared" si="192"/>
        <v>3.5774618236472011</v>
      </c>
      <c r="AV150">
        <f t="shared" si="193"/>
        <v>6.8934871589421964E-2</v>
      </c>
      <c r="AW150">
        <f t="shared" si="194"/>
        <v>1.3735931324525736</v>
      </c>
      <c r="AX150">
        <f t="shared" si="195"/>
        <v>2.2038686911946277</v>
      </c>
      <c r="AY150">
        <f t="shared" si="196"/>
        <v>4.323515174331511E-2</v>
      </c>
      <c r="AZ150">
        <f t="shared" si="197"/>
        <v>18.812830065950692</v>
      </c>
      <c r="BA150">
        <f t="shared" si="198"/>
        <v>0.67214502471883819</v>
      </c>
      <c r="BB150">
        <f t="shared" si="199"/>
        <v>42.052230551013601</v>
      </c>
      <c r="BC150">
        <f t="shared" si="200"/>
        <v>380.77745537035338</v>
      </c>
      <c r="BD150">
        <f t="shared" si="201"/>
        <v>5.3560996385798648E-3</v>
      </c>
    </row>
    <row r="151" spans="1:108" x14ac:dyDescent="0.25">
      <c r="A151" s="1">
        <v>112</v>
      </c>
      <c r="B151" s="1" t="s">
        <v>157</v>
      </c>
      <c r="C151" s="1">
        <v>5006.9999998211861</v>
      </c>
      <c r="D151" s="1">
        <v>0</v>
      </c>
      <c r="E151">
        <f t="shared" si="174"/>
        <v>4.8703545614078756</v>
      </c>
      <c r="F151">
        <f t="shared" si="175"/>
        <v>7.0605035948279785E-2</v>
      </c>
      <c r="G151">
        <f t="shared" si="176"/>
        <v>256.94969907922189</v>
      </c>
      <c r="H151">
        <f t="shared" si="177"/>
        <v>1.8115566068652811</v>
      </c>
      <c r="I151">
        <f t="shared" si="178"/>
        <v>1.8606502607282145</v>
      </c>
      <c r="J151">
        <f t="shared" si="179"/>
        <v>25.285892486572266</v>
      </c>
      <c r="K151" s="1">
        <v>6</v>
      </c>
      <c r="L151">
        <f t="shared" si="180"/>
        <v>1.4200000166893005</v>
      </c>
      <c r="M151" s="1">
        <v>1</v>
      </c>
      <c r="N151">
        <f t="shared" si="181"/>
        <v>2.8400000333786011</v>
      </c>
      <c r="O151" s="1">
        <v>28.704107284545898</v>
      </c>
      <c r="P151" s="1">
        <v>25.285892486572266</v>
      </c>
      <c r="Q151" s="1">
        <v>30.134893417358398</v>
      </c>
      <c r="R151" s="1">
        <v>399.75958251953125</v>
      </c>
      <c r="S151" s="1">
        <v>383.08462524414062</v>
      </c>
      <c r="T151" s="1">
        <v>13.473814010620117</v>
      </c>
      <c r="U151" s="1">
        <v>18.800544738769531</v>
      </c>
      <c r="V151" s="1">
        <v>24.900966644287109</v>
      </c>
      <c r="W151" s="1">
        <v>34.74530029296875</v>
      </c>
      <c r="X151" s="1">
        <v>200.2164306640625</v>
      </c>
      <c r="Y151" s="1">
        <v>1700.5921630859375</v>
      </c>
      <c r="Z151" s="1">
        <v>1.8666882514953613</v>
      </c>
      <c r="AA151" s="1">
        <v>73.063262939453125</v>
      </c>
      <c r="AB151" s="1">
        <v>12.782772064208984</v>
      </c>
      <c r="AC151" s="1">
        <v>-0.18710537254810333</v>
      </c>
      <c r="AD151" s="1">
        <v>1</v>
      </c>
      <c r="AE151" s="1">
        <v>-0.21956524252891541</v>
      </c>
      <c r="AF151" s="1">
        <v>2.737391471862793</v>
      </c>
      <c r="AG151" s="1">
        <v>1</v>
      </c>
      <c r="AH151" s="1">
        <v>0</v>
      </c>
      <c r="AI151" s="1">
        <v>0.15999999642372131</v>
      </c>
      <c r="AJ151" s="1">
        <v>111115</v>
      </c>
      <c r="AK151">
        <f t="shared" si="182"/>
        <v>0.33369405110677075</v>
      </c>
      <c r="AL151">
        <f t="shared" si="183"/>
        <v>1.8115566068652811E-3</v>
      </c>
      <c r="AM151">
        <f t="shared" si="184"/>
        <v>298.43589248657224</v>
      </c>
      <c r="AN151">
        <f t="shared" si="185"/>
        <v>301.85410728454588</v>
      </c>
      <c r="AO151">
        <f t="shared" si="186"/>
        <v>272.09474001195849</v>
      </c>
      <c r="AP151">
        <f t="shared" si="187"/>
        <v>2.7478623629707855</v>
      </c>
      <c r="AQ151">
        <f t="shared" si="188"/>
        <v>3.2342794043818848</v>
      </c>
      <c r="AR151">
        <f t="shared" si="189"/>
        <v>44.266834990138662</v>
      </c>
      <c r="AS151">
        <f t="shared" si="190"/>
        <v>25.466290251369131</v>
      </c>
      <c r="AT151">
        <f t="shared" si="191"/>
        <v>26.994999885559082</v>
      </c>
      <c r="AU151">
        <f t="shared" si="192"/>
        <v>3.5781087388926469</v>
      </c>
      <c r="AV151">
        <f t="shared" si="193"/>
        <v>6.8892309218778577E-2</v>
      </c>
      <c r="AW151">
        <f t="shared" si="194"/>
        <v>1.3736291436536703</v>
      </c>
      <c r="AX151">
        <f t="shared" si="195"/>
        <v>2.2044795952389764</v>
      </c>
      <c r="AY151">
        <f t="shared" si="196"/>
        <v>4.3208363706546099E-2</v>
      </c>
      <c r="AZ151">
        <f t="shared" si="197"/>
        <v>18.773583426038545</v>
      </c>
      <c r="BA151">
        <f t="shared" si="198"/>
        <v>0.67073874059933181</v>
      </c>
      <c r="BB151">
        <f t="shared" si="199"/>
        <v>42.038747849089717</v>
      </c>
      <c r="BC151">
        <f t="shared" si="200"/>
        <v>380.76949194110375</v>
      </c>
      <c r="BD151">
        <f t="shared" si="201"/>
        <v>5.3771011511173986E-3</v>
      </c>
    </row>
    <row r="152" spans="1:108" x14ac:dyDescent="0.25">
      <c r="A152" s="1">
        <v>113</v>
      </c>
      <c r="B152" s="1" t="s">
        <v>157</v>
      </c>
      <c r="C152" s="1">
        <v>5007.4999998100102</v>
      </c>
      <c r="D152" s="1">
        <v>0</v>
      </c>
      <c r="E152">
        <f t="shared" si="174"/>
        <v>4.8786166136759004</v>
      </c>
      <c r="F152">
        <f t="shared" si="175"/>
        <v>7.0513944871598247E-2</v>
      </c>
      <c r="G152">
        <f t="shared" si="176"/>
        <v>256.63867338436171</v>
      </c>
      <c r="H152">
        <f t="shared" si="177"/>
        <v>1.8114173327241556</v>
      </c>
      <c r="I152">
        <f t="shared" si="178"/>
        <v>1.8628231933974688</v>
      </c>
      <c r="J152">
        <f t="shared" si="179"/>
        <v>25.297607421875</v>
      </c>
      <c r="K152" s="1">
        <v>6</v>
      </c>
      <c r="L152">
        <f t="shared" si="180"/>
        <v>1.4200000166893005</v>
      </c>
      <c r="M152" s="1">
        <v>1</v>
      </c>
      <c r="N152">
        <f t="shared" si="181"/>
        <v>2.8400000333786011</v>
      </c>
      <c r="O152" s="1">
        <v>28.705314636230469</v>
      </c>
      <c r="P152" s="1">
        <v>25.297607421875</v>
      </c>
      <c r="Q152" s="1">
        <v>30.135025024414062</v>
      </c>
      <c r="R152" s="1">
        <v>399.81723022460937</v>
      </c>
      <c r="S152" s="1">
        <v>383.11773681640625</v>
      </c>
      <c r="T152" s="1">
        <v>13.475411415100098</v>
      </c>
      <c r="U152" s="1">
        <v>18.80164909362793</v>
      </c>
      <c r="V152" s="1">
        <v>24.902196884155273</v>
      </c>
      <c r="W152" s="1">
        <v>34.744941711425781</v>
      </c>
      <c r="X152" s="1">
        <v>200.21934509277344</v>
      </c>
      <c r="Y152" s="1">
        <v>1700.5517578125</v>
      </c>
      <c r="Z152" s="1">
        <v>1.8030840158462524</v>
      </c>
      <c r="AA152" s="1">
        <v>73.063323974609375</v>
      </c>
      <c r="AB152" s="1">
        <v>12.782772064208984</v>
      </c>
      <c r="AC152" s="1">
        <v>-0.18710537254810333</v>
      </c>
      <c r="AD152" s="1">
        <v>1</v>
      </c>
      <c r="AE152" s="1">
        <v>-0.21956524252891541</v>
      </c>
      <c r="AF152" s="1">
        <v>2.737391471862793</v>
      </c>
      <c r="AG152" s="1">
        <v>1</v>
      </c>
      <c r="AH152" s="1">
        <v>0</v>
      </c>
      <c r="AI152" s="1">
        <v>0.15999999642372131</v>
      </c>
      <c r="AJ152" s="1">
        <v>111115</v>
      </c>
      <c r="AK152">
        <f t="shared" si="182"/>
        <v>0.33369890848795569</v>
      </c>
      <c r="AL152">
        <f t="shared" si="183"/>
        <v>1.8114173327241556E-3</v>
      </c>
      <c r="AM152">
        <f t="shared" si="184"/>
        <v>298.44760742187498</v>
      </c>
      <c r="AN152">
        <f t="shared" si="185"/>
        <v>301.85531463623045</v>
      </c>
      <c r="AO152">
        <f t="shared" si="186"/>
        <v>272.08827516835299</v>
      </c>
      <c r="AP152">
        <f t="shared" si="187"/>
        <v>2.7463950040148397</v>
      </c>
      <c r="AQ152">
        <f t="shared" si="188"/>
        <v>3.236534172382127</v>
      </c>
      <c r="AR152">
        <f t="shared" si="189"/>
        <v>44.297658473721675</v>
      </c>
      <c r="AS152">
        <f t="shared" si="190"/>
        <v>25.496009380093746</v>
      </c>
      <c r="AT152">
        <f t="shared" si="191"/>
        <v>27.001461029052734</v>
      </c>
      <c r="AU152">
        <f t="shared" si="192"/>
        <v>3.5794668314459668</v>
      </c>
      <c r="AV152">
        <f t="shared" si="193"/>
        <v>6.8805581174151212E-2</v>
      </c>
      <c r="AW152">
        <f t="shared" si="194"/>
        <v>1.3737109789846582</v>
      </c>
      <c r="AX152">
        <f t="shared" si="195"/>
        <v>2.2057558524613086</v>
      </c>
      <c r="AY152">
        <f t="shared" si="196"/>
        <v>4.3153778899445772E-2</v>
      </c>
      <c r="AZ152">
        <f t="shared" si="197"/>
        <v>18.75087453789558</v>
      </c>
      <c r="BA152">
        <f t="shared" si="198"/>
        <v>0.66986894294415156</v>
      </c>
      <c r="BB152">
        <f t="shared" si="199"/>
        <v>42.008714388145933</v>
      </c>
      <c r="BC152">
        <f t="shared" si="200"/>
        <v>380.7986761294149</v>
      </c>
      <c r="BD152">
        <f t="shared" si="201"/>
        <v>5.3819623013480226E-3</v>
      </c>
      <c r="BE152">
        <f>AVERAGE(E138:E152)</f>
        <v>4.8725538926428387</v>
      </c>
      <c r="BF152">
        <f t="shared" ref="BF152:DD152" si="202">AVERAGE(F138:F152)</f>
        <v>7.0717107233040657E-2</v>
      </c>
      <c r="BG152">
        <f t="shared" si="202"/>
        <v>257.01368767462554</v>
      </c>
      <c r="BH152">
        <f t="shared" si="202"/>
        <v>1.8113442127472832</v>
      </c>
      <c r="BI152">
        <f t="shared" si="202"/>
        <v>1.8576098415034861</v>
      </c>
      <c r="BJ152">
        <f t="shared" si="202"/>
        <v>25.269087473551433</v>
      </c>
      <c r="BK152">
        <f t="shared" si="202"/>
        <v>6</v>
      </c>
      <c r="BL152">
        <f t="shared" si="202"/>
        <v>1.4200000166893005</v>
      </c>
      <c r="BM152">
        <f t="shared" si="202"/>
        <v>1</v>
      </c>
      <c r="BN152">
        <f t="shared" si="202"/>
        <v>2.8400000333786011</v>
      </c>
      <c r="BO152">
        <f t="shared" si="202"/>
        <v>28.698878224690755</v>
      </c>
      <c r="BP152">
        <f t="shared" si="202"/>
        <v>25.269087473551433</v>
      </c>
      <c r="BQ152">
        <f t="shared" si="202"/>
        <v>30.133545811971029</v>
      </c>
      <c r="BR152">
        <f t="shared" si="202"/>
        <v>399.68382771809894</v>
      </c>
      <c r="BS152">
        <f t="shared" si="202"/>
        <v>383.00105183919271</v>
      </c>
      <c r="BT152">
        <f t="shared" si="202"/>
        <v>13.471125284830729</v>
      </c>
      <c r="BU152">
        <f t="shared" si="202"/>
        <v>18.797860717773439</v>
      </c>
      <c r="BV152">
        <f t="shared" si="202"/>
        <v>24.90364278157552</v>
      </c>
      <c r="BW152">
        <f t="shared" si="202"/>
        <v>34.751009114583333</v>
      </c>
      <c r="BX152">
        <f t="shared" si="202"/>
        <v>200.19332478841145</v>
      </c>
      <c r="BY152">
        <f t="shared" si="202"/>
        <v>1700.5941324869791</v>
      </c>
      <c r="BZ152">
        <f t="shared" si="202"/>
        <v>1.7601055701573689</v>
      </c>
      <c r="CA152">
        <f t="shared" si="202"/>
        <v>73.063536071777349</v>
      </c>
      <c r="CB152">
        <f t="shared" si="202"/>
        <v>12.782772064208984</v>
      </c>
      <c r="CC152">
        <f t="shared" si="202"/>
        <v>-0.18710537254810333</v>
      </c>
      <c r="CD152">
        <f t="shared" si="202"/>
        <v>1</v>
      </c>
      <c r="CE152">
        <f t="shared" si="202"/>
        <v>-0.21956524252891541</v>
      </c>
      <c r="CF152">
        <f t="shared" si="202"/>
        <v>2.737391471862793</v>
      </c>
      <c r="CG152">
        <f t="shared" si="202"/>
        <v>1</v>
      </c>
      <c r="CH152">
        <f t="shared" si="202"/>
        <v>0</v>
      </c>
      <c r="CI152">
        <f t="shared" si="202"/>
        <v>0.15999999642372131</v>
      </c>
      <c r="CJ152">
        <f t="shared" si="202"/>
        <v>111115</v>
      </c>
      <c r="CK152">
        <f t="shared" si="202"/>
        <v>0.33365554131401903</v>
      </c>
      <c r="CL152">
        <f t="shared" si="202"/>
        <v>1.8113442127472837E-3</v>
      </c>
      <c r="CM152">
        <f t="shared" si="202"/>
        <v>298.41908747355143</v>
      </c>
      <c r="CN152">
        <f t="shared" si="202"/>
        <v>301.84887822469074</v>
      </c>
      <c r="CO152">
        <f t="shared" si="202"/>
        <v>272.09505511611809</v>
      </c>
      <c r="CP152">
        <f t="shared" si="202"/>
        <v>2.7495853061700304</v>
      </c>
      <c r="CQ152">
        <f t="shared" si="202"/>
        <v>3.2310480159236987</v>
      </c>
      <c r="CR152">
        <f t="shared" si="202"/>
        <v>44.222442495616058</v>
      </c>
      <c r="CS152">
        <f t="shared" si="202"/>
        <v>25.424581777842619</v>
      </c>
      <c r="CT152">
        <f t="shared" si="202"/>
        <v>26.983982849121094</v>
      </c>
      <c r="CU152">
        <f t="shared" si="202"/>
        <v>3.57579435120932</v>
      </c>
      <c r="CV152">
        <f t="shared" si="202"/>
        <v>6.899900224401162E-2</v>
      </c>
      <c r="CW152">
        <f t="shared" si="202"/>
        <v>1.3734381744202118</v>
      </c>
      <c r="CX152">
        <f t="shared" si="202"/>
        <v>2.2023561767891087</v>
      </c>
      <c r="CY152">
        <f t="shared" si="202"/>
        <v>4.3275514967441947E-2</v>
      </c>
      <c r="CZ152">
        <f t="shared" si="202"/>
        <v>18.778328729965249</v>
      </c>
      <c r="DA152">
        <f t="shared" si="202"/>
        <v>0.6710518912326241</v>
      </c>
      <c r="DB152">
        <f t="shared" si="202"/>
        <v>42.079242358929648</v>
      </c>
      <c r="DC152">
        <f t="shared" si="202"/>
        <v>380.68487307941911</v>
      </c>
      <c r="DD152">
        <f t="shared" si="202"/>
        <v>5.3859297997363902E-3</v>
      </c>
    </row>
    <row r="153" spans="1:108" x14ac:dyDescent="0.25">
      <c r="A153" s="1" t="s">
        <v>9</v>
      </c>
      <c r="B153" s="1" t="s">
        <v>158</v>
      </c>
    </row>
    <row r="154" spans="1:108" x14ac:dyDescent="0.25">
      <c r="A154" s="1" t="s">
        <v>9</v>
      </c>
      <c r="B154" s="1" t="s">
        <v>159</v>
      </c>
    </row>
    <row r="155" spans="1:108" x14ac:dyDescent="0.25">
      <c r="A155" s="1" t="s">
        <v>9</v>
      </c>
      <c r="B155" s="1" t="s">
        <v>160</v>
      </c>
    </row>
    <row r="156" spans="1:108" x14ac:dyDescent="0.25">
      <c r="A156" s="1">
        <v>114</v>
      </c>
      <c r="B156" s="1" t="s">
        <v>161</v>
      </c>
      <c r="C156" s="1">
        <v>5383.4999998994172</v>
      </c>
      <c r="D156" s="1">
        <v>0</v>
      </c>
      <c r="E156">
        <f t="shared" ref="E156:E170" si="203">(R156-S156*(1000-T156)/(1000-U156))*AK156</f>
        <v>4.6779818992675404</v>
      </c>
      <c r="F156">
        <f t="shared" ref="F156:F170" si="204">IF(AV156&lt;&gt;0,1/(1/AV156-1/N156),0)</f>
        <v>6.3162828105858215E-2</v>
      </c>
      <c r="G156">
        <f t="shared" ref="G156:G170" si="205">((AY156-AL156/2)*S156-E156)/(AY156+AL156/2)</f>
        <v>245.17972972536052</v>
      </c>
      <c r="H156">
        <f t="shared" ref="H156:H170" si="206">AL156*1000</f>
        <v>2.1961157848512771</v>
      </c>
      <c r="I156">
        <f t="shared" ref="I156:I170" si="207">(AQ156-AW156)</f>
        <v>2.500851356444282</v>
      </c>
      <c r="J156">
        <f t="shared" ref="J156:J170" si="208">(P156+AP156*D156)</f>
        <v>28.67927360534668</v>
      </c>
      <c r="K156" s="1">
        <v>6</v>
      </c>
      <c r="L156">
        <f t="shared" ref="L156:L170" si="209">(K156*AE156+AF156)</f>
        <v>1.4200000166893005</v>
      </c>
      <c r="M156" s="1">
        <v>1</v>
      </c>
      <c r="N156">
        <f t="shared" ref="N156:N170" si="210">L156*(M156+1)*(M156+1)/(M156*M156+1)</f>
        <v>2.8400000333786011</v>
      </c>
      <c r="O156" s="1">
        <v>33.292736053466797</v>
      </c>
      <c r="P156" s="1">
        <v>28.67927360534668</v>
      </c>
      <c r="Q156" s="1">
        <v>35.030746459960938</v>
      </c>
      <c r="R156" s="1">
        <v>400.31182861328125</v>
      </c>
      <c r="S156" s="1">
        <v>383.76336669921875</v>
      </c>
      <c r="T156" s="1">
        <v>13.351617813110352</v>
      </c>
      <c r="U156" s="1">
        <v>19.804088592529297</v>
      </c>
      <c r="V156" s="1">
        <v>18.993453979492187</v>
      </c>
      <c r="W156" s="1">
        <v>28.17247200012207</v>
      </c>
      <c r="X156" s="1">
        <v>200.16738891601562</v>
      </c>
      <c r="Y156" s="1">
        <v>1700.7318115234375</v>
      </c>
      <c r="Z156" s="1">
        <v>1.8676570653915405</v>
      </c>
      <c r="AA156" s="1">
        <v>73.059791564941406</v>
      </c>
      <c r="AB156" s="1">
        <v>13.168209075927734</v>
      </c>
      <c r="AC156" s="1">
        <v>-0.20892162621021271</v>
      </c>
      <c r="AD156" s="1">
        <v>1</v>
      </c>
      <c r="AE156" s="1">
        <v>-0.21956524252891541</v>
      </c>
      <c r="AF156" s="1">
        <v>2.737391471862793</v>
      </c>
      <c r="AG156" s="1">
        <v>1</v>
      </c>
      <c r="AH156" s="1">
        <v>0</v>
      </c>
      <c r="AI156" s="1">
        <v>0.15999999642372131</v>
      </c>
      <c r="AJ156" s="1">
        <v>111115</v>
      </c>
      <c r="AK156">
        <f t="shared" ref="AK156:AK170" si="211">X156*0.000001/(K156*0.0001)</f>
        <v>0.33361231486002602</v>
      </c>
      <c r="AL156">
        <f t="shared" ref="AL156:AL170" si="212">(U156-T156)/(1000-U156)*AK156</f>
        <v>2.1961157848512771E-3</v>
      </c>
      <c r="AM156">
        <f t="shared" ref="AM156:AM170" si="213">(P156+273.15)</f>
        <v>301.82927360534666</v>
      </c>
      <c r="AN156">
        <f t="shared" ref="AN156:AN170" si="214">(O156+273.15)</f>
        <v>306.44273605346677</v>
      </c>
      <c r="AO156">
        <f t="shared" ref="AO156:AO170" si="215">(Y156*AG156+Z156*AH156)*AI156</f>
        <v>272.11708376145907</v>
      </c>
      <c r="AP156">
        <f t="shared" ref="AP156:AP170" si="216">((AO156+0.00000010773*(AN156^4-AM156^4))-AL156*44100)/(L156*51.4+0.00000043092*AM156^3)</f>
        <v>2.7252188263977453</v>
      </c>
      <c r="AQ156">
        <f t="shared" ref="AQ156:AQ170" si="217">0.61365*EXP(17.502*J156/(240.97+J156))</f>
        <v>3.9477339411481065</v>
      </c>
      <c r="AR156">
        <f t="shared" ref="AR156:AR170" si="218">AQ156*1000/AA156</f>
        <v>54.034289676819618</v>
      </c>
      <c r="AS156">
        <f t="shared" ref="AS156:AS170" si="219">(AR156-U156)</f>
        <v>34.230201084290321</v>
      </c>
      <c r="AT156">
        <f t="shared" ref="AT156:AT170" si="220">IF(D156,P156,(O156+P156)/2)</f>
        <v>30.986004829406738</v>
      </c>
      <c r="AU156">
        <f t="shared" ref="AU156:AU170" si="221">0.61365*EXP(17.502*AT156/(240.97+AT156))</f>
        <v>4.5077796137310333</v>
      </c>
      <c r="AV156">
        <f t="shared" ref="AV156:AV170" si="222">IF(AS156&lt;&gt;0,(1000-(AR156+U156)/2)/AS156*AL156,0)</f>
        <v>6.1788622439597304E-2</v>
      </c>
      <c r="AW156">
        <f t="shared" ref="AW156:AW170" si="223">U156*AA156/1000</f>
        <v>1.4468825847038242</v>
      </c>
      <c r="AX156">
        <f t="shared" ref="AX156:AX170" si="224">(AU156-AW156)</f>
        <v>3.0608970290272088</v>
      </c>
      <c r="AY156">
        <f t="shared" ref="AY156:AY170" si="225">1/(1.6/F156+1.37/N156)</f>
        <v>3.873904558584991E-2</v>
      </c>
      <c r="AZ156">
        <f t="shared" ref="AZ156:AZ170" si="226">G156*AA156*0.001</f>
        <v>17.912779949683507</v>
      </c>
      <c r="BA156">
        <f t="shared" ref="BA156:BA170" si="227">G156/S156</f>
        <v>0.63888257973701912</v>
      </c>
      <c r="BB156">
        <f t="shared" ref="BB156:BB170" si="228">(1-AL156*AA156/AQ156/F156)*100</f>
        <v>35.653605156901293</v>
      </c>
      <c r="BC156">
        <f t="shared" ref="BC156:BC170" si="229">(S156-E156/(N156/1.35))</f>
        <v>381.53967814647666</v>
      </c>
      <c r="BD156">
        <f t="shared" ref="BD156:BD170" si="230">E156*BB156/100/BC156</f>
        <v>4.3714174205385006E-3</v>
      </c>
    </row>
    <row r="157" spans="1:108" x14ac:dyDescent="0.25">
      <c r="A157" s="1">
        <v>115</v>
      </c>
      <c r="B157" s="1" t="s">
        <v>161</v>
      </c>
      <c r="C157" s="1">
        <v>5383.9999998882413</v>
      </c>
      <c r="D157" s="1">
        <v>0</v>
      </c>
      <c r="E157">
        <f t="shared" si="203"/>
        <v>4.6690691472830164</v>
      </c>
      <c r="F157">
        <f t="shared" si="204"/>
        <v>6.3084460953741775E-2</v>
      </c>
      <c r="G157">
        <f t="shared" si="205"/>
        <v>245.25868539078638</v>
      </c>
      <c r="H157">
        <f t="shared" si="206"/>
        <v>2.1953599411053077</v>
      </c>
      <c r="I157">
        <f t="shared" si="207"/>
        <v>2.5029851914863572</v>
      </c>
      <c r="J157">
        <f t="shared" si="208"/>
        <v>28.688138961791992</v>
      </c>
      <c r="K157" s="1">
        <v>6</v>
      </c>
      <c r="L157">
        <f t="shared" si="209"/>
        <v>1.4200000166893005</v>
      </c>
      <c r="M157" s="1">
        <v>1</v>
      </c>
      <c r="N157">
        <f t="shared" si="210"/>
        <v>2.8400000333786011</v>
      </c>
      <c r="O157" s="1">
        <v>33.293624877929688</v>
      </c>
      <c r="P157" s="1">
        <v>28.688138961791992</v>
      </c>
      <c r="Q157" s="1">
        <v>35.030128479003906</v>
      </c>
      <c r="R157" s="1">
        <v>400.29965209960937</v>
      </c>
      <c r="S157" s="1">
        <v>383.77740478515625</v>
      </c>
      <c r="T157" s="1">
        <v>13.351985931396484</v>
      </c>
      <c r="U157" s="1">
        <v>19.802743911743164</v>
      </c>
      <c r="V157" s="1">
        <v>18.992965698242188</v>
      </c>
      <c r="W157" s="1">
        <v>28.169055938720703</v>
      </c>
      <c r="X157" s="1">
        <v>200.15190124511719</v>
      </c>
      <c r="Y157" s="1">
        <v>1700.7569580078125</v>
      </c>
      <c r="Z157" s="1">
        <v>1.7680243253707886</v>
      </c>
      <c r="AA157" s="1">
        <v>73.059532165527344</v>
      </c>
      <c r="AB157" s="1">
        <v>13.168209075927734</v>
      </c>
      <c r="AC157" s="1">
        <v>-0.20892162621021271</v>
      </c>
      <c r="AD157" s="1">
        <v>1</v>
      </c>
      <c r="AE157" s="1">
        <v>-0.21956524252891541</v>
      </c>
      <c r="AF157" s="1">
        <v>2.737391471862793</v>
      </c>
      <c r="AG157" s="1">
        <v>1</v>
      </c>
      <c r="AH157" s="1">
        <v>0</v>
      </c>
      <c r="AI157" s="1">
        <v>0.15999999642372131</v>
      </c>
      <c r="AJ157" s="1">
        <v>111115</v>
      </c>
      <c r="AK157">
        <f t="shared" si="211"/>
        <v>0.33358650207519525</v>
      </c>
      <c r="AL157">
        <f t="shared" si="212"/>
        <v>2.1953599411053079E-3</v>
      </c>
      <c r="AM157">
        <f t="shared" si="213"/>
        <v>301.83813896179197</v>
      </c>
      <c r="AN157">
        <f t="shared" si="214"/>
        <v>306.44362487792966</v>
      </c>
      <c r="AO157">
        <f t="shared" si="215"/>
        <v>272.12110719886914</v>
      </c>
      <c r="AP157">
        <f t="shared" si="216"/>
        <v>2.724517286546059</v>
      </c>
      <c r="AQ157">
        <f t="shared" si="217"/>
        <v>3.9497643972720575</v>
      </c>
      <c r="AR157">
        <f t="shared" si="218"/>
        <v>54.062273329690548</v>
      </c>
      <c r="AS157">
        <f t="shared" si="219"/>
        <v>34.259529417947384</v>
      </c>
      <c r="AT157">
        <f t="shared" si="220"/>
        <v>30.99088191986084</v>
      </c>
      <c r="AU157">
        <f t="shared" si="221"/>
        <v>4.5090334171221569</v>
      </c>
      <c r="AV157">
        <f t="shared" si="222"/>
        <v>6.1713626166950843E-2</v>
      </c>
      <c r="AW157">
        <f t="shared" si="223"/>
        <v>1.4467792057857005</v>
      </c>
      <c r="AX157">
        <f t="shared" si="224"/>
        <v>3.0622542113364561</v>
      </c>
      <c r="AY157">
        <f t="shared" si="225"/>
        <v>3.8691878524843938E-2</v>
      </c>
      <c r="AZ157">
        <f t="shared" si="226"/>
        <v>17.91848481418311</v>
      </c>
      <c r="BA157">
        <f t="shared" si="227"/>
        <v>0.6390649432008263</v>
      </c>
      <c r="BB157">
        <f t="shared" si="228"/>
        <v>35.629180967014442</v>
      </c>
      <c r="BC157">
        <f t="shared" si="229"/>
        <v>381.55795292784995</v>
      </c>
      <c r="BD157">
        <f t="shared" si="230"/>
        <v>4.3598910288604846E-3</v>
      </c>
    </row>
    <row r="158" spans="1:108" x14ac:dyDescent="0.25">
      <c r="A158" s="1">
        <v>116</v>
      </c>
      <c r="B158" s="1" t="s">
        <v>162</v>
      </c>
      <c r="C158" s="1">
        <v>5383.9999998882413</v>
      </c>
      <c r="D158" s="1">
        <v>0</v>
      </c>
      <c r="E158">
        <f t="shared" si="203"/>
        <v>4.6690691472830164</v>
      </c>
      <c r="F158">
        <f t="shared" si="204"/>
        <v>6.3084460953741775E-2</v>
      </c>
      <c r="G158">
        <f t="shared" si="205"/>
        <v>245.25868539078638</v>
      </c>
      <c r="H158">
        <f t="shared" si="206"/>
        <v>2.1953599411053077</v>
      </c>
      <c r="I158">
        <f t="shared" si="207"/>
        <v>2.5029851914863572</v>
      </c>
      <c r="J158">
        <f t="shared" si="208"/>
        <v>28.688138961791992</v>
      </c>
      <c r="K158" s="1">
        <v>6</v>
      </c>
      <c r="L158">
        <f t="shared" si="209"/>
        <v>1.4200000166893005</v>
      </c>
      <c r="M158" s="1">
        <v>1</v>
      </c>
      <c r="N158">
        <f t="shared" si="210"/>
        <v>2.8400000333786011</v>
      </c>
      <c r="O158" s="1">
        <v>33.293624877929688</v>
      </c>
      <c r="P158" s="1">
        <v>28.688138961791992</v>
      </c>
      <c r="Q158" s="1">
        <v>35.030128479003906</v>
      </c>
      <c r="R158" s="1">
        <v>400.29965209960937</v>
      </c>
      <c r="S158" s="1">
        <v>383.77740478515625</v>
      </c>
      <c r="T158" s="1">
        <v>13.351985931396484</v>
      </c>
      <c r="U158" s="1">
        <v>19.802743911743164</v>
      </c>
      <c r="V158" s="1">
        <v>18.992965698242188</v>
      </c>
      <c r="W158" s="1">
        <v>28.169055938720703</v>
      </c>
      <c r="X158" s="1">
        <v>200.15190124511719</v>
      </c>
      <c r="Y158" s="1">
        <v>1700.7569580078125</v>
      </c>
      <c r="Z158" s="1">
        <v>1.7680243253707886</v>
      </c>
      <c r="AA158" s="1">
        <v>73.059532165527344</v>
      </c>
      <c r="AB158" s="1">
        <v>13.168209075927734</v>
      </c>
      <c r="AC158" s="1">
        <v>-0.20892162621021271</v>
      </c>
      <c r="AD158" s="1">
        <v>1</v>
      </c>
      <c r="AE158" s="1">
        <v>-0.21956524252891541</v>
      </c>
      <c r="AF158" s="1">
        <v>2.737391471862793</v>
      </c>
      <c r="AG158" s="1">
        <v>1</v>
      </c>
      <c r="AH158" s="1">
        <v>0</v>
      </c>
      <c r="AI158" s="1">
        <v>0.15999999642372131</v>
      </c>
      <c r="AJ158" s="1">
        <v>111115</v>
      </c>
      <c r="AK158">
        <f t="shared" si="211"/>
        <v>0.33358650207519525</v>
      </c>
      <c r="AL158">
        <f t="shared" si="212"/>
        <v>2.1953599411053079E-3</v>
      </c>
      <c r="AM158">
        <f t="shared" si="213"/>
        <v>301.83813896179197</v>
      </c>
      <c r="AN158">
        <f t="shared" si="214"/>
        <v>306.44362487792966</v>
      </c>
      <c r="AO158">
        <f t="shared" si="215"/>
        <v>272.12110719886914</v>
      </c>
      <c r="AP158">
        <f t="shared" si="216"/>
        <v>2.724517286546059</v>
      </c>
      <c r="AQ158">
        <f t="shared" si="217"/>
        <v>3.9497643972720575</v>
      </c>
      <c r="AR158">
        <f t="shared" si="218"/>
        <v>54.062273329690548</v>
      </c>
      <c r="AS158">
        <f t="shared" si="219"/>
        <v>34.259529417947384</v>
      </c>
      <c r="AT158">
        <f t="shared" si="220"/>
        <v>30.99088191986084</v>
      </c>
      <c r="AU158">
        <f t="shared" si="221"/>
        <v>4.5090334171221569</v>
      </c>
      <c r="AV158">
        <f t="shared" si="222"/>
        <v>6.1713626166950843E-2</v>
      </c>
      <c r="AW158">
        <f t="shared" si="223"/>
        <v>1.4467792057857005</v>
      </c>
      <c r="AX158">
        <f t="shared" si="224"/>
        <v>3.0622542113364561</v>
      </c>
      <c r="AY158">
        <f t="shared" si="225"/>
        <v>3.8691878524843938E-2</v>
      </c>
      <c r="AZ158">
        <f t="shared" si="226"/>
        <v>17.91848481418311</v>
      </c>
      <c r="BA158">
        <f t="shared" si="227"/>
        <v>0.6390649432008263</v>
      </c>
      <c r="BB158">
        <f t="shared" si="228"/>
        <v>35.629180967014442</v>
      </c>
      <c r="BC158">
        <f t="shared" si="229"/>
        <v>381.55795292784995</v>
      </c>
      <c r="BD158">
        <f t="shared" si="230"/>
        <v>4.3598910288604846E-3</v>
      </c>
    </row>
    <row r="159" spans="1:108" x14ac:dyDescent="0.25">
      <c r="A159" s="1">
        <v>117</v>
      </c>
      <c r="B159" s="1" t="s">
        <v>162</v>
      </c>
      <c r="C159" s="1">
        <v>5384.4999998770654</v>
      </c>
      <c r="D159" s="1">
        <v>0</v>
      </c>
      <c r="E159">
        <f t="shared" si="203"/>
        <v>4.6553994895325985</v>
      </c>
      <c r="F159">
        <f t="shared" si="204"/>
        <v>6.2998133061600209E-2</v>
      </c>
      <c r="G159">
        <f t="shared" si="205"/>
        <v>245.50135172439909</v>
      </c>
      <c r="H159">
        <f t="shared" si="206"/>
        <v>2.1947969114149521</v>
      </c>
      <c r="I159">
        <f t="shared" si="207"/>
        <v>2.5056435443146041</v>
      </c>
      <c r="J159">
        <f t="shared" si="208"/>
        <v>28.699386596679688</v>
      </c>
      <c r="K159" s="1">
        <v>6</v>
      </c>
      <c r="L159">
        <f t="shared" si="209"/>
        <v>1.4200000166893005</v>
      </c>
      <c r="M159" s="1">
        <v>1</v>
      </c>
      <c r="N159">
        <f t="shared" si="210"/>
        <v>2.8400000333786011</v>
      </c>
      <c r="O159" s="1">
        <v>33.295089721679688</v>
      </c>
      <c r="P159" s="1">
        <v>28.699386596679688</v>
      </c>
      <c r="Q159" s="1">
        <v>35.031482696533203</v>
      </c>
      <c r="R159" s="1">
        <v>400.33712768554687</v>
      </c>
      <c r="S159" s="1">
        <v>383.85714721679687</v>
      </c>
      <c r="T159" s="1">
        <v>13.353055953979492</v>
      </c>
      <c r="U159" s="1">
        <v>19.80171012878418</v>
      </c>
      <c r="V159" s="1">
        <v>18.99285888671875</v>
      </c>
      <c r="W159" s="1">
        <v>28.165168762207031</v>
      </c>
      <c r="X159" s="1">
        <v>200.16606140136719</v>
      </c>
      <c r="Y159" s="1">
        <v>1700.7684326171875</v>
      </c>
      <c r="Z159" s="1">
        <v>1.8856924772262573</v>
      </c>
      <c r="AA159" s="1">
        <v>73.059257507324219</v>
      </c>
      <c r="AB159" s="1">
        <v>13.168209075927734</v>
      </c>
      <c r="AC159" s="1">
        <v>-0.20892162621021271</v>
      </c>
      <c r="AD159" s="1">
        <v>1</v>
      </c>
      <c r="AE159" s="1">
        <v>-0.21956524252891541</v>
      </c>
      <c r="AF159" s="1">
        <v>2.737391471862793</v>
      </c>
      <c r="AG159" s="1">
        <v>1</v>
      </c>
      <c r="AH159" s="1">
        <v>0</v>
      </c>
      <c r="AI159" s="1">
        <v>0.15999999642372131</v>
      </c>
      <c r="AJ159" s="1">
        <v>111115</v>
      </c>
      <c r="AK159">
        <f t="shared" si="211"/>
        <v>0.33361010233561189</v>
      </c>
      <c r="AL159">
        <f t="shared" si="212"/>
        <v>2.1947969114149523E-3</v>
      </c>
      <c r="AM159">
        <f t="shared" si="213"/>
        <v>301.84938659667966</v>
      </c>
      <c r="AN159">
        <f t="shared" si="214"/>
        <v>306.44508972167966</v>
      </c>
      <c r="AO159">
        <f t="shared" si="215"/>
        <v>272.1229431363281</v>
      </c>
      <c r="AP159">
        <f t="shared" si="216"/>
        <v>2.7234320512763976</v>
      </c>
      <c r="AQ159">
        <f t="shared" si="217"/>
        <v>3.9523417836988375</v>
      </c>
      <c r="AR159">
        <f t="shared" si="218"/>
        <v>54.097754597391216</v>
      </c>
      <c r="AS159">
        <f t="shared" si="219"/>
        <v>34.296044468607036</v>
      </c>
      <c r="AT159">
        <f t="shared" si="220"/>
        <v>30.997238159179687</v>
      </c>
      <c r="AU159">
        <f t="shared" si="221"/>
        <v>4.5106679363109841</v>
      </c>
      <c r="AV159">
        <f t="shared" si="222"/>
        <v>6.1631006890069152E-2</v>
      </c>
      <c r="AW159">
        <f t="shared" si="223"/>
        <v>1.4466982393842336</v>
      </c>
      <c r="AX159">
        <f t="shared" si="224"/>
        <v>3.0639696969267503</v>
      </c>
      <c r="AY159">
        <f t="shared" si="225"/>
        <v>3.8639917578666173E-2</v>
      </c>
      <c r="AZ159">
        <f t="shared" si="226"/>
        <v>17.936146474029048</v>
      </c>
      <c r="BA159">
        <f t="shared" si="227"/>
        <v>0.6395643626917894</v>
      </c>
      <c r="BB159">
        <f t="shared" si="228"/>
        <v>35.59976954407442</v>
      </c>
      <c r="BC159">
        <f t="shared" si="229"/>
        <v>381.64419326010545</v>
      </c>
      <c r="BD159">
        <f t="shared" si="230"/>
        <v>4.3425565458560496E-3</v>
      </c>
    </row>
    <row r="160" spans="1:108" x14ac:dyDescent="0.25">
      <c r="A160" s="1">
        <v>118</v>
      </c>
      <c r="B160" s="1" t="s">
        <v>163</v>
      </c>
      <c r="C160" s="1">
        <v>5384.9999998658895</v>
      </c>
      <c r="D160" s="1">
        <v>0</v>
      </c>
      <c r="E160">
        <f t="shared" si="203"/>
        <v>4.6653155675523292</v>
      </c>
      <c r="F160">
        <f t="shared" si="204"/>
        <v>6.3035250458770106E-2</v>
      </c>
      <c r="G160">
        <f t="shared" si="205"/>
        <v>245.34235210281543</v>
      </c>
      <c r="H160">
        <f t="shared" si="206"/>
        <v>2.1953617555160134</v>
      </c>
      <c r="I160">
        <f t="shared" si="207"/>
        <v>2.5048615683092192</v>
      </c>
      <c r="J160">
        <f t="shared" si="208"/>
        <v>28.696069717407227</v>
      </c>
      <c r="K160" s="1">
        <v>6</v>
      </c>
      <c r="L160">
        <f t="shared" si="209"/>
        <v>1.4200000166893005</v>
      </c>
      <c r="M160" s="1">
        <v>1</v>
      </c>
      <c r="N160">
        <f t="shared" si="210"/>
        <v>2.8400000333786011</v>
      </c>
      <c r="O160" s="1">
        <v>33.2962646484375</v>
      </c>
      <c r="P160" s="1">
        <v>28.696069717407227</v>
      </c>
      <c r="Q160" s="1">
        <v>35.031295776367188</v>
      </c>
      <c r="R160" s="1">
        <v>400.38531494140625</v>
      </c>
      <c r="S160" s="1">
        <v>383.87527465820313</v>
      </c>
      <c r="T160" s="1">
        <v>13.351836204528809</v>
      </c>
      <c r="U160" s="1">
        <v>19.801979064941406</v>
      </c>
      <c r="V160" s="1">
        <v>18.989898681640625</v>
      </c>
      <c r="W160" s="1">
        <v>28.163734436035156</v>
      </c>
      <c r="X160" s="1">
        <v>200.17131042480469</v>
      </c>
      <c r="Y160" s="1">
        <v>1700.79736328125</v>
      </c>
      <c r="Z160" s="1">
        <v>2.0022814273834229</v>
      </c>
      <c r="AA160" s="1">
        <v>73.059364318847656</v>
      </c>
      <c r="AB160" s="1">
        <v>13.168209075927734</v>
      </c>
      <c r="AC160" s="1">
        <v>-0.20892162621021271</v>
      </c>
      <c r="AD160" s="1">
        <v>1</v>
      </c>
      <c r="AE160" s="1">
        <v>-0.21956524252891541</v>
      </c>
      <c r="AF160" s="1">
        <v>2.737391471862793</v>
      </c>
      <c r="AG160" s="1">
        <v>1</v>
      </c>
      <c r="AH160" s="1">
        <v>0</v>
      </c>
      <c r="AI160" s="1">
        <v>0.15999999642372131</v>
      </c>
      <c r="AJ160" s="1">
        <v>111115</v>
      </c>
      <c r="AK160">
        <f t="shared" si="211"/>
        <v>0.33361885070800773</v>
      </c>
      <c r="AL160">
        <f t="shared" si="212"/>
        <v>2.1953617555160133E-3</v>
      </c>
      <c r="AM160">
        <f t="shared" si="213"/>
        <v>301.8460697174072</v>
      </c>
      <c r="AN160">
        <f t="shared" si="214"/>
        <v>306.44626464843748</v>
      </c>
      <c r="AO160">
        <f t="shared" si="215"/>
        <v>272.12757204247464</v>
      </c>
      <c r="AP160">
        <f t="shared" si="216"/>
        <v>2.723840618114624</v>
      </c>
      <c r="AQ160">
        <f t="shared" si="217"/>
        <v>3.9515815710489677</v>
      </c>
      <c r="AR160">
        <f t="shared" si="218"/>
        <v>54.087270097278271</v>
      </c>
      <c r="AS160">
        <f t="shared" si="219"/>
        <v>34.285291032336865</v>
      </c>
      <c r="AT160">
        <f t="shared" si="220"/>
        <v>30.996167182922363</v>
      </c>
      <c r="AU160">
        <f t="shared" si="221"/>
        <v>4.510392496555129</v>
      </c>
      <c r="AV160">
        <f t="shared" si="222"/>
        <v>6.1666530339341316E-2</v>
      </c>
      <c r="AW160">
        <f t="shared" si="223"/>
        <v>1.4467200027397484</v>
      </c>
      <c r="AX160">
        <f t="shared" si="224"/>
        <v>3.0636724938153805</v>
      </c>
      <c r="AY160">
        <f t="shared" si="225"/>
        <v>3.8662258946098253E-2</v>
      </c>
      <c r="AZ160">
        <f t="shared" si="226"/>
        <v>17.924556285122591</v>
      </c>
      <c r="BA160">
        <f t="shared" si="227"/>
        <v>0.63911996499713253</v>
      </c>
      <c r="BB160">
        <f t="shared" si="228"/>
        <v>35.608647198039314</v>
      </c>
      <c r="BC160">
        <f t="shared" si="229"/>
        <v>381.65760707293094</v>
      </c>
      <c r="BD160">
        <f t="shared" si="230"/>
        <v>4.3527385026219719E-3</v>
      </c>
    </row>
    <row r="161" spans="1:108" x14ac:dyDescent="0.25">
      <c r="A161" s="1">
        <v>119</v>
      </c>
      <c r="B161" s="1" t="s">
        <v>163</v>
      </c>
      <c r="C161" s="1">
        <v>5385.9999998435378</v>
      </c>
      <c r="D161" s="1">
        <v>0</v>
      </c>
      <c r="E161">
        <f t="shared" si="203"/>
        <v>4.6729206135819581</v>
      </c>
      <c r="F161">
        <f t="shared" si="204"/>
        <v>6.3020520328382221E-2</v>
      </c>
      <c r="G161">
        <f t="shared" si="205"/>
        <v>245.06617746768956</v>
      </c>
      <c r="H161">
        <f t="shared" si="206"/>
        <v>2.1949917724356633</v>
      </c>
      <c r="I161">
        <f t="shared" si="207"/>
        <v>2.5050320415516891</v>
      </c>
      <c r="J161">
        <f t="shared" si="208"/>
        <v>28.696193695068359</v>
      </c>
      <c r="K161" s="1">
        <v>6</v>
      </c>
      <c r="L161">
        <f t="shared" si="209"/>
        <v>1.4200000166893005</v>
      </c>
      <c r="M161" s="1">
        <v>1</v>
      </c>
      <c r="N161">
        <f t="shared" si="210"/>
        <v>2.8400000333786011</v>
      </c>
      <c r="O161" s="1">
        <v>33.298557281494141</v>
      </c>
      <c r="P161" s="1">
        <v>28.696193695068359</v>
      </c>
      <c r="Q161" s="1">
        <v>35.030612945556641</v>
      </c>
      <c r="R161" s="1">
        <v>400.34719848632812</v>
      </c>
      <c r="S161" s="1">
        <v>383.8150634765625</v>
      </c>
      <c r="T161" s="1">
        <v>13.350781440734863</v>
      </c>
      <c r="U161" s="1">
        <v>19.799898147583008</v>
      </c>
      <c r="V161" s="1">
        <v>18.986087799072266</v>
      </c>
      <c r="W161" s="1">
        <v>28.157350540161133</v>
      </c>
      <c r="X161" s="1">
        <v>200.16984558105469</v>
      </c>
      <c r="Y161" s="1">
        <v>1700.9100341796875</v>
      </c>
      <c r="Z161" s="1">
        <v>2.0298538208007812</v>
      </c>
      <c r="AA161" s="1">
        <v>73.059867858886719</v>
      </c>
      <c r="AB161" s="1">
        <v>13.168209075927734</v>
      </c>
      <c r="AC161" s="1">
        <v>-0.20892162621021271</v>
      </c>
      <c r="AD161" s="1">
        <v>1</v>
      </c>
      <c r="AE161" s="1">
        <v>-0.21956524252891541</v>
      </c>
      <c r="AF161" s="1">
        <v>2.737391471862793</v>
      </c>
      <c r="AG161" s="1">
        <v>1</v>
      </c>
      <c r="AH161" s="1">
        <v>0</v>
      </c>
      <c r="AI161" s="1">
        <v>0.15999999642372131</v>
      </c>
      <c r="AJ161" s="1">
        <v>111115</v>
      </c>
      <c r="AK161">
        <f t="shared" si="211"/>
        <v>0.33361640930175779</v>
      </c>
      <c r="AL161">
        <f t="shared" si="212"/>
        <v>2.1949917724356635E-3</v>
      </c>
      <c r="AM161">
        <f t="shared" si="213"/>
        <v>301.84619369506834</v>
      </c>
      <c r="AN161">
        <f t="shared" si="214"/>
        <v>306.44855728149412</v>
      </c>
      <c r="AO161">
        <f t="shared" si="215"/>
        <v>272.1455993858217</v>
      </c>
      <c r="AP161">
        <f t="shared" si="216"/>
        <v>2.724562762946706</v>
      </c>
      <c r="AQ161">
        <f t="shared" si="217"/>
        <v>3.9516099838335199</v>
      </c>
      <c r="AR161">
        <f t="shared" si="218"/>
        <v>54.087286216640223</v>
      </c>
      <c r="AS161">
        <f t="shared" si="219"/>
        <v>34.287388069057215</v>
      </c>
      <c r="AT161">
        <f t="shared" si="220"/>
        <v>30.99737548828125</v>
      </c>
      <c r="AU161">
        <f t="shared" si="221"/>
        <v>4.5107032564489753</v>
      </c>
      <c r="AV161">
        <f t="shared" si="222"/>
        <v>6.1652432879814721E-2</v>
      </c>
      <c r="AW161">
        <f t="shared" si="223"/>
        <v>1.4465779422818306</v>
      </c>
      <c r="AX161">
        <f t="shared" si="224"/>
        <v>3.0641253141671445</v>
      </c>
      <c r="AY161">
        <f t="shared" si="225"/>
        <v>3.8653392778194059E-2</v>
      </c>
      <c r="AZ161">
        <f t="shared" si="226"/>
        <v>17.904502542471882</v>
      </c>
      <c r="BA161">
        <f t="shared" si="227"/>
        <v>0.63850067594508164</v>
      </c>
      <c r="BB161">
        <f t="shared" si="228"/>
        <v>35.604470221858072</v>
      </c>
      <c r="BC161">
        <f t="shared" si="229"/>
        <v>381.59378081663561</v>
      </c>
      <c r="BD161">
        <f t="shared" si="230"/>
        <v>4.3600517408676895E-3</v>
      </c>
    </row>
    <row r="162" spans="1:108" x14ac:dyDescent="0.25">
      <c r="A162" s="1">
        <v>120</v>
      </c>
      <c r="B162" s="1" t="s">
        <v>164</v>
      </c>
      <c r="C162" s="1">
        <v>5386.4999998323619</v>
      </c>
      <c r="D162" s="1">
        <v>0</v>
      </c>
      <c r="E162">
        <f t="shared" si="203"/>
        <v>4.6621293176702334</v>
      </c>
      <c r="F162">
        <f t="shared" si="204"/>
        <v>6.2994043153972334E-2</v>
      </c>
      <c r="G162">
        <f t="shared" si="205"/>
        <v>245.30833619910916</v>
      </c>
      <c r="H162">
        <f t="shared" si="206"/>
        <v>2.1948546955766126</v>
      </c>
      <c r="I162">
        <f t="shared" si="207"/>
        <v>2.5058628564722598</v>
      </c>
      <c r="J162">
        <f t="shared" si="208"/>
        <v>28.699844360351563</v>
      </c>
      <c r="K162" s="1">
        <v>6</v>
      </c>
      <c r="L162">
        <f t="shared" si="209"/>
        <v>1.4200000166893005</v>
      </c>
      <c r="M162" s="1">
        <v>1</v>
      </c>
      <c r="N162">
        <f t="shared" si="210"/>
        <v>2.8400000333786011</v>
      </c>
      <c r="O162" s="1">
        <v>33.299827575683594</v>
      </c>
      <c r="P162" s="1">
        <v>28.699844360351563</v>
      </c>
      <c r="Q162" s="1">
        <v>35.031326293945313</v>
      </c>
      <c r="R162" s="1">
        <v>400.34304809570312</v>
      </c>
      <c r="S162" s="1">
        <v>383.8416748046875</v>
      </c>
      <c r="T162" s="1">
        <v>13.350865364074707</v>
      </c>
      <c r="U162" s="1">
        <v>19.800189971923828</v>
      </c>
      <c r="V162" s="1">
        <v>18.984653472900391</v>
      </c>
      <c r="W162" s="1">
        <v>28.155458450317383</v>
      </c>
      <c r="X162" s="1">
        <v>200.15083312988281</v>
      </c>
      <c r="Y162" s="1">
        <v>1700.9725341796875</v>
      </c>
      <c r="Z162" s="1">
        <v>1.9949069023132324</v>
      </c>
      <c r="AA162" s="1">
        <v>73.059089660644531</v>
      </c>
      <c r="AB162" s="1">
        <v>13.168209075927734</v>
      </c>
      <c r="AC162" s="1">
        <v>-0.20892162621021271</v>
      </c>
      <c r="AD162" s="1">
        <v>1</v>
      </c>
      <c r="AE162" s="1">
        <v>-0.21956524252891541</v>
      </c>
      <c r="AF162" s="1">
        <v>2.737391471862793</v>
      </c>
      <c r="AG162" s="1">
        <v>1</v>
      </c>
      <c r="AH162" s="1">
        <v>0</v>
      </c>
      <c r="AI162" s="1">
        <v>0.15999999642372131</v>
      </c>
      <c r="AJ162" s="1">
        <v>111115</v>
      </c>
      <c r="AK162">
        <f t="shared" si="211"/>
        <v>0.33358472188313798</v>
      </c>
      <c r="AL162">
        <f t="shared" si="212"/>
        <v>2.1948546955766128E-3</v>
      </c>
      <c r="AM162">
        <f t="shared" si="213"/>
        <v>301.84984436035154</v>
      </c>
      <c r="AN162">
        <f t="shared" si="214"/>
        <v>306.44982757568357</v>
      </c>
      <c r="AO162">
        <f t="shared" si="215"/>
        <v>272.15559938559818</v>
      </c>
      <c r="AP162">
        <f t="shared" si="216"/>
        <v>2.7244138028201079</v>
      </c>
      <c r="AQ162">
        <f t="shared" si="217"/>
        <v>3.9524467109288377</v>
      </c>
      <c r="AR162">
        <f t="shared" si="218"/>
        <v>54.099315078900325</v>
      </c>
      <c r="AS162">
        <f t="shared" si="219"/>
        <v>34.299125106976497</v>
      </c>
      <c r="AT162">
        <f t="shared" si="220"/>
        <v>30.999835968017578</v>
      </c>
      <c r="AU162">
        <f t="shared" si="221"/>
        <v>4.5113361164125338</v>
      </c>
      <c r="AV162">
        <f t="shared" si="222"/>
        <v>6.1627092561491514E-2</v>
      </c>
      <c r="AW162">
        <f t="shared" si="223"/>
        <v>1.4465838544565777</v>
      </c>
      <c r="AX162">
        <f t="shared" si="224"/>
        <v>3.064752261955956</v>
      </c>
      <c r="AY162">
        <f t="shared" si="225"/>
        <v>3.8637455788505623E-2</v>
      </c>
      <c r="AZ162">
        <f t="shared" si="226"/>
        <v>17.922003728874252</v>
      </c>
      <c r="BA162">
        <f t="shared" si="227"/>
        <v>0.63908729119611851</v>
      </c>
      <c r="BB162">
        <f t="shared" si="228"/>
        <v>35.595750491608854</v>
      </c>
      <c r="BC162">
        <f t="shared" si="229"/>
        <v>381.62552181001047</v>
      </c>
      <c r="BD162">
        <f t="shared" si="230"/>
        <v>4.3485559132500125E-3</v>
      </c>
    </row>
    <row r="163" spans="1:108" x14ac:dyDescent="0.25">
      <c r="A163" s="1">
        <v>121</v>
      </c>
      <c r="B163" s="1" t="s">
        <v>164</v>
      </c>
      <c r="C163" s="1">
        <v>5386.9999998211861</v>
      </c>
      <c r="D163" s="1">
        <v>0</v>
      </c>
      <c r="E163">
        <f t="shared" si="203"/>
        <v>4.6449518229637095</v>
      </c>
      <c r="F163">
        <f t="shared" si="204"/>
        <v>6.3033019946489813E-2</v>
      </c>
      <c r="G163">
        <f t="shared" si="205"/>
        <v>245.84094991852467</v>
      </c>
      <c r="H163">
        <f t="shared" si="206"/>
        <v>2.1954563794824495</v>
      </c>
      <c r="I163">
        <f t="shared" si="207"/>
        <v>2.5050280675129186</v>
      </c>
      <c r="J163">
        <f t="shared" si="208"/>
        <v>28.696491241455078</v>
      </c>
      <c r="K163" s="1">
        <v>6</v>
      </c>
      <c r="L163">
        <f t="shared" si="209"/>
        <v>1.4200000166893005</v>
      </c>
      <c r="M163" s="1">
        <v>1</v>
      </c>
      <c r="N163">
        <f t="shared" si="210"/>
        <v>2.8400000333786011</v>
      </c>
      <c r="O163" s="1">
        <v>33.300975799560547</v>
      </c>
      <c r="P163" s="1">
        <v>28.696491241455078</v>
      </c>
      <c r="Q163" s="1">
        <v>35.031665802001953</v>
      </c>
      <c r="R163" s="1">
        <v>400.31732177734375</v>
      </c>
      <c r="S163" s="1">
        <v>383.86663818359375</v>
      </c>
      <c r="T163" s="1">
        <v>13.350168228149414</v>
      </c>
      <c r="U163" s="1">
        <v>19.801233291625977</v>
      </c>
      <c r="V163" s="1">
        <v>18.982309341430664</v>
      </c>
      <c r="W163" s="1">
        <v>28.154935836791992</v>
      </c>
      <c r="X163" s="1">
        <v>200.15147399902344</v>
      </c>
      <c r="Y163" s="1">
        <v>1700.95654296875</v>
      </c>
      <c r="Z163" s="1">
        <v>1.9313346147537231</v>
      </c>
      <c r="AA163" s="1">
        <v>73.058586120605469</v>
      </c>
      <c r="AB163" s="1">
        <v>13.168209075927734</v>
      </c>
      <c r="AC163" s="1">
        <v>-0.20892162621021271</v>
      </c>
      <c r="AD163" s="1">
        <v>1</v>
      </c>
      <c r="AE163" s="1">
        <v>-0.21956524252891541</v>
      </c>
      <c r="AF163" s="1">
        <v>2.737391471862793</v>
      </c>
      <c r="AG163" s="1">
        <v>1</v>
      </c>
      <c r="AH163" s="1">
        <v>0</v>
      </c>
      <c r="AI163" s="1">
        <v>0.15999999642372131</v>
      </c>
      <c r="AJ163" s="1">
        <v>111115</v>
      </c>
      <c r="AK163">
        <f t="shared" si="211"/>
        <v>0.33358578999837235</v>
      </c>
      <c r="AL163">
        <f t="shared" si="212"/>
        <v>2.1954563794824495E-3</v>
      </c>
      <c r="AM163">
        <f t="shared" si="213"/>
        <v>301.84649124145506</v>
      </c>
      <c r="AN163">
        <f t="shared" si="214"/>
        <v>306.45097579956052</v>
      </c>
      <c r="AO163">
        <f t="shared" si="215"/>
        <v>272.15304079190537</v>
      </c>
      <c r="AP163">
        <f t="shared" si="216"/>
        <v>2.7247198110613358</v>
      </c>
      <c r="AQ163">
        <f t="shared" si="217"/>
        <v>3.9516781752433752</v>
      </c>
      <c r="AR163">
        <f t="shared" si="218"/>
        <v>54.089168502657934</v>
      </c>
      <c r="AS163">
        <f t="shared" si="219"/>
        <v>34.287935211031957</v>
      </c>
      <c r="AT163">
        <f t="shared" si="220"/>
        <v>30.998733520507813</v>
      </c>
      <c r="AU163">
        <f t="shared" si="221"/>
        <v>4.5110525463392319</v>
      </c>
      <c r="AV163">
        <f t="shared" si="222"/>
        <v>6.1664395638535839E-2</v>
      </c>
      <c r="AW163">
        <f t="shared" si="223"/>
        <v>1.4466501077304565</v>
      </c>
      <c r="AX163">
        <f t="shared" si="224"/>
        <v>3.0644024386087754</v>
      </c>
      <c r="AY163">
        <f t="shared" si="225"/>
        <v>3.8660916390212421E-2</v>
      </c>
      <c r="AZ163">
        <f t="shared" si="226"/>
        <v>17.96079221159399</v>
      </c>
      <c r="BA163">
        <f t="shared" si="227"/>
        <v>0.64043322723175833</v>
      </c>
      <c r="BB163">
        <f t="shared" si="228"/>
        <v>35.605853305803436</v>
      </c>
      <c r="BC163">
        <f t="shared" si="229"/>
        <v>381.65865054722002</v>
      </c>
      <c r="BD163">
        <f t="shared" si="230"/>
        <v>4.3333872554398665E-3</v>
      </c>
    </row>
    <row r="164" spans="1:108" x14ac:dyDescent="0.25">
      <c r="A164" s="1">
        <v>122</v>
      </c>
      <c r="B164" s="1" t="s">
        <v>165</v>
      </c>
      <c r="C164" s="1">
        <v>5387.4999998100102</v>
      </c>
      <c r="D164" s="1">
        <v>0</v>
      </c>
      <c r="E164">
        <f t="shared" si="203"/>
        <v>4.6477728695138874</v>
      </c>
      <c r="F164">
        <f t="shared" si="204"/>
        <v>6.3008814752957235E-2</v>
      </c>
      <c r="G164">
        <f t="shared" si="205"/>
        <v>245.72101652672575</v>
      </c>
      <c r="H164">
        <f t="shared" si="206"/>
        <v>2.1957001677877348</v>
      </c>
      <c r="I164">
        <f t="shared" si="207"/>
        <v>2.5062150722249612</v>
      </c>
      <c r="J164">
        <f t="shared" si="208"/>
        <v>28.701852798461914</v>
      </c>
      <c r="K164" s="1">
        <v>6</v>
      </c>
      <c r="L164">
        <f t="shared" si="209"/>
        <v>1.4200000166893005</v>
      </c>
      <c r="M164" s="1">
        <v>1</v>
      </c>
      <c r="N164">
        <f t="shared" si="210"/>
        <v>2.8400000333786011</v>
      </c>
      <c r="O164" s="1">
        <v>33.302978515625</v>
      </c>
      <c r="P164" s="1">
        <v>28.701852798461914</v>
      </c>
      <c r="Q164" s="1">
        <v>35.031703948974609</v>
      </c>
      <c r="R164" s="1">
        <v>400.330810546875</v>
      </c>
      <c r="S164" s="1">
        <v>383.87042236328125</v>
      </c>
      <c r="T164" s="1">
        <v>13.349737167358398</v>
      </c>
      <c r="U164" s="1">
        <v>19.801883697509766</v>
      </c>
      <c r="V164" s="1">
        <v>18.979494094848633</v>
      </c>
      <c r="W164" s="1">
        <v>28.152593612670898</v>
      </c>
      <c r="X164" s="1">
        <v>200.1400146484375</v>
      </c>
      <c r="Y164" s="1">
        <v>1700.9874267578125</v>
      </c>
      <c r="Z164" s="1">
        <v>1.8687974214553833</v>
      </c>
      <c r="AA164" s="1">
        <v>73.058303833007813</v>
      </c>
      <c r="AB164" s="1">
        <v>13.168209075927734</v>
      </c>
      <c r="AC164" s="1">
        <v>-0.20892162621021271</v>
      </c>
      <c r="AD164" s="1">
        <v>1</v>
      </c>
      <c r="AE164" s="1">
        <v>-0.21956524252891541</v>
      </c>
      <c r="AF164" s="1">
        <v>2.737391471862793</v>
      </c>
      <c r="AG164" s="1">
        <v>1</v>
      </c>
      <c r="AH164" s="1">
        <v>0</v>
      </c>
      <c r="AI164" s="1">
        <v>0.15999999642372131</v>
      </c>
      <c r="AJ164" s="1">
        <v>111115</v>
      </c>
      <c r="AK164">
        <f t="shared" si="211"/>
        <v>0.33356669108072912</v>
      </c>
      <c r="AL164">
        <f t="shared" si="212"/>
        <v>2.1957001677877347E-3</v>
      </c>
      <c r="AM164">
        <f t="shared" si="213"/>
        <v>301.85185279846189</v>
      </c>
      <c r="AN164">
        <f t="shared" si="214"/>
        <v>306.45297851562498</v>
      </c>
      <c r="AO164">
        <f t="shared" si="215"/>
        <v>272.15798219804492</v>
      </c>
      <c r="AP164">
        <f t="shared" si="216"/>
        <v>2.7241748458003365</v>
      </c>
      <c r="AQ164">
        <f t="shared" si="217"/>
        <v>3.9529071078635138</v>
      </c>
      <c r="AR164">
        <f t="shared" si="218"/>
        <v>54.106198754611469</v>
      </c>
      <c r="AS164">
        <f t="shared" si="219"/>
        <v>34.304315057101704</v>
      </c>
      <c r="AT164">
        <f t="shared" si="220"/>
        <v>31.002415657043457</v>
      </c>
      <c r="AU164">
        <f t="shared" si="221"/>
        <v>4.511999721245747</v>
      </c>
      <c r="AV164">
        <f t="shared" si="222"/>
        <v>6.1641229966184111E-2</v>
      </c>
      <c r="AW164">
        <f t="shared" si="223"/>
        <v>1.4466920356385526</v>
      </c>
      <c r="AX164">
        <f t="shared" si="224"/>
        <v>3.0653076856071944</v>
      </c>
      <c r="AY164">
        <f t="shared" si="225"/>
        <v>3.8646347055843841E-2</v>
      </c>
      <c r="AZ164">
        <f t="shared" si="226"/>
        <v>17.951960683565062</v>
      </c>
      <c r="BA164">
        <f t="shared" si="227"/>
        <v>0.64011448189718601</v>
      </c>
      <c r="BB164">
        <f t="shared" si="228"/>
        <v>35.594241197862473</v>
      </c>
      <c r="BC164">
        <f t="shared" si="229"/>
        <v>381.66109373648567</v>
      </c>
      <c r="BD164">
        <f t="shared" si="230"/>
        <v>4.3345772274231611E-3</v>
      </c>
    </row>
    <row r="165" spans="1:108" x14ac:dyDescent="0.25">
      <c r="A165" s="1">
        <v>123</v>
      </c>
      <c r="B165" s="1" t="s">
        <v>166</v>
      </c>
      <c r="C165" s="1">
        <v>5387.9999997988343</v>
      </c>
      <c r="D165" s="1">
        <v>0</v>
      </c>
      <c r="E165">
        <f t="shared" si="203"/>
        <v>4.6363300659730768</v>
      </c>
      <c r="F165">
        <f t="shared" si="204"/>
        <v>6.307077426800578E-2</v>
      </c>
      <c r="G165">
        <f t="shared" si="205"/>
        <v>246.1475641779187</v>
      </c>
      <c r="H165">
        <f t="shared" si="206"/>
        <v>2.196184829948344</v>
      </c>
      <c r="I165">
        <f t="shared" si="207"/>
        <v>2.504398112086081</v>
      </c>
      <c r="J165">
        <f t="shared" si="208"/>
        <v>28.693609237670898</v>
      </c>
      <c r="K165" s="1">
        <v>6</v>
      </c>
      <c r="L165">
        <f t="shared" si="209"/>
        <v>1.4200000166893005</v>
      </c>
      <c r="M165" s="1">
        <v>1</v>
      </c>
      <c r="N165">
        <f t="shared" si="210"/>
        <v>2.8400000333786011</v>
      </c>
      <c r="O165" s="1">
        <v>33.304275512695312</v>
      </c>
      <c r="P165" s="1">
        <v>28.693609237670898</v>
      </c>
      <c r="Q165" s="1">
        <v>35.032398223876953</v>
      </c>
      <c r="R165" s="1">
        <v>400.3070068359375</v>
      </c>
      <c r="S165" s="1">
        <v>383.88442993164063</v>
      </c>
      <c r="T165" s="1">
        <v>13.348917007446289</v>
      </c>
      <c r="U165" s="1">
        <v>19.800861358642578</v>
      </c>
      <c r="V165" s="1">
        <v>18.97697639465332</v>
      </c>
      <c r="W165" s="1">
        <v>28.149135589599609</v>
      </c>
      <c r="X165" s="1">
        <v>200.190673828125</v>
      </c>
      <c r="Y165" s="1">
        <v>1700.9781494140625</v>
      </c>
      <c r="Z165" s="1">
        <v>1.8751741647720337</v>
      </c>
      <c r="AA165" s="1">
        <v>73.058418273925781</v>
      </c>
      <c r="AB165" s="1">
        <v>13.168209075927734</v>
      </c>
      <c r="AC165" s="1">
        <v>-0.20892162621021271</v>
      </c>
      <c r="AD165" s="1">
        <v>1</v>
      </c>
      <c r="AE165" s="1">
        <v>-0.21956524252891541</v>
      </c>
      <c r="AF165" s="1">
        <v>2.737391471862793</v>
      </c>
      <c r="AG165" s="1">
        <v>1</v>
      </c>
      <c r="AH165" s="1">
        <v>0</v>
      </c>
      <c r="AI165" s="1">
        <v>0.15999999642372131</v>
      </c>
      <c r="AJ165" s="1">
        <v>111115</v>
      </c>
      <c r="AK165">
        <f t="shared" si="211"/>
        <v>0.33365112304687494</v>
      </c>
      <c r="AL165">
        <f t="shared" si="212"/>
        <v>2.1961848299483439E-3</v>
      </c>
      <c r="AM165">
        <f t="shared" si="213"/>
        <v>301.84360923767088</v>
      </c>
      <c r="AN165">
        <f t="shared" si="214"/>
        <v>306.45427551269529</v>
      </c>
      <c r="AO165">
        <f t="shared" si="215"/>
        <v>272.1564978230781</v>
      </c>
      <c r="AP165">
        <f t="shared" si="216"/>
        <v>2.7252777405438975</v>
      </c>
      <c r="AQ165">
        <f t="shared" si="217"/>
        <v>3.9510177234098047</v>
      </c>
      <c r="AR165">
        <f t="shared" si="218"/>
        <v>54.080252717706387</v>
      </c>
      <c r="AS165">
        <f t="shared" si="219"/>
        <v>34.279391359063808</v>
      </c>
      <c r="AT165">
        <f t="shared" si="220"/>
        <v>30.998942375183105</v>
      </c>
      <c r="AU165">
        <f t="shared" si="221"/>
        <v>4.5111062664672907</v>
      </c>
      <c r="AV165">
        <f t="shared" si="222"/>
        <v>6.1700527784079862E-2</v>
      </c>
      <c r="AW165">
        <f t="shared" si="223"/>
        <v>1.4466196113237237</v>
      </c>
      <c r="AX165">
        <f t="shared" si="224"/>
        <v>3.064486655143567</v>
      </c>
      <c r="AY165">
        <f t="shared" si="225"/>
        <v>3.8683640655964753E-2</v>
      </c>
      <c r="AZ165">
        <f t="shared" si="226"/>
        <v>17.983151700818372</v>
      </c>
      <c r="BA165">
        <f t="shared" si="227"/>
        <v>0.64120226033067007</v>
      </c>
      <c r="BB165">
        <f t="shared" si="228"/>
        <v>35.612433349846874</v>
      </c>
      <c r="BC165">
        <f t="shared" si="229"/>
        <v>381.68054066561916</v>
      </c>
      <c r="BD165">
        <f t="shared" si="230"/>
        <v>4.3258950318613961E-3</v>
      </c>
    </row>
    <row r="166" spans="1:108" x14ac:dyDescent="0.25">
      <c r="A166" s="1">
        <v>124</v>
      </c>
      <c r="B166" s="1" t="s">
        <v>166</v>
      </c>
      <c r="C166" s="1">
        <v>5388.4999997876585</v>
      </c>
      <c r="D166" s="1">
        <v>0</v>
      </c>
      <c r="E166">
        <f t="shared" si="203"/>
        <v>4.6226858231532137</v>
      </c>
      <c r="F166">
        <f t="shared" si="204"/>
        <v>6.313030090550549E-2</v>
      </c>
      <c r="G166">
        <f t="shared" si="205"/>
        <v>246.62170437932329</v>
      </c>
      <c r="H166">
        <f t="shared" si="206"/>
        <v>2.1959906210746238</v>
      </c>
      <c r="I166">
        <f t="shared" si="207"/>
        <v>2.501890843949548</v>
      </c>
      <c r="J166">
        <f t="shared" si="208"/>
        <v>28.682577133178711</v>
      </c>
      <c r="K166" s="1">
        <v>6</v>
      </c>
      <c r="L166">
        <f t="shared" si="209"/>
        <v>1.4200000166893005</v>
      </c>
      <c r="M166" s="1">
        <v>1</v>
      </c>
      <c r="N166">
        <f t="shared" si="210"/>
        <v>2.8400000333786011</v>
      </c>
      <c r="O166" s="1">
        <v>33.305492401123047</v>
      </c>
      <c r="P166" s="1">
        <v>28.682577133178711</v>
      </c>
      <c r="Q166" s="1">
        <v>35.032203674316406</v>
      </c>
      <c r="R166" s="1">
        <v>400.27227783203125</v>
      </c>
      <c r="S166" s="1">
        <v>383.89077758789062</v>
      </c>
      <c r="T166" s="1">
        <v>13.349374771118164</v>
      </c>
      <c r="U166" s="1">
        <v>19.800748825073242</v>
      </c>
      <c r="V166" s="1">
        <v>18.976177215576172</v>
      </c>
      <c r="W166" s="1">
        <v>28.146825790405273</v>
      </c>
      <c r="X166" s="1">
        <v>200.19068908691406</v>
      </c>
      <c r="Y166" s="1">
        <v>1701.0244140625</v>
      </c>
      <c r="Z166" s="1">
        <v>1.7967376708984375</v>
      </c>
      <c r="AA166" s="1">
        <v>73.057823181152344</v>
      </c>
      <c r="AB166" s="1">
        <v>13.168209075927734</v>
      </c>
      <c r="AC166" s="1">
        <v>-0.20892162621021271</v>
      </c>
      <c r="AD166" s="1">
        <v>0.66666668653488159</v>
      </c>
      <c r="AE166" s="1">
        <v>-0.21956524252891541</v>
      </c>
      <c r="AF166" s="1">
        <v>2.737391471862793</v>
      </c>
      <c r="AG166" s="1">
        <v>1</v>
      </c>
      <c r="AH166" s="1">
        <v>0</v>
      </c>
      <c r="AI166" s="1">
        <v>0.15999999642372131</v>
      </c>
      <c r="AJ166" s="1">
        <v>111115</v>
      </c>
      <c r="AK166">
        <f t="shared" si="211"/>
        <v>0.33365114847819005</v>
      </c>
      <c r="AL166">
        <f t="shared" si="212"/>
        <v>2.1959906210746237E-3</v>
      </c>
      <c r="AM166">
        <f t="shared" si="213"/>
        <v>301.83257713317869</v>
      </c>
      <c r="AN166">
        <f t="shared" si="214"/>
        <v>306.45549240112302</v>
      </c>
      <c r="AO166">
        <f t="shared" si="215"/>
        <v>272.16390016666264</v>
      </c>
      <c r="AP166">
        <f t="shared" si="216"/>
        <v>2.7272265353330343</v>
      </c>
      <c r="AQ166">
        <f t="shared" si="217"/>
        <v>3.9484904504661591</v>
      </c>
      <c r="AR166">
        <f t="shared" si="218"/>
        <v>54.046100452179928</v>
      </c>
      <c r="AS166">
        <f t="shared" si="219"/>
        <v>34.245351627106686</v>
      </c>
      <c r="AT166">
        <f t="shared" si="220"/>
        <v>30.994034767150879</v>
      </c>
      <c r="AU166">
        <f t="shared" si="221"/>
        <v>4.5098441133820426</v>
      </c>
      <c r="AV166">
        <f t="shared" si="222"/>
        <v>6.1757494853584831E-2</v>
      </c>
      <c r="AW166">
        <f t="shared" si="223"/>
        <v>1.4465996065166109</v>
      </c>
      <c r="AX166">
        <f t="shared" si="224"/>
        <v>3.0632445068654315</v>
      </c>
      <c r="AY166">
        <f t="shared" si="225"/>
        <v>3.8719468612662934E-2</v>
      </c>
      <c r="AZ166">
        <f t="shared" si="226"/>
        <v>18.017644871179026</v>
      </c>
      <c r="BA166">
        <f t="shared" si="227"/>
        <v>0.64242674942317413</v>
      </c>
      <c r="BB166">
        <f t="shared" si="228"/>
        <v>35.638188734560394</v>
      </c>
      <c r="BC166">
        <f t="shared" si="229"/>
        <v>381.69337414144326</v>
      </c>
      <c r="BD166">
        <f t="shared" si="230"/>
        <v>4.3161385810449532E-3</v>
      </c>
    </row>
    <row r="167" spans="1:108" x14ac:dyDescent="0.25">
      <c r="A167" s="1">
        <v>125</v>
      </c>
      <c r="B167" s="1" t="s">
        <v>167</v>
      </c>
      <c r="C167" s="1">
        <v>5388.9999997764826</v>
      </c>
      <c r="D167" s="1">
        <v>0</v>
      </c>
      <c r="E167">
        <f t="shared" si="203"/>
        <v>4.6096462251954655</v>
      </c>
      <c r="F167">
        <f t="shared" si="204"/>
        <v>6.3104760984568728E-2</v>
      </c>
      <c r="G167">
        <f t="shared" si="205"/>
        <v>246.9126762389316</v>
      </c>
      <c r="H167">
        <f t="shared" si="206"/>
        <v>2.1949830194068674</v>
      </c>
      <c r="I167">
        <f t="shared" si="207"/>
        <v>2.5017287895167959</v>
      </c>
      <c r="J167">
        <f t="shared" si="208"/>
        <v>28.681205749511719</v>
      </c>
      <c r="K167" s="1">
        <v>6</v>
      </c>
      <c r="L167">
        <f t="shared" si="209"/>
        <v>1.4200000166893005</v>
      </c>
      <c r="M167" s="1">
        <v>1</v>
      </c>
      <c r="N167">
        <f t="shared" si="210"/>
        <v>2.8400000333786011</v>
      </c>
      <c r="O167" s="1">
        <v>33.306129455566406</v>
      </c>
      <c r="P167" s="1">
        <v>28.681205749511719</v>
      </c>
      <c r="Q167" s="1">
        <v>35.032390594482422</v>
      </c>
      <c r="R167" s="1">
        <v>400.23989868164062</v>
      </c>
      <c r="S167" s="1">
        <v>383.899658203125</v>
      </c>
      <c r="T167" s="1">
        <v>13.350761413574219</v>
      </c>
      <c r="U167" s="1">
        <v>19.798763275146484</v>
      </c>
      <c r="V167" s="1">
        <v>18.977380752563477</v>
      </c>
      <c r="W167" s="1">
        <v>28.142864227294922</v>
      </c>
      <c r="X167" s="1">
        <v>200.20388793945312</v>
      </c>
      <c r="Y167" s="1">
        <v>1701.005126953125</v>
      </c>
      <c r="Z167" s="1">
        <v>1.7426837682723999</v>
      </c>
      <c r="AA167" s="1">
        <v>73.057472229003906</v>
      </c>
      <c r="AB167" s="1">
        <v>13.168209075927734</v>
      </c>
      <c r="AC167" s="1">
        <v>-0.20892162621021271</v>
      </c>
      <c r="AD167" s="1">
        <v>0.66666668653488159</v>
      </c>
      <c r="AE167" s="1">
        <v>-0.21956524252891541</v>
      </c>
      <c r="AF167" s="1">
        <v>2.737391471862793</v>
      </c>
      <c r="AG167" s="1">
        <v>1</v>
      </c>
      <c r="AH167" s="1">
        <v>0</v>
      </c>
      <c r="AI167" s="1">
        <v>0.15999999642372131</v>
      </c>
      <c r="AJ167" s="1">
        <v>111115</v>
      </c>
      <c r="AK167">
        <f t="shared" si="211"/>
        <v>0.33367314656575514</v>
      </c>
      <c r="AL167">
        <f t="shared" si="212"/>
        <v>2.1949830194068673E-3</v>
      </c>
      <c r="AM167">
        <f t="shared" si="213"/>
        <v>301.8312057495117</v>
      </c>
      <c r="AN167">
        <f t="shared" si="214"/>
        <v>306.45612945556638</v>
      </c>
      <c r="AO167">
        <f t="shared" si="215"/>
        <v>272.16081422923162</v>
      </c>
      <c r="AP167">
        <f t="shared" si="216"/>
        <v>2.7280037956891574</v>
      </c>
      <c r="AQ167">
        <f t="shared" si="217"/>
        <v>3.9481763876594327</v>
      </c>
      <c r="AR167">
        <f t="shared" si="218"/>
        <v>54.042061232061101</v>
      </c>
      <c r="AS167">
        <f t="shared" si="219"/>
        <v>34.243297956914617</v>
      </c>
      <c r="AT167">
        <f t="shared" si="220"/>
        <v>30.993667602539063</v>
      </c>
      <c r="AU167">
        <f t="shared" si="221"/>
        <v>4.5097496972743274</v>
      </c>
      <c r="AV167">
        <f t="shared" si="222"/>
        <v>6.1733053402172243E-2</v>
      </c>
      <c r="AW167">
        <f t="shared" si="223"/>
        <v>1.4464475981426368</v>
      </c>
      <c r="AX167">
        <f t="shared" si="224"/>
        <v>3.0633020991316906</v>
      </c>
      <c r="AY167">
        <f t="shared" si="225"/>
        <v>3.8704096772112888E-2</v>
      </c>
      <c r="AZ167">
        <f t="shared" si="226"/>
        <v>18.038815987314777</v>
      </c>
      <c r="BA167">
        <f t="shared" si="227"/>
        <v>0.64316982566389191</v>
      </c>
      <c r="BB167">
        <f t="shared" si="228"/>
        <v>35.636873307864811</v>
      </c>
      <c r="BC167">
        <f t="shared" si="229"/>
        <v>381.70845315704241</v>
      </c>
      <c r="BD167">
        <f t="shared" si="230"/>
        <v>4.3036348072119524E-3</v>
      </c>
    </row>
    <row r="168" spans="1:108" x14ac:dyDescent="0.25">
      <c r="A168" s="1">
        <v>126</v>
      </c>
      <c r="B168" s="1" t="s">
        <v>167</v>
      </c>
      <c r="C168" s="1">
        <v>5389.4999997653067</v>
      </c>
      <c r="D168" s="1">
        <v>0</v>
      </c>
      <c r="E168">
        <f t="shared" si="203"/>
        <v>4.6293898004687888</v>
      </c>
      <c r="F168">
        <f t="shared" si="204"/>
        <v>6.3097927213886823E-2</v>
      </c>
      <c r="G168">
        <f t="shared" si="205"/>
        <v>246.39146985140511</v>
      </c>
      <c r="H168">
        <f t="shared" si="206"/>
        <v>2.1948579934859542</v>
      </c>
      <c r="I168">
        <f t="shared" si="207"/>
        <v>2.501840513488252</v>
      </c>
      <c r="J168">
        <f t="shared" si="208"/>
        <v>28.681379318237305</v>
      </c>
      <c r="K168" s="1">
        <v>6</v>
      </c>
      <c r="L168">
        <f t="shared" si="209"/>
        <v>1.4200000166893005</v>
      </c>
      <c r="M168" s="1">
        <v>1</v>
      </c>
      <c r="N168">
        <f t="shared" si="210"/>
        <v>2.8400000333786011</v>
      </c>
      <c r="O168" s="1">
        <v>33.306209564208984</v>
      </c>
      <c r="P168" s="1">
        <v>28.681379318237305</v>
      </c>
      <c r="Q168" s="1">
        <v>35.032474517822266</v>
      </c>
      <c r="R168" s="1">
        <v>400.28701782226562</v>
      </c>
      <c r="S168" s="1">
        <v>383.88702392578125</v>
      </c>
      <c r="T168" s="1">
        <v>13.349905967712402</v>
      </c>
      <c r="U168" s="1">
        <v>19.79786491394043</v>
      </c>
      <c r="V168" s="1">
        <v>18.975994110107422</v>
      </c>
      <c r="W168" s="1">
        <v>28.141334533691406</v>
      </c>
      <c r="X168" s="1">
        <v>200.19400024414062</v>
      </c>
      <c r="Y168" s="1">
        <v>1700.98828125</v>
      </c>
      <c r="Z168" s="1">
        <v>1.76176917552948</v>
      </c>
      <c r="AA168" s="1">
        <v>73.057151794433594</v>
      </c>
      <c r="AB168" s="1">
        <v>13.168209075927734</v>
      </c>
      <c r="AC168" s="1">
        <v>-0.20892162621021271</v>
      </c>
      <c r="AD168" s="1">
        <v>1</v>
      </c>
      <c r="AE168" s="1">
        <v>-0.21956524252891541</v>
      </c>
      <c r="AF168" s="1">
        <v>2.737391471862793</v>
      </c>
      <c r="AG168" s="1">
        <v>1</v>
      </c>
      <c r="AH168" s="1">
        <v>0</v>
      </c>
      <c r="AI168" s="1">
        <v>0.15999999642372131</v>
      </c>
      <c r="AJ168" s="1">
        <v>111115</v>
      </c>
      <c r="AK168">
        <f t="shared" si="211"/>
        <v>0.33365666707356767</v>
      </c>
      <c r="AL168">
        <f t="shared" si="212"/>
        <v>2.1948579934859542E-3</v>
      </c>
      <c r="AM168">
        <f t="shared" si="213"/>
        <v>301.83137931823728</v>
      </c>
      <c r="AN168">
        <f t="shared" si="214"/>
        <v>306.45620956420896</v>
      </c>
      <c r="AO168">
        <f t="shared" si="215"/>
        <v>272.15811891679186</v>
      </c>
      <c r="AP168">
        <f t="shared" si="216"/>
        <v>2.7280238275020223</v>
      </c>
      <c r="AQ168">
        <f t="shared" si="217"/>
        <v>3.9482161357116889</v>
      </c>
      <c r="AR168">
        <f t="shared" si="218"/>
        <v>54.042842332822964</v>
      </c>
      <c r="AS168">
        <f t="shared" si="219"/>
        <v>34.244977418882534</v>
      </c>
      <c r="AT168">
        <f t="shared" si="220"/>
        <v>30.993794441223145</v>
      </c>
      <c r="AU168">
        <f t="shared" si="221"/>
        <v>4.5097823135532442</v>
      </c>
      <c r="AV168">
        <f t="shared" si="222"/>
        <v>6.1726513478376356E-2</v>
      </c>
      <c r="AW168">
        <f t="shared" si="223"/>
        <v>1.446375622223437</v>
      </c>
      <c r="AX168">
        <f t="shared" si="224"/>
        <v>3.0634066913298073</v>
      </c>
      <c r="AY168">
        <f t="shared" si="225"/>
        <v>3.8699983656817045E-2</v>
      </c>
      <c r="AZ168">
        <f t="shared" si="226"/>
        <v>18.000659013787711</v>
      </c>
      <c r="BA168">
        <f t="shared" si="227"/>
        <v>0.64183328556330976</v>
      </c>
      <c r="BB168">
        <f t="shared" si="228"/>
        <v>35.634499333694826</v>
      </c>
      <c r="BC168">
        <f t="shared" si="229"/>
        <v>381.68643372959104</v>
      </c>
      <c r="BD168">
        <f t="shared" si="230"/>
        <v>4.3220291103427113E-3</v>
      </c>
    </row>
    <row r="169" spans="1:108" x14ac:dyDescent="0.25">
      <c r="A169" s="1">
        <v>127</v>
      </c>
      <c r="B169" s="1" t="s">
        <v>168</v>
      </c>
      <c r="C169" s="1">
        <v>5389.9999997541308</v>
      </c>
      <c r="D169" s="1">
        <v>0</v>
      </c>
      <c r="E169">
        <f t="shared" si="203"/>
        <v>4.6303865944426699</v>
      </c>
      <c r="F169">
        <f t="shared" si="204"/>
        <v>6.3177589052793984E-2</v>
      </c>
      <c r="G169">
        <f t="shared" si="205"/>
        <v>246.56223400342446</v>
      </c>
      <c r="H169">
        <f t="shared" si="206"/>
        <v>2.1944757435204321</v>
      </c>
      <c r="I169">
        <f t="shared" si="207"/>
        <v>2.4983735651115353</v>
      </c>
      <c r="J169">
        <f t="shared" si="208"/>
        <v>28.665962219238281</v>
      </c>
      <c r="K169" s="1">
        <v>6</v>
      </c>
      <c r="L169">
        <f t="shared" si="209"/>
        <v>1.4200000166893005</v>
      </c>
      <c r="M169" s="1">
        <v>1</v>
      </c>
      <c r="N169">
        <f t="shared" si="210"/>
        <v>2.8400000333786011</v>
      </c>
      <c r="O169" s="1">
        <v>33.307350158691406</v>
      </c>
      <c r="P169" s="1">
        <v>28.665962219238281</v>
      </c>
      <c r="Q169" s="1">
        <v>35.033069610595703</v>
      </c>
      <c r="R169" s="1">
        <v>400.31747436523437</v>
      </c>
      <c r="S169" s="1">
        <v>383.91592407226562</v>
      </c>
      <c r="T169" s="1">
        <v>13.3507080078125</v>
      </c>
      <c r="U169" s="1">
        <v>19.797084808349609</v>
      </c>
      <c r="V169" s="1">
        <v>18.975851058959961</v>
      </c>
      <c r="W169" s="1">
        <v>28.138324737548828</v>
      </c>
      <c r="X169" s="1">
        <v>200.20841979980469</v>
      </c>
      <c r="Y169" s="1">
        <v>1701.024169921875</v>
      </c>
      <c r="Z169" s="1">
        <v>1.7723754644393921</v>
      </c>
      <c r="AA169" s="1">
        <v>73.056884765625</v>
      </c>
      <c r="AB169" s="1">
        <v>13.168209075927734</v>
      </c>
      <c r="AC169" s="1">
        <v>-0.20892162621021271</v>
      </c>
      <c r="AD169" s="1">
        <v>1</v>
      </c>
      <c r="AE169" s="1">
        <v>-0.21956524252891541</v>
      </c>
      <c r="AF169" s="1">
        <v>2.737391471862793</v>
      </c>
      <c r="AG169" s="1">
        <v>1</v>
      </c>
      <c r="AH169" s="1">
        <v>0</v>
      </c>
      <c r="AI169" s="1">
        <v>0.15999999642372131</v>
      </c>
      <c r="AJ169" s="1">
        <v>111115</v>
      </c>
      <c r="AK169">
        <f t="shared" si="211"/>
        <v>0.33368069966634112</v>
      </c>
      <c r="AL169">
        <f t="shared" si="212"/>
        <v>2.1944757435204323E-3</v>
      </c>
      <c r="AM169">
        <f t="shared" si="213"/>
        <v>301.81596221923826</v>
      </c>
      <c r="AN169">
        <f t="shared" si="214"/>
        <v>306.45735015869138</v>
      </c>
      <c r="AO169">
        <f t="shared" si="215"/>
        <v>272.16386110416352</v>
      </c>
      <c r="AP169">
        <f t="shared" si="216"/>
        <v>2.7306685390384082</v>
      </c>
      <c r="AQ169">
        <f t="shared" si="217"/>
        <v>3.9446869086504379</v>
      </c>
      <c r="AR169">
        <f t="shared" si="218"/>
        <v>53.994731931226653</v>
      </c>
      <c r="AS169">
        <f t="shared" si="219"/>
        <v>34.197647122877044</v>
      </c>
      <c r="AT169">
        <f t="shared" si="220"/>
        <v>30.986656188964844</v>
      </c>
      <c r="AU169">
        <f t="shared" si="221"/>
        <v>4.5079470478043753</v>
      </c>
      <c r="AV169">
        <f t="shared" si="222"/>
        <v>6.1802748007008808E-2</v>
      </c>
      <c r="AW169">
        <f t="shared" si="223"/>
        <v>1.4463133435389026</v>
      </c>
      <c r="AX169">
        <f t="shared" si="224"/>
        <v>3.0616337042654727</v>
      </c>
      <c r="AY169">
        <f t="shared" si="225"/>
        <v>3.8747929554229586E-2</v>
      </c>
      <c r="AZ169">
        <f t="shared" si="226"/>
        <v>18.013068717143248</v>
      </c>
      <c r="BA169">
        <f t="shared" si="227"/>
        <v>0.64222976579896518</v>
      </c>
      <c r="BB169">
        <f t="shared" si="228"/>
        <v>35.669585927083602</v>
      </c>
      <c r="BC169">
        <f t="shared" si="229"/>
        <v>381.71486004795958</v>
      </c>
      <c r="BD169">
        <f t="shared" si="230"/>
        <v>4.3268939670134199E-3</v>
      </c>
    </row>
    <row r="170" spans="1:108" x14ac:dyDescent="0.25">
      <c r="A170" s="1">
        <v>128</v>
      </c>
      <c r="B170" s="1" t="s">
        <v>168</v>
      </c>
      <c r="C170" s="1">
        <v>5390.9999997317791</v>
      </c>
      <c r="D170" s="1">
        <v>0</v>
      </c>
      <c r="E170">
        <f t="shared" si="203"/>
        <v>4.655728432286196</v>
      </c>
      <c r="F170">
        <f t="shared" si="204"/>
        <v>6.3260382295358936E-2</v>
      </c>
      <c r="G170">
        <f t="shared" si="205"/>
        <v>246.08629837184193</v>
      </c>
      <c r="H170">
        <f t="shared" si="206"/>
        <v>2.1943355919402721</v>
      </c>
      <c r="I170">
        <f t="shared" si="207"/>
        <v>2.4950893045095404</v>
      </c>
      <c r="J170">
        <f t="shared" si="208"/>
        <v>28.651527404785156</v>
      </c>
      <c r="K170" s="1">
        <v>6</v>
      </c>
      <c r="L170">
        <f t="shared" si="209"/>
        <v>1.4200000166893005</v>
      </c>
      <c r="M170" s="1">
        <v>1</v>
      </c>
      <c r="N170">
        <f t="shared" si="210"/>
        <v>2.8400000333786011</v>
      </c>
      <c r="O170" s="1">
        <v>33.308643341064453</v>
      </c>
      <c r="P170" s="1">
        <v>28.651527404785156</v>
      </c>
      <c r="Q170" s="1">
        <v>35.033836364746094</v>
      </c>
      <c r="R170" s="1">
        <v>400.37686157226562</v>
      </c>
      <c r="S170" s="1">
        <v>383.90176391601562</v>
      </c>
      <c r="T170" s="1">
        <v>13.351601600646973</v>
      </c>
      <c r="U170" s="1">
        <v>19.796730041503906</v>
      </c>
      <c r="V170" s="1">
        <v>18.975854873657227</v>
      </c>
      <c r="W170" s="1">
        <v>28.135940551757813</v>
      </c>
      <c r="X170" s="1">
        <v>200.23448181152344</v>
      </c>
      <c r="Y170" s="1">
        <v>1701.1571044921875</v>
      </c>
      <c r="Z170" s="1">
        <v>1.8179268836975098</v>
      </c>
      <c r="AA170" s="1">
        <v>73.057304382324219</v>
      </c>
      <c r="AB170" s="1">
        <v>13.168209075927734</v>
      </c>
      <c r="AC170" s="1">
        <v>-0.20892162621021271</v>
      </c>
      <c r="AD170" s="1">
        <v>1</v>
      </c>
      <c r="AE170" s="1">
        <v>-0.21956524252891541</v>
      </c>
      <c r="AF170" s="1">
        <v>2.737391471862793</v>
      </c>
      <c r="AG170" s="1">
        <v>1</v>
      </c>
      <c r="AH170" s="1">
        <v>0</v>
      </c>
      <c r="AI170" s="1">
        <v>0.15999999642372131</v>
      </c>
      <c r="AJ170" s="1">
        <v>111115</v>
      </c>
      <c r="AK170">
        <f t="shared" si="211"/>
        <v>0.33372413635253906</v>
      </c>
      <c r="AL170">
        <f t="shared" si="212"/>
        <v>2.1943355919402719E-3</v>
      </c>
      <c r="AM170">
        <f t="shared" si="213"/>
        <v>301.80152740478513</v>
      </c>
      <c r="AN170">
        <f t="shared" si="214"/>
        <v>306.45864334106443</v>
      </c>
      <c r="AO170">
        <f t="shared" si="215"/>
        <v>272.1851306349381</v>
      </c>
      <c r="AP170">
        <f t="shared" si="216"/>
        <v>2.7332516313182835</v>
      </c>
      <c r="AQ170">
        <f t="shared" si="217"/>
        <v>3.941385036926393</v>
      </c>
      <c r="AR170">
        <f t="shared" si="218"/>
        <v>53.949226162250625</v>
      </c>
      <c r="AS170">
        <f t="shared" si="219"/>
        <v>34.152496120746719</v>
      </c>
      <c r="AT170">
        <f t="shared" si="220"/>
        <v>30.980085372924805</v>
      </c>
      <c r="AU170">
        <f t="shared" si="221"/>
        <v>4.5062582466485033</v>
      </c>
      <c r="AV170">
        <f t="shared" si="222"/>
        <v>6.1881974782705282E-2</v>
      </c>
      <c r="AW170">
        <f t="shared" si="223"/>
        <v>1.4462957324168528</v>
      </c>
      <c r="AX170">
        <f t="shared" si="224"/>
        <v>3.0599625142316507</v>
      </c>
      <c r="AY170">
        <f t="shared" si="225"/>
        <v>3.8797757747734196E-2</v>
      </c>
      <c r="AZ170">
        <f t="shared" si="226"/>
        <v>17.978401604471113</v>
      </c>
      <c r="BA170">
        <f t="shared" si="227"/>
        <v>0.64101372148338731</v>
      </c>
      <c r="BB170">
        <f t="shared" si="228"/>
        <v>35.703694974102717</v>
      </c>
      <c r="BC170">
        <f t="shared" si="229"/>
        <v>381.68865359569315</v>
      </c>
      <c r="BD170">
        <f t="shared" si="230"/>
        <v>4.3550340378910191E-3</v>
      </c>
      <c r="BE170">
        <f>AVERAGE(E156:E170)</f>
        <v>4.6499184544111793</v>
      </c>
      <c r="BF170">
        <f t="shared" ref="BF170:DD170" si="231">AVERAGE(F156:F170)</f>
        <v>6.3084217762375577E-2</v>
      </c>
      <c r="BG170">
        <f t="shared" si="231"/>
        <v>245.81328209793614</v>
      </c>
      <c r="BH170">
        <f t="shared" si="231"/>
        <v>2.1952550099101207</v>
      </c>
      <c r="BI170">
        <f t="shared" si="231"/>
        <v>2.5028524012309603</v>
      </c>
      <c r="BJ170">
        <f t="shared" si="231"/>
        <v>28.686776733398439</v>
      </c>
      <c r="BK170">
        <f t="shared" si="231"/>
        <v>6</v>
      </c>
      <c r="BL170">
        <f t="shared" si="231"/>
        <v>1.4200000166893005</v>
      </c>
      <c r="BM170">
        <f t="shared" si="231"/>
        <v>1</v>
      </c>
      <c r="BN170">
        <f t="shared" si="231"/>
        <v>2.8400000333786011</v>
      </c>
      <c r="BO170">
        <f t="shared" si="231"/>
        <v>33.300785319010416</v>
      </c>
      <c r="BP170">
        <f t="shared" si="231"/>
        <v>28.686776733398439</v>
      </c>
      <c r="BQ170">
        <f t="shared" si="231"/>
        <v>35.031697591145836</v>
      </c>
      <c r="BR170">
        <f t="shared" si="231"/>
        <v>400.31816609700519</v>
      </c>
      <c r="BS170">
        <f t="shared" si="231"/>
        <v>383.85493164062501</v>
      </c>
      <c r="BT170">
        <f t="shared" si="231"/>
        <v>13.35088685353597</v>
      </c>
      <c r="BU170">
        <f t="shared" si="231"/>
        <v>19.800568262736004</v>
      </c>
      <c r="BV170">
        <f t="shared" si="231"/>
        <v>18.983528137207031</v>
      </c>
      <c r="BW170">
        <f t="shared" si="231"/>
        <v>28.154283396402995</v>
      </c>
      <c r="BX170">
        <f t="shared" si="231"/>
        <v>200.17619222005209</v>
      </c>
      <c r="BY170">
        <f t="shared" si="231"/>
        <v>1700.9210205078125</v>
      </c>
      <c r="BZ170">
        <f t="shared" si="231"/>
        <v>1.8588826338450113</v>
      </c>
      <c r="CA170">
        <f t="shared" si="231"/>
        <v>73.058558654785159</v>
      </c>
      <c r="CB170">
        <f t="shared" si="231"/>
        <v>13.168209075927734</v>
      </c>
      <c r="CC170">
        <f t="shared" si="231"/>
        <v>-0.20892162621021271</v>
      </c>
      <c r="CD170">
        <f t="shared" si="231"/>
        <v>0.95555555820465088</v>
      </c>
      <c r="CE170">
        <f t="shared" si="231"/>
        <v>-0.21956524252891541</v>
      </c>
      <c r="CF170">
        <f t="shared" si="231"/>
        <v>2.737391471862793</v>
      </c>
      <c r="CG170">
        <f t="shared" si="231"/>
        <v>1</v>
      </c>
      <c r="CH170">
        <f t="shared" si="231"/>
        <v>0</v>
      </c>
      <c r="CI170">
        <f t="shared" si="231"/>
        <v>0.15999999642372131</v>
      </c>
      <c r="CJ170">
        <f t="shared" si="231"/>
        <v>111115</v>
      </c>
      <c r="CK170">
        <f t="shared" si="231"/>
        <v>0.33362698703342009</v>
      </c>
      <c r="CL170">
        <f t="shared" si="231"/>
        <v>2.195255009910121E-3</v>
      </c>
      <c r="CM170">
        <f t="shared" si="231"/>
        <v>301.83677673339844</v>
      </c>
      <c r="CN170">
        <f t="shared" si="231"/>
        <v>306.45078531901044</v>
      </c>
      <c r="CO170">
        <f t="shared" si="231"/>
        <v>272.14735719828241</v>
      </c>
      <c r="CP170">
        <f t="shared" si="231"/>
        <v>2.7261232907289448</v>
      </c>
      <c r="CQ170">
        <f t="shared" si="231"/>
        <v>3.9494533807422125</v>
      </c>
      <c r="CR170">
        <f t="shared" si="231"/>
        <v>54.058736294128515</v>
      </c>
      <c r="CS170">
        <f t="shared" si="231"/>
        <v>34.258168031392515</v>
      </c>
      <c r="CT170">
        <f t="shared" si="231"/>
        <v>30.993781026204427</v>
      </c>
      <c r="CU170">
        <f t="shared" si="231"/>
        <v>4.5097790804278493</v>
      </c>
      <c r="CV170">
        <f t="shared" si="231"/>
        <v>6.1713391690457531E-2</v>
      </c>
      <c r="CW170">
        <f t="shared" si="231"/>
        <v>1.4466009795112524</v>
      </c>
      <c r="CX170">
        <f t="shared" si="231"/>
        <v>3.0631781009165961</v>
      </c>
      <c r="CY170">
        <f t="shared" si="231"/>
        <v>3.8691731211505306E-2</v>
      </c>
      <c r="CZ170">
        <f t="shared" si="231"/>
        <v>17.958763559894717</v>
      </c>
      <c r="DA170">
        <f t="shared" si="231"/>
        <v>0.64038053855740917</v>
      </c>
      <c r="DB170">
        <f t="shared" si="231"/>
        <v>35.627731645155329</v>
      </c>
      <c r="DC170">
        <f t="shared" si="231"/>
        <v>381.6445831055276</v>
      </c>
      <c r="DD170">
        <f t="shared" si="231"/>
        <v>4.340846146605579E-3</v>
      </c>
    </row>
    <row r="171" spans="1:108" x14ac:dyDescent="0.25">
      <c r="A171" s="1" t="s">
        <v>9</v>
      </c>
      <c r="B171" s="1" t="s">
        <v>169</v>
      </c>
    </row>
    <row r="172" spans="1:108" x14ac:dyDescent="0.25">
      <c r="A172" s="1" t="s">
        <v>9</v>
      </c>
      <c r="B172" s="1" t="s">
        <v>170</v>
      </c>
    </row>
    <row r="173" spans="1:108" x14ac:dyDescent="0.25">
      <c r="A173" s="1">
        <v>129</v>
      </c>
      <c r="B173" s="1" t="s">
        <v>171</v>
      </c>
      <c r="C173" s="1">
        <v>5745.9999990165234</v>
      </c>
      <c r="D173" s="1">
        <v>0</v>
      </c>
      <c r="E173">
        <f t="shared" ref="E173:E187" si="232">(R173-S173*(1000-T173)/(1000-U173))*AK173</f>
        <v>4.2802051906942182</v>
      </c>
      <c r="F173">
        <f t="shared" ref="F173:F187" si="233">IF(AV173&lt;&gt;0,1/(1/AV173-1/N173),0)</f>
        <v>5.5616867013059838E-2</v>
      </c>
      <c r="G173">
        <f t="shared" ref="G173:G187" si="234">((AY173-AL173/2)*S173-E173)/(AY173+AL173/2)</f>
        <v>238.01437377671971</v>
      </c>
      <c r="H173">
        <f t="shared" ref="H173:H187" si="235">AL173*1000</f>
        <v>2.4165940072801328</v>
      </c>
      <c r="I173">
        <f t="shared" ref="I173:I187" si="236">(AQ173-AW173)</f>
        <v>3.1022391484096064</v>
      </c>
      <c r="J173">
        <f t="shared" ref="J173:J187" si="237">(P173+AP173*D173)</f>
        <v>31.306861877441406</v>
      </c>
      <c r="K173" s="1">
        <v>6</v>
      </c>
      <c r="L173">
        <f t="shared" ref="L173:L187" si="238">(K173*AE173+AF173)</f>
        <v>1.4200000166893005</v>
      </c>
      <c r="M173" s="1">
        <v>1</v>
      </c>
      <c r="N173">
        <f t="shared" ref="N173:N187" si="239">L173*(M173+1)*(M173+1)/(M173*M173+1)</f>
        <v>2.8400000333786011</v>
      </c>
      <c r="O173" s="1">
        <v>37.772613525390625</v>
      </c>
      <c r="P173" s="1">
        <v>31.306861877441406</v>
      </c>
      <c r="Q173" s="1">
        <v>40.095630645751953</v>
      </c>
      <c r="R173" s="1">
        <v>400.86721801757812</v>
      </c>
      <c r="S173" s="1">
        <v>385.24114990234375</v>
      </c>
      <c r="T173" s="1">
        <v>13.275964736938477</v>
      </c>
      <c r="U173" s="1">
        <v>20.374645233154297</v>
      </c>
      <c r="V173" s="1">
        <v>14.751482009887695</v>
      </c>
      <c r="W173" s="1">
        <v>22.639122009277344</v>
      </c>
      <c r="X173" s="1">
        <v>200.09550476074219</v>
      </c>
      <c r="Y173" s="1">
        <v>1699.1065673828125</v>
      </c>
      <c r="Z173" s="1">
        <v>1.9748250246047974</v>
      </c>
      <c r="AA173" s="1">
        <v>73.065155029296875</v>
      </c>
      <c r="AB173" s="1">
        <v>13.896175384521484</v>
      </c>
      <c r="AC173" s="1">
        <v>-0.25434893369674683</v>
      </c>
      <c r="AD173" s="1">
        <v>1</v>
      </c>
      <c r="AE173" s="1">
        <v>-0.21956524252891541</v>
      </c>
      <c r="AF173" s="1">
        <v>2.737391471862793</v>
      </c>
      <c r="AG173" s="1">
        <v>1</v>
      </c>
      <c r="AH173" s="1">
        <v>0</v>
      </c>
      <c r="AI173" s="1">
        <v>0.15999999642372131</v>
      </c>
      <c r="AJ173" s="1">
        <v>111115</v>
      </c>
      <c r="AK173">
        <f t="shared" ref="AK173:AK187" si="240">X173*0.000001/(K173*0.0001)</f>
        <v>0.33349250793457025</v>
      </c>
      <c r="AL173">
        <f t="shared" ref="AL173:AL187" si="241">(U173-T173)/(1000-U173)*AK173</f>
        <v>2.4165940072801329E-3</v>
      </c>
      <c r="AM173">
        <f t="shared" ref="AM173:AM187" si="242">(P173+273.15)</f>
        <v>304.45686187744138</v>
      </c>
      <c r="AN173">
        <f t="shared" ref="AN173:AN187" si="243">(O173+273.15)</f>
        <v>310.9226135253906</v>
      </c>
      <c r="AO173">
        <f t="shared" ref="AO173:AO187" si="244">(Y173*AG173+Z173*AH173)*AI173</f>
        <v>271.8570447047714</v>
      </c>
      <c r="AP173">
        <f t="shared" ref="AP173:AP187" si="245">((AO173+0.00000010773*(AN173^4-AM173^4))-AL173*44100)/(L173*51.4+0.00000043092*AM173^3)</f>
        <v>2.8944109235330311</v>
      </c>
      <c r="AQ173">
        <f t="shared" ref="AQ173:AQ187" si="246">0.61365*EXP(17.502*J173/(240.97+J173))</f>
        <v>4.5909157610369498</v>
      </c>
      <c r="AR173">
        <f t="shared" ref="AR173:AR187" si="247">AQ173*1000/AA173</f>
        <v>62.833176213697676</v>
      </c>
      <c r="AS173">
        <f t="shared" ref="AS173:AS187" si="248">(AR173-U173)</f>
        <v>42.458530980543379</v>
      </c>
      <c r="AT173">
        <f t="shared" ref="AT173:AT187" si="249">IF(D173,P173,(O173+P173)/2)</f>
        <v>34.539737701416016</v>
      </c>
      <c r="AU173">
        <f t="shared" ref="AU173:AU187" si="250">0.61365*EXP(17.502*AT173/(240.97+AT173))</f>
        <v>5.5059915390625136</v>
      </c>
      <c r="AV173">
        <f t="shared" ref="AV173:AV187" si="251">IF(AS173&lt;&gt;0,(1000-(AR173+U173)/2)/AS173*AL173,0)</f>
        <v>5.4548619381292671E-2</v>
      </c>
      <c r="AW173">
        <f t="shared" ref="AW173:AW187" si="252">U173*AA173/1000</f>
        <v>1.4886766126273432</v>
      </c>
      <c r="AX173">
        <f t="shared" ref="AX173:AX187" si="253">(AU173-AW173)</f>
        <v>4.0173149264351702</v>
      </c>
      <c r="AY173">
        <f t="shared" ref="AY173:AY187" si="254">1/(1.6/F173+1.37/N173)</f>
        <v>3.4187279684525625E-2</v>
      </c>
      <c r="AZ173">
        <f t="shared" ref="AZ173:AZ187" si="255">G173*AA173*0.001</f>
        <v>17.390557119197037</v>
      </c>
      <c r="BA173">
        <f t="shared" ref="BA173:BA187" si="256">G173/S173</f>
        <v>0.61783216522184836</v>
      </c>
      <c r="BB173">
        <f t="shared" ref="BB173:BB187" si="257">(1-AL173*AA173/AQ173/F173)*100</f>
        <v>30.84745632451018</v>
      </c>
      <c r="BC173">
        <f t="shared" ref="BC173:BC187" si="258">(S173-E173/(N173/1.35))</f>
        <v>383.20654534617302</v>
      </c>
      <c r="BD173">
        <f t="shared" ref="BD173:BD187" si="259">E173*BB173/100/BC173</f>
        <v>3.4454902788940644E-3</v>
      </c>
    </row>
    <row r="174" spans="1:108" x14ac:dyDescent="0.25">
      <c r="A174" s="1">
        <v>130</v>
      </c>
      <c r="B174" s="1" t="s">
        <v>172</v>
      </c>
      <c r="C174" s="1">
        <v>5746.4999990053475</v>
      </c>
      <c r="D174" s="1">
        <v>0</v>
      </c>
      <c r="E174">
        <f t="shared" si="232"/>
        <v>4.2851393559404638</v>
      </c>
      <c r="F174">
        <f t="shared" si="233"/>
        <v>5.560380804030924E-2</v>
      </c>
      <c r="G174">
        <f t="shared" si="234"/>
        <v>237.82487920700709</v>
      </c>
      <c r="H174">
        <f t="shared" si="235"/>
        <v>2.4172513369561139</v>
      </c>
      <c r="I174">
        <f t="shared" si="236"/>
        <v>3.1037607074807614</v>
      </c>
      <c r="J174">
        <f t="shared" si="237"/>
        <v>31.3133544921875</v>
      </c>
      <c r="K174" s="1">
        <v>6</v>
      </c>
      <c r="L174">
        <f t="shared" si="238"/>
        <v>1.4200000166893005</v>
      </c>
      <c r="M174" s="1">
        <v>1</v>
      </c>
      <c r="N174">
        <f t="shared" si="239"/>
        <v>2.8400000333786011</v>
      </c>
      <c r="O174" s="1">
        <v>37.772830963134766</v>
      </c>
      <c r="P174" s="1">
        <v>31.3133544921875</v>
      </c>
      <c r="Q174" s="1">
        <v>40.095504760742188</v>
      </c>
      <c r="R174" s="1">
        <v>400.8717041015625</v>
      </c>
      <c r="S174" s="1">
        <v>385.2288818359375</v>
      </c>
      <c r="T174" s="1">
        <v>13.275825500488281</v>
      </c>
      <c r="U174" s="1">
        <v>20.377004623413086</v>
      </c>
      <c r="V174" s="1">
        <v>14.75117301940918</v>
      </c>
      <c r="W174" s="1">
        <v>22.641510009765625</v>
      </c>
      <c r="X174" s="1">
        <v>200.07902526855469</v>
      </c>
      <c r="Y174" s="1">
        <v>1699.13525390625</v>
      </c>
      <c r="Z174" s="1">
        <v>1.9493845701217651</v>
      </c>
      <c r="AA174" s="1">
        <v>73.065254211425781</v>
      </c>
      <c r="AB174" s="1">
        <v>13.896175384521484</v>
      </c>
      <c r="AC174" s="1">
        <v>-0.25434893369674683</v>
      </c>
      <c r="AD174" s="1">
        <v>1</v>
      </c>
      <c r="AE174" s="1">
        <v>-0.21956524252891541</v>
      </c>
      <c r="AF174" s="1">
        <v>2.737391471862793</v>
      </c>
      <c r="AG174" s="1">
        <v>1</v>
      </c>
      <c r="AH174" s="1">
        <v>0</v>
      </c>
      <c r="AI174" s="1">
        <v>0.15999999642372131</v>
      </c>
      <c r="AJ174" s="1">
        <v>111115</v>
      </c>
      <c r="AK174">
        <f t="shared" si="240"/>
        <v>0.33346504211425776</v>
      </c>
      <c r="AL174">
        <f t="shared" si="241"/>
        <v>2.4172513369561141E-3</v>
      </c>
      <c r="AM174">
        <f t="shared" si="242"/>
        <v>304.46335449218748</v>
      </c>
      <c r="AN174">
        <f t="shared" si="243"/>
        <v>310.92283096313474</v>
      </c>
      <c r="AO174">
        <f t="shared" si="244"/>
        <v>271.86163454841881</v>
      </c>
      <c r="AP174">
        <f t="shared" si="245"/>
        <v>2.8932037109742832</v>
      </c>
      <c r="AQ174">
        <f t="shared" si="246"/>
        <v>4.5926117303578371</v>
      </c>
      <c r="AR174">
        <f t="shared" si="247"/>
        <v>62.856302628721359</v>
      </c>
      <c r="AS174">
        <f t="shared" si="248"/>
        <v>42.479298005308273</v>
      </c>
      <c r="AT174">
        <f t="shared" si="249"/>
        <v>34.543092727661133</v>
      </c>
      <c r="AU174">
        <f t="shared" si="250"/>
        <v>5.5070180023059807</v>
      </c>
      <c r="AV174">
        <f t="shared" si="251"/>
        <v>5.4536057188359646E-2</v>
      </c>
      <c r="AW174">
        <f t="shared" si="252"/>
        <v>1.4888510228770755</v>
      </c>
      <c r="AX174">
        <f t="shared" si="253"/>
        <v>4.018166979428905</v>
      </c>
      <c r="AY174">
        <f t="shared" si="254"/>
        <v>3.4179384782797854E-2</v>
      </c>
      <c r="AZ174">
        <f t="shared" si="255"/>
        <v>17.376735257061604</v>
      </c>
      <c r="BA174">
        <f t="shared" si="256"/>
        <v>0.61735993956001645</v>
      </c>
      <c r="BB174">
        <f t="shared" si="257"/>
        <v>30.837856817066122</v>
      </c>
      <c r="BC174">
        <f t="shared" si="258"/>
        <v>383.19193181392023</v>
      </c>
      <c r="BD174">
        <f t="shared" si="259"/>
        <v>3.4485202565234844E-3</v>
      </c>
    </row>
    <row r="175" spans="1:108" x14ac:dyDescent="0.25">
      <c r="A175" s="1">
        <v>131</v>
      </c>
      <c r="B175" s="1" t="s">
        <v>172</v>
      </c>
      <c r="C175" s="1">
        <v>5746.4999990053475</v>
      </c>
      <c r="D175" s="1">
        <v>0</v>
      </c>
      <c r="E175">
        <f t="shared" si="232"/>
        <v>4.2851393559404638</v>
      </c>
      <c r="F175">
        <f t="shared" si="233"/>
        <v>5.560380804030924E-2</v>
      </c>
      <c r="G175">
        <f t="shared" si="234"/>
        <v>237.82487920700709</v>
      </c>
      <c r="H175">
        <f t="shared" si="235"/>
        <v>2.4172513369561139</v>
      </c>
      <c r="I175">
        <f t="shared" si="236"/>
        <v>3.1037607074807614</v>
      </c>
      <c r="J175">
        <f t="shared" si="237"/>
        <v>31.3133544921875</v>
      </c>
      <c r="K175" s="1">
        <v>6</v>
      </c>
      <c r="L175">
        <f t="shared" si="238"/>
        <v>1.4200000166893005</v>
      </c>
      <c r="M175" s="1">
        <v>1</v>
      </c>
      <c r="N175">
        <f t="shared" si="239"/>
        <v>2.8400000333786011</v>
      </c>
      <c r="O175" s="1">
        <v>37.772830963134766</v>
      </c>
      <c r="P175" s="1">
        <v>31.3133544921875</v>
      </c>
      <c r="Q175" s="1">
        <v>40.095504760742188</v>
      </c>
      <c r="R175" s="1">
        <v>400.8717041015625</v>
      </c>
      <c r="S175" s="1">
        <v>385.2288818359375</v>
      </c>
      <c r="T175" s="1">
        <v>13.275825500488281</v>
      </c>
      <c r="U175" s="1">
        <v>20.377004623413086</v>
      </c>
      <c r="V175" s="1">
        <v>14.75117301940918</v>
      </c>
      <c r="W175" s="1">
        <v>22.641510009765625</v>
      </c>
      <c r="X175" s="1">
        <v>200.07902526855469</v>
      </c>
      <c r="Y175" s="1">
        <v>1699.13525390625</v>
      </c>
      <c r="Z175" s="1">
        <v>1.9493845701217651</v>
      </c>
      <c r="AA175" s="1">
        <v>73.065254211425781</v>
      </c>
      <c r="AB175" s="1">
        <v>13.896175384521484</v>
      </c>
      <c r="AC175" s="1">
        <v>-0.25434893369674683</v>
      </c>
      <c r="AD175" s="1">
        <v>1</v>
      </c>
      <c r="AE175" s="1">
        <v>-0.21956524252891541</v>
      </c>
      <c r="AF175" s="1">
        <v>2.737391471862793</v>
      </c>
      <c r="AG175" s="1">
        <v>1</v>
      </c>
      <c r="AH175" s="1">
        <v>0</v>
      </c>
      <c r="AI175" s="1">
        <v>0.15999999642372131</v>
      </c>
      <c r="AJ175" s="1">
        <v>111115</v>
      </c>
      <c r="AK175">
        <f t="shared" si="240"/>
        <v>0.33346504211425776</v>
      </c>
      <c r="AL175">
        <f t="shared" si="241"/>
        <v>2.4172513369561141E-3</v>
      </c>
      <c r="AM175">
        <f t="shared" si="242"/>
        <v>304.46335449218748</v>
      </c>
      <c r="AN175">
        <f t="shared" si="243"/>
        <v>310.92283096313474</v>
      </c>
      <c r="AO175">
        <f t="shared" si="244"/>
        <v>271.86163454841881</v>
      </c>
      <c r="AP175">
        <f t="shared" si="245"/>
        <v>2.8932037109742832</v>
      </c>
      <c r="AQ175">
        <f t="shared" si="246"/>
        <v>4.5926117303578371</v>
      </c>
      <c r="AR175">
        <f t="shared" si="247"/>
        <v>62.856302628721359</v>
      </c>
      <c r="AS175">
        <f t="shared" si="248"/>
        <v>42.479298005308273</v>
      </c>
      <c r="AT175">
        <f t="shared" si="249"/>
        <v>34.543092727661133</v>
      </c>
      <c r="AU175">
        <f t="shared" si="250"/>
        <v>5.5070180023059807</v>
      </c>
      <c r="AV175">
        <f t="shared" si="251"/>
        <v>5.4536057188359646E-2</v>
      </c>
      <c r="AW175">
        <f t="shared" si="252"/>
        <v>1.4888510228770755</v>
      </c>
      <c r="AX175">
        <f t="shared" si="253"/>
        <v>4.018166979428905</v>
      </c>
      <c r="AY175">
        <f t="shared" si="254"/>
        <v>3.4179384782797854E-2</v>
      </c>
      <c r="AZ175">
        <f t="shared" si="255"/>
        <v>17.376735257061604</v>
      </c>
      <c r="BA175">
        <f t="shared" si="256"/>
        <v>0.61735993956001645</v>
      </c>
      <c r="BB175">
        <f t="shared" si="257"/>
        <v>30.837856817066122</v>
      </c>
      <c r="BC175">
        <f t="shared" si="258"/>
        <v>383.19193181392023</v>
      </c>
      <c r="BD175">
        <f t="shared" si="259"/>
        <v>3.4485202565234844E-3</v>
      </c>
    </row>
    <row r="176" spans="1:108" x14ac:dyDescent="0.25">
      <c r="A176" s="1">
        <v>132</v>
      </c>
      <c r="B176" s="1" t="s">
        <v>173</v>
      </c>
      <c r="C176" s="1">
        <v>5746.9999989941716</v>
      </c>
      <c r="D176" s="1">
        <v>0</v>
      </c>
      <c r="E176">
        <f t="shared" si="232"/>
        <v>4.2892166593057883</v>
      </c>
      <c r="F176">
        <f t="shared" si="233"/>
        <v>5.5548323392296657E-2</v>
      </c>
      <c r="G176">
        <f t="shared" si="234"/>
        <v>237.55359838524743</v>
      </c>
      <c r="H176">
        <f t="shared" si="235"/>
        <v>2.4172519504222771</v>
      </c>
      <c r="I176">
        <f t="shared" si="236"/>
        <v>3.1067616572431334</v>
      </c>
      <c r="J176">
        <f t="shared" si="237"/>
        <v>31.324779510498047</v>
      </c>
      <c r="K176" s="1">
        <v>6</v>
      </c>
      <c r="L176">
        <f t="shared" si="238"/>
        <v>1.4200000166893005</v>
      </c>
      <c r="M176" s="1">
        <v>1</v>
      </c>
      <c r="N176">
        <f t="shared" si="239"/>
        <v>2.8400000333786011</v>
      </c>
      <c r="O176" s="1">
        <v>37.772132873535156</v>
      </c>
      <c r="P176" s="1">
        <v>31.324779510498047</v>
      </c>
      <c r="Q176" s="1">
        <v>40.095481872558594</v>
      </c>
      <c r="R176" s="1">
        <v>400.86590576171875</v>
      </c>
      <c r="S176" s="1">
        <v>385.21160888671875</v>
      </c>
      <c r="T176" s="1">
        <v>13.275737762451172</v>
      </c>
      <c r="U176" s="1">
        <v>20.376636505126953</v>
      </c>
      <c r="V176" s="1">
        <v>14.751749992370605</v>
      </c>
      <c r="W176" s="1">
        <v>22.642135620117188</v>
      </c>
      <c r="X176" s="1">
        <v>200.08705139160156</v>
      </c>
      <c r="Y176" s="1">
        <v>1699.121337890625</v>
      </c>
      <c r="Z176" s="1">
        <v>1.9673731327056885</v>
      </c>
      <c r="AA176" s="1">
        <v>73.065826416015625</v>
      </c>
      <c r="AB176" s="1">
        <v>13.896175384521484</v>
      </c>
      <c r="AC176" s="1">
        <v>-0.25434893369674683</v>
      </c>
      <c r="AD176" s="1">
        <v>1</v>
      </c>
      <c r="AE176" s="1">
        <v>-0.21956524252891541</v>
      </c>
      <c r="AF176" s="1">
        <v>2.737391471862793</v>
      </c>
      <c r="AG176" s="1">
        <v>1</v>
      </c>
      <c r="AH176" s="1">
        <v>0</v>
      </c>
      <c r="AI176" s="1">
        <v>0.15999999642372131</v>
      </c>
      <c r="AJ176" s="1">
        <v>111115</v>
      </c>
      <c r="AK176">
        <f t="shared" si="240"/>
        <v>0.33347841898600256</v>
      </c>
      <c r="AL176">
        <f t="shared" si="241"/>
        <v>2.4172519504222769E-3</v>
      </c>
      <c r="AM176">
        <f t="shared" si="242"/>
        <v>304.47477951049802</v>
      </c>
      <c r="AN176">
        <f t="shared" si="243"/>
        <v>310.92213287353513</v>
      </c>
      <c r="AO176">
        <f t="shared" si="244"/>
        <v>271.85940798596857</v>
      </c>
      <c r="AP176">
        <f t="shared" si="245"/>
        <v>2.8913926426677174</v>
      </c>
      <c r="AQ176">
        <f t="shared" si="246"/>
        <v>4.5955974430689865</v>
      </c>
      <c r="AR176">
        <f t="shared" si="247"/>
        <v>62.896673704927217</v>
      </c>
      <c r="AS176">
        <f t="shared" si="248"/>
        <v>42.520037199800264</v>
      </c>
      <c r="AT176">
        <f t="shared" si="249"/>
        <v>34.548456192016602</v>
      </c>
      <c r="AU176">
        <f t="shared" si="250"/>
        <v>5.5086592885265864</v>
      </c>
      <c r="AV176">
        <f t="shared" si="251"/>
        <v>5.4482681982965735E-2</v>
      </c>
      <c r="AW176">
        <f t="shared" si="252"/>
        <v>1.4888357858258532</v>
      </c>
      <c r="AX176">
        <f t="shared" si="253"/>
        <v>4.0198235027007332</v>
      </c>
      <c r="AY176">
        <f t="shared" si="254"/>
        <v>3.4145840433236742E-2</v>
      </c>
      <c r="AZ176">
        <f t="shared" si="255"/>
        <v>17.357049984116376</v>
      </c>
      <c r="BA176">
        <f t="shared" si="256"/>
        <v>0.61668338363890296</v>
      </c>
      <c r="BB176">
        <f t="shared" si="257"/>
        <v>30.813193390030481</v>
      </c>
      <c r="BC176">
        <f t="shared" si="258"/>
        <v>383.17272070995551</v>
      </c>
      <c r="BD176">
        <f t="shared" si="259"/>
        <v>3.4492137689251705E-3</v>
      </c>
    </row>
    <row r="177" spans="1:108" x14ac:dyDescent="0.25">
      <c r="A177" s="1">
        <v>133</v>
      </c>
      <c r="B177" s="1" t="s">
        <v>173</v>
      </c>
      <c r="C177" s="1">
        <v>5747.4999989829957</v>
      </c>
      <c r="D177" s="1">
        <v>0</v>
      </c>
      <c r="E177">
        <f t="shared" si="232"/>
        <v>4.2939780963325855</v>
      </c>
      <c r="F177">
        <f t="shared" si="233"/>
        <v>5.5526830794683353E-2</v>
      </c>
      <c r="G177">
        <f t="shared" si="234"/>
        <v>237.3647563788025</v>
      </c>
      <c r="H177">
        <f t="shared" si="235"/>
        <v>2.4176033480696097</v>
      </c>
      <c r="I177">
        <f t="shared" si="236"/>
        <v>3.1083513764922697</v>
      </c>
      <c r="J177">
        <f t="shared" si="237"/>
        <v>31.331253051757813</v>
      </c>
      <c r="K177" s="1">
        <v>6</v>
      </c>
      <c r="L177">
        <f t="shared" si="238"/>
        <v>1.4200000166893005</v>
      </c>
      <c r="M177" s="1">
        <v>1</v>
      </c>
      <c r="N177">
        <f t="shared" si="239"/>
        <v>2.8400000333786011</v>
      </c>
      <c r="O177" s="1">
        <v>37.771938323974609</v>
      </c>
      <c r="P177" s="1">
        <v>31.331253051757813</v>
      </c>
      <c r="Q177" s="1">
        <v>40.095752716064453</v>
      </c>
      <c r="R177" s="1">
        <v>400.88299560546875</v>
      </c>
      <c r="S177" s="1">
        <v>385.21511840820312</v>
      </c>
      <c r="T177" s="1">
        <v>13.276644706726074</v>
      </c>
      <c r="U177" s="1">
        <v>20.378053665161133</v>
      </c>
      <c r="V177" s="1">
        <v>14.752906799316406</v>
      </c>
      <c r="W177" s="1">
        <v>22.643938064575195</v>
      </c>
      <c r="X177" s="1">
        <v>200.10147094726562</v>
      </c>
      <c r="Y177" s="1">
        <v>1699.1285400390625</v>
      </c>
      <c r="Z177" s="1">
        <v>1.9779797792434692</v>
      </c>
      <c r="AA177" s="1">
        <v>73.065788269042969</v>
      </c>
      <c r="AB177" s="1">
        <v>13.896175384521484</v>
      </c>
      <c r="AC177" s="1">
        <v>-0.25434893369674683</v>
      </c>
      <c r="AD177" s="1">
        <v>1</v>
      </c>
      <c r="AE177" s="1">
        <v>-0.21956524252891541</v>
      </c>
      <c r="AF177" s="1">
        <v>2.737391471862793</v>
      </c>
      <c r="AG177" s="1">
        <v>1</v>
      </c>
      <c r="AH177" s="1">
        <v>0</v>
      </c>
      <c r="AI177" s="1">
        <v>0.15999999642372131</v>
      </c>
      <c r="AJ177" s="1">
        <v>111115</v>
      </c>
      <c r="AK177">
        <f t="shared" si="240"/>
        <v>0.333502451578776</v>
      </c>
      <c r="AL177">
        <f t="shared" si="241"/>
        <v>2.41760334806961E-3</v>
      </c>
      <c r="AM177">
        <f t="shared" si="242"/>
        <v>304.48125305175779</v>
      </c>
      <c r="AN177">
        <f t="shared" si="243"/>
        <v>310.92193832397459</v>
      </c>
      <c r="AO177">
        <f t="shared" si="244"/>
        <v>271.86056032969282</v>
      </c>
      <c r="AP177">
        <f t="shared" si="245"/>
        <v>2.8902435285377308</v>
      </c>
      <c r="AQ177">
        <f t="shared" si="246"/>
        <v>4.5972899309261281</v>
      </c>
      <c r="AR177">
        <f t="shared" si="247"/>
        <v>62.919870432355836</v>
      </c>
      <c r="AS177">
        <f t="shared" si="248"/>
        <v>42.541816767194703</v>
      </c>
      <c r="AT177">
        <f t="shared" si="249"/>
        <v>34.551595687866211</v>
      </c>
      <c r="AU177">
        <f t="shared" si="250"/>
        <v>5.5096202102625487</v>
      </c>
      <c r="AV177">
        <f t="shared" si="251"/>
        <v>5.446200595183677E-2</v>
      </c>
      <c r="AW177">
        <f t="shared" si="252"/>
        <v>1.4889385544338585</v>
      </c>
      <c r="AX177">
        <f t="shared" si="253"/>
        <v>4.0206816558286906</v>
      </c>
      <c r="AY177">
        <f t="shared" si="254"/>
        <v>3.4132846358482162E-2</v>
      </c>
      <c r="AZ177">
        <f t="shared" si="255"/>
        <v>17.343243032106553</v>
      </c>
      <c r="BA177">
        <f t="shared" si="256"/>
        <v>0.61618754050891844</v>
      </c>
      <c r="BB177">
        <f t="shared" si="257"/>
        <v>30.801872586491541</v>
      </c>
      <c r="BC177">
        <f t="shared" si="258"/>
        <v>383.17396687231644</v>
      </c>
      <c r="BD177">
        <f t="shared" si="259"/>
        <v>3.4517628452690563E-3</v>
      </c>
    </row>
    <row r="178" spans="1:108" x14ac:dyDescent="0.25">
      <c r="A178" s="1">
        <v>134</v>
      </c>
      <c r="B178" s="1" t="s">
        <v>174</v>
      </c>
      <c r="C178" s="1">
        <v>5747.9999989718199</v>
      </c>
      <c r="D178" s="1">
        <v>0</v>
      </c>
      <c r="E178">
        <f t="shared" si="232"/>
        <v>4.2830820988183405</v>
      </c>
      <c r="F178">
        <f t="shared" si="233"/>
        <v>5.5521538342164972E-2</v>
      </c>
      <c r="G178">
        <f t="shared" si="234"/>
        <v>237.67118618796289</v>
      </c>
      <c r="H178">
        <f t="shared" si="235"/>
        <v>2.4180712194116198</v>
      </c>
      <c r="I178">
        <f t="shared" si="236"/>
        <v>3.1092109555828258</v>
      </c>
      <c r="J178">
        <f t="shared" si="237"/>
        <v>31.334978103637695</v>
      </c>
      <c r="K178" s="1">
        <v>6</v>
      </c>
      <c r="L178">
        <f t="shared" si="238"/>
        <v>1.4200000166893005</v>
      </c>
      <c r="M178" s="1">
        <v>1</v>
      </c>
      <c r="N178">
        <f t="shared" si="239"/>
        <v>2.8400000333786011</v>
      </c>
      <c r="O178" s="1">
        <v>37.772197723388672</v>
      </c>
      <c r="P178" s="1">
        <v>31.334978103637695</v>
      </c>
      <c r="Q178" s="1">
        <v>40.095821380615234</v>
      </c>
      <c r="R178" s="1">
        <v>400.86721801757812</v>
      </c>
      <c r="S178" s="1">
        <v>385.23187255859375</v>
      </c>
      <c r="T178" s="1">
        <v>13.277140617370605</v>
      </c>
      <c r="U178" s="1">
        <v>20.379674911499023</v>
      </c>
      <c r="V178" s="1">
        <v>14.75321102142334</v>
      </c>
      <c r="W178" s="1">
        <v>22.645360946655273</v>
      </c>
      <c r="X178" s="1">
        <v>200.108154296875</v>
      </c>
      <c r="Y178" s="1">
        <v>1699.223388671875</v>
      </c>
      <c r="Z178" s="1">
        <v>1.9472324848175049</v>
      </c>
      <c r="AA178" s="1">
        <v>73.065597534179687</v>
      </c>
      <c r="AB178" s="1">
        <v>13.896175384521484</v>
      </c>
      <c r="AC178" s="1">
        <v>-0.25434893369674683</v>
      </c>
      <c r="AD178" s="1">
        <v>1</v>
      </c>
      <c r="AE178" s="1">
        <v>-0.21956524252891541</v>
      </c>
      <c r="AF178" s="1">
        <v>2.737391471862793</v>
      </c>
      <c r="AG178" s="1">
        <v>1</v>
      </c>
      <c r="AH178" s="1">
        <v>0</v>
      </c>
      <c r="AI178" s="1">
        <v>0.15999999642372131</v>
      </c>
      <c r="AJ178" s="1">
        <v>111115</v>
      </c>
      <c r="AK178">
        <f t="shared" si="240"/>
        <v>0.33351359049479162</v>
      </c>
      <c r="AL178">
        <f t="shared" si="241"/>
        <v>2.4180712194116199E-3</v>
      </c>
      <c r="AM178">
        <f t="shared" si="242"/>
        <v>304.48497810363767</v>
      </c>
      <c r="AN178">
        <f t="shared" si="243"/>
        <v>310.92219772338865</v>
      </c>
      <c r="AO178">
        <f t="shared" si="244"/>
        <v>271.87573611060361</v>
      </c>
      <c r="AP178">
        <f t="shared" si="245"/>
        <v>2.8896716085750747</v>
      </c>
      <c r="AQ178">
        <f t="shared" si="246"/>
        <v>4.5982640805438324</v>
      </c>
      <c r="AR178">
        <f t="shared" si="247"/>
        <v>62.933367216942138</v>
      </c>
      <c r="AS178">
        <f t="shared" si="248"/>
        <v>42.553692305443114</v>
      </c>
      <c r="AT178">
        <f t="shared" si="249"/>
        <v>34.553587913513184</v>
      </c>
      <c r="AU178">
        <f t="shared" si="250"/>
        <v>5.5102300566436817</v>
      </c>
      <c r="AV178">
        <f t="shared" si="251"/>
        <v>5.4456914527931555E-2</v>
      </c>
      <c r="AW178">
        <f t="shared" si="252"/>
        <v>1.4890531249610066</v>
      </c>
      <c r="AX178">
        <f t="shared" si="253"/>
        <v>4.0211769316826746</v>
      </c>
      <c r="AY178">
        <f t="shared" si="254"/>
        <v>3.4129646602402607E-2</v>
      </c>
      <c r="AZ178">
        <f t="shared" si="255"/>
        <v>17.365587235480785</v>
      </c>
      <c r="BA178">
        <f t="shared" si="256"/>
        <v>0.61695618436092181</v>
      </c>
      <c r="BB178">
        <f t="shared" si="257"/>
        <v>30.796728091170333</v>
      </c>
      <c r="BC178">
        <f t="shared" si="258"/>
        <v>383.19590045808428</v>
      </c>
      <c r="BD178">
        <f t="shared" si="259"/>
        <v>3.4422318879660336E-3</v>
      </c>
    </row>
    <row r="179" spans="1:108" x14ac:dyDescent="0.25">
      <c r="A179" s="1">
        <v>135</v>
      </c>
      <c r="B179" s="1" t="s">
        <v>174</v>
      </c>
      <c r="C179" s="1">
        <v>5748.499998960644</v>
      </c>
      <c r="D179" s="1">
        <v>0</v>
      </c>
      <c r="E179">
        <f t="shared" si="232"/>
        <v>4.2852903387907366</v>
      </c>
      <c r="F179">
        <f t="shared" si="233"/>
        <v>5.552421400852544E-2</v>
      </c>
      <c r="G179">
        <f t="shared" si="234"/>
        <v>237.62431689506568</v>
      </c>
      <c r="H179">
        <f t="shared" si="235"/>
        <v>2.418781941490296</v>
      </c>
      <c r="I179">
        <f t="shared" si="236"/>
        <v>3.1099664766947477</v>
      </c>
      <c r="J179">
        <f t="shared" si="237"/>
        <v>31.338390350341797</v>
      </c>
      <c r="K179" s="1">
        <v>6</v>
      </c>
      <c r="L179">
        <f t="shared" si="238"/>
        <v>1.4200000166893005</v>
      </c>
      <c r="M179" s="1">
        <v>1</v>
      </c>
      <c r="N179">
        <f t="shared" si="239"/>
        <v>2.8400000333786011</v>
      </c>
      <c r="O179" s="1">
        <v>37.772087097167969</v>
      </c>
      <c r="P179" s="1">
        <v>31.338390350341797</v>
      </c>
      <c r="Q179" s="1">
        <v>40.096237182617187</v>
      </c>
      <c r="R179" s="1">
        <v>400.88888549804687</v>
      </c>
      <c r="S179" s="1">
        <v>385.24810791015625</v>
      </c>
      <c r="T179" s="1">
        <v>13.277834892272949</v>
      </c>
      <c r="U179" s="1">
        <v>20.381477355957031</v>
      </c>
      <c r="V179" s="1">
        <v>14.754122734069824</v>
      </c>
      <c r="W179" s="1">
        <v>22.647579193115234</v>
      </c>
      <c r="X179" s="1">
        <v>200.1353759765625</v>
      </c>
      <c r="Y179" s="1">
        <v>1699.2242431640625</v>
      </c>
      <c r="Z179" s="1">
        <v>1.9981105327606201</v>
      </c>
      <c r="AA179" s="1">
        <v>73.06585693359375</v>
      </c>
      <c r="AB179" s="1">
        <v>13.896175384521484</v>
      </c>
      <c r="AC179" s="1">
        <v>-0.25434893369674683</v>
      </c>
      <c r="AD179" s="1">
        <v>1</v>
      </c>
      <c r="AE179" s="1">
        <v>-0.21956524252891541</v>
      </c>
      <c r="AF179" s="1">
        <v>2.737391471862793</v>
      </c>
      <c r="AG179" s="1">
        <v>1</v>
      </c>
      <c r="AH179" s="1">
        <v>0</v>
      </c>
      <c r="AI179" s="1">
        <v>0.15999999642372131</v>
      </c>
      <c r="AJ179" s="1">
        <v>111115</v>
      </c>
      <c r="AK179">
        <f t="shared" si="240"/>
        <v>0.33355895996093743</v>
      </c>
      <c r="AL179">
        <f t="shared" si="241"/>
        <v>2.4187819414902959E-3</v>
      </c>
      <c r="AM179">
        <f t="shared" si="242"/>
        <v>304.48839035034177</v>
      </c>
      <c r="AN179">
        <f t="shared" si="243"/>
        <v>310.92208709716795</v>
      </c>
      <c r="AO179">
        <f t="shared" si="244"/>
        <v>271.87587282935056</v>
      </c>
      <c r="AP179">
        <f t="shared" si="245"/>
        <v>2.8887869673329383</v>
      </c>
      <c r="AQ179">
        <f t="shared" si="246"/>
        <v>4.5991565852803848</v>
      </c>
      <c r="AR179">
        <f t="shared" si="247"/>
        <v>62.945358862489634</v>
      </c>
      <c r="AS179">
        <f t="shared" si="248"/>
        <v>42.563881506532603</v>
      </c>
      <c r="AT179">
        <f t="shared" si="249"/>
        <v>34.555238723754883</v>
      </c>
      <c r="AU179">
        <f t="shared" si="250"/>
        <v>5.5107354357530944</v>
      </c>
      <c r="AV179">
        <f t="shared" si="251"/>
        <v>5.4459488564058342E-2</v>
      </c>
      <c r="AW179">
        <f t="shared" si="252"/>
        <v>1.4891901085856372</v>
      </c>
      <c r="AX179">
        <f t="shared" si="253"/>
        <v>4.0215453271674573</v>
      </c>
      <c r="AY179">
        <f t="shared" si="254"/>
        <v>3.413126428084514E-2</v>
      </c>
      <c r="AZ179">
        <f t="shared" si="255"/>
        <v>17.362224342197813</v>
      </c>
      <c r="BA179">
        <f t="shared" si="256"/>
        <v>0.6168085242107979</v>
      </c>
      <c r="BB179">
        <f t="shared" si="257"/>
        <v>30.792910693245922</v>
      </c>
      <c r="BC179">
        <f t="shared" si="258"/>
        <v>383.21108611812298</v>
      </c>
      <c r="BD179">
        <f t="shared" si="259"/>
        <v>3.4434432477858366E-3</v>
      </c>
    </row>
    <row r="180" spans="1:108" x14ac:dyDescent="0.25">
      <c r="A180" s="1">
        <v>136</v>
      </c>
      <c r="B180" s="1" t="s">
        <v>175</v>
      </c>
      <c r="C180" s="1">
        <v>5748.9999989494681</v>
      </c>
      <c r="D180" s="1">
        <v>0</v>
      </c>
      <c r="E180">
        <f t="shared" si="232"/>
        <v>4.2837545633753278</v>
      </c>
      <c r="F180">
        <f t="shared" si="233"/>
        <v>5.5471438814080128E-2</v>
      </c>
      <c r="G180">
        <f t="shared" si="234"/>
        <v>237.53448008983548</v>
      </c>
      <c r="H180">
        <f t="shared" si="235"/>
        <v>2.4196214934815639</v>
      </c>
      <c r="I180">
        <f t="shared" si="236"/>
        <v>3.1138670306146459</v>
      </c>
      <c r="J180">
        <f t="shared" si="237"/>
        <v>31.353616714477539</v>
      </c>
      <c r="K180" s="1">
        <v>6</v>
      </c>
      <c r="L180">
        <f t="shared" si="238"/>
        <v>1.4200000166893005</v>
      </c>
      <c r="M180" s="1">
        <v>1</v>
      </c>
      <c r="N180">
        <f t="shared" si="239"/>
        <v>2.8400000333786011</v>
      </c>
      <c r="O180" s="1">
        <v>37.772514343261719</v>
      </c>
      <c r="P180" s="1">
        <v>31.353616714477539</v>
      </c>
      <c r="Q180" s="1">
        <v>40.096099853515625</v>
      </c>
      <c r="R180" s="1">
        <v>400.89126586914063</v>
      </c>
      <c r="S180" s="1">
        <v>385.25613403320312</v>
      </c>
      <c r="T180" s="1">
        <v>13.277412414550781</v>
      </c>
      <c r="U180" s="1">
        <v>20.382572174072266</v>
      </c>
      <c r="V180" s="1">
        <v>14.753351211547852</v>
      </c>
      <c r="W180" s="1">
        <v>22.648332595825195</v>
      </c>
      <c r="X180" s="1">
        <v>200.161865234375</v>
      </c>
      <c r="Y180" s="1">
        <v>1699.287841796875</v>
      </c>
      <c r="Z180" s="1">
        <v>1.7627855539321899</v>
      </c>
      <c r="AA180" s="1">
        <v>73.066047668457031</v>
      </c>
      <c r="AB180" s="1">
        <v>13.896175384521484</v>
      </c>
      <c r="AC180" s="1">
        <v>-0.25434893369674683</v>
      </c>
      <c r="AD180" s="1">
        <v>1</v>
      </c>
      <c r="AE180" s="1">
        <v>-0.21956524252891541</v>
      </c>
      <c r="AF180" s="1">
        <v>2.737391471862793</v>
      </c>
      <c r="AG180" s="1">
        <v>1</v>
      </c>
      <c r="AH180" s="1">
        <v>0</v>
      </c>
      <c r="AI180" s="1">
        <v>0.15999999642372131</v>
      </c>
      <c r="AJ180" s="1">
        <v>111115</v>
      </c>
      <c r="AK180">
        <f t="shared" si="240"/>
        <v>0.33360310872395832</v>
      </c>
      <c r="AL180">
        <f t="shared" si="241"/>
        <v>2.419621493481564E-3</v>
      </c>
      <c r="AM180">
        <f t="shared" si="242"/>
        <v>304.50361671447752</v>
      </c>
      <c r="AN180">
        <f t="shared" si="243"/>
        <v>310.9225143432617</v>
      </c>
      <c r="AO180">
        <f t="shared" si="244"/>
        <v>271.88604861037311</v>
      </c>
      <c r="AP180">
        <f t="shared" si="245"/>
        <v>2.8862994014392482</v>
      </c>
      <c r="AQ180">
        <f t="shared" si="246"/>
        <v>4.6031410206911758</v>
      </c>
      <c r="AR180">
        <f t="shared" si="247"/>
        <v>62.999726515635444</v>
      </c>
      <c r="AS180">
        <f t="shared" si="248"/>
        <v>42.617154341563179</v>
      </c>
      <c r="AT180">
        <f t="shared" si="249"/>
        <v>34.563065528869629</v>
      </c>
      <c r="AU180">
        <f t="shared" si="250"/>
        <v>5.513132082625118</v>
      </c>
      <c r="AV180">
        <f t="shared" si="251"/>
        <v>5.4408717059210271E-2</v>
      </c>
      <c r="AW180">
        <f t="shared" si="252"/>
        <v>1.4892739900765299</v>
      </c>
      <c r="AX180">
        <f t="shared" si="253"/>
        <v>4.0238580925485881</v>
      </c>
      <c r="AY180">
        <f t="shared" si="254"/>
        <v>3.4099356504915627E-2</v>
      </c>
      <c r="AZ180">
        <f t="shared" si="255"/>
        <v>17.355705645146077</v>
      </c>
      <c r="BA180">
        <f t="shared" si="256"/>
        <v>0.61656248689180815</v>
      </c>
      <c r="BB180">
        <f t="shared" si="257"/>
        <v>30.762825124389792</v>
      </c>
      <c r="BC180">
        <f t="shared" si="258"/>
        <v>383.21984227524956</v>
      </c>
      <c r="BD180">
        <f t="shared" si="259"/>
        <v>3.4387674637752714E-3</v>
      </c>
    </row>
    <row r="181" spans="1:108" x14ac:dyDescent="0.25">
      <c r="A181" s="1">
        <v>137</v>
      </c>
      <c r="B181" s="1" t="s">
        <v>175</v>
      </c>
      <c r="C181" s="1">
        <v>5749.4999989382923</v>
      </c>
      <c r="D181" s="1">
        <v>0</v>
      </c>
      <c r="E181">
        <f t="shared" si="232"/>
        <v>4.2785640695613116</v>
      </c>
      <c r="F181">
        <f t="shared" si="233"/>
        <v>5.5405098868625331E-2</v>
      </c>
      <c r="G181">
        <f t="shared" si="234"/>
        <v>237.50210373543388</v>
      </c>
      <c r="H181">
        <f t="shared" si="235"/>
        <v>2.4201018205649816</v>
      </c>
      <c r="I181">
        <f t="shared" si="236"/>
        <v>3.1180298463663982</v>
      </c>
      <c r="J181">
        <f t="shared" si="237"/>
        <v>31.369743347167969</v>
      </c>
      <c r="K181" s="1">
        <v>6</v>
      </c>
      <c r="L181">
        <f t="shared" si="238"/>
        <v>1.4200000166893005</v>
      </c>
      <c r="M181" s="1">
        <v>1</v>
      </c>
      <c r="N181">
        <f t="shared" si="239"/>
        <v>2.8400000333786011</v>
      </c>
      <c r="O181" s="1">
        <v>37.772769927978516</v>
      </c>
      <c r="P181" s="1">
        <v>31.369743347167969</v>
      </c>
      <c r="Q181" s="1">
        <v>40.096225738525391</v>
      </c>
      <c r="R181" s="1">
        <v>400.868408203125</v>
      </c>
      <c r="S181" s="1">
        <v>385.248291015625</v>
      </c>
      <c r="T181" s="1">
        <v>13.276926040649414</v>
      </c>
      <c r="U181" s="1">
        <v>20.383510589599609</v>
      </c>
      <c r="V181" s="1">
        <v>14.752525329589844</v>
      </c>
      <c r="W181" s="1">
        <v>22.648935317993164</v>
      </c>
      <c r="X181" s="1">
        <v>200.16127014160156</v>
      </c>
      <c r="Y181" s="1">
        <v>1699.3621826171875</v>
      </c>
      <c r="Z181" s="1">
        <v>1.696026086807251</v>
      </c>
      <c r="AA181" s="1">
        <v>73.065650939941406</v>
      </c>
      <c r="AB181" s="1">
        <v>13.896175384521484</v>
      </c>
      <c r="AC181" s="1">
        <v>-0.25434893369674683</v>
      </c>
      <c r="AD181" s="1">
        <v>1</v>
      </c>
      <c r="AE181" s="1">
        <v>-0.21956524252891541</v>
      </c>
      <c r="AF181" s="1">
        <v>2.737391471862793</v>
      </c>
      <c r="AG181" s="1">
        <v>1</v>
      </c>
      <c r="AH181" s="1">
        <v>0</v>
      </c>
      <c r="AI181" s="1">
        <v>0.15999999642372131</v>
      </c>
      <c r="AJ181" s="1">
        <v>111115</v>
      </c>
      <c r="AK181">
        <f t="shared" si="240"/>
        <v>0.33360211690266922</v>
      </c>
      <c r="AL181">
        <f t="shared" si="241"/>
        <v>2.4201018205649814E-3</v>
      </c>
      <c r="AM181">
        <f t="shared" si="242"/>
        <v>304.51974334716795</v>
      </c>
      <c r="AN181">
        <f t="shared" si="243"/>
        <v>310.92276992797849</v>
      </c>
      <c r="AO181">
        <f t="shared" si="244"/>
        <v>271.89794314135725</v>
      </c>
      <c r="AP181">
        <f t="shared" si="245"/>
        <v>2.8838594143408902</v>
      </c>
      <c r="AQ181">
        <f t="shared" si="246"/>
        <v>4.6073643160366826</v>
      </c>
      <c r="AR181">
        <f t="shared" si="247"/>
        <v>63.057869967159398</v>
      </c>
      <c r="AS181">
        <f t="shared" si="248"/>
        <v>42.674359377559789</v>
      </c>
      <c r="AT181">
        <f t="shared" si="249"/>
        <v>34.571256637573242</v>
      </c>
      <c r="AU181">
        <f t="shared" si="250"/>
        <v>5.5156412532570807</v>
      </c>
      <c r="AV181">
        <f t="shared" si="251"/>
        <v>5.4344893183951547E-2</v>
      </c>
      <c r="AW181">
        <f t="shared" si="252"/>
        <v>1.4893344696702844</v>
      </c>
      <c r="AX181">
        <f t="shared" si="253"/>
        <v>4.0263067835867963</v>
      </c>
      <c r="AY181">
        <f t="shared" si="254"/>
        <v>3.4059246091173327E-2</v>
      </c>
      <c r="AZ181">
        <f t="shared" si="255"/>
        <v>17.353245809034966</v>
      </c>
      <c r="BA181">
        <f t="shared" si="256"/>
        <v>0.61649099885507652</v>
      </c>
      <c r="BB181">
        <f t="shared" si="257"/>
        <v>30.730092523585494</v>
      </c>
      <c r="BC181">
        <f t="shared" si="258"/>
        <v>383.21446656984278</v>
      </c>
      <c r="BD181">
        <f t="shared" si="259"/>
        <v>3.4309944220684732E-3</v>
      </c>
    </row>
    <row r="182" spans="1:108" x14ac:dyDescent="0.25">
      <c r="A182" s="1">
        <v>138</v>
      </c>
      <c r="B182" s="1" t="s">
        <v>176</v>
      </c>
      <c r="C182" s="1">
        <v>5749.9999989271164</v>
      </c>
      <c r="D182" s="1">
        <v>0</v>
      </c>
      <c r="E182">
        <f t="shared" si="232"/>
        <v>4.2896471363832669</v>
      </c>
      <c r="F182">
        <f t="shared" si="233"/>
        <v>5.5376607502137805E-2</v>
      </c>
      <c r="G182">
        <f t="shared" si="234"/>
        <v>237.13569595174752</v>
      </c>
      <c r="H182">
        <f t="shared" si="235"/>
        <v>2.4204004107858332</v>
      </c>
      <c r="I182">
        <f t="shared" si="236"/>
        <v>3.1199334485861265</v>
      </c>
      <c r="J182">
        <f t="shared" si="237"/>
        <v>31.377285003662109</v>
      </c>
      <c r="K182" s="1">
        <v>6</v>
      </c>
      <c r="L182">
        <f t="shared" si="238"/>
        <v>1.4200000166893005</v>
      </c>
      <c r="M182" s="1">
        <v>1</v>
      </c>
      <c r="N182">
        <f t="shared" si="239"/>
        <v>2.8400000333786011</v>
      </c>
      <c r="O182" s="1">
        <v>37.772331237792969</v>
      </c>
      <c r="P182" s="1">
        <v>31.377285003662109</v>
      </c>
      <c r="Q182" s="1">
        <v>40.095729827880859</v>
      </c>
      <c r="R182" s="1">
        <v>400.9251708984375</v>
      </c>
      <c r="S182" s="1">
        <v>385.27279663085937</v>
      </c>
      <c r="T182" s="1">
        <v>13.277783393859863</v>
      </c>
      <c r="U182" s="1">
        <v>20.384561538696289</v>
      </c>
      <c r="V182" s="1">
        <v>14.753787994384766</v>
      </c>
      <c r="W182" s="1">
        <v>22.650581359863281</v>
      </c>
      <c r="X182" s="1">
        <v>200.1802978515625</v>
      </c>
      <c r="Y182" s="1">
        <v>1699.3651123046875</v>
      </c>
      <c r="Z182" s="1">
        <v>1.7182871103286743</v>
      </c>
      <c r="AA182" s="1">
        <v>73.065444946289063</v>
      </c>
      <c r="AB182" s="1">
        <v>13.896175384521484</v>
      </c>
      <c r="AC182" s="1">
        <v>-0.25434893369674683</v>
      </c>
      <c r="AD182" s="1">
        <v>1</v>
      </c>
      <c r="AE182" s="1">
        <v>-0.21956524252891541</v>
      </c>
      <c r="AF182" s="1">
        <v>2.737391471862793</v>
      </c>
      <c r="AG182" s="1">
        <v>1</v>
      </c>
      <c r="AH182" s="1">
        <v>0</v>
      </c>
      <c r="AI182" s="1">
        <v>0.15999999642372131</v>
      </c>
      <c r="AJ182" s="1">
        <v>111115</v>
      </c>
      <c r="AK182">
        <f t="shared" si="240"/>
        <v>0.33363382975260414</v>
      </c>
      <c r="AL182">
        <f t="shared" si="241"/>
        <v>2.4204004107858334E-3</v>
      </c>
      <c r="AM182">
        <f t="shared" si="242"/>
        <v>304.52728500366209</v>
      </c>
      <c r="AN182">
        <f t="shared" si="243"/>
        <v>310.92233123779295</v>
      </c>
      <c r="AO182">
        <f t="shared" si="244"/>
        <v>271.89841189134677</v>
      </c>
      <c r="AP182">
        <f t="shared" si="245"/>
        <v>2.882535235164172</v>
      </c>
      <c r="AQ182">
        <f t="shared" si="246"/>
        <v>4.6093405074459817</v>
      </c>
      <c r="AR182">
        <f t="shared" si="247"/>
        <v>63.085094613936057</v>
      </c>
      <c r="AS182">
        <f t="shared" si="248"/>
        <v>42.700533075239768</v>
      </c>
      <c r="AT182">
        <f t="shared" si="249"/>
        <v>34.574808120727539</v>
      </c>
      <c r="AU182">
        <f t="shared" si="250"/>
        <v>5.5167294825188833</v>
      </c>
      <c r="AV182">
        <f t="shared" si="251"/>
        <v>5.4317481509633773E-2</v>
      </c>
      <c r="AW182">
        <f t="shared" si="252"/>
        <v>1.4894070588598551</v>
      </c>
      <c r="AX182">
        <f t="shared" si="253"/>
        <v>4.0273224236590277</v>
      </c>
      <c r="AY182">
        <f t="shared" si="254"/>
        <v>3.4042019175660236E-2</v>
      </c>
      <c r="AZ182">
        <f t="shared" si="255"/>
        <v>17.326425137362353</v>
      </c>
      <c r="BA182">
        <f t="shared" si="256"/>
        <v>0.61550075174124963</v>
      </c>
      <c r="BB182">
        <f t="shared" si="257"/>
        <v>30.715814966101174</v>
      </c>
      <c r="BC182">
        <f t="shared" si="258"/>
        <v>383.23370382591031</v>
      </c>
      <c r="BD182">
        <f t="shared" si="259"/>
        <v>3.4381111680842186E-3</v>
      </c>
    </row>
    <row r="183" spans="1:108" x14ac:dyDescent="0.25">
      <c r="A183" s="1">
        <v>139</v>
      </c>
      <c r="B183" s="1" t="s">
        <v>177</v>
      </c>
      <c r="C183" s="1">
        <v>5750.4999989159405</v>
      </c>
      <c r="D183" s="1">
        <v>0</v>
      </c>
      <c r="E183">
        <f t="shared" si="232"/>
        <v>4.3145468942046561</v>
      </c>
      <c r="F183">
        <f t="shared" si="233"/>
        <v>5.5303711535811775E-2</v>
      </c>
      <c r="G183">
        <f t="shared" si="234"/>
        <v>236.25700689649693</v>
      </c>
      <c r="H183">
        <f t="shared" si="235"/>
        <v>2.4203911620293135</v>
      </c>
      <c r="I183">
        <f t="shared" si="236"/>
        <v>3.1238628100309898</v>
      </c>
      <c r="J183">
        <f t="shared" si="237"/>
        <v>31.392360687255859</v>
      </c>
      <c r="K183" s="1">
        <v>6</v>
      </c>
      <c r="L183">
        <f t="shared" si="238"/>
        <v>1.4200000166893005</v>
      </c>
      <c r="M183" s="1">
        <v>1</v>
      </c>
      <c r="N183">
        <f t="shared" si="239"/>
        <v>2.8400000333786011</v>
      </c>
      <c r="O183" s="1">
        <v>37.773616790771484</v>
      </c>
      <c r="P183" s="1">
        <v>31.392360687255859</v>
      </c>
      <c r="Q183" s="1">
        <v>40.097640991210937</v>
      </c>
      <c r="R183" s="1">
        <v>401.01345825195312</v>
      </c>
      <c r="S183" s="1">
        <v>385.2877197265625</v>
      </c>
      <c r="T183" s="1">
        <v>13.27877140045166</v>
      </c>
      <c r="U183" s="1">
        <v>20.384902954101563</v>
      </c>
      <c r="V183" s="1">
        <v>14.753838539123535</v>
      </c>
      <c r="W183" s="1">
        <v>22.64935302734375</v>
      </c>
      <c r="X183" s="1">
        <v>200.19767761230469</v>
      </c>
      <c r="Y183" s="1">
        <v>1699.4027099609375</v>
      </c>
      <c r="Z183" s="1">
        <v>1.7734352350234985</v>
      </c>
      <c r="AA183" s="1">
        <v>73.065361022949219</v>
      </c>
      <c r="AB183" s="1">
        <v>13.896175384521484</v>
      </c>
      <c r="AC183" s="1">
        <v>-0.25434893369674683</v>
      </c>
      <c r="AD183" s="1">
        <v>1</v>
      </c>
      <c r="AE183" s="1">
        <v>-0.21956524252891541</v>
      </c>
      <c r="AF183" s="1">
        <v>2.737391471862793</v>
      </c>
      <c r="AG183" s="1">
        <v>1</v>
      </c>
      <c r="AH183" s="1">
        <v>0</v>
      </c>
      <c r="AI183" s="1">
        <v>0.15999999642372131</v>
      </c>
      <c r="AJ183" s="1">
        <v>111115</v>
      </c>
      <c r="AK183">
        <f t="shared" si="240"/>
        <v>0.33366279602050775</v>
      </c>
      <c r="AL183">
        <f t="shared" si="241"/>
        <v>2.4203911620293136E-3</v>
      </c>
      <c r="AM183">
        <f t="shared" si="242"/>
        <v>304.54236068725584</v>
      </c>
      <c r="AN183">
        <f t="shared" si="243"/>
        <v>310.92361679077146</v>
      </c>
      <c r="AO183">
        <f t="shared" si="244"/>
        <v>271.90442751621231</v>
      </c>
      <c r="AP183">
        <f t="shared" si="245"/>
        <v>2.8805904861030225</v>
      </c>
      <c r="AQ183">
        <f t="shared" si="246"/>
        <v>4.6132931037902045</v>
      </c>
      <c r="AR183">
        <f t="shared" si="247"/>
        <v>63.13926379343021</v>
      </c>
      <c r="AS183">
        <f t="shared" si="248"/>
        <v>42.754360839328648</v>
      </c>
      <c r="AT183">
        <f t="shared" si="249"/>
        <v>34.582988739013672</v>
      </c>
      <c r="AU183">
        <f t="shared" si="250"/>
        <v>5.5192368604075375</v>
      </c>
      <c r="AV183">
        <f t="shared" si="251"/>
        <v>5.4247345510309783E-2</v>
      </c>
      <c r="AW183">
        <f t="shared" si="252"/>
        <v>1.4894302937592148</v>
      </c>
      <c r="AX183">
        <f t="shared" si="253"/>
        <v>4.0298065666483227</v>
      </c>
      <c r="AY183">
        <f t="shared" si="254"/>
        <v>3.399794230028455E-2</v>
      </c>
      <c r="AZ183">
        <f t="shared" si="255"/>
        <v>17.262203503093954</v>
      </c>
      <c r="BA183">
        <f t="shared" si="256"/>
        <v>0.61319630707194039</v>
      </c>
      <c r="BB183">
        <f t="shared" si="257"/>
        <v>30.684275621294745</v>
      </c>
      <c r="BC183">
        <f t="shared" si="258"/>
        <v>383.23679076926703</v>
      </c>
      <c r="BD183">
        <f t="shared" si="259"/>
        <v>3.4544894767810368E-3</v>
      </c>
    </row>
    <row r="184" spans="1:108" x14ac:dyDescent="0.25">
      <c r="A184" s="1">
        <v>140</v>
      </c>
      <c r="B184" s="1" t="s">
        <v>177</v>
      </c>
      <c r="C184" s="1">
        <v>5750.9999989047647</v>
      </c>
      <c r="D184" s="1">
        <v>0</v>
      </c>
      <c r="E184">
        <f t="shared" si="232"/>
        <v>4.330761564817915</v>
      </c>
      <c r="F184">
        <f t="shared" si="233"/>
        <v>5.5257949805884748E-2</v>
      </c>
      <c r="G184">
        <f t="shared" si="234"/>
        <v>235.7143152078207</v>
      </c>
      <c r="H184">
        <f t="shared" si="235"/>
        <v>2.4205274950879527</v>
      </c>
      <c r="I184">
        <f t="shared" si="236"/>
        <v>3.1264858128713167</v>
      </c>
      <c r="J184">
        <f t="shared" si="237"/>
        <v>31.402629852294922</v>
      </c>
      <c r="K184" s="1">
        <v>6</v>
      </c>
      <c r="L184">
        <f t="shared" si="238"/>
        <v>1.4200000166893005</v>
      </c>
      <c r="M184" s="1">
        <v>1</v>
      </c>
      <c r="N184">
        <f t="shared" si="239"/>
        <v>2.8400000333786011</v>
      </c>
      <c r="O184" s="1">
        <v>37.774803161621094</v>
      </c>
      <c r="P184" s="1">
        <v>31.402629852294922</v>
      </c>
      <c r="Q184" s="1">
        <v>40.097034454345703</v>
      </c>
      <c r="R184" s="1">
        <v>401.10195922851562</v>
      </c>
      <c r="S184" s="1">
        <v>385.32705688476562</v>
      </c>
      <c r="T184" s="1">
        <v>13.279477119445801</v>
      </c>
      <c r="U184" s="1">
        <v>20.386056900024414</v>
      </c>
      <c r="V184" s="1">
        <v>14.753541946411133</v>
      </c>
      <c r="W184" s="1">
        <v>22.648975372314453</v>
      </c>
      <c r="X184" s="1">
        <v>200.19609069824219</v>
      </c>
      <c r="Y184" s="1">
        <v>1699.4664306640625</v>
      </c>
      <c r="Z184" s="1">
        <v>1.7586146593093872</v>
      </c>
      <c r="AA184" s="1">
        <v>73.064712524414062</v>
      </c>
      <c r="AB184" s="1">
        <v>13.896175384521484</v>
      </c>
      <c r="AC184" s="1">
        <v>-0.25434893369674683</v>
      </c>
      <c r="AD184" s="1">
        <v>1</v>
      </c>
      <c r="AE184" s="1">
        <v>-0.21956524252891541</v>
      </c>
      <c r="AF184" s="1">
        <v>2.737391471862793</v>
      </c>
      <c r="AG184" s="1">
        <v>1</v>
      </c>
      <c r="AH184" s="1">
        <v>0</v>
      </c>
      <c r="AI184" s="1">
        <v>0.15999999642372131</v>
      </c>
      <c r="AJ184" s="1">
        <v>111115</v>
      </c>
      <c r="AK184">
        <f t="shared" si="240"/>
        <v>0.33366015116373693</v>
      </c>
      <c r="AL184">
        <f t="shared" si="241"/>
        <v>2.4205274950879528E-3</v>
      </c>
      <c r="AM184">
        <f t="shared" si="242"/>
        <v>304.5526298522949</v>
      </c>
      <c r="AN184">
        <f t="shared" si="243"/>
        <v>310.92480316162107</v>
      </c>
      <c r="AO184">
        <f t="shared" si="244"/>
        <v>271.91462282848443</v>
      </c>
      <c r="AP184">
        <f t="shared" si="245"/>
        <v>2.8793106296645372</v>
      </c>
      <c r="AQ184">
        <f t="shared" si="246"/>
        <v>4.6159871997779485</v>
      </c>
      <c r="AR184">
        <f t="shared" si="247"/>
        <v>63.17669693472822</v>
      </c>
      <c r="AS184">
        <f t="shared" si="248"/>
        <v>42.790640034703806</v>
      </c>
      <c r="AT184">
        <f t="shared" si="249"/>
        <v>34.588716506958008</v>
      </c>
      <c r="AU184">
        <f t="shared" si="250"/>
        <v>5.5209930237590452</v>
      </c>
      <c r="AV184">
        <f t="shared" si="251"/>
        <v>5.4203314593933377E-2</v>
      </c>
      <c r="AW184">
        <f t="shared" si="252"/>
        <v>1.4895013869066316</v>
      </c>
      <c r="AX184">
        <f t="shared" si="253"/>
        <v>4.0314916368524134</v>
      </c>
      <c r="AY184">
        <f t="shared" si="254"/>
        <v>3.397027128986653E-2</v>
      </c>
      <c r="AZ184">
        <f t="shared" si="255"/>
        <v>17.222398678548544</v>
      </c>
      <c r="BA184">
        <f t="shared" si="256"/>
        <v>0.6117253148883145</v>
      </c>
      <c r="BB184">
        <f t="shared" si="257"/>
        <v>30.664071345132239</v>
      </c>
      <c r="BC184">
        <f t="shared" si="258"/>
        <v>383.26842024962838</v>
      </c>
      <c r="BD184">
        <f t="shared" si="259"/>
        <v>3.4649027831679764E-3</v>
      </c>
    </row>
    <row r="185" spans="1:108" x14ac:dyDescent="0.25">
      <c r="A185" s="1">
        <v>141</v>
      </c>
      <c r="B185" s="1" t="s">
        <v>178</v>
      </c>
      <c r="C185" s="1">
        <v>5751.4999988935888</v>
      </c>
      <c r="D185" s="1">
        <v>0</v>
      </c>
      <c r="E185">
        <f t="shared" si="232"/>
        <v>4.3450392316723621</v>
      </c>
      <c r="F185">
        <f t="shared" si="233"/>
        <v>5.527052777251551E-2</v>
      </c>
      <c r="G185">
        <f t="shared" si="234"/>
        <v>235.3236870632505</v>
      </c>
      <c r="H185">
        <f t="shared" si="235"/>
        <v>2.4214836659549457</v>
      </c>
      <c r="I185">
        <f t="shared" si="236"/>
        <v>3.1270164816268302</v>
      </c>
      <c r="J185">
        <f t="shared" si="237"/>
        <v>31.405185699462891</v>
      </c>
      <c r="K185" s="1">
        <v>6</v>
      </c>
      <c r="L185">
        <f t="shared" si="238"/>
        <v>1.4200000166893005</v>
      </c>
      <c r="M185" s="1">
        <v>1</v>
      </c>
      <c r="N185">
        <f t="shared" si="239"/>
        <v>2.8400000333786011</v>
      </c>
      <c r="O185" s="1">
        <v>37.774871826171875</v>
      </c>
      <c r="P185" s="1">
        <v>31.405185699462891</v>
      </c>
      <c r="Q185" s="1">
        <v>40.096336364746094</v>
      </c>
      <c r="R185" s="1">
        <v>401.13723754882812</v>
      </c>
      <c r="S185" s="1">
        <v>385.317626953125</v>
      </c>
      <c r="T185" s="1">
        <v>13.278129577636719</v>
      </c>
      <c r="U185" s="1">
        <v>20.387899398803711</v>
      </c>
      <c r="V185" s="1">
        <v>14.752044677734375</v>
      </c>
      <c r="W185" s="1">
        <v>22.651021957397461</v>
      </c>
      <c r="X185" s="1">
        <v>200.1849365234375</v>
      </c>
      <c r="Y185" s="1">
        <v>1699.4359130859375</v>
      </c>
      <c r="Z185" s="1">
        <v>1.6801284551620483</v>
      </c>
      <c r="AA185" s="1">
        <v>73.064979553222656</v>
      </c>
      <c r="AB185" s="1">
        <v>13.896175384521484</v>
      </c>
      <c r="AC185" s="1">
        <v>-0.25434893369674683</v>
      </c>
      <c r="AD185" s="1">
        <v>1</v>
      </c>
      <c r="AE185" s="1">
        <v>-0.21956524252891541</v>
      </c>
      <c r="AF185" s="1">
        <v>2.737391471862793</v>
      </c>
      <c r="AG185" s="1">
        <v>1</v>
      </c>
      <c r="AH185" s="1">
        <v>0</v>
      </c>
      <c r="AI185" s="1">
        <v>0.15999999642372131</v>
      </c>
      <c r="AJ185" s="1">
        <v>111115</v>
      </c>
      <c r="AK185">
        <f t="shared" si="240"/>
        <v>0.33364156087239583</v>
      </c>
      <c r="AL185">
        <f t="shared" si="241"/>
        <v>2.4214836659549456E-3</v>
      </c>
      <c r="AM185">
        <f t="shared" si="242"/>
        <v>304.55518569946287</v>
      </c>
      <c r="AN185">
        <f t="shared" si="243"/>
        <v>310.92487182617185</v>
      </c>
      <c r="AO185">
        <f t="shared" si="244"/>
        <v>271.90974001609356</v>
      </c>
      <c r="AP185">
        <f t="shared" si="245"/>
        <v>2.8783929002108737</v>
      </c>
      <c r="AQ185">
        <f t="shared" si="246"/>
        <v>4.6166579343335838</v>
      </c>
      <c r="AR185">
        <f t="shared" si="247"/>
        <v>63.185646017606501</v>
      </c>
      <c r="AS185">
        <f t="shared" si="248"/>
        <v>42.79774661880279</v>
      </c>
      <c r="AT185">
        <f t="shared" si="249"/>
        <v>34.590028762817383</v>
      </c>
      <c r="AU185">
        <f t="shared" si="250"/>
        <v>5.5213954365979987</v>
      </c>
      <c r="AV185">
        <f t="shared" si="251"/>
        <v>5.4215416971734993E-2</v>
      </c>
      <c r="AW185">
        <f t="shared" si="252"/>
        <v>1.4896414527067536</v>
      </c>
      <c r="AX185">
        <f t="shared" si="253"/>
        <v>4.0317539838912451</v>
      </c>
      <c r="AY185">
        <f t="shared" si="254"/>
        <v>3.3977876956681891E-2</v>
      </c>
      <c r="AZ185">
        <f t="shared" si="255"/>
        <v>17.193920383665365</v>
      </c>
      <c r="BA185">
        <f t="shared" si="256"/>
        <v>0.6107265035447712</v>
      </c>
      <c r="BB185">
        <f t="shared" si="257"/>
        <v>30.662288739847266</v>
      </c>
      <c r="BC185">
        <f t="shared" si="258"/>
        <v>383.25220339896418</v>
      </c>
      <c r="BD185">
        <f t="shared" si="259"/>
        <v>3.4762708818352524E-3</v>
      </c>
    </row>
    <row r="186" spans="1:108" x14ac:dyDescent="0.25">
      <c r="A186" s="1">
        <v>142</v>
      </c>
      <c r="B186" s="1" t="s">
        <v>178</v>
      </c>
      <c r="C186" s="1">
        <v>5752.499998871237</v>
      </c>
      <c r="D186" s="1">
        <v>0</v>
      </c>
      <c r="E186">
        <f t="shared" si="232"/>
        <v>4.3206350306147296</v>
      </c>
      <c r="F186">
        <f t="shared" si="233"/>
        <v>5.5246956244559664E-2</v>
      </c>
      <c r="G186">
        <f t="shared" si="234"/>
        <v>235.97832794765324</v>
      </c>
      <c r="H186">
        <f t="shared" si="235"/>
        <v>2.4216875272907368</v>
      </c>
      <c r="I186">
        <f t="shared" si="236"/>
        <v>3.1285332662613756</v>
      </c>
      <c r="J186">
        <f t="shared" si="237"/>
        <v>31.41136360168457</v>
      </c>
      <c r="K186" s="1">
        <v>6</v>
      </c>
      <c r="L186">
        <f t="shared" si="238"/>
        <v>1.4200000166893005</v>
      </c>
      <c r="M186" s="1">
        <v>1</v>
      </c>
      <c r="N186">
        <f t="shared" si="239"/>
        <v>2.8400000333786011</v>
      </c>
      <c r="O186" s="1">
        <v>37.776992797851563</v>
      </c>
      <c r="P186" s="1">
        <v>31.41136360168457</v>
      </c>
      <c r="Q186" s="1">
        <v>40.097591400146484</v>
      </c>
      <c r="R186" s="1">
        <v>401.09124755859375</v>
      </c>
      <c r="S186" s="1">
        <v>385.3427734375</v>
      </c>
      <c r="T186" s="1">
        <v>13.278363227844238</v>
      </c>
      <c r="U186" s="1">
        <v>20.389438629150391</v>
      </c>
      <c r="V186" s="1">
        <v>14.750529289245605</v>
      </c>
      <c r="W186" s="1">
        <v>22.650005340576172</v>
      </c>
      <c r="X186" s="1">
        <v>200.16471862792969</v>
      </c>
      <c r="Y186" s="1">
        <v>1699.3876953125</v>
      </c>
      <c r="Z186" s="1">
        <v>1.6875654458999634</v>
      </c>
      <c r="AA186" s="1">
        <v>73.064605712890625</v>
      </c>
      <c r="AB186" s="1">
        <v>13.896175384521484</v>
      </c>
      <c r="AC186" s="1">
        <v>-0.25434893369674683</v>
      </c>
      <c r="AD186" s="1">
        <v>1</v>
      </c>
      <c r="AE186" s="1">
        <v>-0.21956524252891541</v>
      </c>
      <c r="AF186" s="1">
        <v>2.737391471862793</v>
      </c>
      <c r="AG186" s="1">
        <v>1</v>
      </c>
      <c r="AH186" s="1">
        <v>0</v>
      </c>
      <c r="AI186" s="1">
        <v>0.15999999642372131</v>
      </c>
      <c r="AJ186" s="1">
        <v>111115</v>
      </c>
      <c r="AK186">
        <f t="shared" si="240"/>
        <v>0.33360786437988277</v>
      </c>
      <c r="AL186">
        <f t="shared" si="241"/>
        <v>2.4216875272907367E-3</v>
      </c>
      <c r="AM186">
        <f t="shared" si="242"/>
        <v>304.56136360168455</v>
      </c>
      <c r="AN186">
        <f t="shared" si="243"/>
        <v>310.92699279785154</v>
      </c>
      <c r="AO186">
        <f t="shared" si="244"/>
        <v>271.90202517251601</v>
      </c>
      <c r="AP186">
        <f t="shared" si="245"/>
        <v>2.8776112098341948</v>
      </c>
      <c r="AQ186">
        <f t="shared" si="246"/>
        <v>4.61827956040743</v>
      </c>
      <c r="AR186">
        <f t="shared" si="247"/>
        <v>63.208163725061162</v>
      </c>
      <c r="AS186">
        <f t="shared" si="248"/>
        <v>42.818725095910771</v>
      </c>
      <c r="AT186">
        <f t="shared" si="249"/>
        <v>34.594178199768066</v>
      </c>
      <c r="AU186">
        <f t="shared" si="250"/>
        <v>5.5226680595220161</v>
      </c>
      <c r="AV186">
        <f t="shared" si="251"/>
        <v>5.4192736626949234E-2</v>
      </c>
      <c r="AW186">
        <f t="shared" si="252"/>
        <v>1.4897462941460544</v>
      </c>
      <c r="AX186">
        <f t="shared" si="253"/>
        <v>4.0329217653759617</v>
      </c>
      <c r="AY186">
        <f t="shared" si="254"/>
        <v>3.3963623637548027E-2</v>
      </c>
      <c r="AZ186">
        <f t="shared" si="255"/>
        <v>17.241663488282484</v>
      </c>
      <c r="BA186">
        <f t="shared" si="256"/>
        <v>0.61238550250359725</v>
      </c>
      <c r="BB186">
        <f t="shared" si="257"/>
        <v>30.651579308522024</v>
      </c>
      <c r="BC186">
        <f t="shared" si="258"/>
        <v>383.28895047173376</v>
      </c>
      <c r="BD186">
        <f t="shared" si="259"/>
        <v>3.4552075435796427E-3</v>
      </c>
    </row>
    <row r="187" spans="1:108" x14ac:dyDescent="0.25">
      <c r="A187" s="1">
        <v>143</v>
      </c>
      <c r="B187" s="1" t="s">
        <v>179</v>
      </c>
      <c r="C187" s="1">
        <v>5752.9999988600612</v>
      </c>
      <c r="D187" s="1">
        <v>0</v>
      </c>
      <c r="E187">
        <f t="shared" si="232"/>
        <v>4.3034609952110499</v>
      </c>
      <c r="F187">
        <f t="shared" si="233"/>
        <v>5.5276425412786538E-2</v>
      </c>
      <c r="G187">
        <f t="shared" si="234"/>
        <v>236.54703118357395</v>
      </c>
      <c r="H187">
        <f t="shared" si="235"/>
        <v>2.4222332563363267</v>
      </c>
      <c r="I187">
        <f t="shared" si="236"/>
        <v>3.1276207250876769</v>
      </c>
      <c r="J187">
        <f t="shared" si="237"/>
        <v>31.408538818359375</v>
      </c>
      <c r="K187" s="1">
        <v>6</v>
      </c>
      <c r="L187">
        <f t="shared" si="238"/>
        <v>1.4200000166893005</v>
      </c>
      <c r="M187" s="1">
        <v>1</v>
      </c>
      <c r="N187">
        <f t="shared" si="239"/>
        <v>2.8400000333786011</v>
      </c>
      <c r="O187" s="1">
        <v>37.777389526367188</v>
      </c>
      <c r="P187" s="1">
        <v>31.408538818359375</v>
      </c>
      <c r="Q187" s="1">
        <v>40.097431182861328</v>
      </c>
      <c r="R187" s="1">
        <v>401.05191040039062</v>
      </c>
      <c r="S187" s="1">
        <v>385.3533935546875</v>
      </c>
      <c r="T187" s="1">
        <v>13.27871036529541</v>
      </c>
      <c r="U187" s="1">
        <v>20.391740798950195</v>
      </c>
      <c r="V187" s="1">
        <v>14.750626564025879</v>
      </c>
      <c r="W187" s="1">
        <v>22.652118682861328</v>
      </c>
      <c r="X187" s="1">
        <v>200.15432739257812</v>
      </c>
      <c r="Y187" s="1">
        <v>1699.3038330078125</v>
      </c>
      <c r="Z187" s="1">
        <v>1.9652937650680542</v>
      </c>
      <c r="AA187" s="1">
        <v>73.064743041992188</v>
      </c>
      <c r="AB187" s="1">
        <v>13.896175384521484</v>
      </c>
      <c r="AC187" s="1">
        <v>-0.25434893369674683</v>
      </c>
      <c r="AD187" s="1">
        <v>1</v>
      </c>
      <c r="AE187" s="1">
        <v>-0.21956524252891541</v>
      </c>
      <c r="AF187" s="1">
        <v>2.737391471862793</v>
      </c>
      <c r="AG187" s="1">
        <v>1</v>
      </c>
      <c r="AH187" s="1">
        <v>0</v>
      </c>
      <c r="AI187" s="1">
        <v>0.15999999642372131</v>
      </c>
      <c r="AJ187" s="1">
        <v>111115</v>
      </c>
      <c r="AK187">
        <f t="shared" si="240"/>
        <v>0.3335905456542968</v>
      </c>
      <c r="AL187">
        <f t="shared" si="241"/>
        <v>2.4222332563363265E-3</v>
      </c>
      <c r="AM187">
        <f t="shared" si="242"/>
        <v>304.55853881835935</v>
      </c>
      <c r="AN187">
        <f t="shared" si="243"/>
        <v>310.92738952636716</v>
      </c>
      <c r="AO187">
        <f t="shared" si="244"/>
        <v>271.88860720406592</v>
      </c>
      <c r="AP187">
        <f t="shared" si="245"/>
        <v>2.8776466299227836</v>
      </c>
      <c r="AQ187">
        <f t="shared" si="246"/>
        <v>4.6175380267418813</v>
      </c>
      <c r="AR187">
        <f t="shared" si="247"/>
        <v>63.197895927561994</v>
      </c>
      <c r="AS187">
        <f t="shared" si="248"/>
        <v>42.806155128611799</v>
      </c>
      <c r="AT187">
        <f t="shared" si="249"/>
        <v>34.592964172363281</v>
      </c>
      <c r="AU187">
        <f t="shared" si="250"/>
        <v>5.5222956936777674</v>
      </c>
      <c r="AV187">
        <f t="shared" si="251"/>
        <v>5.4221091578555446E-2</v>
      </c>
      <c r="AW187">
        <f t="shared" si="252"/>
        <v>1.4899173016542044</v>
      </c>
      <c r="AX187">
        <f t="shared" si="253"/>
        <v>4.0323783920235634</v>
      </c>
      <c r="AY187">
        <f t="shared" si="254"/>
        <v>3.3981443132555231E-2</v>
      </c>
      <c r="AZ187">
        <f t="shared" si="255"/>
        <v>17.283248050773942</v>
      </c>
      <c r="BA187">
        <f t="shared" si="256"/>
        <v>0.61384442213301627</v>
      </c>
      <c r="BB187">
        <f t="shared" si="257"/>
        <v>30.661667596687369</v>
      </c>
      <c r="BC187">
        <f t="shared" si="258"/>
        <v>383.30773430283762</v>
      </c>
      <c r="BD187">
        <f t="shared" si="259"/>
        <v>3.4424374658253219E-3</v>
      </c>
      <c r="BE187">
        <f>AVERAGE(E173:E187)</f>
        <v>4.2978973721108806</v>
      </c>
      <c r="BF187">
        <f t="shared" ref="BF187:DD187" si="260">AVERAGE(F173:F187)</f>
        <v>5.5436940372516681E-2</v>
      </c>
      <c r="BG187">
        <f t="shared" si="260"/>
        <v>237.0580425409083</v>
      </c>
      <c r="BH187">
        <f t="shared" si="260"/>
        <v>2.4192834648078545</v>
      </c>
      <c r="BI187">
        <f t="shared" si="260"/>
        <v>3.1152933633886311</v>
      </c>
      <c r="BJ187">
        <f t="shared" si="260"/>
        <v>31.358913040161134</v>
      </c>
      <c r="BK187">
        <f t="shared" si="260"/>
        <v>6</v>
      </c>
      <c r="BL187">
        <f t="shared" si="260"/>
        <v>1.4200000166893005</v>
      </c>
      <c r="BM187">
        <f t="shared" si="260"/>
        <v>1</v>
      </c>
      <c r="BN187">
        <f t="shared" si="260"/>
        <v>2.8400000333786011</v>
      </c>
      <c r="BO187">
        <f t="shared" si="260"/>
        <v>37.773461405436201</v>
      </c>
      <c r="BP187">
        <f t="shared" si="260"/>
        <v>31.358913040161134</v>
      </c>
      <c r="BQ187">
        <f t="shared" si="260"/>
        <v>40.096268208821613</v>
      </c>
      <c r="BR187">
        <f t="shared" si="260"/>
        <v>400.94641927083336</v>
      </c>
      <c r="BS187">
        <f t="shared" si="260"/>
        <v>385.26742757161458</v>
      </c>
      <c r="BT187">
        <f t="shared" si="260"/>
        <v>13.277369817097982</v>
      </c>
      <c r="BU187">
        <f t="shared" si="260"/>
        <v>20.382345326741536</v>
      </c>
      <c r="BV187">
        <f t="shared" si="260"/>
        <v>14.752404276529948</v>
      </c>
      <c r="BW187">
        <f t="shared" si="260"/>
        <v>22.646698633829754</v>
      </c>
      <c r="BX187">
        <f t="shared" si="260"/>
        <v>200.13911946614584</v>
      </c>
      <c r="BY187">
        <f t="shared" si="260"/>
        <v>1699.2724202473958</v>
      </c>
      <c r="BZ187">
        <f t="shared" si="260"/>
        <v>1.8537617603937784</v>
      </c>
      <c r="CA187">
        <f t="shared" si="260"/>
        <v>73.065351867675787</v>
      </c>
      <c r="CB187">
        <f t="shared" si="260"/>
        <v>13.896175384521484</v>
      </c>
      <c r="CC187">
        <f t="shared" si="260"/>
        <v>-0.25434893369674683</v>
      </c>
      <c r="CD187">
        <f t="shared" si="260"/>
        <v>1</v>
      </c>
      <c r="CE187">
        <f t="shared" si="260"/>
        <v>-0.21956524252891541</v>
      </c>
      <c r="CF187">
        <f t="shared" si="260"/>
        <v>2.737391471862793</v>
      </c>
      <c r="CG187">
        <f t="shared" si="260"/>
        <v>1</v>
      </c>
      <c r="CH187">
        <f t="shared" si="260"/>
        <v>0</v>
      </c>
      <c r="CI187">
        <f t="shared" si="260"/>
        <v>0.15999999642372131</v>
      </c>
      <c r="CJ187">
        <f t="shared" si="260"/>
        <v>111115</v>
      </c>
      <c r="CK187">
        <f t="shared" si="260"/>
        <v>0.33356519911024302</v>
      </c>
      <c r="CL187">
        <f t="shared" si="260"/>
        <v>2.4192834648078549E-3</v>
      </c>
      <c r="CM187">
        <f t="shared" si="260"/>
        <v>304.50891304016113</v>
      </c>
      <c r="CN187">
        <f t="shared" si="260"/>
        <v>310.92346140543617</v>
      </c>
      <c r="CO187">
        <f t="shared" si="260"/>
        <v>271.88358116251158</v>
      </c>
      <c r="CP187">
        <f t="shared" si="260"/>
        <v>2.8858105999516526</v>
      </c>
      <c r="CQ187">
        <f t="shared" si="260"/>
        <v>4.6045365953864552</v>
      </c>
      <c r="CR187">
        <f t="shared" si="260"/>
        <v>63.019427278864931</v>
      </c>
      <c r="CS187">
        <f t="shared" si="260"/>
        <v>42.637081952123403</v>
      </c>
      <c r="CT187">
        <f t="shared" si="260"/>
        <v>34.566187222798668</v>
      </c>
      <c r="CU187">
        <f t="shared" si="260"/>
        <v>5.5140909618150555</v>
      </c>
      <c r="CV187">
        <f t="shared" si="260"/>
        <v>5.4375521454605523E-2</v>
      </c>
      <c r="CW187">
        <f t="shared" si="260"/>
        <v>1.4892432319978253</v>
      </c>
      <c r="CX187">
        <f t="shared" si="260"/>
        <v>4.02484772981723</v>
      </c>
      <c r="CY187">
        <f t="shared" si="260"/>
        <v>3.4078495067584889E-2</v>
      </c>
      <c r="CZ187">
        <f t="shared" si="260"/>
        <v>17.320729528208631</v>
      </c>
      <c r="DA187">
        <f t="shared" si="260"/>
        <v>0.6153079976460798</v>
      </c>
      <c r="DB187">
        <f t="shared" si="260"/>
        <v>30.750699329676049</v>
      </c>
      <c r="DC187">
        <f t="shared" si="260"/>
        <v>383.22441299972854</v>
      </c>
      <c r="DD187">
        <f t="shared" si="260"/>
        <v>3.4486909164669548E-3</v>
      </c>
    </row>
    <row r="188" spans="1:108" x14ac:dyDescent="0.25">
      <c r="A188" s="1" t="s">
        <v>9</v>
      </c>
      <c r="B188" s="1" t="s">
        <v>180</v>
      </c>
    </row>
    <row r="189" spans="1:108" x14ac:dyDescent="0.25">
      <c r="A189" s="1" t="s">
        <v>9</v>
      </c>
      <c r="B189" s="1" t="s">
        <v>181</v>
      </c>
    </row>
    <row r="190" spans="1:108" x14ac:dyDescent="0.25">
      <c r="A190" s="1">
        <v>144</v>
      </c>
      <c r="B190" s="1" t="s">
        <v>182</v>
      </c>
      <c r="C190" s="1">
        <v>6061.499999653548</v>
      </c>
      <c r="D190" s="1">
        <v>0</v>
      </c>
      <c r="E190">
        <f t="shared" ref="E190:E204" si="261">(R190-S190*(1000-T190)/(1000-U190))*AK190</f>
        <v>3.938365343504965</v>
      </c>
      <c r="F190">
        <f t="shared" ref="F190:F204" si="262">IF(AV190&lt;&gt;0,1/(1/AV190-1/N190),0)</f>
        <v>5.3150168748471976E-2</v>
      </c>
      <c r="G190">
        <f t="shared" ref="G190:G204" si="263">((AY190-AL190/2)*S190-E190)/(AY190+AL190/2)</f>
        <v>237.98902271137393</v>
      </c>
      <c r="H190">
        <f t="shared" ref="H190:H204" si="264">AL190*1000</f>
        <v>2.7538874595342633</v>
      </c>
      <c r="I190">
        <f t="shared" ref="I190:I204" si="265">(AQ190-AW190)</f>
        <v>3.6783550920664685</v>
      </c>
      <c r="J190">
        <f t="shared" ref="J190:J204" si="266">(P190+AP190*D190)</f>
        <v>33.624492645263672</v>
      </c>
      <c r="K190" s="1">
        <v>6</v>
      </c>
      <c r="L190">
        <f t="shared" ref="L190:L204" si="267">(K190*AE190+AF190)</f>
        <v>1.4200000166893005</v>
      </c>
      <c r="M190" s="1">
        <v>1</v>
      </c>
      <c r="N190">
        <f t="shared" ref="N190:N204" si="268">L190*(M190+1)*(M190+1)/(M190*M190+1)</f>
        <v>2.8400000333786011</v>
      </c>
      <c r="O190" s="1">
        <v>42.055000305175781</v>
      </c>
      <c r="P190" s="1">
        <v>33.624492645263672</v>
      </c>
      <c r="Q190" s="1">
        <v>44.963794708251953</v>
      </c>
      <c r="R190" s="1">
        <v>399.6549072265625</v>
      </c>
      <c r="S190" s="1">
        <v>384.67022705078125</v>
      </c>
      <c r="T190" s="1">
        <v>13.179208755493164</v>
      </c>
      <c r="U190" s="1">
        <v>21.260675430297852</v>
      </c>
      <c r="V190" s="1">
        <v>11.650101661682129</v>
      </c>
      <c r="W190" s="1">
        <v>18.793922424316406</v>
      </c>
      <c r="X190" s="1">
        <v>200.11253356933594</v>
      </c>
      <c r="Y190" s="1">
        <v>1700.6572265625</v>
      </c>
      <c r="Z190" s="1">
        <v>2.263108491897583</v>
      </c>
      <c r="AA190" s="1">
        <v>73.081169128417969</v>
      </c>
      <c r="AB190" s="1">
        <v>14.490139007568359</v>
      </c>
      <c r="AC190" s="1">
        <v>-0.30208414793014526</v>
      </c>
      <c r="AD190" s="1">
        <v>1</v>
      </c>
      <c r="AE190" s="1">
        <v>-0.21956524252891541</v>
      </c>
      <c r="AF190" s="1">
        <v>2.737391471862793</v>
      </c>
      <c r="AG190" s="1">
        <v>1</v>
      </c>
      <c r="AH190" s="1">
        <v>0</v>
      </c>
      <c r="AI190" s="1">
        <v>0.15999999642372131</v>
      </c>
      <c r="AJ190" s="1">
        <v>111115</v>
      </c>
      <c r="AK190">
        <f t="shared" ref="AK190:AK204" si="269">X190*0.000001/(K190*0.0001)</f>
        <v>0.33352088928222651</v>
      </c>
      <c r="AL190">
        <f t="shared" ref="AL190:AL204" si="270">(U190-T190)/(1000-U190)*AK190</f>
        <v>2.7538874595342631E-3</v>
      </c>
      <c r="AM190">
        <f t="shared" ref="AM190:AM204" si="271">(P190+273.15)</f>
        <v>306.77449264526365</v>
      </c>
      <c r="AN190">
        <f t="shared" ref="AN190:AN204" si="272">(O190+273.15)</f>
        <v>315.20500030517576</v>
      </c>
      <c r="AO190">
        <f t="shared" ref="AO190:AO204" si="273">(Y190*AG190+Z190*AH190)*AI190</f>
        <v>272.10515016797581</v>
      </c>
      <c r="AP190">
        <f t="shared" ref="AP190:AP204" si="274">((AO190+0.00000010773*(AN190^4-AM190^4))-AL190*44100)/(L190*51.4+0.00000043092*AM190^3)</f>
        <v>3.0428280240198693</v>
      </c>
      <c r="AQ190">
        <f t="shared" ref="AQ190:AQ204" si="275">0.61365*EXP(17.502*J190/(240.97+J190))</f>
        <v>5.2321101089724662</v>
      </c>
      <c r="AR190">
        <f t="shared" ref="AR190:AR204" si="276">AQ190*1000/AA190</f>
        <v>71.5931363902871</v>
      </c>
      <c r="AS190">
        <f t="shared" ref="AS190:AS204" si="277">(AR190-U190)</f>
        <v>50.332460959989248</v>
      </c>
      <c r="AT190">
        <f t="shared" ref="AT190:AT204" si="278">IF(D190,P190,(O190+P190)/2)</f>
        <v>37.839746475219727</v>
      </c>
      <c r="AU190">
        <f t="shared" ref="AU190:AU204" si="279">0.61365*EXP(17.502*AT190/(240.97+AT190))</f>
        <v>6.599680829624643</v>
      </c>
      <c r="AV190">
        <f t="shared" ref="AV190:AV204" si="280">IF(AS190&lt;&gt;0,(1000-(AR190+U190)/2)/AS190*AL190,0)</f>
        <v>5.217374504398746E-2</v>
      </c>
      <c r="AW190">
        <f t="shared" ref="AW190:AW204" si="281">U190*AA190/1000</f>
        <v>1.5537550169059977</v>
      </c>
      <c r="AX190">
        <f t="shared" ref="AX190:AX204" si="282">(AU190-AW190)</f>
        <v>5.0459258127186448</v>
      </c>
      <c r="AY190">
        <f t="shared" ref="AY190:AY204" si="283">1/(1.6/F190+1.37/N190)</f>
        <v>3.2694932625106983E-2</v>
      </c>
      <c r="AZ190">
        <f t="shared" ref="AZ190:AZ204" si="284">G190*AA190*0.001</f>
        <v>17.392516019476826</v>
      </c>
      <c r="BA190">
        <f t="shared" ref="BA190:BA204" si="285">G190/S190</f>
        <v>0.61868324080084425</v>
      </c>
      <c r="BB190">
        <f t="shared" ref="BB190:BB204" si="286">(1-AL190*AA190/AQ190/F190)*100</f>
        <v>27.628070404407246</v>
      </c>
      <c r="BC190">
        <f t="shared" ref="BC190:BC204" si="287">(S190-E190/(N190/1.35))</f>
        <v>382.79811678625896</v>
      </c>
      <c r="BD190">
        <f t="shared" ref="BD190:BD204" si="288">E190*BB190/100/BC190</f>
        <v>2.8424757128412957E-3</v>
      </c>
    </row>
    <row r="191" spans="1:108" x14ac:dyDescent="0.25">
      <c r="A191" s="1">
        <v>145</v>
      </c>
      <c r="B191" s="1" t="s">
        <v>182</v>
      </c>
      <c r="C191" s="1">
        <v>6061.499999653548</v>
      </c>
      <c r="D191" s="1">
        <v>0</v>
      </c>
      <c r="E191">
        <f t="shared" si="261"/>
        <v>3.938365343504965</v>
      </c>
      <c r="F191">
        <f t="shared" si="262"/>
        <v>5.3150168748471976E-2</v>
      </c>
      <c r="G191">
        <f t="shared" si="263"/>
        <v>237.98902271137393</v>
      </c>
      <c r="H191">
        <f t="shared" si="264"/>
        <v>2.7538874595342633</v>
      </c>
      <c r="I191">
        <f t="shared" si="265"/>
        <v>3.6783550920664685</v>
      </c>
      <c r="J191">
        <f t="shared" si="266"/>
        <v>33.624492645263672</v>
      </c>
      <c r="K191" s="1">
        <v>6</v>
      </c>
      <c r="L191">
        <f t="shared" si="267"/>
        <v>1.4200000166893005</v>
      </c>
      <c r="M191" s="1">
        <v>1</v>
      </c>
      <c r="N191">
        <f t="shared" si="268"/>
        <v>2.8400000333786011</v>
      </c>
      <c r="O191" s="1">
        <v>42.055000305175781</v>
      </c>
      <c r="P191" s="1">
        <v>33.624492645263672</v>
      </c>
      <c r="Q191" s="1">
        <v>44.963794708251953</v>
      </c>
      <c r="R191" s="1">
        <v>399.6549072265625</v>
      </c>
      <c r="S191" s="1">
        <v>384.67022705078125</v>
      </c>
      <c r="T191" s="1">
        <v>13.179208755493164</v>
      </c>
      <c r="U191" s="1">
        <v>21.260675430297852</v>
      </c>
      <c r="V191" s="1">
        <v>11.650101661682129</v>
      </c>
      <c r="W191" s="1">
        <v>18.793922424316406</v>
      </c>
      <c r="X191" s="1">
        <v>200.11253356933594</v>
      </c>
      <c r="Y191" s="1">
        <v>1700.6572265625</v>
      </c>
      <c r="Z191" s="1">
        <v>2.263108491897583</v>
      </c>
      <c r="AA191" s="1">
        <v>73.081169128417969</v>
      </c>
      <c r="AB191" s="1">
        <v>14.490139007568359</v>
      </c>
      <c r="AC191" s="1">
        <v>-0.30208414793014526</v>
      </c>
      <c r="AD191" s="1">
        <v>1</v>
      </c>
      <c r="AE191" s="1">
        <v>-0.21956524252891541</v>
      </c>
      <c r="AF191" s="1">
        <v>2.737391471862793</v>
      </c>
      <c r="AG191" s="1">
        <v>1</v>
      </c>
      <c r="AH191" s="1">
        <v>0</v>
      </c>
      <c r="AI191" s="1">
        <v>0.15999999642372131</v>
      </c>
      <c r="AJ191" s="1">
        <v>111115</v>
      </c>
      <c r="AK191">
        <f t="shared" si="269"/>
        <v>0.33352088928222651</v>
      </c>
      <c r="AL191">
        <f t="shared" si="270"/>
        <v>2.7538874595342631E-3</v>
      </c>
      <c r="AM191">
        <f t="shared" si="271"/>
        <v>306.77449264526365</v>
      </c>
      <c r="AN191">
        <f t="shared" si="272"/>
        <v>315.20500030517576</v>
      </c>
      <c r="AO191">
        <f t="shared" si="273"/>
        <v>272.10515016797581</v>
      </c>
      <c r="AP191">
        <f t="shared" si="274"/>
        <v>3.0428280240198693</v>
      </c>
      <c r="AQ191">
        <f t="shared" si="275"/>
        <v>5.2321101089724662</v>
      </c>
      <c r="AR191">
        <f t="shared" si="276"/>
        <v>71.5931363902871</v>
      </c>
      <c r="AS191">
        <f t="shared" si="277"/>
        <v>50.332460959989248</v>
      </c>
      <c r="AT191">
        <f t="shared" si="278"/>
        <v>37.839746475219727</v>
      </c>
      <c r="AU191">
        <f t="shared" si="279"/>
        <v>6.599680829624643</v>
      </c>
      <c r="AV191">
        <f t="shared" si="280"/>
        <v>5.217374504398746E-2</v>
      </c>
      <c r="AW191">
        <f t="shared" si="281"/>
        <v>1.5537550169059977</v>
      </c>
      <c r="AX191">
        <f t="shared" si="282"/>
        <v>5.0459258127186448</v>
      </c>
      <c r="AY191">
        <f t="shared" si="283"/>
        <v>3.2694932625106983E-2</v>
      </c>
      <c r="AZ191">
        <f t="shared" si="284"/>
        <v>17.392516019476826</v>
      </c>
      <c r="BA191">
        <f t="shared" si="285"/>
        <v>0.61868324080084425</v>
      </c>
      <c r="BB191">
        <f t="shared" si="286"/>
        <v>27.628070404407246</v>
      </c>
      <c r="BC191">
        <f t="shared" si="287"/>
        <v>382.79811678625896</v>
      </c>
      <c r="BD191">
        <f t="shared" si="288"/>
        <v>2.8424757128412957E-3</v>
      </c>
    </row>
    <row r="192" spans="1:108" x14ac:dyDescent="0.25">
      <c r="A192" s="1">
        <v>146</v>
      </c>
      <c r="B192" s="1" t="s">
        <v>183</v>
      </c>
      <c r="C192" s="1">
        <v>6061.9999996423721</v>
      </c>
      <c r="D192" s="1">
        <v>0</v>
      </c>
      <c r="E192">
        <f t="shared" si="261"/>
        <v>3.9259600529727012</v>
      </c>
      <c r="F192">
        <f t="shared" si="262"/>
        <v>5.3111107575401419E-2</v>
      </c>
      <c r="G192">
        <f t="shared" si="263"/>
        <v>238.2674167451604</v>
      </c>
      <c r="H192">
        <f t="shared" si="264"/>
        <v>2.7542798764744005</v>
      </c>
      <c r="I192">
        <f t="shared" si="265"/>
        <v>3.6814276285458201</v>
      </c>
      <c r="J192">
        <f t="shared" si="266"/>
        <v>33.635368347167969</v>
      </c>
      <c r="K192" s="1">
        <v>6</v>
      </c>
      <c r="L192">
        <f t="shared" si="267"/>
        <v>1.4200000166893005</v>
      </c>
      <c r="M192" s="1">
        <v>1</v>
      </c>
      <c r="N192">
        <f t="shared" si="268"/>
        <v>2.8400000333786011</v>
      </c>
      <c r="O192" s="1">
        <v>42.055126190185547</v>
      </c>
      <c r="P192" s="1">
        <v>33.635368347167969</v>
      </c>
      <c r="Q192" s="1">
        <v>44.963253021240234</v>
      </c>
      <c r="R192" s="1">
        <v>399.63986206054687</v>
      </c>
      <c r="S192" s="1">
        <v>384.69146728515625</v>
      </c>
      <c r="T192" s="1">
        <v>13.179551124572754</v>
      </c>
      <c r="U192" s="1">
        <v>21.262308120727539</v>
      </c>
      <c r="V192" s="1">
        <v>11.650265693664551</v>
      </c>
      <c r="W192" s="1">
        <v>18.795143127441406</v>
      </c>
      <c r="X192" s="1">
        <v>200.1087646484375</v>
      </c>
      <c r="Y192" s="1">
        <v>1700.6436767578125</v>
      </c>
      <c r="Z192" s="1">
        <v>2.2461304664611816</v>
      </c>
      <c r="AA192" s="1">
        <v>73.080780029296875</v>
      </c>
      <c r="AB192" s="1">
        <v>14.490139007568359</v>
      </c>
      <c r="AC192" s="1">
        <v>-0.30208414793014526</v>
      </c>
      <c r="AD192" s="1">
        <v>1</v>
      </c>
      <c r="AE192" s="1">
        <v>-0.21956524252891541</v>
      </c>
      <c r="AF192" s="1">
        <v>2.737391471862793</v>
      </c>
      <c r="AG192" s="1">
        <v>1</v>
      </c>
      <c r="AH192" s="1">
        <v>0</v>
      </c>
      <c r="AI192" s="1">
        <v>0.15999999642372131</v>
      </c>
      <c r="AJ192" s="1">
        <v>111115</v>
      </c>
      <c r="AK192">
        <f t="shared" si="269"/>
        <v>0.33351460774739577</v>
      </c>
      <c r="AL192">
        <f t="shared" si="270"/>
        <v>2.7542798764744005E-3</v>
      </c>
      <c r="AM192">
        <f t="shared" si="271"/>
        <v>306.78536834716795</v>
      </c>
      <c r="AN192">
        <f t="shared" si="272"/>
        <v>315.20512619018552</v>
      </c>
      <c r="AO192">
        <f t="shared" si="273"/>
        <v>272.10298219927427</v>
      </c>
      <c r="AP192">
        <f t="shared" si="274"/>
        <v>3.0409889510722037</v>
      </c>
      <c r="AQ192">
        <f t="shared" si="275"/>
        <v>5.235293691231842</v>
      </c>
      <c r="AR192">
        <f t="shared" si="276"/>
        <v>71.637080079510639</v>
      </c>
      <c r="AS192">
        <f t="shared" si="277"/>
        <v>50.3747719587831</v>
      </c>
      <c r="AT192">
        <f t="shared" si="278"/>
        <v>37.845247268676758</v>
      </c>
      <c r="AU192">
        <f t="shared" si="279"/>
        <v>6.6016507073226052</v>
      </c>
      <c r="AV192">
        <f t="shared" si="280"/>
        <v>5.2136105368277182E-2</v>
      </c>
      <c r="AW192">
        <f t="shared" si="281"/>
        <v>1.5538660626860219</v>
      </c>
      <c r="AX192">
        <f t="shared" si="282"/>
        <v>5.0477846446365833</v>
      </c>
      <c r="AY192">
        <f t="shared" si="283"/>
        <v>3.2671283128749486E-2</v>
      </c>
      <c r="AZ192">
        <f t="shared" si="284"/>
        <v>17.412768671301873</v>
      </c>
      <c r="BA192">
        <f t="shared" si="285"/>
        <v>0.61937276235072403</v>
      </c>
      <c r="BB192">
        <f t="shared" si="286"/>
        <v>27.608956812768824</v>
      </c>
      <c r="BC192">
        <f t="shared" si="287"/>
        <v>382.82525390162755</v>
      </c>
      <c r="BD192">
        <f t="shared" si="288"/>
        <v>2.8313613181598441E-3</v>
      </c>
    </row>
    <row r="193" spans="1:108" x14ac:dyDescent="0.25">
      <c r="A193" s="1">
        <v>147</v>
      </c>
      <c r="B193" s="1" t="s">
        <v>183</v>
      </c>
      <c r="C193" s="1">
        <v>6062.4999996311963</v>
      </c>
      <c r="D193" s="1">
        <v>0</v>
      </c>
      <c r="E193">
        <f t="shared" si="261"/>
        <v>3.9167845267721288</v>
      </c>
      <c r="F193">
        <f t="shared" si="262"/>
        <v>5.3052725819047561E-2</v>
      </c>
      <c r="G193">
        <f t="shared" si="263"/>
        <v>238.38364226881924</v>
      </c>
      <c r="H193">
        <f t="shared" si="264"/>
        <v>2.7544598327805319</v>
      </c>
      <c r="I193">
        <f t="shared" si="265"/>
        <v>3.6855223781440163</v>
      </c>
      <c r="J193">
        <f t="shared" si="266"/>
        <v>33.649223327636719</v>
      </c>
      <c r="K193" s="1">
        <v>6</v>
      </c>
      <c r="L193">
        <f t="shared" si="267"/>
        <v>1.4200000166893005</v>
      </c>
      <c r="M193" s="1">
        <v>1</v>
      </c>
      <c r="N193">
        <f t="shared" si="268"/>
        <v>2.8400000333786011</v>
      </c>
      <c r="O193" s="1">
        <v>42.055641174316406</v>
      </c>
      <c r="P193" s="1">
        <v>33.649223327636719</v>
      </c>
      <c r="Q193" s="1">
        <v>44.962764739990234</v>
      </c>
      <c r="R193" s="1">
        <v>399.61297607421875</v>
      </c>
      <c r="S193" s="1">
        <v>384.6917724609375</v>
      </c>
      <c r="T193" s="1">
        <v>13.178549766540527</v>
      </c>
      <c r="U193" s="1">
        <v>21.261898040771484</v>
      </c>
      <c r="V193" s="1">
        <v>11.649015426635742</v>
      </c>
      <c r="W193" s="1">
        <v>18.794191360473633</v>
      </c>
      <c r="X193" s="1">
        <v>200.10728454589844</v>
      </c>
      <c r="Y193" s="1">
        <v>1700.74169921875</v>
      </c>
      <c r="Z193" s="1">
        <v>2.2535617351531982</v>
      </c>
      <c r="AA193" s="1">
        <v>73.080467224121094</v>
      </c>
      <c r="AB193" s="1">
        <v>14.490139007568359</v>
      </c>
      <c r="AC193" s="1">
        <v>-0.30208414793014526</v>
      </c>
      <c r="AD193" s="1">
        <v>1</v>
      </c>
      <c r="AE193" s="1">
        <v>-0.21956524252891541</v>
      </c>
      <c r="AF193" s="1">
        <v>2.737391471862793</v>
      </c>
      <c r="AG193" s="1">
        <v>1</v>
      </c>
      <c r="AH193" s="1">
        <v>0</v>
      </c>
      <c r="AI193" s="1">
        <v>0.15999999642372131</v>
      </c>
      <c r="AJ193" s="1">
        <v>111115</v>
      </c>
      <c r="AK193">
        <f t="shared" si="269"/>
        <v>0.33351214090983072</v>
      </c>
      <c r="AL193">
        <f t="shared" si="270"/>
        <v>2.7544598327805319E-3</v>
      </c>
      <c r="AM193">
        <f t="shared" si="271"/>
        <v>306.7992233276367</v>
      </c>
      <c r="AN193">
        <f t="shared" si="272"/>
        <v>315.20564117431638</v>
      </c>
      <c r="AO193">
        <f t="shared" si="273"/>
        <v>272.11866579267371</v>
      </c>
      <c r="AP193">
        <f t="shared" si="274"/>
        <v>3.039083005182345</v>
      </c>
      <c r="AQ193">
        <f t="shared" si="275"/>
        <v>5.2393518210352212</v>
      </c>
      <c r="AR193">
        <f t="shared" si="276"/>
        <v>71.692916316029098</v>
      </c>
      <c r="AS193">
        <f t="shared" si="277"/>
        <v>50.431018275257614</v>
      </c>
      <c r="AT193">
        <f t="shared" si="278"/>
        <v>37.852432250976562</v>
      </c>
      <c r="AU193">
        <f t="shared" si="279"/>
        <v>6.604224474839981</v>
      </c>
      <c r="AV193">
        <f t="shared" si="280"/>
        <v>5.2079846320779576E-2</v>
      </c>
      <c r="AW193">
        <f t="shared" si="281"/>
        <v>1.5538294428912049</v>
      </c>
      <c r="AX193">
        <f t="shared" si="282"/>
        <v>5.050395031948776</v>
      </c>
      <c r="AY193">
        <f t="shared" si="283"/>
        <v>3.2635935008090526E-2</v>
      </c>
      <c r="AZ193">
        <f t="shared" si="284"/>
        <v>17.421187955593055</v>
      </c>
      <c r="BA193">
        <f t="shared" si="285"/>
        <v>0.61967439735931773</v>
      </c>
      <c r="BB193">
        <f t="shared" si="286"/>
        <v>27.581004916958975</v>
      </c>
      <c r="BC193">
        <f t="shared" si="287"/>
        <v>382.82992068312188</v>
      </c>
      <c r="BD193">
        <f t="shared" si="288"/>
        <v>2.8218497942586141E-3</v>
      </c>
    </row>
    <row r="194" spans="1:108" x14ac:dyDescent="0.25">
      <c r="A194" s="1">
        <v>148</v>
      </c>
      <c r="B194" s="1" t="s">
        <v>184</v>
      </c>
      <c r="C194" s="1">
        <v>6062.9999996200204</v>
      </c>
      <c r="D194" s="1">
        <v>0</v>
      </c>
      <c r="E194">
        <f t="shared" si="261"/>
        <v>3.913402406971203</v>
      </c>
      <c r="F194">
        <f t="shared" si="262"/>
        <v>5.2969138923525401E-2</v>
      </c>
      <c r="G194">
        <f t="shared" si="263"/>
        <v>238.24456401208835</v>
      </c>
      <c r="H194">
        <f t="shared" si="264"/>
        <v>2.7548719878927486</v>
      </c>
      <c r="I194">
        <f t="shared" si="265"/>
        <v>3.6916075969253148</v>
      </c>
      <c r="J194">
        <f t="shared" si="266"/>
        <v>33.670070648193359</v>
      </c>
      <c r="K194" s="1">
        <v>6</v>
      </c>
      <c r="L194">
        <f t="shared" si="267"/>
        <v>1.4200000166893005</v>
      </c>
      <c r="M194" s="1">
        <v>1</v>
      </c>
      <c r="N194">
        <f t="shared" si="268"/>
        <v>2.8400000333786011</v>
      </c>
      <c r="O194" s="1">
        <v>42.056968688964844</v>
      </c>
      <c r="P194" s="1">
        <v>33.670070648193359</v>
      </c>
      <c r="Q194" s="1">
        <v>44.962474822998047</v>
      </c>
      <c r="R194" s="1">
        <v>399.584716796875</v>
      </c>
      <c r="S194" s="1">
        <v>384.67343139648437</v>
      </c>
      <c r="T194" s="1">
        <v>13.177831649780273</v>
      </c>
      <c r="U194" s="1">
        <v>21.262331008911133</v>
      </c>
      <c r="V194" s="1">
        <v>11.647524833679199</v>
      </c>
      <c r="W194" s="1">
        <v>18.793193817138672</v>
      </c>
      <c r="X194" s="1">
        <v>200.108642578125</v>
      </c>
      <c r="Y194" s="1">
        <v>1700.7802734375</v>
      </c>
      <c r="Z194" s="1">
        <v>2.2281119823455811</v>
      </c>
      <c r="AA194" s="1">
        <v>73.080207824707031</v>
      </c>
      <c r="AB194" s="1">
        <v>14.490139007568359</v>
      </c>
      <c r="AC194" s="1">
        <v>-0.30208414793014526</v>
      </c>
      <c r="AD194" s="1">
        <v>1</v>
      </c>
      <c r="AE194" s="1">
        <v>-0.21956524252891541</v>
      </c>
      <c r="AF194" s="1">
        <v>2.737391471862793</v>
      </c>
      <c r="AG194" s="1">
        <v>1</v>
      </c>
      <c r="AH194" s="1">
        <v>0</v>
      </c>
      <c r="AI194" s="1">
        <v>0.15999999642372131</v>
      </c>
      <c r="AJ194" s="1">
        <v>111115</v>
      </c>
      <c r="AK194">
        <f t="shared" si="269"/>
        <v>0.33351440429687496</v>
      </c>
      <c r="AL194">
        <f t="shared" si="270"/>
        <v>2.7548719878927484E-3</v>
      </c>
      <c r="AM194">
        <f t="shared" si="271"/>
        <v>306.82007064819334</v>
      </c>
      <c r="AN194">
        <f t="shared" si="272"/>
        <v>315.20696868896482</v>
      </c>
      <c r="AO194">
        <f t="shared" si="273"/>
        <v>272.12483766753576</v>
      </c>
      <c r="AP194">
        <f t="shared" si="274"/>
        <v>3.0360251188020104</v>
      </c>
      <c r="AQ194">
        <f t="shared" si="275"/>
        <v>5.245463165894253</v>
      </c>
      <c r="AR194">
        <f t="shared" si="276"/>
        <v>71.776795961995902</v>
      </c>
      <c r="AS194">
        <f t="shared" si="277"/>
        <v>50.514464953084769</v>
      </c>
      <c r="AT194">
        <f t="shared" si="278"/>
        <v>37.863519668579102</v>
      </c>
      <c r="AU194">
        <f t="shared" si="279"/>
        <v>6.6081978613143511</v>
      </c>
      <c r="AV194">
        <f t="shared" si="280"/>
        <v>5.199929461783339E-2</v>
      </c>
      <c r="AW194">
        <f t="shared" si="281"/>
        <v>1.5538555689689384</v>
      </c>
      <c r="AX194">
        <f t="shared" si="282"/>
        <v>5.0543422923454129</v>
      </c>
      <c r="AY194">
        <f t="shared" si="283"/>
        <v>3.2585323921124267E-2</v>
      </c>
      <c r="AZ194">
        <f t="shared" si="284"/>
        <v>17.410962251110135</v>
      </c>
      <c r="BA194">
        <f t="shared" si="285"/>
        <v>0.61934239426722659</v>
      </c>
      <c r="BB194">
        <f t="shared" si="286"/>
        <v>27.540648633492392</v>
      </c>
      <c r="BC194">
        <f t="shared" si="287"/>
        <v>382.81318731644257</v>
      </c>
      <c r="BD194">
        <f t="shared" si="288"/>
        <v>2.8154108641708234E-3</v>
      </c>
    </row>
    <row r="195" spans="1:108" x14ac:dyDescent="0.25">
      <c r="A195" s="1">
        <v>149</v>
      </c>
      <c r="B195" s="1" t="s">
        <v>184</v>
      </c>
      <c r="C195" s="1">
        <v>6063.4999996088445</v>
      </c>
      <c r="D195" s="1">
        <v>0</v>
      </c>
      <c r="E195">
        <f t="shared" si="261"/>
        <v>3.919457861740661</v>
      </c>
      <c r="F195">
        <f t="shared" si="262"/>
        <v>5.2897927909967342E-2</v>
      </c>
      <c r="G195">
        <f t="shared" si="263"/>
        <v>237.87351181870264</v>
      </c>
      <c r="H195">
        <f t="shared" si="264"/>
        <v>2.7548374309429717</v>
      </c>
      <c r="I195">
        <f t="shared" si="265"/>
        <v>3.6963036064334824</v>
      </c>
      <c r="J195">
        <f t="shared" si="266"/>
        <v>33.686073303222656</v>
      </c>
      <c r="K195" s="1">
        <v>6</v>
      </c>
      <c r="L195">
        <f t="shared" si="267"/>
        <v>1.4200000166893005</v>
      </c>
      <c r="M195" s="1">
        <v>1</v>
      </c>
      <c r="N195">
        <f t="shared" si="268"/>
        <v>2.8400000333786011</v>
      </c>
      <c r="O195" s="1">
        <v>42.058769226074219</v>
      </c>
      <c r="P195" s="1">
        <v>33.686073303222656</v>
      </c>
      <c r="Q195" s="1">
        <v>44.962471008300781</v>
      </c>
      <c r="R195" s="1">
        <v>399.59671020507812</v>
      </c>
      <c r="S195" s="1">
        <v>384.6661376953125</v>
      </c>
      <c r="T195" s="1">
        <v>13.177322387695313</v>
      </c>
      <c r="U195" s="1">
        <v>21.262386322021484</v>
      </c>
      <c r="V195" s="1">
        <v>11.645936012268066</v>
      </c>
      <c r="W195" s="1">
        <v>18.791404724121094</v>
      </c>
      <c r="X195" s="1">
        <v>200.09214782714844</v>
      </c>
      <c r="Y195" s="1">
        <v>1700.822265625</v>
      </c>
      <c r="Z195" s="1">
        <v>2.0245816707611084</v>
      </c>
      <c r="AA195" s="1">
        <v>73.079986572265625</v>
      </c>
      <c r="AB195" s="1">
        <v>14.490139007568359</v>
      </c>
      <c r="AC195" s="1">
        <v>-0.30208414793014526</v>
      </c>
      <c r="AD195" s="1">
        <v>1</v>
      </c>
      <c r="AE195" s="1">
        <v>-0.21956524252891541</v>
      </c>
      <c r="AF195" s="1">
        <v>2.737391471862793</v>
      </c>
      <c r="AG195" s="1">
        <v>1</v>
      </c>
      <c r="AH195" s="1">
        <v>0</v>
      </c>
      <c r="AI195" s="1">
        <v>0.15999999642372131</v>
      </c>
      <c r="AJ195" s="1">
        <v>111115</v>
      </c>
      <c r="AK195">
        <f t="shared" si="269"/>
        <v>0.33348691304524736</v>
      </c>
      <c r="AL195">
        <f t="shared" si="270"/>
        <v>2.7548374309429718E-3</v>
      </c>
      <c r="AM195">
        <f t="shared" si="271"/>
        <v>306.83607330322263</v>
      </c>
      <c r="AN195">
        <f t="shared" si="272"/>
        <v>315.2087692260742</v>
      </c>
      <c r="AO195">
        <f t="shared" si="273"/>
        <v>272.13155641738558</v>
      </c>
      <c r="AP195">
        <f t="shared" si="274"/>
        <v>3.0340053241150531</v>
      </c>
      <c r="AQ195">
        <f t="shared" si="275"/>
        <v>5.2501585133411366</v>
      </c>
      <c r="AR195">
        <f t="shared" si="276"/>
        <v>71.841262698502035</v>
      </c>
      <c r="AS195">
        <f t="shared" si="277"/>
        <v>50.578876376480551</v>
      </c>
      <c r="AT195">
        <f t="shared" si="278"/>
        <v>37.872421264648437</v>
      </c>
      <c r="AU195">
        <f t="shared" si="279"/>
        <v>6.6113894183268842</v>
      </c>
      <c r="AV195">
        <f t="shared" si="280"/>
        <v>5.1930665733902988E-2</v>
      </c>
      <c r="AW195">
        <f t="shared" si="281"/>
        <v>1.5538549069076544</v>
      </c>
      <c r="AX195">
        <f t="shared" si="282"/>
        <v>5.05753451141923</v>
      </c>
      <c r="AY195">
        <f t="shared" si="283"/>
        <v>3.2542204334703506E-2</v>
      </c>
      <c r="AZ195">
        <f t="shared" si="284"/>
        <v>17.383793049608457</v>
      </c>
      <c r="BA195">
        <f t="shared" si="285"/>
        <v>0.61838952927829116</v>
      </c>
      <c r="BB195">
        <f t="shared" si="286"/>
        <v>27.509122339534976</v>
      </c>
      <c r="BC195">
        <f t="shared" si="287"/>
        <v>382.80301514208662</v>
      </c>
      <c r="BD195">
        <f t="shared" si="288"/>
        <v>2.8166143305651779E-3</v>
      </c>
    </row>
    <row r="196" spans="1:108" x14ac:dyDescent="0.25">
      <c r="A196" s="1">
        <v>150</v>
      </c>
      <c r="B196" s="1" t="s">
        <v>185</v>
      </c>
      <c r="C196" s="1">
        <v>6063.9999995976686</v>
      </c>
      <c r="D196" s="1">
        <v>0</v>
      </c>
      <c r="E196">
        <f t="shared" si="261"/>
        <v>3.9376635722304334</v>
      </c>
      <c r="F196">
        <f t="shared" si="262"/>
        <v>5.2892916818825519E-2</v>
      </c>
      <c r="G196">
        <f t="shared" si="263"/>
        <v>237.26318462098317</v>
      </c>
      <c r="H196">
        <f t="shared" si="264"/>
        <v>2.7549129842312423</v>
      </c>
      <c r="I196">
        <f t="shared" si="265"/>
        <v>3.6967202324886603</v>
      </c>
      <c r="J196">
        <f t="shared" si="266"/>
        <v>33.687290191650391</v>
      </c>
      <c r="K196" s="1">
        <v>6</v>
      </c>
      <c r="L196">
        <f t="shared" si="267"/>
        <v>1.4200000166893005</v>
      </c>
      <c r="M196" s="1">
        <v>1</v>
      </c>
      <c r="N196">
        <f t="shared" si="268"/>
        <v>2.8400000333786011</v>
      </c>
      <c r="O196" s="1">
        <v>42.060394287109375</v>
      </c>
      <c r="P196" s="1">
        <v>33.687290191650391</v>
      </c>
      <c r="Q196" s="1">
        <v>44.962749481201172</v>
      </c>
      <c r="R196" s="1">
        <v>399.585693359375</v>
      </c>
      <c r="S196" s="1">
        <v>384.60113525390625</v>
      </c>
      <c r="T196" s="1">
        <v>13.176479339599609</v>
      </c>
      <c r="U196" s="1">
        <v>21.261686325073242</v>
      </c>
      <c r="V196" s="1">
        <v>11.644132614135742</v>
      </c>
      <c r="W196" s="1">
        <v>18.789077758789062</v>
      </c>
      <c r="X196" s="1">
        <v>200.09423828125</v>
      </c>
      <c r="Y196" s="1">
        <v>1700.8128662109375</v>
      </c>
      <c r="Z196" s="1">
        <v>1.9768837690353394</v>
      </c>
      <c r="AA196" s="1">
        <v>73.079597473144531</v>
      </c>
      <c r="AB196" s="1">
        <v>14.490139007568359</v>
      </c>
      <c r="AC196" s="1">
        <v>-0.30208414793014526</v>
      </c>
      <c r="AD196" s="1">
        <v>1</v>
      </c>
      <c r="AE196" s="1">
        <v>-0.21956524252891541</v>
      </c>
      <c r="AF196" s="1">
        <v>2.737391471862793</v>
      </c>
      <c r="AG196" s="1">
        <v>1</v>
      </c>
      <c r="AH196" s="1">
        <v>0</v>
      </c>
      <c r="AI196" s="1">
        <v>0.15999999642372131</v>
      </c>
      <c r="AJ196" s="1">
        <v>111115</v>
      </c>
      <c r="AK196">
        <f t="shared" si="269"/>
        <v>0.33349039713541662</v>
      </c>
      <c r="AL196">
        <f t="shared" si="270"/>
        <v>2.7549129842312425E-3</v>
      </c>
      <c r="AM196">
        <f t="shared" si="271"/>
        <v>306.83729019165037</v>
      </c>
      <c r="AN196">
        <f t="shared" si="272"/>
        <v>315.21039428710935</v>
      </c>
      <c r="AO196">
        <f t="shared" si="273"/>
        <v>272.1300525111692</v>
      </c>
      <c r="AP196">
        <f t="shared" si="274"/>
        <v>3.0340228534990108</v>
      </c>
      <c r="AQ196">
        <f t="shared" si="275"/>
        <v>5.2505157107252742</v>
      </c>
      <c r="AR196">
        <f t="shared" si="276"/>
        <v>71.84653298965894</v>
      </c>
      <c r="AS196">
        <f t="shared" si="277"/>
        <v>50.584846664585697</v>
      </c>
      <c r="AT196">
        <f t="shared" si="278"/>
        <v>37.873842239379883</v>
      </c>
      <c r="AU196">
        <f t="shared" si="279"/>
        <v>6.6118990149999401</v>
      </c>
      <c r="AV196">
        <f t="shared" si="280"/>
        <v>5.1925836218967077E-2</v>
      </c>
      <c r="AW196">
        <f t="shared" si="281"/>
        <v>1.5537954782366141</v>
      </c>
      <c r="AX196">
        <f t="shared" si="282"/>
        <v>5.0581035367633262</v>
      </c>
      <c r="AY196">
        <f t="shared" si="283"/>
        <v>3.2539169957654317E-2</v>
      </c>
      <c r="AZ196">
        <f t="shared" si="284"/>
        <v>17.339098027297826</v>
      </c>
      <c r="BA196">
        <f t="shared" si="285"/>
        <v>0.61690713539976061</v>
      </c>
      <c r="BB196">
        <f t="shared" si="286"/>
        <v>27.505584438250395</v>
      </c>
      <c r="BC196">
        <f t="shared" si="287"/>
        <v>382.72935857783801</v>
      </c>
      <c r="BD196">
        <f t="shared" si="288"/>
        <v>2.8298779659303207E-3</v>
      </c>
    </row>
    <row r="197" spans="1:108" x14ac:dyDescent="0.25">
      <c r="A197" s="1">
        <v>151</v>
      </c>
      <c r="B197" s="1" t="s">
        <v>185</v>
      </c>
      <c r="C197" s="1">
        <v>6064.4999995864928</v>
      </c>
      <c r="D197" s="1">
        <v>0</v>
      </c>
      <c r="E197">
        <f t="shared" si="261"/>
        <v>3.9569757540868205</v>
      </c>
      <c r="F197">
        <f t="shared" si="262"/>
        <v>5.2940673144394025E-2</v>
      </c>
      <c r="G197">
        <f t="shared" si="263"/>
        <v>236.79731659331259</v>
      </c>
      <c r="H197">
        <f t="shared" si="264"/>
        <v>2.7554221512921009</v>
      </c>
      <c r="I197">
        <f t="shared" si="265"/>
        <v>3.6941848016264407</v>
      </c>
      <c r="J197">
        <f t="shared" si="266"/>
        <v>33.679054260253906</v>
      </c>
      <c r="K197" s="1">
        <v>6</v>
      </c>
      <c r="L197">
        <f t="shared" si="267"/>
        <v>1.4200000166893005</v>
      </c>
      <c r="M197" s="1">
        <v>1</v>
      </c>
      <c r="N197">
        <f t="shared" si="268"/>
        <v>2.8400000333786011</v>
      </c>
      <c r="O197" s="1">
        <v>42.062168121337891</v>
      </c>
      <c r="P197" s="1">
        <v>33.679054260253906</v>
      </c>
      <c r="Q197" s="1">
        <v>44.962493896484375</v>
      </c>
      <c r="R197" s="1">
        <v>399.6258544921875</v>
      </c>
      <c r="S197" s="1">
        <v>384.58175659179687</v>
      </c>
      <c r="T197" s="1">
        <v>13.175999641418457</v>
      </c>
      <c r="U197" s="1">
        <v>21.263334274291992</v>
      </c>
      <c r="V197" s="1">
        <v>11.642603874206543</v>
      </c>
      <c r="W197" s="1">
        <v>18.788751602172852</v>
      </c>
      <c r="X197" s="1">
        <v>200.07823181152344</v>
      </c>
      <c r="Y197" s="1">
        <v>1700.8311767578125</v>
      </c>
      <c r="Z197" s="1">
        <v>1.9864257574081421</v>
      </c>
      <c r="AA197" s="1">
        <v>73.079498291015625</v>
      </c>
      <c r="AB197" s="1">
        <v>14.490139007568359</v>
      </c>
      <c r="AC197" s="1">
        <v>-0.30208414793014526</v>
      </c>
      <c r="AD197" s="1">
        <v>1</v>
      </c>
      <c r="AE197" s="1">
        <v>-0.21956524252891541</v>
      </c>
      <c r="AF197" s="1">
        <v>2.737391471862793</v>
      </c>
      <c r="AG197" s="1">
        <v>1</v>
      </c>
      <c r="AH197" s="1">
        <v>0</v>
      </c>
      <c r="AI197" s="1">
        <v>0.15999999642372131</v>
      </c>
      <c r="AJ197" s="1">
        <v>111115</v>
      </c>
      <c r="AK197">
        <f t="shared" si="269"/>
        <v>0.33346371968587235</v>
      </c>
      <c r="AL197">
        <f t="shared" si="270"/>
        <v>2.7554221512921008E-3</v>
      </c>
      <c r="AM197">
        <f t="shared" si="271"/>
        <v>306.82905426025388</v>
      </c>
      <c r="AN197">
        <f t="shared" si="272"/>
        <v>315.21216812133787</v>
      </c>
      <c r="AO197">
        <f t="shared" si="273"/>
        <v>272.13298219860371</v>
      </c>
      <c r="AP197">
        <f t="shared" si="274"/>
        <v>3.035310115208913</v>
      </c>
      <c r="AQ197">
        <f t="shared" si="275"/>
        <v>5.2480986023858565</v>
      </c>
      <c r="AR197">
        <f t="shared" si="276"/>
        <v>71.813555444606223</v>
      </c>
      <c r="AS197">
        <f t="shared" si="277"/>
        <v>50.550221170314231</v>
      </c>
      <c r="AT197">
        <f t="shared" si="278"/>
        <v>37.870611190795898</v>
      </c>
      <c r="AU197">
        <f t="shared" si="279"/>
        <v>6.6107403304476922</v>
      </c>
      <c r="AV197">
        <f t="shared" si="280"/>
        <v>5.1971861420509739E-2</v>
      </c>
      <c r="AW197">
        <f t="shared" si="281"/>
        <v>1.5539138007594155</v>
      </c>
      <c r="AX197">
        <f t="shared" si="282"/>
        <v>5.0568265296882764</v>
      </c>
      <c r="AY197">
        <f t="shared" si="283"/>
        <v>3.256808758376719E-2</v>
      </c>
      <c r="AZ197">
        <f t="shared" si="284"/>
        <v>17.305029093298071</v>
      </c>
      <c r="BA197">
        <f t="shared" si="285"/>
        <v>0.61572685790359583</v>
      </c>
      <c r="BB197">
        <f t="shared" si="286"/>
        <v>27.524326899115724</v>
      </c>
      <c r="BC197">
        <f t="shared" si="287"/>
        <v>382.70079982939069</v>
      </c>
      <c r="BD197">
        <f t="shared" si="288"/>
        <v>2.8459071482451674E-3</v>
      </c>
    </row>
    <row r="198" spans="1:108" x14ac:dyDescent="0.25">
      <c r="A198" s="1">
        <v>152</v>
      </c>
      <c r="B198" s="1" t="s">
        <v>186</v>
      </c>
      <c r="C198" s="1">
        <v>6064.9999995753169</v>
      </c>
      <c r="D198" s="1">
        <v>0</v>
      </c>
      <c r="E198">
        <f t="shared" si="261"/>
        <v>3.9665568953083317</v>
      </c>
      <c r="F198">
        <f t="shared" si="262"/>
        <v>5.2919464019802166E-2</v>
      </c>
      <c r="G198">
        <f t="shared" si="263"/>
        <v>236.46294256622238</v>
      </c>
      <c r="H198">
        <f t="shared" si="264"/>
        <v>2.755478703780109</v>
      </c>
      <c r="I198">
        <f t="shared" si="265"/>
        <v>3.6956545826763936</v>
      </c>
      <c r="J198">
        <f t="shared" si="266"/>
        <v>33.684135437011719</v>
      </c>
      <c r="K198" s="1">
        <v>6</v>
      </c>
      <c r="L198">
        <f t="shared" si="267"/>
        <v>1.4200000166893005</v>
      </c>
      <c r="M198" s="1">
        <v>1</v>
      </c>
      <c r="N198">
        <f t="shared" si="268"/>
        <v>2.8400000333786011</v>
      </c>
      <c r="O198" s="1">
        <v>42.063419342041016</v>
      </c>
      <c r="P198" s="1">
        <v>33.684135437011719</v>
      </c>
      <c r="Q198" s="1">
        <v>44.9622802734375</v>
      </c>
      <c r="R198" s="1">
        <v>399.65975952148437</v>
      </c>
      <c r="S198" s="1">
        <v>384.58657836914062</v>
      </c>
      <c r="T198" s="1">
        <v>13.176103591918945</v>
      </c>
      <c r="U198" s="1">
        <v>21.26373291015625</v>
      </c>
      <c r="V198" s="1">
        <v>11.641871452331543</v>
      </c>
      <c r="W198" s="1">
        <v>18.787775039672852</v>
      </c>
      <c r="X198" s="1">
        <v>200.07496643066406</v>
      </c>
      <c r="Y198" s="1">
        <v>1700.8492431640625</v>
      </c>
      <c r="Z198" s="1">
        <v>1.9355567693710327</v>
      </c>
      <c r="AA198" s="1">
        <v>73.079132080078125</v>
      </c>
      <c r="AB198" s="1">
        <v>14.490139007568359</v>
      </c>
      <c r="AC198" s="1">
        <v>-0.30208414793014526</v>
      </c>
      <c r="AD198" s="1">
        <v>1</v>
      </c>
      <c r="AE198" s="1">
        <v>-0.21956524252891541</v>
      </c>
      <c r="AF198" s="1">
        <v>2.737391471862793</v>
      </c>
      <c r="AG198" s="1">
        <v>1</v>
      </c>
      <c r="AH198" s="1">
        <v>0</v>
      </c>
      <c r="AI198" s="1">
        <v>0.15999999642372131</v>
      </c>
      <c r="AJ198" s="1">
        <v>111115</v>
      </c>
      <c r="AK198">
        <f t="shared" si="269"/>
        <v>0.33345827738444006</v>
      </c>
      <c r="AL198">
        <f t="shared" si="270"/>
        <v>2.7554787037801089E-3</v>
      </c>
      <c r="AM198">
        <f t="shared" si="271"/>
        <v>306.8341354370117</v>
      </c>
      <c r="AN198">
        <f t="shared" si="272"/>
        <v>315.21341934204099</v>
      </c>
      <c r="AO198">
        <f t="shared" si="273"/>
        <v>272.1358728235391</v>
      </c>
      <c r="AP198">
        <f t="shared" si="274"/>
        <v>3.0347501194021751</v>
      </c>
      <c r="AQ198">
        <f t="shared" si="275"/>
        <v>5.2495897285332065</v>
      </c>
      <c r="AR198">
        <f t="shared" si="276"/>
        <v>71.83431958087364</v>
      </c>
      <c r="AS198">
        <f t="shared" si="277"/>
        <v>50.57058667071739</v>
      </c>
      <c r="AT198">
        <f t="shared" si="278"/>
        <v>37.873777389526367</v>
      </c>
      <c r="AU198">
        <f t="shared" si="279"/>
        <v>6.611875757496759</v>
      </c>
      <c r="AV198">
        <f t="shared" si="280"/>
        <v>5.1951421295259849E-2</v>
      </c>
      <c r="AW198">
        <f t="shared" si="281"/>
        <v>1.5539351458568127</v>
      </c>
      <c r="AX198">
        <f t="shared" si="282"/>
        <v>5.0579406116399461</v>
      </c>
      <c r="AY198">
        <f t="shared" si="283"/>
        <v>3.2555245039957652E-2</v>
      </c>
      <c r="AZ198">
        <f t="shared" si="284"/>
        <v>17.280506611840895</v>
      </c>
      <c r="BA198">
        <f t="shared" si="285"/>
        <v>0.61484970060306254</v>
      </c>
      <c r="BB198">
        <f t="shared" si="286"/>
        <v>27.51475027159843</v>
      </c>
      <c r="BC198">
        <f t="shared" si="287"/>
        <v>382.7010671910665</v>
      </c>
      <c r="BD198">
        <f t="shared" si="288"/>
        <v>2.8518034510211371E-3</v>
      </c>
    </row>
    <row r="199" spans="1:108" x14ac:dyDescent="0.25">
      <c r="A199" s="1">
        <v>153</v>
      </c>
      <c r="B199" s="1" t="s">
        <v>186</v>
      </c>
      <c r="C199" s="1">
        <v>6065.499999564141</v>
      </c>
      <c r="D199" s="1">
        <v>0</v>
      </c>
      <c r="E199">
        <f t="shared" si="261"/>
        <v>3.9724844904793035</v>
      </c>
      <c r="F199">
        <f t="shared" si="262"/>
        <v>5.2912037247484042E-2</v>
      </c>
      <c r="G199">
        <f t="shared" si="263"/>
        <v>236.28573909172619</v>
      </c>
      <c r="H199">
        <f t="shared" si="264"/>
        <v>2.7558242814525533</v>
      </c>
      <c r="I199">
        <f t="shared" si="265"/>
        <v>3.6966003145696869</v>
      </c>
      <c r="J199">
        <f t="shared" si="266"/>
        <v>33.687873840332031</v>
      </c>
      <c r="K199" s="1">
        <v>6</v>
      </c>
      <c r="L199">
        <f t="shared" si="267"/>
        <v>1.4200000166893005</v>
      </c>
      <c r="M199" s="1">
        <v>1</v>
      </c>
      <c r="N199">
        <f t="shared" si="268"/>
        <v>2.8400000333786011</v>
      </c>
      <c r="O199" s="1">
        <v>42.064247131347656</v>
      </c>
      <c r="P199" s="1">
        <v>33.687873840332031</v>
      </c>
      <c r="Q199" s="1">
        <v>44.961658477783203</v>
      </c>
      <c r="R199" s="1">
        <v>399.69943237304687</v>
      </c>
      <c r="S199" s="1">
        <v>384.60867309570312</v>
      </c>
      <c r="T199" s="1">
        <v>13.17756462097168</v>
      </c>
      <c r="U199" s="1">
        <v>21.265773773193359</v>
      </c>
      <c r="V199" s="1">
        <v>11.642672538757324</v>
      </c>
      <c r="W199" s="1">
        <v>18.788787841796875</v>
      </c>
      <c r="X199" s="1">
        <v>200.08529663085937</v>
      </c>
      <c r="Y199" s="1">
        <v>1700.8056640625</v>
      </c>
      <c r="Z199" s="1">
        <v>2.052133321762085</v>
      </c>
      <c r="AA199" s="1">
        <v>73.079246520996094</v>
      </c>
      <c r="AB199" s="1">
        <v>14.490139007568359</v>
      </c>
      <c r="AC199" s="1">
        <v>-0.30208414793014526</v>
      </c>
      <c r="AD199" s="1">
        <v>1</v>
      </c>
      <c r="AE199" s="1">
        <v>-0.21956524252891541</v>
      </c>
      <c r="AF199" s="1">
        <v>2.737391471862793</v>
      </c>
      <c r="AG199" s="1">
        <v>1</v>
      </c>
      <c r="AH199" s="1">
        <v>0</v>
      </c>
      <c r="AI199" s="1">
        <v>0.15999999642372131</v>
      </c>
      <c r="AJ199" s="1">
        <v>111115</v>
      </c>
      <c r="AK199">
        <f t="shared" si="269"/>
        <v>0.33347549438476554</v>
      </c>
      <c r="AL199">
        <f t="shared" si="270"/>
        <v>2.7558242814525531E-3</v>
      </c>
      <c r="AM199">
        <f t="shared" si="271"/>
        <v>306.83787384033201</v>
      </c>
      <c r="AN199">
        <f t="shared" si="272"/>
        <v>315.21424713134763</v>
      </c>
      <c r="AO199">
        <f t="shared" si="273"/>
        <v>272.12890016744495</v>
      </c>
      <c r="AP199">
        <f t="shared" si="274"/>
        <v>3.0340600319383899</v>
      </c>
      <c r="AQ199">
        <f t="shared" si="275"/>
        <v>5.2506870386006179</v>
      </c>
      <c r="AR199">
        <f t="shared" si="276"/>
        <v>71.849222434060877</v>
      </c>
      <c r="AS199">
        <f t="shared" si="277"/>
        <v>50.583448660867518</v>
      </c>
      <c r="AT199">
        <f t="shared" si="278"/>
        <v>37.876060485839844</v>
      </c>
      <c r="AU199">
        <f t="shared" si="279"/>
        <v>6.6126946011642005</v>
      </c>
      <c r="AV199">
        <f t="shared" si="280"/>
        <v>5.1944263731618687E-2</v>
      </c>
      <c r="AW199">
        <f t="shared" si="281"/>
        <v>1.5540867240309308</v>
      </c>
      <c r="AX199">
        <f t="shared" si="282"/>
        <v>5.0586078771332694</v>
      </c>
      <c r="AY199">
        <f t="shared" si="283"/>
        <v>3.2550747944427902E-2</v>
      </c>
      <c r="AZ199">
        <f t="shared" si="284"/>
        <v>17.26758377648002</v>
      </c>
      <c r="BA199">
        <f t="shared" si="285"/>
        <v>0.61435364207954468</v>
      </c>
      <c r="BB199">
        <f t="shared" si="286"/>
        <v>27.510522966501938</v>
      </c>
      <c r="BC199">
        <f t="shared" si="287"/>
        <v>382.72034422277449</v>
      </c>
      <c r="BD199">
        <f t="shared" si="288"/>
        <v>2.8554825333714359E-3</v>
      </c>
    </row>
    <row r="200" spans="1:108" x14ac:dyDescent="0.25">
      <c r="A200" s="1">
        <v>154</v>
      </c>
      <c r="B200" s="1" t="s">
        <v>187</v>
      </c>
      <c r="C200" s="1">
        <v>6065.9999995529652</v>
      </c>
      <c r="D200" s="1">
        <v>0</v>
      </c>
      <c r="E200">
        <f t="shared" si="261"/>
        <v>3.9807464596060695</v>
      </c>
      <c r="F200">
        <f t="shared" si="262"/>
        <v>5.2874798620954046E-2</v>
      </c>
      <c r="G200">
        <f t="shared" si="263"/>
        <v>235.94969231995387</v>
      </c>
      <c r="H200">
        <f t="shared" si="264"/>
        <v>2.755785889178652</v>
      </c>
      <c r="I200">
        <f t="shared" si="265"/>
        <v>3.6990406187795575</v>
      </c>
      <c r="J200">
        <f t="shared" si="266"/>
        <v>33.696056365966797</v>
      </c>
      <c r="K200" s="1">
        <v>6</v>
      </c>
      <c r="L200">
        <f t="shared" si="267"/>
        <v>1.4200000166893005</v>
      </c>
      <c r="M200" s="1">
        <v>1</v>
      </c>
      <c r="N200">
        <f t="shared" si="268"/>
        <v>2.8400000333786011</v>
      </c>
      <c r="O200" s="1">
        <v>42.064956665039062</v>
      </c>
      <c r="P200" s="1">
        <v>33.696056365966797</v>
      </c>
      <c r="Q200" s="1">
        <v>44.961746215820312</v>
      </c>
      <c r="R200" s="1">
        <v>399.72940063476562</v>
      </c>
      <c r="S200" s="1">
        <v>384.6151123046875</v>
      </c>
      <c r="T200" s="1">
        <v>13.177833557128906</v>
      </c>
      <c r="U200" s="1">
        <v>21.265262603759766</v>
      </c>
      <c r="V200" s="1">
        <v>11.642472267150879</v>
      </c>
      <c r="W200" s="1">
        <v>18.787626266479492</v>
      </c>
      <c r="X200" s="1">
        <v>200.10191345214844</v>
      </c>
      <c r="Y200" s="1">
        <v>1700.8477783203125</v>
      </c>
      <c r="Z200" s="1">
        <v>2.0765285491943359</v>
      </c>
      <c r="AA200" s="1">
        <v>73.0792236328125</v>
      </c>
      <c r="AB200" s="1">
        <v>14.490139007568359</v>
      </c>
      <c r="AC200" s="1">
        <v>-0.30208414793014526</v>
      </c>
      <c r="AD200" s="1">
        <v>1</v>
      </c>
      <c r="AE200" s="1">
        <v>-0.21956524252891541</v>
      </c>
      <c r="AF200" s="1">
        <v>2.737391471862793</v>
      </c>
      <c r="AG200" s="1">
        <v>1</v>
      </c>
      <c r="AH200" s="1">
        <v>0</v>
      </c>
      <c r="AI200" s="1">
        <v>0.15999999642372131</v>
      </c>
      <c r="AJ200" s="1">
        <v>111115</v>
      </c>
      <c r="AK200">
        <f t="shared" si="269"/>
        <v>0.33350318908691401</v>
      </c>
      <c r="AL200">
        <f t="shared" si="270"/>
        <v>2.7557858891786519E-3</v>
      </c>
      <c r="AM200">
        <f t="shared" si="271"/>
        <v>306.84605636596677</v>
      </c>
      <c r="AN200">
        <f t="shared" si="272"/>
        <v>315.21495666503904</v>
      </c>
      <c r="AO200">
        <f t="shared" si="273"/>
        <v>272.13563844854434</v>
      </c>
      <c r="AP200">
        <f t="shared" si="274"/>
        <v>3.0330431498809989</v>
      </c>
      <c r="AQ200">
        <f t="shared" si="275"/>
        <v>5.2530895002102023</v>
      </c>
      <c r="AR200">
        <f t="shared" si="276"/>
        <v>71.882119692519154</v>
      </c>
      <c r="AS200">
        <f t="shared" si="277"/>
        <v>50.616857088759389</v>
      </c>
      <c r="AT200">
        <f t="shared" si="278"/>
        <v>37.88050651550293</v>
      </c>
      <c r="AU200">
        <f t="shared" si="279"/>
        <v>6.6142894440082678</v>
      </c>
      <c r="AV200">
        <f t="shared" si="280"/>
        <v>5.1908374391920246E-2</v>
      </c>
      <c r="AW200">
        <f t="shared" si="281"/>
        <v>1.5540488814306446</v>
      </c>
      <c r="AX200">
        <f t="shared" si="282"/>
        <v>5.060240562577623</v>
      </c>
      <c r="AY200">
        <f t="shared" si="283"/>
        <v>3.252819873011091E-2</v>
      </c>
      <c r="AZ200">
        <f t="shared" si="284"/>
        <v>17.243020331143214</v>
      </c>
      <c r="BA200">
        <f t="shared" si="285"/>
        <v>0.61346963437317392</v>
      </c>
      <c r="BB200">
        <f t="shared" si="286"/>
        <v>27.493678834391034</v>
      </c>
      <c r="BC200">
        <f t="shared" si="287"/>
        <v>382.72285608732574</v>
      </c>
      <c r="BD200">
        <f t="shared" si="288"/>
        <v>2.8596506046290669E-3</v>
      </c>
    </row>
    <row r="201" spans="1:108" x14ac:dyDescent="0.25">
      <c r="A201" s="1">
        <v>155</v>
      </c>
      <c r="B201" s="1" t="s">
        <v>187</v>
      </c>
      <c r="C201" s="1">
        <v>6066.4999995417893</v>
      </c>
      <c r="D201" s="1">
        <v>0</v>
      </c>
      <c r="E201">
        <f t="shared" si="261"/>
        <v>3.997210211015493</v>
      </c>
      <c r="F201">
        <f t="shared" si="262"/>
        <v>5.2824076580308556E-2</v>
      </c>
      <c r="G201">
        <f t="shared" si="263"/>
        <v>235.32427623749851</v>
      </c>
      <c r="H201">
        <f t="shared" si="264"/>
        <v>2.7555331862867352</v>
      </c>
      <c r="I201">
        <f t="shared" si="265"/>
        <v>3.7021029291746541</v>
      </c>
      <c r="J201">
        <f t="shared" si="266"/>
        <v>33.706409454345703</v>
      </c>
      <c r="K201" s="1">
        <v>6</v>
      </c>
      <c r="L201">
        <f t="shared" si="267"/>
        <v>1.4200000166893005</v>
      </c>
      <c r="M201" s="1">
        <v>1</v>
      </c>
      <c r="N201">
        <f t="shared" si="268"/>
        <v>2.8400000333786011</v>
      </c>
      <c r="O201" s="1">
        <v>42.065948486328125</v>
      </c>
      <c r="P201" s="1">
        <v>33.706409454345703</v>
      </c>
      <c r="Q201" s="1">
        <v>44.962242126464844</v>
      </c>
      <c r="R201" s="1">
        <v>399.7708740234375</v>
      </c>
      <c r="S201" s="1">
        <v>384.60757446289062</v>
      </c>
      <c r="T201" s="1">
        <v>13.178310394287109</v>
      </c>
      <c r="U201" s="1">
        <v>21.264999389648438</v>
      </c>
      <c r="V201" s="1">
        <v>11.642271041870117</v>
      </c>
      <c r="W201" s="1">
        <v>18.78639030456543</v>
      </c>
      <c r="X201" s="1">
        <v>200.1019287109375</v>
      </c>
      <c r="Y201" s="1">
        <v>1700.737060546875</v>
      </c>
      <c r="Z201" s="1">
        <v>2.0076429843902588</v>
      </c>
      <c r="AA201" s="1">
        <v>73.079132080078125</v>
      </c>
      <c r="AB201" s="1">
        <v>14.490139007568359</v>
      </c>
      <c r="AC201" s="1">
        <v>-0.30208414793014526</v>
      </c>
      <c r="AD201" s="1">
        <v>1</v>
      </c>
      <c r="AE201" s="1">
        <v>-0.21956524252891541</v>
      </c>
      <c r="AF201" s="1">
        <v>2.737391471862793</v>
      </c>
      <c r="AG201" s="1">
        <v>1</v>
      </c>
      <c r="AH201" s="1">
        <v>0</v>
      </c>
      <c r="AI201" s="1">
        <v>0.15999999642372131</v>
      </c>
      <c r="AJ201" s="1">
        <v>111115</v>
      </c>
      <c r="AK201">
        <f t="shared" si="269"/>
        <v>0.33350321451822912</v>
      </c>
      <c r="AL201">
        <f t="shared" si="270"/>
        <v>2.7555331862867353E-3</v>
      </c>
      <c r="AM201">
        <f t="shared" si="271"/>
        <v>306.85640945434568</v>
      </c>
      <c r="AN201">
        <f t="shared" si="272"/>
        <v>315.2159484863281</v>
      </c>
      <c r="AO201">
        <f t="shared" si="273"/>
        <v>272.1179236051903</v>
      </c>
      <c r="AP201">
        <f t="shared" si="274"/>
        <v>3.0315695120573967</v>
      </c>
      <c r="AQ201">
        <f t="shared" si="275"/>
        <v>5.2561306282535529</v>
      </c>
      <c r="AR201">
        <f t="shared" si="276"/>
        <v>71.923823924099537</v>
      </c>
      <c r="AS201">
        <f t="shared" si="277"/>
        <v>50.658824534451099</v>
      </c>
      <c r="AT201">
        <f t="shared" si="278"/>
        <v>37.886178970336914</v>
      </c>
      <c r="AU201">
        <f t="shared" si="279"/>
        <v>6.6163247044843212</v>
      </c>
      <c r="AV201">
        <f t="shared" si="280"/>
        <v>5.1859488703376783E-2</v>
      </c>
      <c r="AW201">
        <f t="shared" si="281"/>
        <v>1.5540276990788988</v>
      </c>
      <c r="AX201">
        <f t="shared" si="282"/>
        <v>5.0622970054054228</v>
      </c>
      <c r="AY201">
        <f t="shared" si="283"/>
        <v>3.2497484062894662E-2</v>
      </c>
      <c r="AZ201">
        <f t="shared" si="284"/>
        <v>17.197293864808945</v>
      </c>
      <c r="BA201">
        <f t="shared" si="285"/>
        <v>0.61185554279873933</v>
      </c>
      <c r="BB201">
        <f t="shared" si="286"/>
        <v>27.472791407212014</v>
      </c>
      <c r="BC201">
        <f t="shared" si="287"/>
        <v>382.70749216660585</v>
      </c>
      <c r="BD201">
        <f t="shared" si="288"/>
        <v>2.8694113542517344E-3</v>
      </c>
    </row>
    <row r="202" spans="1:108" x14ac:dyDescent="0.25">
      <c r="A202" s="1">
        <v>156</v>
      </c>
      <c r="B202" s="1" t="s">
        <v>188</v>
      </c>
      <c r="C202" s="1">
        <v>6066.9999995306134</v>
      </c>
      <c r="D202" s="1">
        <v>0</v>
      </c>
      <c r="E202">
        <f t="shared" si="261"/>
        <v>4.0024523748332594</v>
      </c>
      <c r="F202">
        <f t="shared" si="262"/>
        <v>5.2843050771698728E-2</v>
      </c>
      <c r="G202">
        <f t="shared" si="263"/>
        <v>235.22000149717741</v>
      </c>
      <c r="H202">
        <f t="shared" si="264"/>
        <v>2.755297036271267</v>
      </c>
      <c r="I202">
        <f t="shared" si="265"/>
        <v>3.7005130091084624</v>
      </c>
      <c r="J202">
        <f t="shared" si="266"/>
        <v>33.701297760009766</v>
      </c>
      <c r="K202" s="1">
        <v>6</v>
      </c>
      <c r="L202">
        <f t="shared" si="267"/>
        <v>1.4200000166893005</v>
      </c>
      <c r="M202" s="1">
        <v>1</v>
      </c>
      <c r="N202">
        <f t="shared" si="268"/>
        <v>2.8400000333786011</v>
      </c>
      <c r="O202" s="1">
        <v>42.0662841796875</v>
      </c>
      <c r="P202" s="1">
        <v>33.701297760009766</v>
      </c>
      <c r="Q202" s="1">
        <v>44.962318420410156</v>
      </c>
      <c r="R202" s="1">
        <v>399.78631591796875</v>
      </c>
      <c r="S202" s="1">
        <v>384.60501098632812</v>
      </c>
      <c r="T202" s="1">
        <v>13.178874969482422</v>
      </c>
      <c r="U202" s="1">
        <v>21.2662353515625</v>
      </c>
      <c r="V202" s="1">
        <v>11.642549514770508</v>
      </c>
      <c r="W202" s="1">
        <v>18.787126541137695</v>
      </c>
      <c r="X202" s="1">
        <v>200.06791687011719</v>
      </c>
      <c r="Y202" s="1">
        <v>1700.7584228515625</v>
      </c>
      <c r="Z202" s="1">
        <v>2.1200206279754639</v>
      </c>
      <c r="AA202" s="1">
        <v>73.079032897949219</v>
      </c>
      <c r="AB202" s="1">
        <v>14.490139007568359</v>
      </c>
      <c r="AC202" s="1">
        <v>-0.30208414793014526</v>
      </c>
      <c r="AD202" s="1">
        <v>1</v>
      </c>
      <c r="AE202" s="1">
        <v>-0.21956524252891541</v>
      </c>
      <c r="AF202" s="1">
        <v>2.737391471862793</v>
      </c>
      <c r="AG202" s="1">
        <v>1</v>
      </c>
      <c r="AH202" s="1">
        <v>0</v>
      </c>
      <c r="AI202" s="1">
        <v>0.15999999642372131</v>
      </c>
      <c r="AJ202" s="1">
        <v>111115</v>
      </c>
      <c r="AK202">
        <f t="shared" si="269"/>
        <v>0.33344652811686193</v>
      </c>
      <c r="AL202">
        <f t="shared" si="270"/>
        <v>2.7552970362712671E-3</v>
      </c>
      <c r="AM202">
        <f t="shared" si="271"/>
        <v>306.85129776000974</v>
      </c>
      <c r="AN202">
        <f t="shared" si="272"/>
        <v>315.21628417968748</v>
      </c>
      <c r="AO202">
        <f t="shared" si="273"/>
        <v>272.1213415738639</v>
      </c>
      <c r="AP202">
        <f t="shared" si="274"/>
        <v>3.0325514252375503</v>
      </c>
      <c r="AQ202">
        <f t="shared" si="275"/>
        <v>5.2546289219808289</v>
      </c>
      <c r="AR202">
        <f t="shared" si="276"/>
        <v>71.903372466882857</v>
      </c>
      <c r="AS202">
        <f t="shared" si="277"/>
        <v>50.637137115320357</v>
      </c>
      <c r="AT202">
        <f t="shared" si="278"/>
        <v>37.883790969848633</v>
      </c>
      <c r="AU202">
        <f t="shared" si="279"/>
        <v>6.6154678305543353</v>
      </c>
      <c r="AV202">
        <f t="shared" si="280"/>
        <v>5.1877776149594393E-2</v>
      </c>
      <c r="AW202">
        <f t="shared" si="281"/>
        <v>1.5541159128723665</v>
      </c>
      <c r="AX202">
        <f t="shared" si="282"/>
        <v>5.0613519176819688</v>
      </c>
      <c r="AY202">
        <f t="shared" si="283"/>
        <v>3.250897396861805E-2</v>
      </c>
      <c r="AZ202">
        <f t="shared" si="284"/>
        <v>17.18965022766789</v>
      </c>
      <c r="BA202">
        <f t="shared" si="285"/>
        <v>0.61158849931245163</v>
      </c>
      <c r="BB202">
        <f t="shared" si="286"/>
        <v>27.48442717972781</v>
      </c>
      <c r="BC202">
        <f t="shared" si="287"/>
        <v>382.70243681642683</v>
      </c>
      <c r="BD202">
        <f t="shared" si="288"/>
        <v>2.8744293282146039E-3</v>
      </c>
    </row>
    <row r="203" spans="1:108" x14ac:dyDescent="0.25">
      <c r="A203" s="1">
        <v>157</v>
      </c>
      <c r="B203" s="1" t="s">
        <v>189</v>
      </c>
      <c r="C203" s="1">
        <v>6067.9999995082617</v>
      </c>
      <c r="D203" s="1">
        <v>0</v>
      </c>
      <c r="E203">
        <f t="shared" si="261"/>
        <v>4.0226791055239923</v>
      </c>
      <c r="F203">
        <f t="shared" si="262"/>
        <v>5.2830454140430208E-2</v>
      </c>
      <c r="G203">
        <f t="shared" si="263"/>
        <v>234.59093759303306</v>
      </c>
      <c r="H203">
        <f t="shared" si="264"/>
        <v>2.7559319666678661</v>
      </c>
      <c r="I203">
        <f t="shared" si="265"/>
        <v>3.7021546793547735</v>
      </c>
      <c r="J203">
        <f t="shared" si="266"/>
        <v>33.707393646240234</v>
      </c>
      <c r="K203" s="1">
        <v>6</v>
      </c>
      <c r="L203">
        <f t="shared" si="267"/>
        <v>1.4200000166893005</v>
      </c>
      <c r="M203" s="1">
        <v>1</v>
      </c>
      <c r="N203">
        <f t="shared" si="268"/>
        <v>2.8400000333786011</v>
      </c>
      <c r="O203" s="1">
        <v>42.066497802734375</v>
      </c>
      <c r="P203" s="1">
        <v>33.707393646240234</v>
      </c>
      <c r="Q203" s="1">
        <v>44.962173461914062</v>
      </c>
      <c r="R203" s="1">
        <v>399.85482788085937</v>
      </c>
      <c r="S203" s="1">
        <v>384.61306762695312</v>
      </c>
      <c r="T203" s="1">
        <v>13.179745674133301</v>
      </c>
      <c r="U203" s="1">
        <v>21.26841926574707</v>
      </c>
      <c r="V203" s="1">
        <v>11.643108367919922</v>
      </c>
      <c r="W203" s="1">
        <v>18.788717269897461</v>
      </c>
      <c r="X203" s="1">
        <v>200.08108520507812</v>
      </c>
      <c r="Y203" s="1">
        <v>1700.7647705078125</v>
      </c>
      <c r="Z203" s="1">
        <v>2.2482912540435791</v>
      </c>
      <c r="AA203" s="1">
        <v>73.078544616699219</v>
      </c>
      <c r="AB203" s="1">
        <v>14.490139007568359</v>
      </c>
      <c r="AC203" s="1">
        <v>-0.30208414793014526</v>
      </c>
      <c r="AD203" s="1">
        <v>1</v>
      </c>
      <c r="AE203" s="1">
        <v>-0.21956524252891541</v>
      </c>
      <c r="AF203" s="1">
        <v>2.737391471862793</v>
      </c>
      <c r="AG203" s="1">
        <v>1</v>
      </c>
      <c r="AH203" s="1">
        <v>0</v>
      </c>
      <c r="AI203" s="1">
        <v>0.15999999642372131</v>
      </c>
      <c r="AJ203" s="1">
        <v>111115</v>
      </c>
      <c r="AK203">
        <f t="shared" si="269"/>
        <v>0.3334684753417968</v>
      </c>
      <c r="AL203">
        <f t="shared" si="270"/>
        <v>2.7559319666678661E-3</v>
      </c>
      <c r="AM203">
        <f t="shared" si="271"/>
        <v>306.85739364624021</v>
      </c>
      <c r="AN203">
        <f t="shared" si="272"/>
        <v>315.21649780273435</v>
      </c>
      <c r="AO203">
        <f t="shared" si="273"/>
        <v>272.1223571988412</v>
      </c>
      <c r="AP203">
        <f t="shared" si="274"/>
        <v>3.0313546674622929</v>
      </c>
      <c r="AQ203">
        <f t="shared" si="275"/>
        <v>5.2564198055933362</v>
      </c>
      <c r="AR203">
        <f t="shared" si="276"/>
        <v>71.928359180708</v>
      </c>
      <c r="AS203">
        <f t="shared" si="277"/>
        <v>50.65993991496093</v>
      </c>
      <c r="AT203">
        <f t="shared" si="278"/>
        <v>37.886945724487305</v>
      </c>
      <c r="AU203">
        <f t="shared" si="279"/>
        <v>6.6165998553573155</v>
      </c>
      <c r="AV203">
        <f t="shared" si="280"/>
        <v>5.1865635463108475E-2</v>
      </c>
      <c r="AW203">
        <f t="shared" si="281"/>
        <v>1.5542651262385625</v>
      </c>
      <c r="AX203">
        <f t="shared" si="282"/>
        <v>5.0623347291187528</v>
      </c>
      <c r="AY203">
        <f t="shared" si="283"/>
        <v>3.2501346037140069E-2</v>
      </c>
      <c r="AZ203">
        <f t="shared" si="284"/>
        <v>17.143564299565771</v>
      </c>
      <c r="BA203">
        <f t="shared" si="285"/>
        <v>0.60994011212476351</v>
      </c>
      <c r="BB203">
        <f t="shared" si="286"/>
        <v>27.47562497487953</v>
      </c>
      <c r="BC203">
        <f t="shared" si="287"/>
        <v>382.70087863799847</v>
      </c>
      <c r="BD203">
        <f t="shared" si="288"/>
        <v>2.8880420366687639E-3</v>
      </c>
    </row>
    <row r="204" spans="1:108" x14ac:dyDescent="0.25">
      <c r="A204" s="1">
        <v>158</v>
      </c>
      <c r="B204" s="1" t="s">
        <v>189</v>
      </c>
      <c r="C204" s="1">
        <v>6068.4999994970858</v>
      </c>
      <c r="D204" s="1">
        <v>0</v>
      </c>
      <c r="E204">
        <f t="shared" si="261"/>
        <v>4.0232081929266297</v>
      </c>
      <c r="F204">
        <f t="shared" si="262"/>
        <v>5.2787930014458868E-2</v>
      </c>
      <c r="G204">
        <f t="shared" si="263"/>
        <v>234.48013515556238</v>
      </c>
      <c r="H204">
        <f t="shared" si="264"/>
        <v>2.7562302585986145</v>
      </c>
      <c r="I204">
        <f t="shared" si="265"/>
        <v>3.7053789613992052</v>
      </c>
      <c r="J204">
        <f t="shared" si="266"/>
        <v>33.718532562255859</v>
      </c>
      <c r="K204" s="1">
        <v>6</v>
      </c>
      <c r="L204">
        <f t="shared" si="267"/>
        <v>1.4200000166893005</v>
      </c>
      <c r="M204" s="1">
        <v>1</v>
      </c>
      <c r="N204">
        <f t="shared" si="268"/>
        <v>2.8400000333786011</v>
      </c>
      <c r="O204" s="1">
        <v>42.066749572753906</v>
      </c>
      <c r="P204" s="1">
        <v>33.718532562255859</v>
      </c>
      <c r="Q204" s="1">
        <v>44.962642669677734</v>
      </c>
      <c r="R204" s="1">
        <v>399.87933349609375</v>
      </c>
      <c r="S204" s="1">
        <v>384.63665771484375</v>
      </c>
      <c r="T204" s="1">
        <v>13.180285453796387</v>
      </c>
      <c r="U204" s="1">
        <v>21.269186019897461</v>
      </c>
      <c r="V204" s="1">
        <v>11.64338207244873</v>
      </c>
      <c r="W204" s="1">
        <v>18.789066314697266</v>
      </c>
      <c r="X204" s="1">
        <v>200.09696960449219</v>
      </c>
      <c r="Y204" s="1">
        <v>1700.697021484375</v>
      </c>
      <c r="Z204" s="1">
        <v>2.4030525684356689</v>
      </c>
      <c r="AA204" s="1">
        <v>73.078239440917969</v>
      </c>
      <c r="AB204" s="1">
        <v>14.490139007568359</v>
      </c>
      <c r="AC204" s="1">
        <v>-0.30208414793014526</v>
      </c>
      <c r="AD204" s="1">
        <v>1</v>
      </c>
      <c r="AE204" s="1">
        <v>-0.21956524252891541</v>
      </c>
      <c r="AF204" s="1">
        <v>2.737391471862793</v>
      </c>
      <c r="AG204" s="1">
        <v>1</v>
      </c>
      <c r="AH204" s="1">
        <v>0</v>
      </c>
      <c r="AI204" s="1">
        <v>0.15999999642372131</v>
      </c>
      <c r="AJ204" s="1">
        <v>111115</v>
      </c>
      <c r="AK204">
        <f t="shared" si="269"/>
        <v>0.3334949493408203</v>
      </c>
      <c r="AL204">
        <f t="shared" si="270"/>
        <v>2.7562302585986144E-3</v>
      </c>
      <c r="AM204">
        <f t="shared" si="271"/>
        <v>306.86853256225584</v>
      </c>
      <c r="AN204">
        <f t="shared" si="272"/>
        <v>315.21674957275388</v>
      </c>
      <c r="AO204">
        <f t="shared" si="273"/>
        <v>272.11151735533349</v>
      </c>
      <c r="AP204">
        <f t="shared" si="274"/>
        <v>3.0294421557846745</v>
      </c>
      <c r="AQ204">
        <f t="shared" si="275"/>
        <v>5.2596936300746968</v>
      </c>
      <c r="AR204">
        <f t="shared" si="276"/>
        <v>71.973458451021315</v>
      </c>
      <c r="AS204">
        <f t="shared" si="277"/>
        <v>50.704272431123854</v>
      </c>
      <c r="AT204">
        <f t="shared" si="278"/>
        <v>37.892641067504883</v>
      </c>
      <c r="AU204">
        <f t="shared" si="279"/>
        <v>6.6186439485272492</v>
      </c>
      <c r="AV204">
        <f t="shared" si="280"/>
        <v>5.1824649749719752E-2</v>
      </c>
      <c r="AW204">
        <f t="shared" si="281"/>
        <v>1.5543146686754916</v>
      </c>
      <c r="AX204">
        <f t="shared" si="282"/>
        <v>5.0643292798517576</v>
      </c>
      <c r="AY204">
        <f t="shared" si="283"/>
        <v>3.2475594991615529E-2</v>
      </c>
      <c r="AZ204">
        <f t="shared" si="284"/>
        <v>17.135395461036996</v>
      </c>
      <c r="BA204">
        <f t="shared" si="285"/>
        <v>0.6096146335833591</v>
      </c>
      <c r="BB204">
        <f t="shared" si="286"/>
        <v>27.454831769513355</v>
      </c>
      <c r="BC204">
        <f t="shared" si="287"/>
        <v>382.7242172230774</v>
      </c>
      <c r="BD204">
        <f t="shared" si="288"/>
        <v>2.8860599653704948E-3</v>
      </c>
      <c r="BE204">
        <f>AVERAGE(E190:E204)</f>
        <v>3.960820839431797</v>
      </c>
      <c r="BF204">
        <f t="shared" ref="BF204:DD204" si="289">AVERAGE(F190:F204)</f>
        <v>5.2943775938882782E-2</v>
      </c>
      <c r="BG204">
        <f t="shared" si="289"/>
        <v>236.74142706286588</v>
      </c>
      <c r="BH204">
        <f t="shared" si="289"/>
        <v>2.7551093669945543</v>
      </c>
      <c r="BI204">
        <f t="shared" si="289"/>
        <v>3.6935947682239609</v>
      </c>
      <c r="BJ204">
        <f t="shared" si="289"/>
        <v>33.6771842956543</v>
      </c>
      <c r="BK204">
        <f t="shared" si="289"/>
        <v>6</v>
      </c>
      <c r="BL204">
        <f t="shared" si="289"/>
        <v>1.4200000166893005</v>
      </c>
      <c r="BM204">
        <f t="shared" si="289"/>
        <v>1</v>
      </c>
      <c r="BN204">
        <f t="shared" si="289"/>
        <v>2.8400000333786011</v>
      </c>
      <c r="BO204">
        <f t="shared" si="289"/>
        <v>42.061144765218096</v>
      </c>
      <c r="BP204">
        <f t="shared" si="289"/>
        <v>33.6771842956543</v>
      </c>
      <c r="BQ204">
        <f t="shared" si="289"/>
        <v>44.962590535481773</v>
      </c>
      <c r="BR204">
        <f t="shared" si="289"/>
        <v>399.68903808593751</v>
      </c>
      <c r="BS204">
        <f t="shared" si="289"/>
        <v>384.63458862304685</v>
      </c>
      <c r="BT204">
        <f t="shared" si="289"/>
        <v>13.178191312154134</v>
      </c>
      <c r="BU204">
        <f t="shared" si="289"/>
        <v>21.263926951090493</v>
      </c>
      <c r="BV204">
        <f t="shared" si="289"/>
        <v>11.645200602213542</v>
      </c>
      <c r="BW204">
        <f t="shared" si="289"/>
        <v>18.790339787801106</v>
      </c>
      <c r="BX204">
        <f t="shared" si="289"/>
        <v>200.09496358235677</v>
      </c>
      <c r="BY204">
        <f t="shared" si="289"/>
        <v>1700.7604248046875</v>
      </c>
      <c r="BZ204">
        <f t="shared" si="289"/>
        <v>2.1390092293421428</v>
      </c>
      <c r="CA204">
        <f t="shared" si="289"/>
        <v>73.079695129394537</v>
      </c>
      <c r="CB204">
        <f t="shared" si="289"/>
        <v>14.490139007568359</v>
      </c>
      <c r="CC204">
        <f t="shared" si="289"/>
        <v>-0.30208414793014526</v>
      </c>
      <c r="CD204">
        <f t="shared" si="289"/>
        <v>1</v>
      </c>
      <c r="CE204">
        <f t="shared" si="289"/>
        <v>-0.21956524252891541</v>
      </c>
      <c r="CF204">
        <f t="shared" si="289"/>
        <v>2.737391471862793</v>
      </c>
      <c r="CG204">
        <f t="shared" si="289"/>
        <v>1</v>
      </c>
      <c r="CH204">
        <f t="shared" si="289"/>
        <v>0</v>
      </c>
      <c r="CI204">
        <f t="shared" si="289"/>
        <v>0.15999999642372131</v>
      </c>
      <c r="CJ204">
        <f t="shared" si="289"/>
        <v>111115</v>
      </c>
      <c r="CK204">
        <f t="shared" si="289"/>
        <v>0.33349160597059452</v>
      </c>
      <c r="CL204">
        <f t="shared" si="289"/>
        <v>2.7551093669945545E-3</v>
      </c>
      <c r="CM204">
        <f t="shared" si="289"/>
        <v>306.82718429565432</v>
      </c>
      <c r="CN204">
        <f t="shared" si="289"/>
        <v>315.21114476521808</v>
      </c>
      <c r="CO204">
        <f t="shared" si="289"/>
        <v>272.12166188635672</v>
      </c>
      <c r="CP204">
        <f t="shared" si="289"/>
        <v>3.0354574985121827</v>
      </c>
      <c r="CQ204">
        <f t="shared" si="289"/>
        <v>5.2475560650536632</v>
      </c>
      <c r="CR204">
        <f t="shared" si="289"/>
        <v>71.805939466736163</v>
      </c>
      <c r="CS204">
        <f t="shared" si="289"/>
        <v>50.542012515645666</v>
      </c>
      <c r="CT204">
        <f t="shared" si="289"/>
        <v>37.869164530436201</v>
      </c>
      <c r="CU204">
        <f t="shared" si="289"/>
        <v>6.6102239738728796</v>
      </c>
      <c r="CV204">
        <f t="shared" si="289"/>
        <v>5.1974847283522869E-2</v>
      </c>
      <c r="CW204">
        <f t="shared" si="289"/>
        <v>1.5539612968297034</v>
      </c>
      <c r="CX204">
        <f t="shared" si="289"/>
        <v>5.0562626770431773</v>
      </c>
      <c r="CY204">
        <f t="shared" si="289"/>
        <v>3.2569963997271204E-2</v>
      </c>
      <c r="CZ204">
        <f t="shared" si="289"/>
        <v>17.300992377313786</v>
      </c>
      <c r="DA204">
        <f t="shared" si="289"/>
        <v>0.61549675486904643</v>
      </c>
      <c r="DB204">
        <f t="shared" si="289"/>
        <v>27.528827483517318</v>
      </c>
      <c r="DC204">
        <f t="shared" si="289"/>
        <v>382.75180409122004</v>
      </c>
      <c r="DD204">
        <f t="shared" si="289"/>
        <v>2.8487234747026518E-3</v>
      </c>
    </row>
    <row r="205" spans="1:108" x14ac:dyDescent="0.25">
      <c r="A205" s="1" t="s">
        <v>9</v>
      </c>
      <c r="B205" s="1" t="s">
        <v>190</v>
      </c>
    </row>
    <row r="206" spans="1:108" x14ac:dyDescent="0.25">
      <c r="A206" s="1" t="s">
        <v>9</v>
      </c>
      <c r="B206" s="1" t="s">
        <v>191</v>
      </c>
    </row>
    <row r="207" spans="1:108" x14ac:dyDescent="0.25">
      <c r="A207" s="1">
        <v>159</v>
      </c>
      <c r="B207" s="1" t="s">
        <v>192</v>
      </c>
      <c r="C207" s="1">
        <v>6450.9999992400408</v>
      </c>
      <c r="D207" s="1">
        <v>0</v>
      </c>
      <c r="E207">
        <f t="shared" ref="E207:E221" si="290">(R207-S207*(1000-T207)/(1000-U207))*AK207</f>
        <v>3.4396409401552961</v>
      </c>
      <c r="F207">
        <f t="shared" ref="F207:F221" si="291">IF(AV207&lt;&gt;0,1/(1/AV207-1/N207),0)</f>
        <v>5.0506721733266403E-2</v>
      </c>
      <c r="G207">
        <f t="shared" ref="G207:G221" si="292">((AY207-AL207/2)*S207-E207)/(AY207+AL207/2)</f>
        <v>244.54301227485297</v>
      </c>
      <c r="H207">
        <f t="shared" ref="H207:H221" si="293">AL207*1000</f>
        <v>3.0783058349439054</v>
      </c>
      <c r="I207">
        <f t="shared" ref="I207:I221" si="294">(AQ207-AW207)</f>
        <v>4.2990790937744592</v>
      </c>
      <c r="J207">
        <f t="shared" ref="J207:J221" si="295">(P207+AP207*D207)</f>
        <v>35.84454345703125</v>
      </c>
      <c r="K207" s="1">
        <v>6</v>
      </c>
      <c r="L207">
        <f t="shared" ref="L207:L221" si="296">(K207*AE207+AF207)</f>
        <v>1.4200000166893005</v>
      </c>
      <c r="M207" s="1">
        <v>1</v>
      </c>
      <c r="N207">
        <f t="shared" ref="N207:N221" si="297">L207*(M207+1)*(M207+1)/(M207*M207+1)</f>
        <v>2.8400000333786011</v>
      </c>
      <c r="O207" s="1">
        <v>46.472286224365234</v>
      </c>
      <c r="P207" s="1">
        <v>35.84454345703125</v>
      </c>
      <c r="Q207" s="1">
        <v>49.807971954345703</v>
      </c>
      <c r="R207" s="1">
        <v>400.27633666992187</v>
      </c>
      <c r="S207" s="1">
        <v>386.39889526367188</v>
      </c>
      <c r="T207" s="1">
        <v>13.13066577911377</v>
      </c>
      <c r="U207" s="1">
        <v>22.154586791992188</v>
      </c>
      <c r="V207" s="1">
        <v>9.2304267883300781</v>
      </c>
      <c r="W207" s="1">
        <v>15.573946952819824</v>
      </c>
      <c r="X207" s="1">
        <v>200.14186096191406</v>
      </c>
      <c r="Y207" s="1">
        <v>1699.646728515625</v>
      </c>
      <c r="Z207" s="1">
        <v>2.4846963882446289</v>
      </c>
      <c r="AA207" s="1">
        <v>73.072250366210937</v>
      </c>
      <c r="AB207" s="1">
        <v>15.194240570068359</v>
      </c>
      <c r="AC207" s="1">
        <v>-0.34037989377975464</v>
      </c>
      <c r="AD207" s="1">
        <v>1</v>
      </c>
      <c r="AE207" s="1">
        <v>-0.21956524252891541</v>
      </c>
      <c r="AF207" s="1">
        <v>2.737391471862793</v>
      </c>
      <c r="AG207" s="1">
        <v>1</v>
      </c>
      <c r="AH207" s="1">
        <v>0</v>
      </c>
      <c r="AI207" s="1">
        <v>0.15999999642372131</v>
      </c>
      <c r="AJ207" s="1">
        <v>111115</v>
      </c>
      <c r="AK207">
        <f t="shared" ref="AK207:AK221" si="298">X207*0.000001/(K207*0.0001)</f>
        <v>0.33356976826985674</v>
      </c>
      <c r="AL207">
        <f t="shared" ref="AL207:AL221" si="299">(U207-T207)/(1000-U207)*AK207</f>
        <v>3.0783058349439056E-3</v>
      </c>
      <c r="AM207">
        <f t="shared" ref="AM207:AM221" si="300">(P207+273.15)</f>
        <v>308.99454345703123</v>
      </c>
      <c r="AN207">
        <f t="shared" ref="AN207:AN221" si="301">(O207+273.15)</f>
        <v>319.62228622436521</v>
      </c>
      <c r="AO207">
        <f t="shared" ref="AO207:AO221" si="302">(Y207*AG207+Z207*AH207)*AI207</f>
        <v>271.94347048408963</v>
      </c>
      <c r="AP207">
        <f t="shared" ref="AP207:AP221" si="303">((AO207+0.00000010773*(AN207^4-AM207^4))-AL207*44100)/(L207*51.4+0.00000043092*AM207^3)</f>
        <v>3.2488854235413807</v>
      </c>
      <c r="AQ207">
        <f t="shared" ref="AQ207:AQ221" si="304">0.61365*EXP(17.502*J207/(240.97+J207))</f>
        <v>5.9179646065988623</v>
      </c>
      <c r="AR207">
        <f t="shared" ref="AR207:AR221" si="305">AQ207*1000/AA207</f>
        <v>80.987852118146435</v>
      </c>
      <c r="AS207">
        <f t="shared" ref="AS207:AS221" si="306">(AR207-U207)</f>
        <v>58.833265326154248</v>
      </c>
      <c r="AT207">
        <f t="shared" ref="AT207:AT221" si="307">IF(D207,P207,(O207+P207)/2)</f>
        <v>41.158414840698242</v>
      </c>
      <c r="AU207">
        <f t="shared" ref="AU207:AU221" si="308">0.61365*EXP(17.502*AT207/(240.97+AT207))</f>
        <v>7.884947897514631</v>
      </c>
      <c r="AV207">
        <f t="shared" ref="AV207:AV221" si="309">IF(AS207&lt;&gt;0,(1000-(AR207+U207)/2)/AS207*AL207,0)</f>
        <v>4.9624202107346048E-2</v>
      </c>
      <c r="AW207">
        <f t="shared" ref="AW207:AW221" si="310">U207*AA207/1000</f>
        <v>1.6188855128244031</v>
      </c>
      <c r="AX207">
        <f t="shared" ref="AX207:AX221" si="311">(AU207-AW207)</f>
        <v>6.2660623846902279</v>
      </c>
      <c r="AY207">
        <f t="shared" ref="AY207:AY221" si="312">1/(1.6/F207+1.37/N207)</f>
        <v>3.109322592032502E-2</v>
      </c>
      <c r="AZ207">
        <f t="shared" ref="AZ207:AZ221" si="313">G207*AA207*0.001</f>
        <v>17.869308218255451</v>
      </c>
      <c r="BA207">
        <f t="shared" ref="BA207:BA221" si="314">G207/S207</f>
        <v>0.63287709999269304</v>
      </c>
      <c r="BB207">
        <f t="shared" ref="BB207:BB221" si="315">(1-AL207*AA207/AQ207/F207)*100</f>
        <v>24.743727442337317</v>
      </c>
      <c r="BC207">
        <f t="shared" ref="BC207:BC221" si="316">(S207-E207/(N207/1.35))</f>
        <v>384.76385469513866</v>
      </c>
      <c r="BD207">
        <f t="shared" ref="BD207:BD221" si="317">E207*BB207/100/BC207</f>
        <v>2.2119941071424881E-3</v>
      </c>
    </row>
    <row r="208" spans="1:108" x14ac:dyDescent="0.25">
      <c r="A208" s="1">
        <v>160</v>
      </c>
      <c r="B208" s="1" t="s">
        <v>193</v>
      </c>
      <c r="C208" s="1">
        <v>6450.9999992400408</v>
      </c>
      <c r="D208" s="1">
        <v>0</v>
      </c>
      <c r="E208">
        <f t="shared" si="290"/>
        <v>3.4396409401552961</v>
      </c>
      <c r="F208">
        <f t="shared" si="291"/>
        <v>5.0506721733266403E-2</v>
      </c>
      <c r="G208">
        <f t="shared" si="292"/>
        <v>244.54301227485297</v>
      </c>
      <c r="H208">
        <f t="shared" si="293"/>
        <v>3.0783058349439054</v>
      </c>
      <c r="I208">
        <f t="shared" si="294"/>
        <v>4.2990790937744592</v>
      </c>
      <c r="J208">
        <f t="shared" si="295"/>
        <v>35.84454345703125</v>
      </c>
      <c r="K208" s="1">
        <v>6</v>
      </c>
      <c r="L208">
        <f t="shared" si="296"/>
        <v>1.4200000166893005</v>
      </c>
      <c r="M208" s="1">
        <v>1</v>
      </c>
      <c r="N208">
        <f t="shared" si="297"/>
        <v>2.8400000333786011</v>
      </c>
      <c r="O208" s="1">
        <v>46.472286224365234</v>
      </c>
      <c r="P208" s="1">
        <v>35.84454345703125</v>
      </c>
      <c r="Q208" s="1">
        <v>49.807971954345703</v>
      </c>
      <c r="R208" s="1">
        <v>400.27633666992187</v>
      </c>
      <c r="S208" s="1">
        <v>386.39889526367188</v>
      </c>
      <c r="T208" s="1">
        <v>13.13066577911377</v>
      </c>
      <c r="U208" s="1">
        <v>22.154586791992188</v>
      </c>
      <c r="V208" s="1">
        <v>9.2304267883300781</v>
      </c>
      <c r="W208" s="1">
        <v>15.573946952819824</v>
      </c>
      <c r="X208" s="1">
        <v>200.14186096191406</v>
      </c>
      <c r="Y208" s="1">
        <v>1699.646728515625</v>
      </c>
      <c r="Z208" s="1">
        <v>2.4846963882446289</v>
      </c>
      <c r="AA208" s="1">
        <v>73.072250366210937</v>
      </c>
      <c r="AB208" s="1">
        <v>15.194240570068359</v>
      </c>
      <c r="AC208" s="1">
        <v>-0.34037989377975464</v>
      </c>
      <c r="AD208" s="1">
        <v>1</v>
      </c>
      <c r="AE208" s="1">
        <v>-0.21956524252891541</v>
      </c>
      <c r="AF208" s="1">
        <v>2.737391471862793</v>
      </c>
      <c r="AG208" s="1">
        <v>1</v>
      </c>
      <c r="AH208" s="1">
        <v>0</v>
      </c>
      <c r="AI208" s="1">
        <v>0.15999999642372131</v>
      </c>
      <c r="AJ208" s="1">
        <v>111115</v>
      </c>
      <c r="AK208">
        <f t="shared" si="298"/>
        <v>0.33356976826985674</v>
      </c>
      <c r="AL208">
        <f t="shared" si="299"/>
        <v>3.0783058349439056E-3</v>
      </c>
      <c r="AM208">
        <f t="shared" si="300"/>
        <v>308.99454345703123</v>
      </c>
      <c r="AN208">
        <f t="shared" si="301"/>
        <v>319.62228622436521</v>
      </c>
      <c r="AO208">
        <f t="shared" si="302"/>
        <v>271.94347048408963</v>
      </c>
      <c r="AP208">
        <f t="shared" si="303"/>
        <v>3.2488854235413807</v>
      </c>
      <c r="AQ208">
        <f t="shared" si="304"/>
        <v>5.9179646065988623</v>
      </c>
      <c r="AR208">
        <f t="shared" si="305"/>
        <v>80.987852118146435</v>
      </c>
      <c r="AS208">
        <f t="shared" si="306"/>
        <v>58.833265326154248</v>
      </c>
      <c r="AT208">
        <f t="shared" si="307"/>
        <v>41.158414840698242</v>
      </c>
      <c r="AU208">
        <f t="shared" si="308"/>
        <v>7.884947897514631</v>
      </c>
      <c r="AV208">
        <f t="shared" si="309"/>
        <v>4.9624202107346048E-2</v>
      </c>
      <c r="AW208">
        <f t="shared" si="310"/>
        <v>1.6188855128244031</v>
      </c>
      <c r="AX208">
        <f t="shared" si="311"/>
        <v>6.2660623846902279</v>
      </c>
      <c r="AY208">
        <f t="shared" si="312"/>
        <v>3.109322592032502E-2</v>
      </c>
      <c r="AZ208">
        <f t="shared" si="313"/>
        <v>17.869308218255451</v>
      </c>
      <c r="BA208">
        <f t="shared" si="314"/>
        <v>0.63287709999269304</v>
      </c>
      <c r="BB208">
        <f t="shared" si="315"/>
        <v>24.743727442337317</v>
      </c>
      <c r="BC208">
        <f t="shared" si="316"/>
        <v>384.76385469513866</v>
      </c>
      <c r="BD208">
        <f t="shared" si="317"/>
        <v>2.2119941071424881E-3</v>
      </c>
    </row>
    <row r="209" spans="1:108" x14ac:dyDescent="0.25">
      <c r="A209" s="1">
        <v>161</v>
      </c>
      <c r="B209" s="1" t="s">
        <v>193</v>
      </c>
      <c r="C209" s="1">
        <v>6450.9999992400408</v>
      </c>
      <c r="D209" s="1">
        <v>0</v>
      </c>
      <c r="E209">
        <f t="shared" si="290"/>
        <v>3.4396409401552961</v>
      </c>
      <c r="F209">
        <f t="shared" si="291"/>
        <v>5.0506721733266403E-2</v>
      </c>
      <c r="G209">
        <f t="shared" si="292"/>
        <v>244.54301227485297</v>
      </c>
      <c r="H209">
        <f t="shared" si="293"/>
        <v>3.0783058349439054</v>
      </c>
      <c r="I209">
        <f t="shared" si="294"/>
        <v>4.2990790937744592</v>
      </c>
      <c r="J209">
        <f t="shared" si="295"/>
        <v>35.84454345703125</v>
      </c>
      <c r="K209" s="1">
        <v>6</v>
      </c>
      <c r="L209">
        <f t="shared" si="296"/>
        <v>1.4200000166893005</v>
      </c>
      <c r="M209" s="1">
        <v>1</v>
      </c>
      <c r="N209">
        <f t="shared" si="297"/>
        <v>2.8400000333786011</v>
      </c>
      <c r="O209" s="1">
        <v>46.472286224365234</v>
      </c>
      <c r="P209" s="1">
        <v>35.84454345703125</v>
      </c>
      <c r="Q209" s="1">
        <v>49.807971954345703</v>
      </c>
      <c r="R209" s="1">
        <v>400.27633666992187</v>
      </c>
      <c r="S209" s="1">
        <v>386.39889526367188</v>
      </c>
      <c r="T209" s="1">
        <v>13.13066577911377</v>
      </c>
      <c r="U209" s="1">
        <v>22.154586791992188</v>
      </c>
      <c r="V209" s="1">
        <v>9.2304267883300781</v>
      </c>
      <c r="W209" s="1">
        <v>15.573946952819824</v>
      </c>
      <c r="X209" s="1">
        <v>200.14186096191406</v>
      </c>
      <c r="Y209" s="1">
        <v>1699.646728515625</v>
      </c>
      <c r="Z209" s="1">
        <v>2.4846963882446289</v>
      </c>
      <c r="AA209" s="1">
        <v>73.072250366210937</v>
      </c>
      <c r="AB209" s="1">
        <v>15.194240570068359</v>
      </c>
      <c r="AC209" s="1">
        <v>-0.34037989377975464</v>
      </c>
      <c r="AD209" s="1">
        <v>1</v>
      </c>
      <c r="AE209" s="1">
        <v>-0.21956524252891541</v>
      </c>
      <c r="AF209" s="1">
        <v>2.737391471862793</v>
      </c>
      <c r="AG209" s="1">
        <v>1</v>
      </c>
      <c r="AH209" s="1">
        <v>0</v>
      </c>
      <c r="AI209" s="1">
        <v>0.15999999642372131</v>
      </c>
      <c r="AJ209" s="1">
        <v>111115</v>
      </c>
      <c r="AK209">
        <f t="shared" si="298"/>
        <v>0.33356976826985674</v>
      </c>
      <c r="AL209">
        <f t="shared" si="299"/>
        <v>3.0783058349439056E-3</v>
      </c>
      <c r="AM209">
        <f t="shared" si="300"/>
        <v>308.99454345703123</v>
      </c>
      <c r="AN209">
        <f t="shared" si="301"/>
        <v>319.62228622436521</v>
      </c>
      <c r="AO209">
        <f t="shared" si="302"/>
        <v>271.94347048408963</v>
      </c>
      <c r="AP209">
        <f t="shared" si="303"/>
        <v>3.2488854235413807</v>
      </c>
      <c r="AQ209">
        <f t="shared" si="304"/>
        <v>5.9179646065988623</v>
      </c>
      <c r="AR209">
        <f t="shared" si="305"/>
        <v>80.987852118146435</v>
      </c>
      <c r="AS209">
        <f t="shared" si="306"/>
        <v>58.833265326154248</v>
      </c>
      <c r="AT209">
        <f t="shared" si="307"/>
        <v>41.158414840698242</v>
      </c>
      <c r="AU209">
        <f t="shared" si="308"/>
        <v>7.884947897514631</v>
      </c>
      <c r="AV209">
        <f t="shared" si="309"/>
        <v>4.9624202107346048E-2</v>
      </c>
      <c r="AW209">
        <f t="shared" si="310"/>
        <v>1.6188855128244031</v>
      </c>
      <c r="AX209">
        <f t="shared" si="311"/>
        <v>6.2660623846902279</v>
      </c>
      <c r="AY209">
        <f t="shared" si="312"/>
        <v>3.109322592032502E-2</v>
      </c>
      <c r="AZ209">
        <f t="shared" si="313"/>
        <v>17.869308218255451</v>
      </c>
      <c r="BA209">
        <f t="shared" si="314"/>
        <v>0.63287709999269304</v>
      </c>
      <c r="BB209">
        <f t="shared" si="315"/>
        <v>24.743727442337317</v>
      </c>
      <c r="BC209">
        <f t="shared" si="316"/>
        <v>384.76385469513866</v>
      </c>
      <c r="BD209">
        <f t="shared" si="317"/>
        <v>2.2119941071424881E-3</v>
      </c>
    </row>
    <row r="210" spans="1:108" x14ac:dyDescent="0.25">
      <c r="A210" s="1">
        <v>162</v>
      </c>
      <c r="B210" s="1" t="s">
        <v>193</v>
      </c>
      <c r="C210" s="1">
        <v>6451.4999992288649</v>
      </c>
      <c r="D210" s="1">
        <v>0</v>
      </c>
      <c r="E210">
        <f t="shared" si="290"/>
        <v>3.4403238344644231</v>
      </c>
      <c r="F210">
        <f t="shared" si="291"/>
        <v>5.0533372318545371E-2</v>
      </c>
      <c r="G210">
        <f t="shared" si="292"/>
        <v>244.57619097843698</v>
      </c>
      <c r="H210">
        <f t="shared" si="293"/>
        <v>3.0785039483672256</v>
      </c>
      <c r="I210">
        <f t="shared" si="294"/>
        <v>4.2971735991859958</v>
      </c>
      <c r="J210">
        <f t="shared" si="295"/>
        <v>35.838726043701172</v>
      </c>
      <c r="K210" s="1">
        <v>6</v>
      </c>
      <c r="L210">
        <f t="shared" si="296"/>
        <v>1.4200000166893005</v>
      </c>
      <c r="M210" s="1">
        <v>1</v>
      </c>
      <c r="N210">
        <f t="shared" si="297"/>
        <v>2.8400000333786011</v>
      </c>
      <c r="O210" s="1">
        <v>46.472843170166016</v>
      </c>
      <c r="P210" s="1">
        <v>35.838726043701172</v>
      </c>
      <c r="Q210" s="1">
        <v>49.804462432861328</v>
      </c>
      <c r="R210" s="1">
        <v>400.26260375976562</v>
      </c>
      <c r="S210" s="1">
        <v>386.38320922851562</v>
      </c>
      <c r="T210" s="1">
        <v>13.130414962768555</v>
      </c>
      <c r="U210" s="1">
        <v>22.15479850769043</v>
      </c>
      <c r="V210" s="1">
        <v>9.2299623489379883</v>
      </c>
      <c r="W210" s="1">
        <v>15.573610305786133</v>
      </c>
      <c r="X210" s="1">
        <v>200.14443969726562</v>
      </c>
      <c r="Y210" s="1">
        <v>1699.6783447265625</v>
      </c>
      <c r="Z210" s="1">
        <v>2.4687972068786621</v>
      </c>
      <c r="AA210" s="1">
        <v>73.072044372558594</v>
      </c>
      <c r="AB210" s="1">
        <v>15.194240570068359</v>
      </c>
      <c r="AC210" s="1">
        <v>-0.34037989377975464</v>
      </c>
      <c r="AD210" s="1">
        <v>1</v>
      </c>
      <c r="AE210" s="1">
        <v>-0.21956524252891541</v>
      </c>
      <c r="AF210" s="1">
        <v>2.737391471862793</v>
      </c>
      <c r="AG210" s="1">
        <v>1</v>
      </c>
      <c r="AH210" s="1">
        <v>0</v>
      </c>
      <c r="AI210" s="1">
        <v>0.15999999642372131</v>
      </c>
      <c r="AJ210" s="1">
        <v>111115</v>
      </c>
      <c r="AK210">
        <f t="shared" si="298"/>
        <v>0.33357406616210933</v>
      </c>
      <c r="AL210">
        <f t="shared" si="299"/>
        <v>3.0785039483672257E-3</v>
      </c>
      <c r="AM210">
        <f t="shared" si="300"/>
        <v>308.98872604370115</v>
      </c>
      <c r="AN210">
        <f t="shared" si="301"/>
        <v>319.62284317016599</v>
      </c>
      <c r="AO210">
        <f t="shared" si="302"/>
        <v>271.94852907772656</v>
      </c>
      <c r="AP210">
        <f t="shared" si="303"/>
        <v>3.2498241125331866</v>
      </c>
      <c r="AQ210">
        <f t="shared" si="304"/>
        <v>5.9160700188050459</v>
      </c>
      <c r="AR210">
        <f t="shared" si="305"/>
        <v>80.962152757652433</v>
      </c>
      <c r="AS210">
        <f t="shared" si="306"/>
        <v>58.807354249962003</v>
      </c>
      <c r="AT210">
        <f t="shared" si="307"/>
        <v>41.155784606933594</v>
      </c>
      <c r="AU210">
        <f t="shared" si="308"/>
        <v>7.8838490840753455</v>
      </c>
      <c r="AV210">
        <f t="shared" si="309"/>
        <v>4.9649929244387631E-2</v>
      </c>
      <c r="AW210">
        <f t="shared" si="310"/>
        <v>1.6188964196190501</v>
      </c>
      <c r="AX210">
        <f t="shared" si="311"/>
        <v>6.2649526644562954</v>
      </c>
      <c r="AY210">
        <f t="shared" si="312"/>
        <v>3.1109386483840255E-2</v>
      </c>
      <c r="AZ210">
        <f t="shared" si="313"/>
        <v>17.871682279647715</v>
      </c>
      <c r="BA210">
        <f t="shared" si="314"/>
        <v>0.63298866290483446</v>
      </c>
      <c r="BB210">
        <f t="shared" si="315"/>
        <v>24.754698637513815</v>
      </c>
      <c r="BC210">
        <f t="shared" si="316"/>
        <v>384.74784404473365</v>
      </c>
      <c r="BD210">
        <f t="shared" si="317"/>
        <v>2.2135063537281558E-3</v>
      </c>
    </row>
    <row r="211" spans="1:108" x14ac:dyDescent="0.25">
      <c r="A211" s="1">
        <v>163</v>
      </c>
      <c r="B211" s="1" t="s">
        <v>194</v>
      </c>
      <c r="C211" s="1">
        <v>6451.999999217689</v>
      </c>
      <c r="D211" s="1">
        <v>0</v>
      </c>
      <c r="E211">
        <f t="shared" si="290"/>
        <v>3.4304340275561502</v>
      </c>
      <c r="F211">
        <f t="shared" si="291"/>
        <v>5.0496586353580876E-2</v>
      </c>
      <c r="G211">
        <f t="shared" si="292"/>
        <v>244.77910197755278</v>
      </c>
      <c r="H211">
        <f t="shared" si="293"/>
        <v>3.079340925810059</v>
      </c>
      <c r="I211">
        <f t="shared" si="294"/>
        <v>4.301308586767715</v>
      </c>
      <c r="J211">
        <f t="shared" si="295"/>
        <v>35.851795196533203</v>
      </c>
      <c r="K211" s="1">
        <v>6</v>
      </c>
      <c r="L211">
        <f t="shared" si="296"/>
        <v>1.4200000166893005</v>
      </c>
      <c r="M211" s="1">
        <v>1</v>
      </c>
      <c r="N211">
        <f t="shared" si="297"/>
        <v>2.8400000333786011</v>
      </c>
      <c r="O211" s="1">
        <v>46.472091674804688</v>
      </c>
      <c r="P211" s="1">
        <v>35.851795196533203</v>
      </c>
      <c r="Q211" s="1">
        <v>49.799880981445313</v>
      </c>
      <c r="R211" s="1">
        <v>400.2379150390625</v>
      </c>
      <c r="S211" s="1">
        <v>386.3885498046875</v>
      </c>
      <c r="T211" s="1">
        <v>13.130431175231934</v>
      </c>
      <c r="U211" s="1">
        <v>22.156341552734375</v>
      </c>
      <c r="V211" s="1">
        <v>9.2303810119628906</v>
      </c>
      <c r="W211" s="1">
        <v>15.575381278991699</v>
      </c>
      <c r="X211" s="1">
        <v>200.1646728515625</v>
      </c>
      <c r="Y211" s="1">
        <v>1699.71142578125</v>
      </c>
      <c r="Z211" s="1">
        <v>2.443321704864502</v>
      </c>
      <c r="AA211" s="1">
        <v>73.072463989257813</v>
      </c>
      <c r="AB211" s="1">
        <v>15.194240570068359</v>
      </c>
      <c r="AC211" s="1">
        <v>-0.34037989377975464</v>
      </c>
      <c r="AD211" s="1">
        <v>1</v>
      </c>
      <c r="AE211" s="1">
        <v>-0.21956524252891541</v>
      </c>
      <c r="AF211" s="1">
        <v>2.737391471862793</v>
      </c>
      <c r="AG211" s="1">
        <v>1</v>
      </c>
      <c r="AH211" s="1">
        <v>0</v>
      </c>
      <c r="AI211" s="1">
        <v>0.15999999642372131</v>
      </c>
      <c r="AJ211" s="1">
        <v>111115</v>
      </c>
      <c r="AK211">
        <f t="shared" si="298"/>
        <v>0.33360778808593744</v>
      </c>
      <c r="AL211">
        <f t="shared" si="299"/>
        <v>3.0793409258100591E-3</v>
      </c>
      <c r="AM211">
        <f t="shared" si="300"/>
        <v>309.00179519653318</v>
      </c>
      <c r="AN211">
        <f t="shared" si="301"/>
        <v>319.62209167480466</v>
      </c>
      <c r="AO211">
        <f t="shared" si="302"/>
        <v>271.95382204635825</v>
      </c>
      <c r="AP211">
        <f t="shared" si="303"/>
        <v>3.2473319432845442</v>
      </c>
      <c r="AQ211">
        <f t="shared" si="304"/>
        <v>5.9203270570135942</v>
      </c>
      <c r="AR211">
        <f t="shared" si="305"/>
        <v>81.019945596523542</v>
      </c>
      <c r="AS211">
        <f t="shared" si="306"/>
        <v>58.863604043789167</v>
      </c>
      <c r="AT211">
        <f t="shared" si="307"/>
        <v>41.161943435668945</v>
      </c>
      <c r="AU211">
        <f t="shared" si="308"/>
        <v>7.8864222210741772</v>
      </c>
      <c r="AV211">
        <f t="shared" si="309"/>
        <v>4.9614417796123474E-2</v>
      </c>
      <c r="AW211">
        <f t="shared" si="310"/>
        <v>1.6190184702458792</v>
      </c>
      <c r="AX211">
        <f t="shared" si="311"/>
        <v>6.267403750828298</v>
      </c>
      <c r="AY211">
        <f t="shared" si="312"/>
        <v>3.1087079892580829E-2</v>
      </c>
      <c r="AZ211">
        <f t="shared" si="313"/>
        <v>17.886612114577591</v>
      </c>
      <c r="BA211">
        <f t="shared" si="314"/>
        <v>0.6335050614240102</v>
      </c>
      <c r="BB211">
        <f t="shared" si="315"/>
        <v>24.733138576549351</v>
      </c>
      <c r="BC211">
        <f t="shared" si="316"/>
        <v>384.75788576145811</v>
      </c>
      <c r="BD211">
        <f t="shared" si="317"/>
        <v>2.2051633851075626E-3</v>
      </c>
    </row>
    <row r="212" spans="1:108" x14ac:dyDescent="0.25">
      <c r="A212" s="1">
        <v>164</v>
      </c>
      <c r="B212" s="1" t="s">
        <v>194</v>
      </c>
      <c r="C212" s="1">
        <v>6452.4999992065132</v>
      </c>
      <c r="D212" s="1">
        <v>0</v>
      </c>
      <c r="E212">
        <f t="shared" si="290"/>
        <v>3.4281200874406323</v>
      </c>
      <c r="F212">
        <f t="shared" si="291"/>
        <v>5.0453518419148295E-2</v>
      </c>
      <c r="G212">
        <f t="shared" si="292"/>
        <v>244.75458122122686</v>
      </c>
      <c r="H212">
        <f t="shared" si="293"/>
        <v>3.0787718083970455</v>
      </c>
      <c r="I212">
        <f t="shared" si="294"/>
        <v>4.3040350037697834</v>
      </c>
      <c r="J212">
        <f t="shared" si="295"/>
        <v>35.859920501708984</v>
      </c>
      <c r="K212" s="1">
        <v>6</v>
      </c>
      <c r="L212">
        <f t="shared" si="296"/>
        <v>1.4200000166893005</v>
      </c>
      <c r="M212" s="1">
        <v>1</v>
      </c>
      <c r="N212">
        <f t="shared" si="297"/>
        <v>2.8400000333786011</v>
      </c>
      <c r="O212" s="1">
        <v>46.471588134765625</v>
      </c>
      <c r="P212" s="1">
        <v>35.859920501708984</v>
      </c>
      <c r="Q212" s="1">
        <v>49.795761108398438</v>
      </c>
      <c r="R212" s="1">
        <v>400.24423217773437</v>
      </c>
      <c r="S212" s="1">
        <v>386.40228271484375</v>
      </c>
      <c r="T212" s="1">
        <v>13.131010055541992</v>
      </c>
      <c r="U212" s="1">
        <v>22.155296325683594</v>
      </c>
      <c r="V212" s="1">
        <v>9.231013298034668</v>
      </c>
      <c r="W212" s="1">
        <v>15.575027465820313</v>
      </c>
      <c r="X212" s="1">
        <v>200.16390991210937</v>
      </c>
      <c r="Y212" s="1">
        <v>1699.686279296875</v>
      </c>
      <c r="Z212" s="1">
        <v>2.3627262115478516</v>
      </c>
      <c r="AA212" s="1">
        <v>73.072372436523438</v>
      </c>
      <c r="AB212" s="1">
        <v>15.194240570068359</v>
      </c>
      <c r="AC212" s="1">
        <v>-0.34037989377975464</v>
      </c>
      <c r="AD212" s="1">
        <v>1</v>
      </c>
      <c r="AE212" s="1">
        <v>-0.21956524252891541</v>
      </c>
      <c r="AF212" s="1">
        <v>2.737391471862793</v>
      </c>
      <c r="AG212" s="1">
        <v>1</v>
      </c>
      <c r="AH212" s="1">
        <v>0</v>
      </c>
      <c r="AI212" s="1">
        <v>0.15999999642372131</v>
      </c>
      <c r="AJ212" s="1">
        <v>111115</v>
      </c>
      <c r="AK212">
        <f t="shared" si="298"/>
        <v>0.33360651652018225</v>
      </c>
      <c r="AL212">
        <f t="shared" si="299"/>
        <v>3.0787718083970456E-3</v>
      </c>
      <c r="AM212">
        <f t="shared" si="300"/>
        <v>309.00992050170896</v>
      </c>
      <c r="AN212">
        <f t="shared" si="301"/>
        <v>319.6215881347656</v>
      </c>
      <c r="AO212">
        <f t="shared" si="302"/>
        <v>271.94979860894819</v>
      </c>
      <c r="AP212">
        <f t="shared" si="303"/>
        <v>3.2462517473003198</v>
      </c>
      <c r="AQ212">
        <f t="shared" si="304"/>
        <v>5.9229750683216746</v>
      </c>
      <c r="AR212">
        <f t="shared" si="305"/>
        <v>81.056285307649603</v>
      </c>
      <c r="AS212">
        <f t="shared" si="306"/>
        <v>58.900988981966009</v>
      </c>
      <c r="AT212">
        <f t="shared" si="307"/>
        <v>41.165754318237305</v>
      </c>
      <c r="AU212">
        <f t="shared" si="308"/>
        <v>7.8880147587171043</v>
      </c>
      <c r="AV212">
        <f t="shared" si="309"/>
        <v>4.957284088005133E-2</v>
      </c>
      <c r="AW212">
        <f t="shared" si="310"/>
        <v>1.6189400645518908</v>
      </c>
      <c r="AX212">
        <f t="shared" si="311"/>
        <v>6.269074694165214</v>
      </c>
      <c r="AY212">
        <f t="shared" si="312"/>
        <v>3.1060963367063391E-2</v>
      </c>
      <c r="AZ212">
        <f t="shared" si="313"/>
        <v>17.884797914542816</v>
      </c>
      <c r="BA212">
        <f t="shared" si="314"/>
        <v>0.63341908723104068</v>
      </c>
      <c r="BB212">
        <f t="shared" si="315"/>
        <v>24.716578832959556</v>
      </c>
      <c r="BC212">
        <f t="shared" si="316"/>
        <v>384.77271860792393</v>
      </c>
      <c r="BD212">
        <f t="shared" si="317"/>
        <v>2.2021155942819914E-3</v>
      </c>
    </row>
    <row r="213" spans="1:108" x14ac:dyDescent="0.25">
      <c r="A213" s="1">
        <v>165</v>
      </c>
      <c r="B213" s="1" t="s">
        <v>195</v>
      </c>
      <c r="C213" s="1">
        <v>6452.9999991953373</v>
      </c>
      <c r="D213" s="1">
        <v>0</v>
      </c>
      <c r="E213">
        <f t="shared" si="290"/>
        <v>3.4142767058918273</v>
      </c>
      <c r="F213">
        <f t="shared" si="291"/>
        <v>5.0394084228881093E-2</v>
      </c>
      <c r="G213">
        <f t="shared" si="292"/>
        <v>245.03499453803875</v>
      </c>
      <c r="H213">
        <f t="shared" si="293"/>
        <v>3.0792871850147101</v>
      </c>
      <c r="I213">
        <f t="shared" si="294"/>
        <v>4.3095664791184172</v>
      </c>
      <c r="J213">
        <f t="shared" si="295"/>
        <v>35.877311706542969</v>
      </c>
      <c r="K213" s="1">
        <v>6</v>
      </c>
      <c r="L213">
        <f t="shared" si="296"/>
        <v>1.4200000166893005</v>
      </c>
      <c r="M213" s="1">
        <v>1</v>
      </c>
      <c r="N213">
        <f t="shared" si="297"/>
        <v>2.8400000333786011</v>
      </c>
      <c r="O213" s="1">
        <v>46.471179962158203</v>
      </c>
      <c r="P213" s="1">
        <v>35.877311706542969</v>
      </c>
      <c r="Q213" s="1">
        <v>49.792434692382812</v>
      </c>
      <c r="R213" s="1">
        <v>400.22268676757812</v>
      </c>
      <c r="S213" s="1">
        <v>386.421142578125</v>
      </c>
      <c r="T213" s="1">
        <v>13.131203651428223</v>
      </c>
      <c r="U213" s="1">
        <v>22.157192230224609</v>
      </c>
      <c r="V213" s="1">
        <v>9.2313499450683594</v>
      </c>
      <c r="W213" s="1">
        <v>15.57669734954834</v>
      </c>
      <c r="X213" s="1">
        <v>200.15927124023437</v>
      </c>
      <c r="Y213" s="1">
        <v>1699.71484375</v>
      </c>
      <c r="Z213" s="1">
        <v>2.396629810333252</v>
      </c>
      <c r="AA213" s="1">
        <v>73.072425842285156</v>
      </c>
      <c r="AB213" s="1">
        <v>15.194240570068359</v>
      </c>
      <c r="AC213" s="1">
        <v>-0.34037989377975464</v>
      </c>
      <c r="AD213" s="1">
        <v>1</v>
      </c>
      <c r="AE213" s="1">
        <v>-0.21956524252891541</v>
      </c>
      <c r="AF213" s="1">
        <v>2.737391471862793</v>
      </c>
      <c r="AG213" s="1">
        <v>1</v>
      </c>
      <c r="AH213" s="1">
        <v>0</v>
      </c>
      <c r="AI213" s="1">
        <v>0.15999999642372131</v>
      </c>
      <c r="AJ213" s="1">
        <v>111115</v>
      </c>
      <c r="AK213">
        <f t="shared" si="298"/>
        <v>0.33359878540039056</v>
      </c>
      <c r="AL213">
        <f t="shared" si="299"/>
        <v>3.0792871850147101E-3</v>
      </c>
      <c r="AM213">
        <f t="shared" si="300"/>
        <v>309.02731170654295</v>
      </c>
      <c r="AN213">
        <f t="shared" si="301"/>
        <v>319.62117996215818</v>
      </c>
      <c r="AO213">
        <f t="shared" si="302"/>
        <v>271.95436892134603</v>
      </c>
      <c r="AP213">
        <f t="shared" si="303"/>
        <v>3.2433112333867835</v>
      </c>
      <c r="AQ213">
        <f t="shared" si="304"/>
        <v>5.9286462652347618</v>
      </c>
      <c r="AR213">
        <f t="shared" si="305"/>
        <v>81.133836695537823</v>
      </c>
      <c r="AS213">
        <f t="shared" si="306"/>
        <v>58.976644465313214</v>
      </c>
      <c r="AT213">
        <f t="shared" si="307"/>
        <v>41.174245834350586</v>
      </c>
      <c r="AU213">
        <f t="shared" si="308"/>
        <v>7.8915642979572134</v>
      </c>
      <c r="AV213">
        <f t="shared" si="309"/>
        <v>4.9515462275633533E-2</v>
      </c>
      <c r="AW213">
        <f t="shared" si="310"/>
        <v>1.6190797861163446</v>
      </c>
      <c r="AX213">
        <f t="shared" si="311"/>
        <v>6.2724845118408687</v>
      </c>
      <c r="AY213">
        <f t="shared" si="312"/>
        <v>3.1024921197432307E-2</v>
      </c>
      <c r="AZ213">
        <f t="shared" si="313"/>
        <v>17.905301467145588</v>
      </c>
      <c r="BA213">
        <f t="shared" si="314"/>
        <v>0.63411383989813286</v>
      </c>
      <c r="BB213">
        <f t="shared" si="315"/>
        <v>24.687229607281523</v>
      </c>
      <c r="BC213">
        <f t="shared" si="316"/>
        <v>384.79815895179365</v>
      </c>
      <c r="BD213">
        <f t="shared" si="317"/>
        <v>2.1904739152274325E-3</v>
      </c>
    </row>
    <row r="214" spans="1:108" x14ac:dyDescent="0.25">
      <c r="A214" s="1">
        <v>166</v>
      </c>
      <c r="B214" s="1" t="s">
        <v>195</v>
      </c>
      <c r="C214" s="1">
        <v>6453.4999991841614</v>
      </c>
      <c r="D214" s="1">
        <v>0</v>
      </c>
      <c r="E214">
        <f t="shared" si="290"/>
        <v>3.4172972328537621</v>
      </c>
      <c r="F214">
        <f t="shared" si="291"/>
        <v>5.0435915130247574E-2</v>
      </c>
      <c r="G214">
        <f t="shared" si="292"/>
        <v>245.04629553873966</v>
      </c>
      <c r="H214">
        <f t="shared" si="293"/>
        <v>3.0793202326418081</v>
      </c>
      <c r="I214">
        <f t="shared" si="294"/>
        <v>4.3062051397671119</v>
      </c>
      <c r="J214">
        <f t="shared" si="295"/>
        <v>35.867286682128906</v>
      </c>
      <c r="K214" s="1">
        <v>6</v>
      </c>
      <c r="L214">
        <f t="shared" si="296"/>
        <v>1.4200000166893005</v>
      </c>
      <c r="M214" s="1">
        <v>1</v>
      </c>
      <c r="N214">
        <f t="shared" si="297"/>
        <v>2.8400000333786011</v>
      </c>
      <c r="O214" s="1">
        <v>46.471244812011719</v>
      </c>
      <c r="P214" s="1">
        <v>35.867286682128906</v>
      </c>
      <c r="Q214" s="1">
        <v>49.788894653320313</v>
      </c>
      <c r="R214" s="1">
        <v>400.22576904296875</v>
      </c>
      <c r="S214" s="1">
        <v>386.414794921875</v>
      </c>
      <c r="T214" s="1">
        <v>13.132085800170898</v>
      </c>
      <c r="U214" s="1">
        <v>22.158418655395508</v>
      </c>
      <c r="V214" s="1">
        <v>9.2319498062133789</v>
      </c>
      <c r="W214" s="1">
        <v>15.57752513885498</v>
      </c>
      <c r="X214" s="1">
        <v>200.15353393554687</v>
      </c>
      <c r="Y214" s="1">
        <v>1699.75439453125</v>
      </c>
      <c r="Z214" s="1">
        <v>2.3341102600097656</v>
      </c>
      <c r="AA214" s="1">
        <v>73.072517395019531</v>
      </c>
      <c r="AB214" s="1">
        <v>15.194240570068359</v>
      </c>
      <c r="AC214" s="1">
        <v>-0.34037989377975464</v>
      </c>
      <c r="AD214" s="1">
        <v>1</v>
      </c>
      <c r="AE214" s="1">
        <v>-0.21956524252891541</v>
      </c>
      <c r="AF214" s="1">
        <v>2.737391471862793</v>
      </c>
      <c r="AG214" s="1">
        <v>1</v>
      </c>
      <c r="AH214" s="1">
        <v>0</v>
      </c>
      <c r="AI214" s="1">
        <v>0.15999999642372131</v>
      </c>
      <c r="AJ214" s="1">
        <v>111115</v>
      </c>
      <c r="AK214">
        <f t="shared" si="298"/>
        <v>0.33358922322591145</v>
      </c>
      <c r="AL214">
        <f t="shared" si="299"/>
        <v>3.0793202326418081E-3</v>
      </c>
      <c r="AM214">
        <f t="shared" si="300"/>
        <v>309.01728668212888</v>
      </c>
      <c r="AN214">
        <f t="shared" si="301"/>
        <v>319.6212448120117</v>
      </c>
      <c r="AO214">
        <f t="shared" si="302"/>
        <v>271.96069704620459</v>
      </c>
      <c r="AP214">
        <f t="shared" si="303"/>
        <v>3.2449130276288303</v>
      </c>
      <c r="AQ214">
        <f t="shared" si="304"/>
        <v>5.9253765724096255</v>
      </c>
      <c r="AR214">
        <f t="shared" si="305"/>
        <v>81.088989180130355</v>
      </c>
      <c r="AS214">
        <f t="shared" si="306"/>
        <v>58.930570524734847</v>
      </c>
      <c r="AT214">
        <f t="shared" si="307"/>
        <v>41.169265747070312</v>
      </c>
      <c r="AU214">
        <f t="shared" si="308"/>
        <v>7.8894824035958013</v>
      </c>
      <c r="AV214">
        <f t="shared" si="309"/>
        <v>4.9555846662950161E-2</v>
      </c>
      <c r="AW214">
        <f t="shared" si="310"/>
        <v>1.6191714326425135</v>
      </c>
      <c r="AX214">
        <f t="shared" si="311"/>
        <v>6.2703109709532878</v>
      </c>
      <c r="AY214">
        <f t="shared" si="312"/>
        <v>3.1050288487168662E-2</v>
      </c>
      <c r="AZ214">
        <f t="shared" si="313"/>
        <v>17.906149693339653</v>
      </c>
      <c r="BA214">
        <f t="shared" si="314"/>
        <v>0.63415350229610878</v>
      </c>
      <c r="BB214">
        <f t="shared" si="315"/>
        <v>24.707266660782224</v>
      </c>
      <c r="BC214">
        <f t="shared" si="316"/>
        <v>384.79037548168776</v>
      </c>
      <c r="BD214">
        <f t="shared" si="317"/>
        <v>2.1942355986835031E-3</v>
      </c>
    </row>
    <row r="215" spans="1:108" x14ac:dyDescent="0.25">
      <c r="A215" s="1">
        <v>167</v>
      </c>
      <c r="B215" s="1" t="s">
        <v>196</v>
      </c>
      <c r="C215" s="1">
        <v>6453.9999991729856</v>
      </c>
      <c r="D215" s="1">
        <v>0</v>
      </c>
      <c r="E215">
        <f t="shared" si="290"/>
        <v>3.4255192800996235</v>
      </c>
      <c r="F215">
        <f t="shared" si="291"/>
        <v>5.0523689599600401E-2</v>
      </c>
      <c r="G215">
        <f t="shared" si="292"/>
        <v>245.02029011522174</v>
      </c>
      <c r="H215">
        <f t="shared" si="293"/>
        <v>3.0798140960614879</v>
      </c>
      <c r="I215">
        <f t="shared" si="294"/>
        <v>4.2997297131997056</v>
      </c>
      <c r="J215">
        <f t="shared" si="295"/>
        <v>35.847793579101563</v>
      </c>
      <c r="K215" s="1">
        <v>6</v>
      </c>
      <c r="L215">
        <f t="shared" si="296"/>
        <v>1.4200000166893005</v>
      </c>
      <c r="M215" s="1">
        <v>1</v>
      </c>
      <c r="N215">
        <f t="shared" si="297"/>
        <v>2.8400000333786011</v>
      </c>
      <c r="O215" s="1">
        <v>46.470966339111328</v>
      </c>
      <c r="P215" s="1">
        <v>35.847793579101563</v>
      </c>
      <c r="Q215" s="1">
        <v>49.785232543945313</v>
      </c>
      <c r="R215" s="1">
        <v>400.24996948242187</v>
      </c>
      <c r="S215" s="1">
        <v>386.41494750976563</v>
      </c>
      <c r="T215" s="1">
        <v>13.13312816619873</v>
      </c>
      <c r="U215" s="1">
        <v>22.160127639770508</v>
      </c>
      <c r="V215" s="1">
        <v>9.2327985763549805</v>
      </c>
      <c r="W215" s="1">
        <v>15.578922271728516</v>
      </c>
      <c r="X215" s="1">
        <v>200.17050170898437</v>
      </c>
      <c r="Y215" s="1">
        <v>1699.7467041015625</v>
      </c>
      <c r="Z215" s="1">
        <v>2.3998293876647949</v>
      </c>
      <c r="AA215" s="1">
        <v>73.072395324707031</v>
      </c>
      <c r="AB215" s="1">
        <v>15.194240570068359</v>
      </c>
      <c r="AC215" s="1">
        <v>-0.34037989377975464</v>
      </c>
      <c r="AD215" s="1">
        <v>1</v>
      </c>
      <c r="AE215" s="1">
        <v>-0.21956524252891541</v>
      </c>
      <c r="AF215" s="1">
        <v>2.737391471862793</v>
      </c>
      <c r="AG215" s="1">
        <v>1</v>
      </c>
      <c r="AH215" s="1">
        <v>0</v>
      </c>
      <c r="AI215" s="1">
        <v>0.15999999642372131</v>
      </c>
      <c r="AJ215" s="1">
        <v>111115</v>
      </c>
      <c r="AK215">
        <f t="shared" si="298"/>
        <v>0.33361750284830727</v>
      </c>
      <c r="AL215">
        <f t="shared" si="299"/>
        <v>3.0798140960614879E-3</v>
      </c>
      <c r="AM215">
        <f t="shared" si="300"/>
        <v>308.99779357910154</v>
      </c>
      <c r="AN215">
        <f t="shared" si="301"/>
        <v>319.62096633911131</v>
      </c>
      <c r="AO215">
        <f t="shared" si="302"/>
        <v>271.95946657748209</v>
      </c>
      <c r="AP215">
        <f t="shared" si="303"/>
        <v>3.2475819170608284</v>
      </c>
      <c r="AQ215">
        <f t="shared" si="304"/>
        <v>5.9190233205389831</v>
      </c>
      <c r="AR215">
        <f t="shared" si="305"/>
        <v>81.002180019376752</v>
      </c>
      <c r="AS215">
        <f t="shared" si="306"/>
        <v>58.842052379606244</v>
      </c>
      <c r="AT215">
        <f t="shared" si="307"/>
        <v>41.159379959106445</v>
      </c>
      <c r="AU215">
        <f t="shared" si="308"/>
        <v>7.8853511212100482</v>
      </c>
      <c r="AV215">
        <f t="shared" si="309"/>
        <v>4.9640582088506635E-2</v>
      </c>
      <c r="AW215">
        <f t="shared" si="310"/>
        <v>1.6192936073392774</v>
      </c>
      <c r="AX215">
        <f t="shared" si="311"/>
        <v>6.2660575138707708</v>
      </c>
      <c r="AY215">
        <f t="shared" si="312"/>
        <v>3.1103515040328617E-2</v>
      </c>
      <c r="AZ215">
        <f t="shared" si="313"/>
        <v>17.904219501873889</v>
      </c>
      <c r="BA215">
        <f t="shared" si="314"/>
        <v>0.63408595266369583</v>
      </c>
      <c r="BB215">
        <f t="shared" si="315"/>
        <v>24.745454560772906</v>
      </c>
      <c r="BC215">
        <f t="shared" si="316"/>
        <v>384.78661970209549</v>
      </c>
      <c r="BD215">
        <f t="shared" si="317"/>
        <v>2.2029360521523128E-3</v>
      </c>
    </row>
    <row r="216" spans="1:108" x14ac:dyDescent="0.25">
      <c r="A216" s="1">
        <v>168</v>
      </c>
      <c r="B216" s="1" t="s">
        <v>196</v>
      </c>
      <c r="C216" s="1">
        <v>6454.4999991618097</v>
      </c>
      <c r="D216" s="1">
        <v>0</v>
      </c>
      <c r="E216">
        <f t="shared" si="290"/>
        <v>3.4424116482136502</v>
      </c>
      <c r="F216">
        <f t="shared" si="291"/>
        <v>5.0615522993967606E-2</v>
      </c>
      <c r="G216">
        <f t="shared" si="292"/>
        <v>244.72657670767362</v>
      </c>
      <c r="H216">
        <f t="shared" si="293"/>
        <v>3.079661060213958</v>
      </c>
      <c r="I216">
        <f t="shared" si="294"/>
        <v>4.2920756710618333</v>
      </c>
      <c r="J216">
        <f t="shared" si="295"/>
        <v>35.824226379394531</v>
      </c>
      <c r="K216" s="1">
        <v>6</v>
      </c>
      <c r="L216">
        <f t="shared" si="296"/>
        <v>1.4200000166893005</v>
      </c>
      <c r="M216" s="1">
        <v>1</v>
      </c>
      <c r="N216">
        <f t="shared" si="297"/>
        <v>2.8400000333786011</v>
      </c>
      <c r="O216" s="1">
        <v>46.470401763916016</v>
      </c>
      <c r="P216" s="1">
        <v>35.824226379394531</v>
      </c>
      <c r="Q216" s="1">
        <v>49.782154083251953</v>
      </c>
      <c r="R216" s="1">
        <v>400.27957153320312</v>
      </c>
      <c r="S216" s="1">
        <v>386.3935546875</v>
      </c>
      <c r="T216" s="1">
        <v>13.132904052734375</v>
      </c>
      <c r="U216" s="1">
        <v>22.159934997558594</v>
      </c>
      <c r="V216" s="1">
        <v>9.2328777313232422</v>
      </c>
      <c r="W216" s="1">
        <v>15.57918643951416</v>
      </c>
      <c r="X216" s="1">
        <v>200.15989685058594</v>
      </c>
      <c r="Y216" s="1">
        <v>1699.8360595703125</v>
      </c>
      <c r="Z216" s="1">
        <v>2.4274005889892578</v>
      </c>
      <c r="AA216" s="1">
        <v>73.072166442871094</v>
      </c>
      <c r="AB216" s="1">
        <v>15.194240570068359</v>
      </c>
      <c r="AC216" s="1">
        <v>-0.34037989377975464</v>
      </c>
      <c r="AD216" s="1">
        <v>1</v>
      </c>
      <c r="AE216" s="1">
        <v>-0.21956524252891541</v>
      </c>
      <c r="AF216" s="1">
        <v>2.737391471862793</v>
      </c>
      <c r="AG216" s="1">
        <v>1</v>
      </c>
      <c r="AH216" s="1">
        <v>0</v>
      </c>
      <c r="AI216" s="1">
        <v>0.15999999642372131</v>
      </c>
      <c r="AJ216" s="1">
        <v>111115</v>
      </c>
      <c r="AK216">
        <f t="shared" si="298"/>
        <v>0.33359982808430982</v>
      </c>
      <c r="AL216">
        <f t="shared" si="299"/>
        <v>3.079661060213958E-3</v>
      </c>
      <c r="AM216">
        <f t="shared" si="300"/>
        <v>308.97422637939451</v>
      </c>
      <c r="AN216">
        <f t="shared" si="301"/>
        <v>319.62040176391599</v>
      </c>
      <c r="AO216">
        <f t="shared" si="302"/>
        <v>271.97376345216253</v>
      </c>
      <c r="AP216">
        <f t="shared" si="303"/>
        <v>3.2513408393979151</v>
      </c>
      <c r="AQ216">
        <f t="shared" si="304"/>
        <v>5.9113501295666389</v>
      </c>
      <c r="AR216">
        <f t="shared" si="305"/>
        <v>80.897425344412369</v>
      </c>
      <c r="AS216">
        <f t="shared" si="306"/>
        <v>58.737490346853775</v>
      </c>
      <c r="AT216">
        <f t="shared" si="307"/>
        <v>41.147314071655273</v>
      </c>
      <c r="AU216">
        <f t="shared" si="308"/>
        <v>7.8803113121231316</v>
      </c>
      <c r="AV216">
        <f t="shared" si="309"/>
        <v>4.972923039711747E-2</v>
      </c>
      <c r="AW216">
        <f t="shared" si="310"/>
        <v>1.6192744585048058</v>
      </c>
      <c r="AX216">
        <f t="shared" si="311"/>
        <v>6.2610368536183261</v>
      </c>
      <c r="AY216">
        <f t="shared" si="312"/>
        <v>3.1159199960696979E-2</v>
      </c>
      <c r="AZ216">
        <f t="shared" si="313"/>
        <v>17.882701146177187</v>
      </c>
      <c r="BA216">
        <f t="shared" si="314"/>
        <v>0.63336091852152887</v>
      </c>
      <c r="BB216">
        <f t="shared" si="315"/>
        <v>24.788457916164429</v>
      </c>
      <c r="BC216">
        <f t="shared" si="316"/>
        <v>384.75719705705313</v>
      </c>
      <c r="BD216">
        <f t="shared" si="317"/>
        <v>2.2178162468317639E-3</v>
      </c>
    </row>
    <row r="217" spans="1:108" x14ac:dyDescent="0.25">
      <c r="A217" s="1">
        <v>169</v>
      </c>
      <c r="B217" s="1" t="s">
        <v>197</v>
      </c>
      <c r="C217" s="1">
        <v>6454.9999991506338</v>
      </c>
      <c r="D217" s="1">
        <v>0</v>
      </c>
      <c r="E217">
        <f t="shared" si="290"/>
        <v>3.4548705694885875</v>
      </c>
      <c r="F217">
        <f t="shared" si="291"/>
        <v>5.0659765972535617E-2</v>
      </c>
      <c r="G217">
        <f t="shared" si="292"/>
        <v>244.46417445530486</v>
      </c>
      <c r="H217">
        <f t="shared" si="293"/>
        <v>3.0785577744190116</v>
      </c>
      <c r="I217">
        <f t="shared" si="294"/>
        <v>4.2870328727470399</v>
      </c>
      <c r="J217">
        <f t="shared" si="295"/>
        <v>35.808509826660156</v>
      </c>
      <c r="K217" s="1">
        <v>6</v>
      </c>
      <c r="L217">
        <f t="shared" si="296"/>
        <v>1.4200000166893005</v>
      </c>
      <c r="M217" s="1">
        <v>1</v>
      </c>
      <c r="N217">
        <f t="shared" si="297"/>
        <v>2.8400000333786011</v>
      </c>
      <c r="O217" s="1">
        <v>46.469383239746094</v>
      </c>
      <c r="P217" s="1">
        <v>35.808509826660156</v>
      </c>
      <c r="Q217" s="1">
        <v>49.778797149658203</v>
      </c>
      <c r="R217" s="1">
        <v>400.30859375</v>
      </c>
      <c r="S217" s="1">
        <v>386.38421630859375</v>
      </c>
      <c r="T217" s="1">
        <v>13.133557319641113</v>
      </c>
      <c r="U217" s="1">
        <v>22.158905029296875</v>
      </c>
      <c r="V217" s="1">
        <v>9.2338504791259766</v>
      </c>
      <c r="W217" s="1">
        <v>15.579329490661621</v>
      </c>
      <c r="X217" s="1">
        <v>200.12571716308594</v>
      </c>
      <c r="Y217" s="1">
        <v>1699.9224853515625</v>
      </c>
      <c r="Z217" s="1">
        <v>2.3955790996551514</v>
      </c>
      <c r="AA217" s="1">
        <v>73.072425842285156</v>
      </c>
      <c r="AB217" s="1">
        <v>15.194240570068359</v>
      </c>
      <c r="AC217" s="1">
        <v>-0.34037989377975464</v>
      </c>
      <c r="AD217" s="1">
        <v>1</v>
      </c>
      <c r="AE217" s="1">
        <v>-0.21956524252891541</v>
      </c>
      <c r="AF217" s="1">
        <v>2.737391471862793</v>
      </c>
      <c r="AG217" s="1">
        <v>1</v>
      </c>
      <c r="AH217" s="1">
        <v>0</v>
      </c>
      <c r="AI217" s="1">
        <v>0.15999999642372131</v>
      </c>
      <c r="AJ217" s="1">
        <v>111115</v>
      </c>
      <c r="AK217">
        <f t="shared" si="298"/>
        <v>0.33354286193847654</v>
      </c>
      <c r="AL217">
        <f t="shared" si="299"/>
        <v>3.0785577744190116E-3</v>
      </c>
      <c r="AM217">
        <f t="shared" si="300"/>
        <v>308.95850982666013</v>
      </c>
      <c r="AN217">
        <f t="shared" si="301"/>
        <v>319.61938323974607</v>
      </c>
      <c r="AO217">
        <f t="shared" si="302"/>
        <v>271.98759157685345</v>
      </c>
      <c r="AP217">
        <f t="shared" si="303"/>
        <v>3.2543072203082866</v>
      </c>
      <c r="AQ217">
        <f t="shared" si="304"/>
        <v>5.9062378172465753</v>
      </c>
      <c r="AR217">
        <f t="shared" si="305"/>
        <v>80.827175903455299</v>
      </c>
      <c r="AS217">
        <f t="shared" si="306"/>
        <v>58.668270874158424</v>
      </c>
      <c r="AT217">
        <f t="shared" si="307"/>
        <v>41.138946533203125</v>
      </c>
      <c r="AU217">
        <f t="shared" si="308"/>
        <v>7.8768179076813292</v>
      </c>
      <c r="AV217">
        <f t="shared" si="309"/>
        <v>4.9771936872422158E-2</v>
      </c>
      <c r="AW217">
        <f t="shared" si="310"/>
        <v>1.6192049444995356</v>
      </c>
      <c r="AX217">
        <f t="shared" si="311"/>
        <v>6.2576129631817938</v>
      </c>
      <c r="AY217">
        <f t="shared" si="312"/>
        <v>3.1186026445770686E-2</v>
      </c>
      <c r="AZ217">
        <f t="shared" si="313"/>
        <v>17.863590258980725</v>
      </c>
      <c r="BA217">
        <f t="shared" si="314"/>
        <v>0.63269710339321539</v>
      </c>
      <c r="BB217">
        <f t="shared" si="315"/>
        <v>24.815775540751783</v>
      </c>
      <c r="BC217">
        <f t="shared" si="316"/>
        <v>384.74193630366676</v>
      </c>
      <c r="BD217">
        <f t="shared" si="317"/>
        <v>2.2283843918462125E-3</v>
      </c>
    </row>
    <row r="218" spans="1:108" x14ac:dyDescent="0.25">
      <c r="A218" s="1">
        <v>170</v>
      </c>
      <c r="B218" s="1" t="s">
        <v>198</v>
      </c>
      <c r="C218" s="1">
        <v>6455.4999991394579</v>
      </c>
      <c r="D218" s="1">
        <v>0</v>
      </c>
      <c r="E218">
        <f t="shared" si="290"/>
        <v>3.4749206115442419</v>
      </c>
      <c r="F218">
        <f t="shared" si="291"/>
        <v>5.0743185825764502E-2</v>
      </c>
      <c r="G218">
        <f t="shared" si="292"/>
        <v>244.05338962476807</v>
      </c>
      <c r="H218">
        <f t="shared" si="293"/>
        <v>3.0786791531336921</v>
      </c>
      <c r="I218">
        <f t="shared" si="294"/>
        <v>4.2804949097212948</v>
      </c>
      <c r="J218">
        <f t="shared" si="295"/>
        <v>35.788578033447266</v>
      </c>
      <c r="K218" s="1">
        <v>6</v>
      </c>
      <c r="L218">
        <f t="shared" si="296"/>
        <v>1.4200000166893005</v>
      </c>
      <c r="M218" s="1">
        <v>1</v>
      </c>
      <c r="N218">
        <f t="shared" si="297"/>
        <v>2.8400000333786011</v>
      </c>
      <c r="O218" s="1">
        <v>46.468013763427734</v>
      </c>
      <c r="P218" s="1">
        <v>35.788578033447266</v>
      </c>
      <c r="Q218" s="1">
        <v>49.775691986083984</v>
      </c>
      <c r="R218" s="1">
        <v>400.35009765625</v>
      </c>
      <c r="S218" s="1">
        <v>386.36557006835937</v>
      </c>
      <c r="T218" s="1">
        <v>13.133890151977539</v>
      </c>
      <c r="U218" s="1">
        <v>22.159631729125977</v>
      </c>
      <c r="V218" s="1">
        <v>9.2347698211669922</v>
      </c>
      <c r="W218" s="1">
        <v>15.580996513366699</v>
      </c>
      <c r="X218" s="1">
        <v>200.12472534179687</v>
      </c>
      <c r="Y218" s="1">
        <v>1699.9227294921875</v>
      </c>
      <c r="Z218" s="1">
        <v>2.4591665267944336</v>
      </c>
      <c r="AA218" s="1">
        <v>73.072738647460937</v>
      </c>
      <c r="AB218" s="1">
        <v>15.194240570068359</v>
      </c>
      <c r="AC218" s="1">
        <v>-0.34037989377975464</v>
      </c>
      <c r="AD218" s="1">
        <v>1</v>
      </c>
      <c r="AE218" s="1">
        <v>-0.21956524252891541</v>
      </c>
      <c r="AF218" s="1">
        <v>2.737391471862793</v>
      </c>
      <c r="AG218" s="1">
        <v>1</v>
      </c>
      <c r="AH218" s="1">
        <v>0</v>
      </c>
      <c r="AI218" s="1">
        <v>0.15999999642372131</v>
      </c>
      <c r="AJ218" s="1">
        <v>111115</v>
      </c>
      <c r="AK218">
        <f t="shared" si="298"/>
        <v>0.33354120890299477</v>
      </c>
      <c r="AL218">
        <f t="shared" si="299"/>
        <v>3.0786791531336923E-3</v>
      </c>
      <c r="AM218">
        <f t="shared" si="300"/>
        <v>308.93857803344724</v>
      </c>
      <c r="AN218">
        <f t="shared" si="301"/>
        <v>319.61801376342771</v>
      </c>
      <c r="AO218">
        <f t="shared" si="302"/>
        <v>271.98763063935257</v>
      </c>
      <c r="AP218">
        <f t="shared" si="303"/>
        <v>3.257069392066529</v>
      </c>
      <c r="AQ218">
        <f t="shared" si="304"/>
        <v>5.8997598875877006</v>
      </c>
      <c r="AR218">
        <f t="shared" si="305"/>
        <v>80.738179474168376</v>
      </c>
      <c r="AS218">
        <f t="shared" si="306"/>
        <v>58.5785477450424</v>
      </c>
      <c r="AT218">
        <f t="shared" si="307"/>
        <v>41.1282958984375</v>
      </c>
      <c r="AU218">
        <f t="shared" si="308"/>
        <v>7.8723732627241487</v>
      </c>
      <c r="AV218">
        <f t="shared" si="309"/>
        <v>4.9852456102473221E-2</v>
      </c>
      <c r="AW218">
        <f t="shared" si="310"/>
        <v>1.6192649778664054</v>
      </c>
      <c r="AX218">
        <f t="shared" si="311"/>
        <v>6.2531082848577437</v>
      </c>
      <c r="AY218">
        <f t="shared" si="312"/>
        <v>3.123660569433823E-2</v>
      </c>
      <c r="AZ218">
        <f t="shared" si="313"/>
        <v>17.833649556077631</v>
      </c>
      <c r="BA218">
        <f t="shared" si="314"/>
        <v>0.63166443526939497</v>
      </c>
      <c r="BB218">
        <f t="shared" si="315"/>
        <v>24.853674688037152</v>
      </c>
      <c r="BC218">
        <f t="shared" si="316"/>
        <v>384.71375923369402</v>
      </c>
      <c r="BD218">
        <f t="shared" si="317"/>
        <v>2.2449040195002133E-3</v>
      </c>
    </row>
    <row r="219" spans="1:108" x14ac:dyDescent="0.25">
      <c r="A219" s="1">
        <v>171</v>
      </c>
      <c r="B219" s="1" t="s">
        <v>198</v>
      </c>
      <c r="C219" s="1">
        <v>6456.4999991171062</v>
      </c>
      <c r="D219" s="1">
        <v>0</v>
      </c>
      <c r="E219">
        <f t="shared" si="290"/>
        <v>3.5077823999855577</v>
      </c>
      <c r="F219">
        <f t="shared" si="291"/>
        <v>5.0983571447403564E-2</v>
      </c>
      <c r="G219">
        <f t="shared" si="292"/>
        <v>243.69699190803979</v>
      </c>
      <c r="H219">
        <f t="shared" si="293"/>
        <v>3.0777265812647747</v>
      </c>
      <c r="I219">
        <f t="shared" si="294"/>
        <v>4.2599979309038352</v>
      </c>
      <c r="J219">
        <f t="shared" si="295"/>
        <v>35.724941253662109</v>
      </c>
      <c r="K219" s="1">
        <v>6</v>
      </c>
      <c r="L219">
        <f t="shared" si="296"/>
        <v>1.4200000166893005</v>
      </c>
      <c r="M219" s="1">
        <v>1</v>
      </c>
      <c r="N219">
        <f t="shared" si="297"/>
        <v>2.8400000333786011</v>
      </c>
      <c r="O219" s="1">
        <v>46.467334747314453</v>
      </c>
      <c r="P219" s="1">
        <v>35.724941253662109</v>
      </c>
      <c r="Q219" s="1">
        <v>49.767196655273438</v>
      </c>
      <c r="R219" s="1">
        <v>400.45208740234375</v>
      </c>
      <c r="S219" s="1">
        <v>386.3685302734375</v>
      </c>
      <c r="T219" s="1">
        <v>13.133626937866211</v>
      </c>
      <c r="U219" s="1">
        <v>22.157608032226563</v>
      </c>
      <c r="V219" s="1">
        <v>9.2349271774291992</v>
      </c>
      <c r="W219" s="1">
        <v>15.580151557922363</v>
      </c>
      <c r="X219" s="1">
        <v>200.10224914550781</v>
      </c>
      <c r="Y219" s="1">
        <v>1699.9090576171875</v>
      </c>
      <c r="Z219" s="1">
        <v>2.4676265716552734</v>
      </c>
      <c r="AA219" s="1">
        <v>73.072914123535156</v>
      </c>
      <c r="AB219" s="1">
        <v>15.194240570068359</v>
      </c>
      <c r="AC219" s="1">
        <v>-0.34037989377975464</v>
      </c>
      <c r="AD219" s="1">
        <v>1</v>
      </c>
      <c r="AE219" s="1">
        <v>-0.21956524252891541</v>
      </c>
      <c r="AF219" s="1">
        <v>2.737391471862793</v>
      </c>
      <c r="AG219" s="1">
        <v>1</v>
      </c>
      <c r="AH219" s="1">
        <v>0</v>
      </c>
      <c r="AI219" s="1">
        <v>0.15999999642372131</v>
      </c>
      <c r="AJ219" s="1">
        <v>111115</v>
      </c>
      <c r="AK219">
        <f t="shared" si="298"/>
        <v>0.3335037485758463</v>
      </c>
      <c r="AL219">
        <f t="shared" si="299"/>
        <v>3.0777265812647748E-3</v>
      </c>
      <c r="AM219">
        <f t="shared" si="300"/>
        <v>308.87494125366209</v>
      </c>
      <c r="AN219">
        <f t="shared" si="301"/>
        <v>319.61733474731443</v>
      </c>
      <c r="AO219">
        <f t="shared" si="302"/>
        <v>271.98544313940147</v>
      </c>
      <c r="AP219">
        <f t="shared" si="303"/>
        <v>3.2671545887928644</v>
      </c>
      <c r="AQ219">
        <f t="shared" si="304"/>
        <v>5.8791189198256797</v>
      </c>
      <c r="AR219">
        <f t="shared" si="305"/>
        <v>80.455514746361359</v>
      </c>
      <c r="AS219">
        <f t="shared" si="306"/>
        <v>58.297906714134797</v>
      </c>
      <c r="AT219">
        <f t="shared" si="307"/>
        <v>41.096138000488281</v>
      </c>
      <c r="AU219">
        <f t="shared" si="308"/>
        <v>7.858966543741932</v>
      </c>
      <c r="AV219">
        <f t="shared" si="309"/>
        <v>5.0084457196740442E-2</v>
      </c>
      <c r="AW219">
        <f t="shared" si="310"/>
        <v>1.6191209889218443</v>
      </c>
      <c r="AX219">
        <f t="shared" si="311"/>
        <v>6.2398455548200875</v>
      </c>
      <c r="AY219">
        <f t="shared" si="312"/>
        <v>3.1382342645641929E-2</v>
      </c>
      <c r="AZ219">
        <f t="shared" si="313"/>
        <v>17.807649361860033</v>
      </c>
      <c r="BA219">
        <f t="shared" si="314"/>
        <v>0.63073716623756237</v>
      </c>
      <c r="BB219">
        <f t="shared" si="315"/>
        <v>24.968442308072959</v>
      </c>
      <c r="BC219">
        <f t="shared" si="316"/>
        <v>384.70109851839385</v>
      </c>
      <c r="BD219">
        <f t="shared" si="317"/>
        <v>2.2766730539794762E-3</v>
      </c>
    </row>
    <row r="220" spans="1:108" x14ac:dyDescent="0.25">
      <c r="A220" s="1">
        <v>172</v>
      </c>
      <c r="B220" s="1" t="s">
        <v>199</v>
      </c>
      <c r="C220" s="1">
        <v>6456.9999991059303</v>
      </c>
      <c r="D220" s="1">
        <v>0</v>
      </c>
      <c r="E220">
        <f t="shared" si="290"/>
        <v>3.5127233296839857</v>
      </c>
      <c r="F220">
        <f t="shared" si="291"/>
        <v>5.1074148516215528E-2</v>
      </c>
      <c r="G220">
        <f t="shared" si="292"/>
        <v>243.77793555980244</v>
      </c>
      <c r="H220">
        <f t="shared" si="293"/>
        <v>3.0771536478387715</v>
      </c>
      <c r="I220">
        <f t="shared" si="294"/>
        <v>4.2520510549975103</v>
      </c>
      <c r="J220">
        <f t="shared" si="295"/>
        <v>35.700023651123047</v>
      </c>
      <c r="K220" s="1">
        <v>6</v>
      </c>
      <c r="L220">
        <f t="shared" si="296"/>
        <v>1.4200000166893005</v>
      </c>
      <c r="M220" s="1">
        <v>1</v>
      </c>
      <c r="N220">
        <f t="shared" si="297"/>
        <v>2.8400000333786011</v>
      </c>
      <c r="O220" s="1">
        <v>46.467273712158203</v>
      </c>
      <c r="P220" s="1">
        <v>35.700023651123047</v>
      </c>
      <c r="Q220" s="1">
        <v>49.762733459472656</v>
      </c>
      <c r="R220" s="1">
        <v>400.45193481445312</v>
      </c>
      <c r="S220" s="1">
        <v>386.35501098632812</v>
      </c>
      <c r="T220" s="1">
        <v>13.13401985168457</v>
      </c>
      <c r="U220" s="1">
        <v>22.155914306640625</v>
      </c>
      <c r="V220" s="1">
        <v>9.2352638244628906</v>
      </c>
      <c r="W220" s="1">
        <v>15.579061508178711</v>
      </c>
      <c r="X220" s="1">
        <v>200.11161804199219</v>
      </c>
      <c r="Y220" s="1">
        <v>1699.858154296875</v>
      </c>
      <c r="Z220" s="1">
        <v>2.5110619068145752</v>
      </c>
      <c r="AA220" s="1">
        <v>73.073165893554688</v>
      </c>
      <c r="AB220" s="1">
        <v>15.194240570068359</v>
      </c>
      <c r="AC220" s="1">
        <v>-0.34037989377975464</v>
      </c>
      <c r="AD220" s="1">
        <v>1</v>
      </c>
      <c r="AE220" s="1">
        <v>-0.21956524252891541</v>
      </c>
      <c r="AF220" s="1">
        <v>2.737391471862793</v>
      </c>
      <c r="AG220" s="1">
        <v>1</v>
      </c>
      <c r="AH220" s="1">
        <v>0</v>
      </c>
      <c r="AI220" s="1">
        <v>0.15999999642372131</v>
      </c>
      <c r="AJ220" s="1">
        <v>111115</v>
      </c>
      <c r="AK220">
        <f t="shared" si="298"/>
        <v>0.33351936340332028</v>
      </c>
      <c r="AL220">
        <f t="shared" si="299"/>
        <v>3.0771536478387713E-3</v>
      </c>
      <c r="AM220">
        <f t="shared" si="300"/>
        <v>308.85002365112302</v>
      </c>
      <c r="AN220">
        <f t="shared" si="301"/>
        <v>319.61727371215818</v>
      </c>
      <c r="AO220">
        <f t="shared" si="302"/>
        <v>271.97729860833351</v>
      </c>
      <c r="AP220">
        <f t="shared" si="303"/>
        <v>3.271153915402754</v>
      </c>
      <c r="AQ220">
        <f t="shared" si="304"/>
        <v>5.8710538566500423</v>
      </c>
      <c r="AR220">
        <f t="shared" si="305"/>
        <v>80.344867843859092</v>
      </c>
      <c r="AS220">
        <f t="shared" si="306"/>
        <v>58.188953537218467</v>
      </c>
      <c r="AT220">
        <f t="shared" si="307"/>
        <v>41.083648681640625</v>
      </c>
      <c r="AU220">
        <f t="shared" si="308"/>
        <v>7.8537650459785597</v>
      </c>
      <c r="AV220">
        <f t="shared" si="309"/>
        <v>5.0171864976418297E-2</v>
      </c>
      <c r="AW220">
        <f t="shared" si="310"/>
        <v>1.619002801652532</v>
      </c>
      <c r="AX220">
        <f t="shared" si="311"/>
        <v>6.2347622443260278</v>
      </c>
      <c r="AY220">
        <f t="shared" si="312"/>
        <v>3.1437250790978144E-2</v>
      </c>
      <c r="AZ220">
        <f t="shared" si="313"/>
        <v>17.813625526349728</v>
      </c>
      <c r="BA220">
        <f t="shared" si="314"/>
        <v>0.63096874280848647</v>
      </c>
      <c r="BB220">
        <f t="shared" si="315"/>
        <v>25.012321947319382</v>
      </c>
      <c r="BC220">
        <f t="shared" si="316"/>
        <v>384.68523054994137</v>
      </c>
      <c r="BD220">
        <f t="shared" si="317"/>
        <v>2.2839807680765391E-3</v>
      </c>
    </row>
    <row r="221" spans="1:108" x14ac:dyDescent="0.25">
      <c r="A221" s="1">
        <v>173</v>
      </c>
      <c r="B221" s="1" t="s">
        <v>199</v>
      </c>
      <c r="C221" s="1">
        <v>6457.4999990947545</v>
      </c>
      <c r="D221" s="1">
        <v>0</v>
      </c>
      <c r="E221">
        <f t="shared" si="290"/>
        <v>3.5094783471842299</v>
      </c>
      <c r="F221">
        <f t="shared" si="291"/>
        <v>5.1076600719919936E-2</v>
      </c>
      <c r="G221">
        <f t="shared" si="292"/>
        <v>243.8666994815932</v>
      </c>
      <c r="H221">
        <f t="shared" si="293"/>
        <v>3.0774245071367279</v>
      </c>
      <c r="I221">
        <f t="shared" si="294"/>
        <v>4.2522319511454842</v>
      </c>
      <c r="J221">
        <f t="shared" si="295"/>
        <v>35.700389862060547</v>
      </c>
      <c r="K221" s="1">
        <v>6</v>
      </c>
      <c r="L221">
        <f t="shared" si="296"/>
        <v>1.4200000166893005</v>
      </c>
      <c r="M221" s="1">
        <v>1</v>
      </c>
      <c r="N221">
        <f t="shared" si="297"/>
        <v>2.8400000333786011</v>
      </c>
      <c r="O221" s="1">
        <v>46.467212677001953</v>
      </c>
      <c r="P221" s="1">
        <v>35.700389862060547</v>
      </c>
      <c r="Q221" s="1">
        <v>49.758922576904297</v>
      </c>
      <c r="R221" s="1">
        <v>400.42745971679687</v>
      </c>
      <c r="S221" s="1">
        <v>386.34014892578125</v>
      </c>
      <c r="T221" s="1">
        <v>13.132357597351074</v>
      </c>
      <c r="U221" s="1">
        <v>22.15501594543457</v>
      </c>
      <c r="V221" s="1">
        <v>9.2341423034667969</v>
      </c>
      <c r="W221" s="1">
        <v>15.578510284423828</v>
      </c>
      <c r="X221" s="1">
        <v>200.11247253417969</v>
      </c>
      <c r="Y221" s="1">
        <v>1699.86767578125</v>
      </c>
      <c r="Z221" s="1">
        <v>2.4676036834716797</v>
      </c>
      <c r="AA221" s="1">
        <v>73.073310852050781</v>
      </c>
      <c r="AB221" s="1">
        <v>15.194240570068359</v>
      </c>
      <c r="AC221" s="1">
        <v>-0.34037989377975464</v>
      </c>
      <c r="AD221" s="1">
        <v>1</v>
      </c>
      <c r="AE221" s="1">
        <v>-0.21956524252891541</v>
      </c>
      <c r="AF221" s="1">
        <v>2.737391471862793</v>
      </c>
      <c r="AG221" s="1">
        <v>1</v>
      </c>
      <c r="AH221" s="1">
        <v>0</v>
      </c>
      <c r="AI221" s="1">
        <v>0.15999999642372131</v>
      </c>
      <c r="AJ221" s="1">
        <v>111115</v>
      </c>
      <c r="AK221">
        <f t="shared" si="298"/>
        <v>0.33352078755696613</v>
      </c>
      <c r="AL221">
        <f t="shared" si="299"/>
        <v>3.0774245071367281E-3</v>
      </c>
      <c r="AM221">
        <f t="shared" si="300"/>
        <v>308.85038986206052</v>
      </c>
      <c r="AN221">
        <f t="shared" si="301"/>
        <v>319.61721267700193</v>
      </c>
      <c r="AO221">
        <f t="shared" si="302"/>
        <v>271.97882204579946</v>
      </c>
      <c r="AP221">
        <f t="shared" si="303"/>
        <v>3.2709662817498897</v>
      </c>
      <c r="AQ221">
        <f t="shared" si="304"/>
        <v>5.8711723182583659</v>
      </c>
      <c r="AR221">
        <f t="shared" si="305"/>
        <v>80.346329594200853</v>
      </c>
      <c r="AS221">
        <f t="shared" si="306"/>
        <v>58.191313648766283</v>
      </c>
      <c r="AT221">
        <f t="shared" si="307"/>
        <v>41.08380126953125</v>
      </c>
      <c r="AU221">
        <f t="shared" si="308"/>
        <v>7.8538285771273593</v>
      </c>
      <c r="AV221">
        <f t="shared" si="309"/>
        <v>5.0174231301436639E-2</v>
      </c>
      <c r="AW221">
        <f t="shared" si="310"/>
        <v>1.6189403671128821</v>
      </c>
      <c r="AX221">
        <f t="shared" si="311"/>
        <v>6.2348882100144767</v>
      </c>
      <c r="AY221">
        <f t="shared" si="312"/>
        <v>3.1438737284633617E-2</v>
      </c>
      <c r="AZ221">
        <f t="shared" si="313"/>
        <v>17.82014713768211</v>
      </c>
      <c r="BA221">
        <f t="shared" si="314"/>
        <v>0.6312227713315961</v>
      </c>
      <c r="BB221">
        <f t="shared" si="315"/>
        <v>25.010686144545879</v>
      </c>
      <c r="BC221">
        <f t="shared" si="316"/>
        <v>384.67191099866318</v>
      </c>
      <c r="BD221">
        <f t="shared" si="317"/>
        <v>2.2818006452467337E-3</v>
      </c>
      <c r="BE221">
        <f>AVERAGE(E207:E221)</f>
        <v>3.4518053929915036</v>
      </c>
      <c r="BF221">
        <f t="shared" ref="BF221:DD221" si="318">AVERAGE(F207:F221)</f>
        <v>5.0634008448373971E-2</v>
      </c>
      <c r="BG221">
        <f t="shared" si="318"/>
        <v>244.49508392873048</v>
      </c>
      <c r="BH221">
        <f t="shared" si="318"/>
        <v>3.0786105616753994</v>
      </c>
      <c r="BI221">
        <f t="shared" si="318"/>
        <v>4.2892760129139402</v>
      </c>
      <c r="BJ221">
        <f t="shared" si="318"/>
        <v>35.814875539143877</v>
      </c>
      <c r="BK221">
        <f t="shared" si="318"/>
        <v>6</v>
      </c>
      <c r="BL221">
        <f t="shared" si="318"/>
        <v>1.4200000166893005</v>
      </c>
      <c r="BM221">
        <f t="shared" si="318"/>
        <v>1</v>
      </c>
      <c r="BN221">
        <f t="shared" si="318"/>
        <v>2.8400000333786011</v>
      </c>
      <c r="BO221">
        <f t="shared" si="318"/>
        <v>46.470426177978517</v>
      </c>
      <c r="BP221">
        <f t="shared" si="318"/>
        <v>35.814875539143877</v>
      </c>
      <c r="BQ221">
        <f t="shared" si="318"/>
        <v>49.787738545735678</v>
      </c>
      <c r="BR221">
        <f t="shared" si="318"/>
        <v>400.30279541015625</v>
      </c>
      <c r="BS221">
        <f t="shared" si="318"/>
        <v>386.38857625325522</v>
      </c>
      <c r="BT221">
        <f t="shared" si="318"/>
        <v>13.132041803995769</v>
      </c>
      <c r="BU221">
        <f t="shared" si="318"/>
        <v>22.156863021850587</v>
      </c>
      <c r="BV221">
        <f t="shared" si="318"/>
        <v>9.232304445902507</v>
      </c>
      <c r="BW221">
        <f t="shared" si="318"/>
        <v>15.577082697550455</v>
      </c>
      <c r="BX221">
        <f t="shared" si="318"/>
        <v>200.14123942057293</v>
      </c>
      <c r="BY221">
        <f t="shared" si="318"/>
        <v>1699.7698893229167</v>
      </c>
      <c r="BZ221">
        <f t="shared" si="318"/>
        <v>2.4391961415608723</v>
      </c>
      <c r="CA221">
        <f t="shared" si="318"/>
        <v>73.072512817382815</v>
      </c>
      <c r="CB221">
        <f t="shared" si="318"/>
        <v>15.194240570068359</v>
      </c>
      <c r="CC221">
        <f t="shared" si="318"/>
        <v>-0.34037989377975464</v>
      </c>
      <c r="CD221">
        <f t="shared" si="318"/>
        <v>1</v>
      </c>
      <c r="CE221">
        <f t="shared" si="318"/>
        <v>-0.21956524252891541</v>
      </c>
      <c r="CF221">
        <f t="shared" si="318"/>
        <v>2.737391471862793</v>
      </c>
      <c r="CG221">
        <f t="shared" si="318"/>
        <v>1</v>
      </c>
      <c r="CH221">
        <f t="shared" si="318"/>
        <v>0</v>
      </c>
      <c r="CI221">
        <f t="shared" si="318"/>
        <v>0.15999999642372131</v>
      </c>
      <c r="CJ221">
        <f t="shared" si="318"/>
        <v>111115</v>
      </c>
      <c r="CK221">
        <f t="shared" si="318"/>
        <v>0.33356873236762152</v>
      </c>
      <c r="CL221">
        <f t="shared" si="318"/>
        <v>3.0786105616754001E-3</v>
      </c>
      <c r="CM221">
        <f t="shared" si="318"/>
        <v>308.96487553914386</v>
      </c>
      <c r="CN221">
        <f t="shared" si="318"/>
        <v>319.62042617797852</v>
      </c>
      <c r="CO221">
        <f t="shared" si="318"/>
        <v>271.96317621281582</v>
      </c>
      <c r="CP221">
        <f t="shared" si="318"/>
        <v>3.253190832635791</v>
      </c>
      <c r="CQ221">
        <f t="shared" si="318"/>
        <v>5.9083336700836844</v>
      </c>
      <c r="CR221">
        <f t="shared" si="318"/>
        <v>80.855762587851146</v>
      </c>
      <c r="CS221">
        <f t="shared" si="318"/>
        <v>58.698899566000563</v>
      </c>
      <c r="CT221">
        <f t="shared" si="318"/>
        <v>41.142650858561197</v>
      </c>
      <c r="CU221">
        <f t="shared" si="318"/>
        <v>7.8783726819033353</v>
      </c>
      <c r="CV221">
        <f t="shared" si="318"/>
        <v>4.9747057474419952E-2</v>
      </c>
      <c r="CW221">
        <f t="shared" si="318"/>
        <v>1.6190576571697444</v>
      </c>
      <c r="CX221">
        <f t="shared" si="318"/>
        <v>6.2593150247335929</v>
      </c>
      <c r="CY221">
        <f t="shared" si="318"/>
        <v>3.1170399670096584E-2</v>
      </c>
      <c r="CZ221">
        <f t="shared" si="318"/>
        <v>17.865870040868067</v>
      </c>
      <c r="DA221">
        <f t="shared" si="318"/>
        <v>0.6327699029305125</v>
      </c>
      <c r="DB221">
        <f t="shared" si="318"/>
        <v>24.801660516517526</v>
      </c>
      <c r="DC221">
        <f t="shared" si="318"/>
        <v>384.74775328643477</v>
      </c>
      <c r="DD221">
        <f t="shared" si="318"/>
        <v>2.2251981564059575E-3</v>
      </c>
    </row>
    <row r="222" spans="1:108" x14ac:dyDescent="0.25">
      <c r="A222" s="1" t="s">
        <v>9</v>
      </c>
      <c r="B222" s="1" t="s">
        <v>200</v>
      </c>
    </row>
    <row r="223" spans="1:108" x14ac:dyDescent="0.25">
      <c r="A223" s="1" t="s">
        <v>9</v>
      </c>
      <c r="B223" s="1" t="s">
        <v>201</v>
      </c>
    </row>
    <row r="224" spans="1:108" x14ac:dyDescent="0.25">
      <c r="A224" s="1" t="s">
        <v>9</v>
      </c>
      <c r="B224" s="1" t="s">
        <v>202</v>
      </c>
    </row>
    <row r="225" spans="1:2" x14ac:dyDescent="0.25">
      <c r="A225" s="1" t="s">
        <v>9</v>
      </c>
      <c r="B225" s="1" t="s">
        <v>203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062216-stm-bro1_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Michaletz, Sean Thomas</dc:creator>
  <cp:lastModifiedBy>User1</cp:lastModifiedBy>
  <dcterms:created xsi:type="dcterms:W3CDTF">2016-09-07T17:58:23Z</dcterms:created>
  <dcterms:modified xsi:type="dcterms:W3CDTF">2016-09-07T17:58:23Z</dcterms:modified>
</cp:coreProperties>
</file>