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01321\Documents\RMBL\2016\LICOR data\"/>
    </mc:Choice>
  </mc:AlternateContent>
  <bookViews>
    <workbookView xWindow="0" yWindow="0" windowWidth="24750" windowHeight="15480"/>
  </bookViews>
  <sheets>
    <sheet name="062216-stm-taof3_" sheetId="1" r:id="rId1"/>
  </sheets>
  <calcPr calcId="152511"/>
</workbook>
</file>

<file path=xl/calcChain.xml><?xml version="1.0" encoding="utf-8"?>
<calcChain xmlns="http://schemas.openxmlformats.org/spreadsheetml/2006/main">
  <c r="DD155" i="1" l="1"/>
  <c r="DC155" i="1"/>
  <c r="DB155" i="1"/>
  <c r="DA155" i="1"/>
  <c r="CZ155" i="1"/>
  <c r="CY155" i="1"/>
  <c r="CX155" i="1"/>
  <c r="CW155" i="1"/>
  <c r="CV155" i="1"/>
  <c r="CU155" i="1"/>
  <c r="CT155" i="1"/>
  <c r="CS155" i="1"/>
  <c r="CR155" i="1"/>
  <c r="CQ155" i="1"/>
  <c r="CP155" i="1"/>
  <c r="CO155" i="1"/>
  <c r="CN155" i="1"/>
  <c r="CM155" i="1"/>
  <c r="CL155" i="1"/>
  <c r="CK155" i="1"/>
  <c r="CJ155" i="1"/>
  <c r="CI155" i="1"/>
  <c r="CH155" i="1"/>
  <c r="CG155" i="1"/>
  <c r="CF155" i="1"/>
  <c r="CE155" i="1"/>
  <c r="CD155" i="1"/>
  <c r="CC155" i="1"/>
  <c r="CB155" i="1"/>
  <c r="CA155" i="1"/>
  <c r="BZ155" i="1"/>
  <c r="BY155" i="1"/>
  <c r="BX155" i="1"/>
  <c r="BW155" i="1"/>
  <c r="BV155" i="1"/>
  <c r="BU155" i="1"/>
  <c r="BT155" i="1"/>
  <c r="BS155" i="1"/>
  <c r="BR155" i="1"/>
  <c r="BQ155" i="1"/>
  <c r="BP155" i="1"/>
  <c r="BO155" i="1"/>
  <c r="BN155" i="1"/>
  <c r="BM155" i="1"/>
  <c r="BL155" i="1"/>
  <c r="BK155" i="1"/>
  <c r="BJ155" i="1"/>
  <c r="BI155" i="1"/>
  <c r="BH155" i="1"/>
  <c r="BG155" i="1"/>
  <c r="BF155" i="1"/>
  <c r="BE155" i="1"/>
  <c r="DD140" i="1"/>
  <c r="DC140" i="1"/>
  <c r="DB140" i="1"/>
  <c r="DA140" i="1"/>
  <c r="CZ140" i="1"/>
  <c r="CY140" i="1"/>
  <c r="CX140" i="1"/>
  <c r="CW140" i="1"/>
  <c r="CV140" i="1"/>
  <c r="CU140" i="1"/>
  <c r="CT140" i="1"/>
  <c r="CS140" i="1"/>
  <c r="CR140" i="1"/>
  <c r="CQ140" i="1"/>
  <c r="CP140" i="1"/>
  <c r="CO140" i="1"/>
  <c r="CN140" i="1"/>
  <c r="CM140" i="1"/>
  <c r="CL140" i="1"/>
  <c r="CK140" i="1"/>
  <c r="CJ140" i="1"/>
  <c r="CI140" i="1"/>
  <c r="CH140" i="1"/>
  <c r="CG140" i="1"/>
  <c r="CF140" i="1"/>
  <c r="CE140" i="1"/>
  <c r="CD140" i="1"/>
  <c r="CC140" i="1"/>
  <c r="CB140" i="1"/>
  <c r="CA140" i="1"/>
  <c r="BZ140" i="1"/>
  <c r="BY140" i="1"/>
  <c r="BX140" i="1"/>
  <c r="BW140" i="1"/>
  <c r="BV140" i="1"/>
  <c r="BU140" i="1"/>
  <c r="BT140" i="1"/>
  <c r="BS140" i="1"/>
  <c r="BR140" i="1"/>
  <c r="BQ140" i="1"/>
  <c r="BP140" i="1"/>
  <c r="BO140" i="1"/>
  <c r="BN140" i="1"/>
  <c r="BM140" i="1"/>
  <c r="BL140" i="1"/>
  <c r="BK140" i="1"/>
  <c r="BJ140" i="1"/>
  <c r="BI140" i="1"/>
  <c r="BH140" i="1"/>
  <c r="BG140" i="1"/>
  <c r="BF140" i="1"/>
  <c r="BE140" i="1"/>
  <c r="DD125" i="1"/>
  <c r="DC125" i="1"/>
  <c r="DB125" i="1"/>
  <c r="DA125" i="1"/>
  <c r="CZ125" i="1"/>
  <c r="CY125" i="1"/>
  <c r="CX125" i="1"/>
  <c r="CW125" i="1"/>
  <c r="CV125" i="1"/>
  <c r="CU125" i="1"/>
  <c r="CT125" i="1"/>
  <c r="CS125" i="1"/>
  <c r="CR125" i="1"/>
  <c r="CQ125" i="1"/>
  <c r="CP125" i="1"/>
  <c r="CO125" i="1"/>
  <c r="CN125" i="1"/>
  <c r="CM125" i="1"/>
  <c r="CL125" i="1"/>
  <c r="CK125" i="1"/>
  <c r="CJ125" i="1"/>
  <c r="CI125" i="1"/>
  <c r="CH125" i="1"/>
  <c r="CG125" i="1"/>
  <c r="CF125" i="1"/>
  <c r="CE125" i="1"/>
  <c r="CD125" i="1"/>
  <c r="CC125" i="1"/>
  <c r="CB125" i="1"/>
  <c r="CA125" i="1"/>
  <c r="BZ125" i="1"/>
  <c r="BY125" i="1"/>
  <c r="BX125" i="1"/>
  <c r="BW125" i="1"/>
  <c r="BV125" i="1"/>
  <c r="BU125" i="1"/>
  <c r="BT125" i="1"/>
  <c r="BS125" i="1"/>
  <c r="BR125" i="1"/>
  <c r="BQ125" i="1"/>
  <c r="BP125" i="1"/>
  <c r="BO125" i="1"/>
  <c r="BN125" i="1"/>
  <c r="BM125" i="1"/>
  <c r="BL125" i="1"/>
  <c r="BK125" i="1"/>
  <c r="BJ125" i="1"/>
  <c r="BI125" i="1"/>
  <c r="BH125" i="1"/>
  <c r="BG125" i="1"/>
  <c r="BF125" i="1"/>
  <c r="BE125" i="1"/>
  <c r="DD110" i="1"/>
  <c r="DC110" i="1"/>
  <c r="DB110" i="1"/>
  <c r="DA110" i="1"/>
  <c r="CZ110" i="1"/>
  <c r="CY110" i="1"/>
  <c r="CX110" i="1"/>
  <c r="CW110" i="1"/>
  <c r="CV110" i="1"/>
  <c r="CU110" i="1"/>
  <c r="CT110" i="1"/>
  <c r="CS110" i="1"/>
  <c r="CR110" i="1"/>
  <c r="CQ110" i="1"/>
  <c r="CP110" i="1"/>
  <c r="CO110" i="1"/>
  <c r="CN110" i="1"/>
  <c r="CM110" i="1"/>
  <c r="CL110" i="1"/>
  <c r="CK110" i="1"/>
  <c r="CJ110" i="1"/>
  <c r="CI110" i="1"/>
  <c r="CH110" i="1"/>
  <c r="CG110" i="1"/>
  <c r="CF110" i="1"/>
  <c r="CE110" i="1"/>
  <c r="CD110" i="1"/>
  <c r="CC110" i="1"/>
  <c r="CB110" i="1"/>
  <c r="CA110" i="1"/>
  <c r="BZ110" i="1"/>
  <c r="BY110" i="1"/>
  <c r="BX110" i="1"/>
  <c r="BW110" i="1"/>
  <c r="BV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DD95" i="1"/>
  <c r="DC95" i="1"/>
  <c r="DB95" i="1"/>
  <c r="DA95" i="1"/>
  <c r="CZ95" i="1"/>
  <c r="CY95" i="1"/>
  <c r="CX95" i="1"/>
  <c r="CW95" i="1"/>
  <c r="CV95" i="1"/>
  <c r="CU95" i="1"/>
  <c r="CT95" i="1"/>
  <c r="CS95" i="1"/>
  <c r="CR95" i="1"/>
  <c r="CQ95" i="1"/>
  <c r="CP95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DD70" i="1"/>
  <c r="DC70" i="1"/>
  <c r="DB70" i="1"/>
  <c r="DA70" i="1"/>
  <c r="CZ70" i="1"/>
  <c r="CY70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L10" i="1"/>
  <c r="N10" i="1"/>
  <c r="AK10" i="1"/>
  <c r="E10" i="1" s="1"/>
  <c r="BC10" i="1" s="1"/>
  <c r="AL10" i="1"/>
  <c r="AM10" i="1"/>
  <c r="AN10" i="1"/>
  <c r="AO10" i="1"/>
  <c r="AP10" i="1"/>
  <c r="J10" i="1" s="1"/>
  <c r="AQ10" i="1"/>
  <c r="I10" i="1" s="1"/>
  <c r="AT10" i="1"/>
  <c r="AU10" i="1" s="1"/>
  <c r="AX10" i="1" s="1"/>
  <c r="AW10" i="1"/>
  <c r="E11" i="1"/>
  <c r="H11" i="1"/>
  <c r="I11" i="1"/>
  <c r="L11" i="1"/>
  <c r="N11" i="1"/>
  <c r="AK11" i="1"/>
  <c r="AL11" i="1"/>
  <c r="AM11" i="1"/>
  <c r="AN11" i="1"/>
  <c r="AO11" i="1"/>
  <c r="AP11" i="1" s="1"/>
  <c r="J11" i="1" s="1"/>
  <c r="AQ11" i="1" s="1"/>
  <c r="AT11" i="1"/>
  <c r="AU11" i="1"/>
  <c r="AW11" i="1"/>
  <c r="AX11" i="1"/>
  <c r="E12" i="1"/>
  <c r="BC12" i="1" s="1"/>
  <c r="H12" i="1"/>
  <c r="L12" i="1"/>
  <c r="N12" i="1"/>
  <c r="AK12" i="1"/>
  <c r="AL12" i="1"/>
  <c r="AM12" i="1"/>
  <c r="AN12" i="1"/>
  <c r="AO12" i="1"/>
  <c r="AP12" i="1"/>
  <c r="J12" i="1" s="1"/>
  <c r="AQ12" i="1"/>
  <c r="I12" i="1" s="1"/>
  <c r="AT12" i="1"/>
  <c r="AU12" i="1"/>
  <c r="AX12" i="1" s="1"/>
  <c r="AW12" i="1"/>
  <c r="L13" i="1"/>
  <c r="N13" i="1" s="1"/>
  <c r="AK13" i="1"/>
  <c r="E13" i="1" s="1"/>
  <c r="AL13" i="1"/>
  <c r="H13" i="1" s="1"/>
  <c r="AM13" i="1"/>
  <c r="AN13" i="1"/>
  <c r="AP13" i="1" s="1"/>
  <c r="J13" i="1" s="1"/>
  <c r="AQ13" i="1" s="1"/>
  <c r="AO13" i="1"/>
  <c r="AT13" i="1"/>
  <c r="AU13" i="1" s="1"/>
  <c r="AX13" i="1" s="1"/>
  <c r="AW13" i="1"/>
  <c r="BC13" i="1"/>
  <c r="E14" i="1"/>
  <c r="BC14" i="1" s="1"/>
  <c r="H14" i="1"/>
  <c r="L14" i="1"/>
  <c r="N14" i="1"/>
  <c r="AK14" i="1"/>
  <c r="AL14" i="1"/>
  <c r="AM14" i="1"/>
  <c r="AN14" i="1"/>
  <c r="AP14" i="1" s="1"/>
  <c r="J14" i="1" s="1"/>
  <c r="AQ14" i="1" s="1"/>
  <c r="AR14" i="1" s="1"/>
  <c r="AS14" i="1" s="1"/>
  <c r="AV14" i="1" s="1"/>
  <c r="F14" i="1" s="1"/>
  <c r="AY14" i="1" s="1"/>
  <c r="G14" i="1" s="1"/>
  <c r="AO14" i="1"/>
  <c r="AT14" i="1"/>
  <c r="AU14" i="1" s="1"/>
  <c r="AX14" i="1" s="1"/>
  <c r="AW14" i="1"/>
  <c r="L15" i="1"/>
  <c r="N15" i="1"/>
  <c r="AK15" i="1"/>
  <c r="E15" i="1" s="1"/>
  <c r="BC15" i="1" s="1"/>
  <c r="AL15" i="1"/>
  <c r="AM15" i="1"/>
  <c r="AN15" i="1"/>
  <c r="AO15" i="1"/>
  <c r="AT15" i="1"/>
  <c r="AU15" i="1" s="1"/>
  <c r="AX15" i="1" s="1"/>
  <c r="AW15" i="1"/>
  <c r="E16" i="1"/>
  <c r="L16" i="1"/>
  <c r="N16" i="1"/>
  <c r="BC16" i="1" s="1"/>
  <c r="AK16" i="1"/>
  <c r="AL16" i="1"/>
  <c r="AM16" i="1"/>
  <c r="AN16" i="1"/>
  <c r="AP16" i="1" s="1"/>
  <c r="J16" i="1" s="1"/>
  <c r="AQ16" i="1" s="1"/>
  <c r="AO16" i="1"/>
  <c r="AT16" i="1"/>
  <c r="AU16" i="1"/>
  <c r="AW16" i="1"/>
  <c r="AX16" i="1"/>
  <c r="E17" i="1"/>
  <c r="BC17" i="1" s="1"/>
  <c r="H17" i="1"/>
  <c r="L17" i="1"/>
  <c r="N17" i="1"/>
  <c r="AK17" i="1"/>
  <c r="AL17" i="1"/>
  <c r="AM17" i="1"/>
  <c r="AN17" i="1"/>
  <c r="AP17" i="1" s="1"/>
  <c r="J17" i="1" s="1"/>
  <c r="AQ17" i="1" s="1"/>
  <c r="AO17" i="1"/>
  <c r="AT17" i="1"/>
  <c r="AU17" i="1" s="1"/>
  <c r="AX17" i="1" s="1"/>
  <c r="AW17" i="1"/>
  <c r="L18" i="1"/>
  <c r="N18" i="1" s="1"/>
  <c r="AK18" i="1"/>
  <c r="AM18" i="1"/>
  <c r="AN18" i="1"/>
  <c r="AO18" i="1"/>
  <c r="AT18" i="1"/>
  <c r="AU18" i="1" s="1"/>
  <c r="AX18" i="1" s="1"/>
  <c r="AW18" i="1"/>
  <c r="E19" i="1"/>
  <c r="H19" i="1"/>
  <c r="L19" i="1"/>
  <c r="N19" i="1"/>
  <c r="AK19" i="1"/>
  <c r="AL19" i="1"/>
  <c r="AM19" i="1"/>
  <c r="AN19" i="1"/>
  <c r="AO19" i="1"/>
  <c r="AT19" i="1"/>
  <c r="AU19" i="1"/>
  <c r="AX19" i="1" s="1"/>
  <c r="AW19" i="1"/>
  <c r="BC19" i="1"/>
  <c r="L20" i="1"/>
  <c r="N20" i="1"/>
  <c r="AK20" i="1"/>
  <c r="E20" i="1" s="1"/>
  <c r="AL20" i="1"/>
  <c r="AM20" i="1"/>
  <c r="AN20" i="1"/>
  <c r="AO20" i="1"/>
  <c r="AP20" i="1"/>
  <c r="J20" i="1" s="1"/>
  <c r="AQ20" i="1" s="1"/>
  <c r="AT20" i="1"/>
  <c r="AU20" i="1"/>
  <c r="AX20" i="1" s="1"/>
  <c r="AW20" i="1"/>
  <c r="E21" i="1"/>
  <c r="H21" i="1"/>
  <c r="L21" i="1"/>
  <c r="N21" i="1" s="1"/>
  <c r="BC21" i="1" s="1"/>
  <c r="AK21" i="1"/>
  <c r="AL21" i="1"/>
  <c r="AM21" i="1"/>
  <c r="AN21" i="1"/>
  <c r="AO21" i="1"/>
  <c r="AT21" i="1"/>
  <c r="AU21" i="1"/>
  <c r="AW21" i="1"/>
  <c r="AX21" i="1" s="1"/>
  <c r="E22" i="1"/>
  <c r="BC22" i="1" s="1"/>
  <c r="H22" i="1"/>
  <c r="L22" i="1"/>
  <c r="N22" i="1"/>
  <c r="AK22" i="1"/>
  <c r="AL22" i="1"/>
  <c r="AM22" i="1"/>
  <c r="AN22" i="1"/>
  <c r="AO22" i="1"/>
  <c r="AP22" i="1" s="1"/>
  <c r="J22" i="1" s="1"/>
  <c r="AQ22" i="1" s="1"/>
  <c r="AT22" i="1"/>
  <c r="AU22" i="1" s="1"/>
  <c r="AW22" i="1"/>
  <c r="AX22" i="1"/>
  <c r="L23" i="1"/>
  <c r="N23" i="1"/>
  <c r="AK23" i="1"/>
  <c r="E23" i="1" s="1"/>
  <c r="AL23" i="1"/>
  <c r="H23" i="1" s="1"/>
  <c r="AM23" i="1"/>
  <c r="AN23" i="1"/>
  <c r="AO23" i="1"/>
  <c r="AT23" i="1"/>
  <c r="AU23" i="1" s="1"/>
  <c r="AX23" i="1" s="1"/>
  <c r="AW23" i="1"/>
  <c r="BC23" i="1"/>
  <c r="E24" i="1"/>
  <c r="H24" i="1"/>
  <c r="J24" i="1"/>
  <c r="AQ24" i="1" s="1"/>
  <c r="L24" i="1"/>
  <c r="N24" i="1"/>
  <c r="BC24" i="1" s="1"/>
  <c r="AK24" i="1"/>
  <c r="AL24" i="1"/>
  <c r="AM24" i="1"/>
  <c r="AN24" i="1"/>
  <c r="AP24" i="1" s="1"/>
  <c r="AO24" i="1"/>
  <c r="AT24" i="1"/>
  <c r="AU24" i="1"/>
  <c r="AW24" i="1"/>
  <c r="AX24" i="1"/>
  <c r="L25" i="1"/>
  <c r="N25" i="1"/>
  <c r="AK25" i="1"/>
  <c r="E25" i="1" s="1"/>
  <c r="BC25" i="1" s="1"/>
  <c r="AL25" i="1"/>
  <c r="AM25" i="1"/>
  <c r="AN25" i="1"/>
  <c r="AO25" i="1"/>
  <c r="AP25" i="1" s="1"/>
  <c r="J25" i="1" s="1"/>
  <c r="AQ25" i="1" s="1"/>
  <c r="AT25" i="1"/>
  <c r="AU25" i="1"/>
  <c r="AX25" i="1" s="1"/>
  <c r="AW25" i="1"/>
  <c r="E26" i="1"/>
  <c r="H26" i="1"/>
  <c r="L26" i="1"/>
  <c r="N26" i="1"/>
  <c r="AK26" i="1"/>
  <c r="AL26" i="1"/>
  <c r="AM26" i="1"/>
  <c r="AN26" i="1"/>
  <c r="AP26" i="1" s="1"/>
  <c r="J26" i="1" s="1"/>
  <c r="AQ26" i="1" s="1"/>
  <c r="AO26" i="1"/>
  <c r="AT26" i="1"/>
  <c r="AU26" i="1"/>
  <c r="AW26" i="1"/>
  <c r="AX26" i="1"/>
  <c r="BC26" i="1"/>
  <c r="E27" i="1"/>
  <c r="BC27" i="1" s="1"/>
  <c r="F27" i="1"/>
  <c r="AY27" i="1" s="1"/>
  <c r="G27" i="1" s="1"/>
  <c r="H27" i="1"/>
  <c r="L27" i="1"/>
  <c r="N27" i="1"/>
  <c r="AK27" i="1"/>
  <c r="AL27" i="1"/>
  <c r="AM27" i="1"/>
  <c r="AN27" i="1"/>
  <c r="AO27" i="1"/>
  <c r="AP27" i="1" s="1"/>
  <c r="J27" i="1" s="1"/>
  <c r="AQ27" i="1" s="1"/>
  <c r="I27" i="1" s="1"/>
  <c r="AR27" i="1"/>
  <c r="AS27" i="1"/>
  <c r="AV27" i="1" s="1"/>
  <c r="AT27" i="1"/>
  <c r="AU27" i="1"/>
  <c r="AX27" i="1" s="1"/>
  <c r="AW27" i="1"/>
  <c r="L28" i="1"/>
  <c r="N28" i="1" s="1"/>
  <c r="AK28" i="1"/>
  <c r="AM28" i="1"/>
  <c r="AN28" i="1"/>
  <c r="AO28" i="1"/>
  <c r="AT28" i="1"/>
  <c r="AU28" i="1" s="1"/>
  <c r="AX28" i="1" s="1"/>
  <c r="AW28" i="1"/>
  <c r="E29" i="1"/>
  <c r="H29" i="1"/>
  <c r="L29" i="1"/>
  <c r="N29" i="1" s="1"/>
  <c r="BC29" i="1" s="1"/>
  <c r="AK29" i="1"/>
  <c r="AL29" i="1"/>
  <c r="AM29" i="1"/>
  <c r="AN29" i="1"/>
  <c r="AO29" i="1"/>
  <c r="AT29" i="1"/>
  <c r="AU29" i="1"/>
  <c r="AW29" i="1"/>
  <c r="L30" i="1"/>
  <c r="N30" i="1"/>
  <c r="AK30" i="1"/>
  <c r="E30" i="1" s="1"/>
  <c r="AM30" i="1"/>
  <c r="AN30" i="1"/>
  <c r="AO30" i="1"/>
  <c r="AT30" i="1"/>
  <c r="AU30" i="1" s="1"/>
  <c r="AX30" i="1" s="1"/>
  <c r="AW30" i="1"/>
  <c r="E31" i="1"/>
  <c r="H31" i="1"/>
  <c r="L31" i="1"/>
  <c r="N31" i="1" s="1"/>
  <c r="AK31" i="1"/>
  <c r="AL31" i="1"/>
  <c r="AM31" i="1"/>
  <c r="AN31" i="1"/>
  <c r="AO31" i="1"/>
  <c r="AT31" i="1"/>
  <c r="AU31" i="1"/>
  <c r="AW31" i="1"/>
  <c r="AX31" i="1"/>
  <c r="BC31" i="1"/>
  <c r="H32" i="1"/>
  <c r="L32" i="1"/>
  <c r="N32" i="1"/>
  <c r="AK32" i="1"/>
  <c r="E32" i="1" s="1"/>
  <c r="AL32" i="1"/>
  <c r="AM32" i="1"/>
  <c r="AN32" i="1"/>
  <c r="AO32" i="1"/>
  <c r="AT32" i="1"/>
  <c r="AU32" i="1"/>
  <c r="AW32" i="1"/>
  <c r="AX32" i="1"/>
  <c r="L33" i="1"/>
  <c r="N33" i="1"/>
  <c r="AK33" i="1"/>
  <c r="E33" i="1" s="1"/>
  <c r="AL33" i="1"/>
  <c r="H33" i="1" s="1"/>
  <c r="AM33" i="1"/>
  <c r="AP33" i="1" s="1"/>
  <c r="J33" i="1" s="1"/>
  <c r="AQ33" i="1" s="1"/>
  <c r="AN33" i="1"/>
  <c r="AO33" i="1"/>
  <c r="AT33" i="1"/>
  <c r="AU33" i="1" s="1"/>
  <c r="AX33" i="1" s="1"/>
  <c r="AW33" i="1"/>
  <c r="BC33" i="1"/>
  <c r="E34" i="1"/>
  <c r="H34" i="1"/>
  <c r="L34" i="1"/>
  <c r="N34" i="1"/>
  <c r="BC34" i="1" s="1"/>
  <c r="AK34" i="1"/>
  <c r="AL34" i="1"/>
  <c r="AM34" i="1"/>
  <c r="AN34" i="1"/>
  <c r="AO34" i="1"/>
  <c r="AP34" i="1" s="1"/>
  <c r="J34" i="1" s="1"/>
  <c r="AQ34" i="1" s="1"/>
  <c r="AR34" i="1"/>
  <c r="AS34" i="1" s="1"/>
  <c r="AV34" i="1" s="1"/>
  <c r="F34" i="1" s="1"/>
  <c r="AY34" i="1" s="1"/>
  <c r="G34" i="1" s="1"/>
  <c r="AT34" i="1"/>
  <c r="AU34" i="1"/>
  <c r="AW34" i="1"/>
  <c r="AX34" i="1" s="1"/>
  <c r="L35" i="1"/>
  <c r="N35" i="1"/>
  <c r="AK35" i="1"/>
  <c r="E35" i="1" s="1"/>
  <c r="BC35" i="1" s="1"/>
  <c r="AL35" i="1"/>
  <c r="AM35" i="1"/>
  <c r="AN35" i="1"/>
  <c r="AO35" i="1"/>
  <c r="AP35" i="1"/>
  <c r="J35" i="1" s="1"/>
  <c r="AQ35" i="1" s="1"/>
  <c r="AT35" i="1"/>
  <c r="AU35" i="1" s="1"/>
  <c r="AX35" i="1" s="1"/>
  <c r="AW35" i="1"/>
  <c r="E36" i="1"/>
  <c r="L36" i="1"/>
  <c r="N36" i="1"/>
  <c r="AK36" i="1"/>
  <c r="AL36" i="1"/>
  <c r="AM36" i="1"/>
  <c r="AN36" i="1"/>
  <c r="AO36" i="1"/>
  <c r="AT36" i="1"/>
  <c r="AU36" i="1"/>
  <c r="AW36" i="1"/>
  <c r="AX36" i="1" s="1"/>
  <c r="L37" i="1"/>
  <c r="N37" i="1"/>
  <c r="AK37" i="1"/>
  <c r="AL37" i="1" s="1"/>
  <c r="AM37" i="1"/>
  <c r="AN37" i="1"/>
  <c r="AO37" i="1"/>
  <c r="AP37" i="1" s="1"/>
  <c r="J37" i="1" s="1"/>
  <c r="AQ37" i="1" s="1"/>
  <c r="AT37" i="1"/>
  <c r="AU37" i="1"/>
  <c r="AX37" i="1" s="1"/>
  <c r="AW37" i="1"/>
  <c r="L38" i="1"/>
  <c r="N38" i="1"/>
  <c r="AK38" i="1"/>
  <c r="AM38" i="1"/>
  <c r="AN38" i="1"/>
  <c r="AO38" i="1"/>
  <c r="AT38" i="1"/>
  <c r="AU38" i="1" s="1"/>
  <c r="AX38" i="1" s="1"/>
  <c r="AW38" i="1"/>
  <c r="E39" i="1"/>
  <c r="H39" i="1"/>
  <c r="L39" i="1"/>
  <c r="N39" i="1"/>
  <c r="BC39" i="1" s="1"/>
  <c r="AK39" i="1"/>
  <c r="AL39" i="1"/>
  <c r="AM39" i="1"/>
  <c r="AN39" i="1"/>
  <c r="AO39" i="1"/>
  <c r="AT39" i="1"/>
  <c r="AU39" i="1"/>
  <c r="AX39" i="1" s="1"/>
  <c r="AW39" i="1"/>
  <c r="L40" i="1"/>
  <c r="N40" i="1"/>
  <c r="AK40" i="1"/>
  <c r="E40" i="1" s="1"/>
  <c r="BC40" i="1" s="1"/>
  <c r="AL40" i="1"/>
  <c r="AM40" i="1"/>
  <c r="AN40" i="1"/>
  <c r="AO40" i="1"/>
  <c r="AP40" i="1"/>
  <c r="J40" i="1" s="1"/>
  <c r="AQ40" i="1"/>
  <c r="AT40" i="1"/>
  <c r="AU40" i="1" s="1"/>
  <c r="AX40" i="1" s="1"/>
  <c r="AW40" i="1"/>
  <c r="E41" i="1"/>
  <c r="L41" i="1"/>
  <c r="N41" i="1" s="1"/>
  <c r="BC41" i="1" s="1"/>
  <c r="AK41" i="1"/>
  <c r="AL41" i="1"/>
  <c r="AM41" i="1"/>
  <c r="AN41" i="1"/>
  <c r="AO41" i="1"/>
  <c r="AT41" i="1"/>
  <c r="AU41" i="1"/>
  <c r="AW41" i="1"/>
  <c r="AX41" i="1"/>
  <c r="L42" i="1"/>
  <c r="N42" i="1"/>
  <c r="AK42" i="1"/>
  <c r="AL42" i="1" s="1"/>
  <c r="H42" i="1" s="1"/>
  <c r="AM42" i="1"/>
  <c r="AN42" i="1"/>
  <c r="AO42" i="1"/>
  <c r="AT42" i="1"/>
  <c r="AU42" i="1" s="1"/>
  <c r="AX42" i="1" s="1"/>
  <c r="AW42" i="1"/>
  <c r="L43" i="1"/>
  <c r="N43" i="1"/>
  <c r="AK43" i="1"/>
  <c r="E43" i="1" s="1"/>
  <c r="AL43" i="1"/>
  <c r="AM43" i="1"/>
  <c r="AN43" i="1"/>
  <c r="AP43" i="1" s="1"/>
  <c r="J43" i="1" s="1"/>
  <c r="AQ43" i="1" s="1"/>
  <c r="I43" i="1" s="1"/>
  <c r="AO43" i="1"/>
  <c r="AT43" i="1"/>
  <c r="AU43" i="1" s="1"/>
  <c r="AX43" i="1" s="1"/>
  <c r="AW43" i="1"/>
  <c r="E44" i="1"/>
  <c r="H44" i="1"/>
  <c r="L44" i="1"/>
  <c r="N44" i="1"/>
  <c r="AK44" i="1"/>
  <c r="AL44" i="1"/>
  <c r="AM44" i="1"/>
  <c r="AN44" i="1"/>
  <c r="AO44" i="1"/>
  <c r="AP44" i="1" s="1"/>
  <c r="J44" i="1" s="1"/>
  <c r="AQ44" i="1" s="1"/>
  <c r="AR44" i="1"/>
  <c r="AS44" i="1"/>
  <c r="AV44" i="1" s="1"/>
  <c r="F44" i="1" s="1"/>
  <c r="AY44" i="1" s="1"/>
  <c r="G44" i="1" s="1"/>
  <c r="AT44" i="1"/>
  <c r="AU44" i="1"/>
  <c r="AX44" i="1" s="1"/>
  <c r="AW44" i="1"/>
  <c r="BC44" i="1"/>
  <c r="L45" i="1"/>
  <c r="N45" i="1"/>
  <c r="AK45" i="1"/>
  <c r="E45" i="1" s="1"/>
  <c r="AM45" i="1"/>
  <c r="AN45" i="1"/>
  <c r="AO45" i="1"/>
  <c r="AT45" i="1"/>
  <c r="AU45" i="1"/>
  <c r="AX45" i="1" s="1"/>
  <c r="AW45" i="1"/>
  <c r="E46" i="1"/>
  <c r="L46" i="1"/>
  <c r="N46" i="1"/>
  <c r="BC46" i="1" s="1"/>
  <c r="AK46" i="1"/>
  <c r="AL46" i="1"/>
  <c r="AM46" i="1"/>
  <c r="AN46" i="1"/>
  <c r="AO46" i="1"/>
  <c r="AT46" i="1"/>
  <c r="AU46" i="1"/>
  <c r="AW46" i="1"/>
  <c r="AX46" i="1" s="1"/>
  <c r="H47" i="1"/>
  <c r="L47" i="1"/>
  <c r="N47" i="1"/>
  <c r="AK47" i="1"/>
  <c r="AL47" i="1" s="1"/>
  <c r="AM47" i="1"/>
  <c r="AN47" i="1"/>
  <c r="AO47" i="1"/>
  <c r="AP47" i="1"/>
  <c r="J47" i="1" s="1"/>
  <c r="AQ47" i="1"/>
  <c r="AT47" i="1"/>
  <c r="AU47" i="1" s="1"/>
  <c r="AX47" i="1" s="1"/>
  <c r="AW47" i="1"/>
  <c r="L48" i="1"/>
  <c r="N48" i="1" s="1"/>
  <c r="AK48" i="1"/>
  <c r="E48" i="1" s="1"/>
  <c r="BC48" i="1" s="1"/>
  <c r="AL48" i="1"/>
  <c r="AM48" i="1"/>
  <c r="AN48" i="1"/>
  <c r="AO48" i="1"/>
  <c r="AT48" i="1"/>
  <c r="AU48" i="1" s="1"/>
  <c r="AX48" i="1" s="1"/>
  <c r="AW48" i="1"/>
  <c r="E49" i="1"/>
  <c r="H49" i="1"/>
  <c r="L49" i="1"/>
  <c r="N49" i="1" s="1"/>
  <c r="AK49" i="1"/>
  <c r="AL49" i="1"/>
  <c r="AM49" i="1"/>
  <c r="AN49" i="1"/>
  <c r="AO49" i="1"/>
  <c r="AT49" i="1"/>
  <c r="AU49" i="1"/>
  <c r="AW49" i="1"/>
  <c r="AX49" i="1"/>
  <c r="L50" i="1"/>
  <c r="N50" i="1"/>
  <c r="AK50" i="1"/>
  <c r="AM50" i="1"/>
  <c r="AN50" i="1"/>
  <c r="AO50" i="1"/>
  <c r="AT50" i="1"/>
  <c r="AU50" i="1"/>
  <c r="AX50" i="1" s="1"/>
  <c r="AW50" i="1"/>
  <c r="E51" i="1"/>
  <c r="H51" i="1"/>
  <c r="L51" i="1"/>
  <c r="N51" i="1" s="1"/>
  <c r="AK51" i="1"/>
  <c r="AL51" i="1"/>
  <c r="AM51" i="1"/>
  <c r="AN51" i="1"/>
  <c r="AO51" i="1"/>
  <c r="AT51" i="1"/>
  <c r="AU51" i="1"/>
  <c r="AW51" i="1"/>
  <c r="AX51" i="1"/>
  <c r="BC51" i="1"/>
  <c r="H52" i="1"/>
  <c r="L52" i="1"/>
  <c r="N52" i="1"/>
  <c r="AK52" i="1"/>
  <c r="AL52" i="1" s="1"/>
  <c r="AM52" i="1"/>
  <c r="AN52" i="1"/>
  <c r="AO52" i="1"/>
  <c r="AT52" i="1"/>
  <c r="AU52" i="1"/>
  <c r="AW52" i="1"/>
  <c r="AX52" i="1"/>
  <c r="L53" i="1"/>
  <c r="N53" i="1"/>
  <c r="AK53" i="1"/>
  <c r="AM53" i="1"/>
  <c r="AN53" i="1"/>
  <c r="AO53" i="1"/>
  <c r="AT53" i="1"/>
  <c r="AU53" i="1" s="1"/>
  <c r="AX53" i="1" s="1"/>
  <c r="AW53" i="1"/>
  <c r="E54" i="1"/>
  <c r="H54" i="1"/>
  <c r="J54" i="1"/>
  <c r="AQ54" i="1" s="1"/>
  <c r="L54" i="1"/>
  <c r="N54" i="1"/>
  <c r="AK54" i="1"/>
  <c r="AL54" i="1"/>
  <c r="AM54" i="1"/>
  <c r="AN54" i="1"/>
  <c r="AO54" i="1"/>
  <c r="AP54" i="1" s="1"/>
  <c r="AT54" i="1"/>
  <c r="AU54" i="1"/>
  <c r="AW54" i="1"/>
  <c r="AX54" i="1"/>
  <c r="L55" i="1"/>
  <c r="N55" i="1"/>
  <c r="BC55" i="1" s="1"/>
  <c r="AK55" i="1"/>
  <c r="E55" i="1" s="1"/>
  <c r="AM55" i="1"/>
  <c r="AN55" i="1"/>
  <c r="AO55" i="1"/>
  <c r="AT55" i="1"/>
  <c r="AU55" i="1" s="1"/>
  <c r="AX55" i="1" s="1"/>
  <c r="AW55" i="1"/>
  <c r="E56" i="1"/>
  <c r="H56" i="1"/>
  <c r="L56" i="1"/>
  <c r="N56" i="1" s="1"/>
  <c r="BC56" i="1" s="1"/>
  <c r="AK56" i="1"/>
  <c r="AL56" i="1"/>
  <c r="AM56" i="1"/>
  <c r="AN56" i="1"/>
  <c r="AP56" i="1" s="1"/>
  <c r="J56" i="1" s="1"/>
  <c r="AQ56" i="1" s="1"/>
  <c r="AO56" i="1"/>
  <c r="AT56" i="1"/>
  <c r="AU56" i="1"/>
  <c r="AW56" i="1"/>
  <c r="H57" i="1"/>
  <c r="L57" i="1"/>
  <c r="N57" i="1"/>
  <c r="AK57" i="1"/>
  <c r="AL57" i="1" s="1"/>
  <c r="AM57" i="1"/>
  <c r="AN57" i="1"/>
  <c r="AP57" i="1" s="1"/>
  <c r="J57" i="1" s="1"/>
  <c r="AQ57" i="1" s="1"/>
  <c r="AO57" i="1"/>
  <c r="AT57" i="1"/>
  <c r="AU57" i="1"/>
  <c r="AX57" i="1" s="1"/>
  <c r="AW57" i="1"/>
  <c r="H58" i="1"/>
  <c r="L58" i="1"/>
  <c r="N58" i="1" s="1"/>
  <c r="AK58" i="1"/>
  <c r="E58" i="1" s="1"/>
  <c r="BC58" i="1" s="1"/>
  <c r="AL58" i="1"/>
  <c r="AP58" i="1" s="1"/>
  <c r="J58" i="1" s="1"/>
  <c r="AQ58" i="1" s="1"/>
  <c r="AM58" i="1"/>
  <c r="AN58" i="1"/>
  <c r="AO58" i="1"/>
  <c r="AT58" i="1"/>
  <c r="AU58" i="1" s="1"/>
  <c r="AX58" i="1" s="1"/>
  <c r="AW58" i="1"/>
  <c r="E59" i="1"/>
  <c r="H59" i="1"/>
  <c r="L59" i="1"/>
  <c r="N59" i="1" s="1"/>
  <c r="AK59" i="1"/>
  <c r="AL59" i="1"/>
  <c r="AM59" i="1"/>
  <c r="AN59" i="1"/>
  <c r="AO59" i="1"/>
  <c r="AP59" i="1" s="1"/>
  <c r="J59" i="1" s="1"/>
  <c r="AQ59" i="1" s="1"/>
  <c r="AT59" i="1"/>
  <c r="AU59" i="1" s="1"/>
  <c r="AX59" i="1" s="1"/>
  <c r="AW59" i="1"/>
  <c r="L60" i="1"/>
  <c r="N60" i="1" s="1"/>
  <c r="AK60" i="1"/>
  <c r="AM60" i="1"/>
  <c r="AN60" i="1"/>
  <c r="AO60" i="1"/>
  <c r="AT60" i="1"/>
  <c r="AU60" i="1"/>
  <c r="AX60" i="1" s="1"/>
  <c r="AW60" i="1"/>
  <c r="E61" i="1"/>
  <c r="L61" i="1"/>
  <c r="N61" i="1"/>
  <c r="BC61" i="1" s="1"/>
  <c r="AK61" i="1"/>
  <c r="AL61" i="1"/>
  <c r="AM61" i="1"/>
  <c r="AN61" i="1"/>
  <c r="AO61" i="1"/>
  <c r="AT61" i="1"/>
  <c r="AU61" i="1"/>
  <c r="AW61" i="1"/>
  <c r="AX61" i="1"/>
  <c r="H62" i="1"/>
  <c r="L62" i="1"/>
  <c r="N62" i="1"/>
  <c r="AK62" i="1"/>
  <c r="AL62" i="1" s="1"/>
  <c r="AM62" i="1"/>
  <c r="AN62" i="1"/>
  <c r="AO62" i="1"/>
  <c r="AP62" i="1"/>
  <c r="J62" i="1" s="1"/>
  <c r="AQ62" i="1" s="1"/>
  <c r="AT62" i="1"/>
  <c r="AU62" i="1" s="1"/>
  <c r="AX62" i="1" s="1"/>
  <c r="AW62" i="1"/>
  <c r="L63" i="1"/>
  <c r="N63" i="1"/>
  <c r="AK63" i="1"/>
  <c r="AM63" i="1"/>
  <c r="AN63" i="1"/>
  <c r="AO63" i="1"/>
  <c r="AT63" i="1"/>
  <c r="AU63" i="1" s="1"/>
  <c r="AX63" i="1" s="1"/>
  <c r="AW63" i="1"/>
  <c r="E64" i="1"/>
  <c r="H64" i="1"/>
  <c r="L64" i="1"/>
  <c r="N64" i="1" s="1"/>
  <c r="AK64" i="1"/>
  <c r="AL64" i="1"/>
  <c r="AM64" i="1"/>
  <c r="AN64" i="1"/>
  <c r="AO64" i="1"/>
  <c r="AT64" i="1"/>
  <c r="AU64" i="1" s="1"/>
  <c r="AW64" i="1"/>
  <c r="L65" i="1"/>
  <c r="N65" i="1" s="1"/>
  <c r="AK65" i="1"/>
  <c r="E65" i="1" s="1"/>
  <c r="AL65" i="1"/>
  <c r="AM65" i="1"/>
  <c r="AN65" i="1"/>
  <c r="AO65" i="1"/>
  <c r="AP65" i="1" s="1"/>
  <c r="J65" i="1" s="1"/>
  <c r="AQ65" i="1" s="1"/>
  <c r="I65" i="1" s="1"/>
  <c r="AT65" i="1"/>
  <c r="AU65" i="1" s="1"/>
  <c r="AX65" i="1" s="1"/>
  <c r="AW65" i="1"/>
  <c r="BC65" i="1"/>
  <c r="E66" i="1"/>
  <c r="H66" i="1"/>
  <c r="L66" i="1"/>
  <c r="N66" i="1" s="1"/>
  <c r="AK66" i="1"/>
  <c r="AL66" i="1"/>
  <c r="AM66" i="1"/>
  <c r="AN66" i="1"/>
  <c r="AO66" i="1"/>
  <c r="AT66" i="1"/>
  <c r="AU66" i="1"/>
  <c r="AW66" i="1"/>
  <c r="AX66" i="1"/>
  <c r="BC66" i="1"/>
  <c r="H67" i="1"/>
  <c r="L67" i="1"/>
  <c r="N67" i="1"/>
  <c r="AK67" i="1"/>
  <c r="AL67" i="1" s="1"/>
  <c r="AM67" i="1"/>
  <c r="AN67" i="1"/>
  <c r="AO67" i="1"/>
  <c r="AP67" i="1" s="1"/>
  <c r="J67" i="1" s="1"/>
  <c r="AQ67" i="1" s="1"/>
  <c r="AT67" i="1"/>
  <c r="AU67" i="1" s="1"/>
  <c r="AX67" i="1" s="1"/>
  <c r="AW67" i="1"/>
  <c r="L68" i="1"/>
  <c r="N68" i="1"/>
  <c r="AK68" i="1"/>
  <c r="E68" i="1" s="1"/>
  <c r="AL68" i="1"/>
  <c r="H68" i="1" s="1"/>
  <c r="AM68" i="1"/>
  <c r="AN68" i="1"/>
  <c r="AO68" i="1"/>
  <c r="AP68" i="1"/>
  <c r="J68" i="1" s="1"/>
  <c r="AQ68" i="1" s="1"/>
  <c r="AT68" i="1"/>
  <c r="AU68" i="1" s="1"/>
  <c r="AX68" i="1" s="1"/>
  <c r="AW68" i="1"/>
  <c r="E69" i="1"/>
  <c r="H69" i="1"/>
  <c r="L69" i="1"/>
  <c r="N69" i="1" s="1"/>
  <c r="BC69" i="1" s="1"/>
  <c r="AK69" i="1"/>
  <c r="AL69" i="1"/>
  <c r="AM69" i="1"/>
  <c r="AN69" i="1"/>
  <c r="AO69" i="1"/>
  <c r="AT69" i="1"/>
  <c r="AU69" i="1" s="1"/>
  <c r="AX69" i="1" s="1"/>
  <c r="AW69" i="1"/>
  <c r="L70" i="1"/>
  <c r="N70" i="1"/>
  <c r="AK70" i="1"/>
  <c r="E70" i="1" s="1"/>
  <c r="AL70" i="1"/>
  <c r="AM70" i="1"/>
  <c r="AN70" i="1"/>
  <c r="AO70" i="1"/>
  <c r="AT70" i="1"/>
  <c r="AU70" i="1"/>
  <c r="AX70" i="1" s="1"/>
  <c r="AW70" i="1"/>
  <c r="E71" i="1"/>
  <c r="H71" i="1"/>
  <c r="L71" i="1"/>
  <c r="N71" i="1" s="1"/>
  <c r="BC71" i="1" s="1"/>
  <c r="AK71" i="1"/>
  <c r="AL71" i="1"/>
  <c r="AM71" i="1"/>
  <c r="AN71" i="1"/>
  <c r="AP71" i="1" s="1"/>
  <c r="J71" i="1" s="1"/>
  <c r="AQ71" i="1" s="1"/>
  <c r="AO71" i="1"/>
  <c r="AT71" i="1"/>
  <c r="AU71" i="1"/>
  <c r="AX71" i="1" s="1"/>
  <c r="AW71" i="1"/>
  <c r="L72" i="1"/>
  <c r="N72" i="1"/>
  <c r="AK72" i="1"/>
  <c r="AM72" i="1"/>
  <c r="AN72" i="1"/>
  <c r="AO72" i="1"/>
  <c r="AT72" i="1"/>
  <c r="AU72" i="1"/>
  <c r="AW72" i="1"/>
  <c r="AX72" i="1"/>
  <c r="E73" i="1"/>
  <c r="H73" i="1"/>
  <c r="L73" i="1"/>
  <c r="N73" i="1"/>
  <c r="BC73" i="1" s="1"/>
  <c r="AK73" i="1"/>
  <c r="AL73" i="1"/>
  <c r="AM73" i="1"/>
  <c r="AN73" i="1"/>
  <c r="AO73" i="1"/>
  <c r="AT73" i="1"/>
  <c r="AU73" i="1" s="1"/>
  <c r="AX73" i="1" s="1"/>
  <c r="AW73" i="1"/>
  <c r="E74" i="1"/>
  <c r="H74" i="1"/>
  <c r="L74" i="1"/>
  <c r="N74" i="1" s="1"/>
  <c r="AK74" i="1"/>
  <c r="AL74" i="1"/>
  <c r="AM74" i="1"/>
  <c r="AN74" i="1"/>
  <c r="AO74" i="1"/>
  <c r="AP74" i="1" s="1"/>
  <c r="J74" i="1" s="1"/>
  <c r="AQ74" i="1"/>
  <c r="AT74" i="1"/>
  <c r="AU74" i="1"/>
  <c r="AX74" i="1" s="1"/>
  <c r="AW74" i="1"/>
  <c r="L75" i="1"/>
  <c r="N75" i="1" s="1"/>
  <c r="AK75" i="1"/>
  <c r="E75" i="1" s="1"/>
  <c r="BC75" i="1" s="1"/>
  <c r="AL75" i="1"/>
  <c r="AM75" i="1"/>
  <c r="AN75" i="1"/>
  <c r="AO75" i="1"/>
  <c r="AT75" i="1"/>
  <c r="AU75" i="1" s="1"/>
  <c r="AX75" i="1" s="1"/>
  <c r="AW75" i="1"/>
  <c r="E76" i="1"/>
  <c r="L76" i="1"/>
  <c r="N76" i="1" s="1"/>
  <c r="BC76" i="1" s="1"/>
  <c r="AK76" i="1"/>
  <c r="AL76" i="1"/>
  <c r="H76" i="1" s="1"/>
  <c r="AM76" i="1"/>
  <c r="AN76" i="1"/>
  <c r="AO76" i="1"/>
  <c r="AT76" i="1"/>
  <c r="AU76" i="1"/>
  <c r="AX76" i="1" s="1"/>
  <c r="AW76" i="1"/>
  <c r="L77" i="1"/>
  <c r="N77" i="1"/>
  <c r="AK77" i="1"/>
  <c r="AM77" i="1"/>
  <c r="AN77" i="1"/>
  <c r="AO77" i="1"/>
  <c r="AT77" i="1"/>
  <c r="AU77" i="1" s="1"/>
  <c r="AX77" i="1" s="1"/>
  <c r="AW77" i="1"/>
  <c r="E78" i="1"/>
  <c r="L78" i="1"/>
  <c r="N78" i="1" s="1"/>
  <c r="AK78" i="1"/>
  <c r="AL78" i="1" s="1"/>
  <c r="AM78" i="1"/>
  <c r="AN78" i="1"/>
  <c r="AO78" i="1"/>
  <c r="AP78" i="1"/>
  <c r="J78" i="1" s="1"/>
  <c r="AQ78" i="1"/>
  <c r="I78" i="1" s="1"/>
  <c r="AT78" i="1"/>
  <c r="AU78" i="1" s="1"/>
  <c r="AW78" i="1"/>
  <c r="AX78" i="1"/>
  <c r="BC78" i="1"/>
  <c r="E79" i="1"/>
  <c r="L79" i="1"/>
  <c r="N79" i="1" s="1"/>
  <c r="AK79" i="1"/>
  <c r="AL79" i="1"/>
  <c r="AM79" i="1"/>
  <c r="AN79" i="1"/>
  <c r="AO79" i="1"/>
  <c r="AP79" i="1"/>
  <c r="J79" i="1" s="1"/>
  <c r="AQ79" i="1" s="1"/>
  <c r="AT79" i="1"/>
  <c r="AU79" i="1" s="1"/>
  <c r="AW79" i="1"/>
  <c r="AX79" i="1"/>
  <c r="H80" i="1"/>
  <c r="L80" i="1"/>
  <c r="N80" i="1" s="1"/>
  <c r="AK80" i="1"/>
  <c r="E80" i="1" s="1"/>
  <c r="AL80" i="1"/>
  <c r="AM80" i="1"/>
  <c r="AN80" i="1"/>
  <c r="AO80" i="1"/>
  <c r="AP80" i="1" s="1"/>
  <c r="J80" i="1" s="1"/>
  <c r="AQ80" i="1"/>
  <c r="AR80" i="1"/>
  <c r="AS80" i="1" s="1"/>
  <c r="AV80" i="1" s="1"/>
  <c r="F80" i="1" s="1"/>
  <c r="AY80" i="1" s="1"/>
  <c r="G80" i="1" s="1"/>
  <c r="AT80" i="1"/>
  <c r="AU80" i="1" s="1"/>
  <c r="AX80" i="1" s="1"/>
  <c r="AW80" i="1"/>
  <c r="BC80" i="1"/>
  <c r="E81" i="1"/>
  <c r="H81" i="1"/>
  <c r="J81" i="1"/>
  <c r="AQ81" i="1" s="1"/>
  <c r="AR81" i="1" s="1"/>
  <c r="AS81" i="1" s="1"/>
  <c r="L81" i="1"/>
  <c r="N81" i="1" s="1"/>
  <c r="AK81" i="1"/>
  <c r="AL81" i="1"/>
  <c r="AM81" i="1"/>
  <c r="AP81" i="1" s="1"/>
  <c r="AN81" i="1"/>
  <c r="AO81" i="1"/>
  <c r="AT81" i="1"/>
  <c r="AU81" i="1"/>
  <c r="AV81" i="1"/>
  <c r="F81" i="1" s="1"/>
  <c r="AY81" i="1" s="1"/>
  <c r="G81" i="1" s="1"/>
  <c r="AW81" i="1"/>
  <c r="AX81" i="1"/>
  <c r="AZ81" i="1"/>
  <c r="BA81" i="1"/>
  <c r="BB81" i="1"/>
  <c r="BD81" i="1" s="1"/>
  <c r="BC81" i="1"/>
  <c r="L82" i="1"/>
  <c r="N82" i="1"/>
  <c r="AK82" i="1"/>
  <c r="E82" i="1" s="1"/>
  <c r="BC82" i="1" s="1"/>
  <c r="AM82" i="1"/>
  <c r="AN82" i="1"/>
  <c r="AO82" i="1"/>
  <c r="AT82" i="1"/>
  <c r="AU82" i="1" s="1"/>
  <c r="AW82" i="1"/>
  <c r="AX82" i="1"/>
  <c r="L83" i="1"/>
  <c r="N83" i="1"/>
  <c r="AK83" i="1"/>
  <c r="E83" i="1" s="1"/>
  <c r="AM83" i="1"/>
  <c r="AN83" i="1"/>
  <c r="AO83" i="1"/>
  <c r="AT83" i="1"/>
  <c r="AU83" i="1" s="1"/>
  <c r="AX83" i="1" s="1"/>
  <c r="AW83" i="1"/>
  <c r="BC83" i="1"/>
  <c r="E84" i="1"/>
  <c r="L84" i="1"/>
  <c r="N84" i="1" s="1"/>
  <c r="AK84" i="1"/>
  <c r="AL84" i="1"/>
  <c r="H84" i="1" s="1"/>
  <c r="AM84" i="1"/>
  <c r="AN84" i="1"/>
  <c r="AO84" i="1"/>
  <c r="AT84" i="1"/>
  <c r="AU84" i="1"/>
  <c r="AW84" i="1"/>
  <c r="AX84" i="1" s="1"/>
  <c r="BC84" i="1"/>
  <c r="H85" i="1"/>
  <c r="L85" i="1"/>
  <c r="N85" i="1" s="1"/>
  <c r="AK85" i="1"/>
  <c r="AL85" i="1" s="1"/>
  <c r="AM85" i="1"/>
  <c r="AN85" i="1"/>
  <c r="AP85" i="1" s="1"/>
  <c r="J85" i="1" s="1"/>
  <c r="AQ85" i="1" s="1"/>
  <c r="AO85" i="1"/>
  <c r="AT85" i="1"/>
  <c r="AU85" i="1"/>
  <c r="AW85" i="1"/>
  <c r="E86" i="1"/>
  <c r="L86" i="1"/>
  <c r="N86" i="1" s="1"/>
  <c r="AK86" i="1"/>
  <c r="AL86" i="1"/>
  <c r="H86" i="1" s="1"/>
  <c r="AM86" i="1"/>
  <c r="AN86" i="1"/>
  <c r="AO86" i="1"/>
  <c r="AP86" i="1" s="1"/>
  <c r="J86" i="1" s="1"/>
  <c r="AQ86" i="1"/>
  <c r="AT86" i="1"/>
  <c r="AU86" i="1"/>
  <c r="AX86" i="1" s="1"/>
  <c r="AW86" i="1"/>
  <c r="BC86" i="1"/>
  <c r="L87" i="1"/>
  <c r="N87" i="1"/>
  <c r="AK87" i="1"/>
  <c r="E87" i="1" s="1"/>
  <c r="AL87" i="1"/>
  <c r="AM87" i="1"/>
  <c r="AN87" i="1"/>
  <c r="AO87" i="1"/>
  <c r="AT87" i="1"/>
  <c r="AU87" i="1" s="1"/>
  <c r="AX87" i="1" s="1"/>
  <c r="AW87" i="1"/>
  <c r="L88" i="1"/>
  <c r="N88" i="1" s="1"/>
  <c r="AK88" i="1"/>
  <c r="E88" i="1" s="1"/>
  <c r="AM88" i="1"/>
  <c r="AN88" i="1"/>
  <c r="AO88" i="1"/>
  <c r="AT88" i="1"/>
  <c r="AU88" i="1" s="1"/>
  <c r="AW88" i="1"/>
  <c r="L89" i="1"/>
  <c r="N89" i="1" s="1"/>
  <c r="AK89" i="1"/>
  <c r="E89" i="1" s="1"/>
  <c r="AL89" i="1"/>
  <c r="AM89" i="1"/>
  <c r="AN89" i="1"/>
  <c r="AO89" i="1"/>
  <c r="AP89" i="1" s="1"/>
  <c r="J89" i="1" s="1"/>
  <c r="AQ89" i="1" s="1"/>
  <c r="AT89" i="1"/>
  <c r="AU89" i="1" s="1"/>
  <c r="AX89" i="1" s="1"/>
  <c r="AW89" i="1"/>
  <c r="BC89" i="1"/>
  <c r="E90" i="1"/>
  <c r="L90" i="1"/>
  <c r="N90" i="1" s="1"/>
  <c r="BC90" i="1" s="1"/>
  <c r="AK90" i="1"/>
  <c r="AL90" i="1"/>
  <c r="AM90" i="1"/>
  <c r="AN90" i="1"/>
  <c r="AO90" i="1"/>
  <c r="AP90" i="1" s="1"/>
  <c r="J90" i="1" s="1"/>
  <c r="AQ90" i="1"/>
  <c r="AT90" i="1"/>
  <c r="AU90" i="1"/>
  <c r="AW90" i="1"/>
  <c r="AX90" i="1"/>
  <c r="E91" i="1"/>
  <c r="L91" i="1"/>
  <c r="N91" i="1"/>
  <c r="AK91" i="1"/>
  <c r="AL91" i="1"/>
  <c r="H91" i="1" s="1"/>
  <c r="AM91" i="1"/>
  <c r="AN91" i="1"/>
  <c r="AP91" i="1" s="1"/>
  <c r="J91" i="1" s="1"/>
  <c r="AQ91" i="1" s="1"/>
  <c r="AO91" i="1"/>
  <c r="AT91" i="1"/>
  <c r="AU91" i="1"/>
  <c r="AW91" i="1"/>
  <c r="H92" i="1"/>
  <c r="L92" i="1"/>
  <c r="N92" i="1" s="1"/>
  <c r="BC92" i="1" s="1"/>
  <c r="AK92" i="1"/>
  <c r="E92" i="1" s="1"/>
  <c r="AL92" i="1"/>
  <c r="AM92" i="1"/>
  <c r="AN92" i="1"/>
  <c r="AO92" i="1"/>
  <c r="AP92" i="1"/>
  <c r="J92" i="1" s="1"/>
  <c r="AQ92" i="1" s="1"/>
  <c r="I92" i="1" s="1"/>
  <c r="AR92" i="1"/>
  <c r="AS92" i="1" s="1"/>
  <c r="AV92" i="1" s="1"/>
  <c r="F92" i="1" s="1"/>
  <c r="AY92" i="1" s="1"/>
  <c r="G92" i="1" s="1"/>
  <c r="AT92" i="1"/>
  <c r="AU92" i="1"/>
  <c r="AX92" i="1" s="1"/>
  <c r="AW92" i="1"/>
  <c r="E93" i="1"/>
  <c r="L93" i="1"/>
  <c r="N93" i="1"/>
  <c r="AK93" i="1"/>
  <c r="AL93" i="1" s="1"/>
  <c r="AM93" i="1"/>
  <c r="AN93" i="1"/>
  <c r="AO93" i="1"/>
  <c r="AP93" i="1"/>
  <c r="J93" i="1" s="1"/>
  <c r="AQ93" i="1"/>
  <c r="I93" i="1" s="1"/>
  <c r="AR93" i="1"/>
  <c r="AS93" i="1" s="1"/>
  <c r="AV93" i="1" s="1"/>
  <c r="F93" i="1" s="1"/>
  <c r="AY93" i="1" s="1"/>
  <c r="G93" i="1" s="1"/>
  <c r="BA93" i="1" s="1"/>
  <c r="AT93" i="1"/>
  <c r="AU93" i="1"/>
  <c r="AX93" i="1" s="1"/>
  <c r="AW93" i="1"/>
  <c r="L94" i="1"/>
  <c r="N94" i="1" s="1"/>
  <c r="AK94" i="1"/>
  <c r="E94" i="1" s="1"/>
  <c r="AL94" i="1"/>
  <c r="AM94" i="1"/>
  <c r="AN94" i="1"/>
  <c r="AP94" i="1" s="1"/>
  <c r="J94" i="1" s="1"/>
  <c r="AQ94" i="1" s="1"/>
  <c r="AO94" i="1"/>
  <c r="AT94" i="1"/>
  <c r="AU94" i="1"/>
  <c r="AW94" i="1"/>
  <c r="AX94" i="1"/>
  <c r="E95" i="1"/>
  <c r="H95" i="1"/>
  <c r="L95" i="1"/>
  <c r="N95" i="1" s="1"/>
  <c r="BC95" i="1" s="1"/>
  <c r="AK95" i="1"/>
  <c r="AL95" i="1"/>
  <c r="AM95" i="1"/>
  <c r="AN95" i="1"/>
  <c r="AP95" i="1" s="1"/>
  <c r="J95" i="1" s="1"/>
  <c r="AQ95" i="1" s="1"/>
  <c r="AO95" i="1"/>
  <c r="AT95" i="1"/>
  <c r="AU95" i="1" s="1"/>
  <c r="AX95" i="1" s="1"/>
  <c r="AW95" i="1"/>
  <c r="E96" i="1"/>
  <c r="BC96" i="1" s="1"/>
  <c r="H96" i="1"/>
  <c r="L96" i="1"/>
  <c r="N96" i="1"/>
  <c r="AK96" i="1"/>
  <c r="AL96" i="1"/>
  <c r="AM96" i="1"/>
  <c r="AN96" i="1"/>
  <c r="AO96" i="1"/>
  <c r="AP96" i="1"/>
  <c r="J96" i="1" s="1"/>
  <c r="AQ96" i="1"/>
  <c r="AT96" i="1"/>
  <c r="AU96" i="1"/>
  <c r="AW96" i="1"/>
  <c r="L97" i="1"/>
  <c r="N97" i="1"/>
  <c r="AK97" i="1"/>
  <c r="E97" i="1" s="1"/>
  <c r="AM97" i="1"/>
  <c r="AN97" i="1"/>
  <c r="AO97" i="1"/>
  <c r="AT97" i="1"/>
  <c r="AU97" i="1" s="1"/>
  <c r="AX97" i="1" s="1"/>
  <c r="AW97" i="1"/>
  <c r="BC97" i="1"/>
  <c r="E98" i="1"/>
  <c r="BC98" i="1" s="1"/>
  <c r="H98" i="1"/>
  <c r="L98" i="1"/>
  <c r="N98" i="1"/>
  <c r="AK98" i="1"/>
  <c r="AL98" i="1"/>
  <c r="AM98" i="1"/>
  <c r="AN98" i="1"/>
  <c r="AP98" i="1" s="1"/>
  <c r="J98" i="1" s="1"/>
  <c r="AO98" i="1"/>
  <c r="AQ98" i="1"/>
  <c r="AT98" i="1"/>
  <c r="AU98" i="1" s="1"/>
  <c r="AX98" i="1" s="1"/>
  <c r="AW98" i="1"/>
  <c r="E99" i="1"/>
  <c r="H99" i="1"/>
  <c r="L99" i="1"/>
  <c r="N99" i="1"/>
  <c r="AK99" i="1"/>
  <c r="AL99" i="1"/>
  <c r="AM99" i="1"/>
  <c r="AN99" i="1"/>
  <c r="AO99" i="1"/>
  <c r="AP99" i="1" s="1"/>
  <c r="J99" i="1" s="1"/>
  <c r="AQ99" i="1" s="1"/>
  <c r="AT99" i="1"/>
  <c r="AU99" i="1"/>
  <c r="AW99" i="1"/>
  <c r="AX99" i="1"/>
  <c r="BC99" i="1"/>
  <c r="L100" i="1"/>
  <c r="N100" i="1"/>
  <c r="AK100" i="1"/>
  <c r="E100" i="1" s="1"/>
  <c r="AL100" i="1"/>
  <c r="AM100" i="1"/>
  <c r="AP100" i="1" s="1"/>
  <c r="J100" i="1" s="1"/>
  <c r="AQ100" i="1" s="1"/>
  <c r="AN100" i="1"/>
  <c r="AO100" i="1"/>
  <c r="AT100" i="1"/>
  <c r="AU100" i="1"/>
  <c r="AX100" i="1" s="1"/>
  <c r="AW100" i="1"/>
  <c r="E101" i="1"/>
  <c r="H101" i="1"/>
  <c r="L101" i="1"/>
  <c r="N101" i="1"/>
  <c r="BC101" i="1" s="1"/>
  <c r="AK101" i="1"/>
  <c r="AL101" i="1"/>
  <c r="AM101" i="1"/>
  <c r="AN101" i="1"/>
  <c r="AO101" i="1"/>
  <c r="AT101" i="1"/>
  <c r="AU101" i="1" s="1"/>
  <c r="AX101" i="1" s="1"/>
  <c r="AW101" i="1"/>
  <c r="L102" i="1"/>
  <c r="N102" i="1"/>
  <c r="AK102" i="1"/>
  <c r="E102" i="1" s="1"/>
  <c r="BC102" i="1" s="1"/>
  <c r="AM102" i="1"/>
  <c r="AN102" i="1"/>
  <c r="AO102" i="1"/>
  <c r="AT102" i="1"/>
  <c r="AU102" i="1" s="1"/>
  <c r="AX102" i="1" s="1"/>
  <c r="AW102" i="1"/>
  <c r="E103" i="1"/>
  <c r="H103" i="1"/>
  <c r="L103" i="1"/>
  <c r="N103" i="1"/>
  <c r="AK103" i="1"/>
  <c r="AL103" i="1"/>
  <c r="AM103" i="1"/>
  <c r="AN103" i="1"/>
  <c r="AP103" i="1" s="1"/>
  <c r="J103" i="1" s="1"/>
  <c r="AQ103" i="1" s="1"/>
  <c r="AO103" i="1"/>
  <c r="AT103" i="1"/>
  <c r="AU103" i="1"/>
  <c r="AW103" i="1"/>
  <c r="AX103" i="1"/>
  <c r="E104" i="1"/>
  <c r="BC104" i="1" s="1"/>
  <c r="H104" i="1"/>
  <c r="L104" i="1"/>
  <c r="N104" i="1" s="1"/>
  <c r="AK104" i="1"/>
  <c r="AL104" i="1"/>
  <c r="AM104" i="1"/>
  <c r="AP104" i="1" s="1"/>
  <c r="J104" i="1" s="1"/>
  <c r="AQ104" i="1" s="1"/>
  <c r="AN104" i="1"/>
  <c r="AO104" i="1"/>
  <c r="AT104" i="1"/>
  <c r="AU104" i="1"/>
  <c r="AX104" i="1" s="1"/>
  <c r="AW104" i="1"/>
  <c r="H105" i="1"/>
  <c r="L105" i="1"/>
  <c r="N105" i="1"/>
  <c r="AK105" i="1"/>
  <c r="E105" i="1" s="1"/>
  <c r="AL105" i="1"/>
  <c r="AM105" i="1"/>
  <c r="AN105" i="1"/>
  <c r="AO105" i="1"/>
  <c r="AT105" i="1"/>
  <c r="AU105" i="1"/>
  <c r="AX105" i="1" s="1"/>
  <c r="AW105" i="1"/>
  <c r="BC105" i="1"/>
  <c r="E106" i="1"/>
  <c r="BC106" i="1" s="1"/>
  <c r="H106" i="1"/>
  <c r="L106" i="1"/>
  <c r="N106" i="1" s="1"/>
  <c r="AK106" i="1"/>
  <c r="AL106" i="1"/>
  <c r="AM106" i="1"/>
  <c r="AN106" i="1"/>
  <c r="AO106" i="1"/>
  <c r="AT106" i="1"/>
  <c r="AU106" i="1"/>
  <c r="AW106" i="1"/>
  <c r="L107" i="1"/>
  <c r="N107" i="1"/>
  <c r="AK107" i="1"/>
  <c r="E107" i="1" s="1"/>
  <c r="AL107" i="1"/>
  <c r="AM107" i="1"/>
  <c r="AN107" i="1"/>
  <c r="AO107" i="1"/>
  <c r="AT107" i="1"/>
  <c r="AU107" i="1"/>
  <c r="AX107" i="1" s="1"/>
  <c r="AW107" i="1"/>
  <c r="L108" i="1"/>
  <c r="N108" i="1"/>
  <c r="AK108" i="1"/>
  <c r="E108" i="1" s="1"/>
  <c r="AL108" i="1"/>
  <c r="AM108" i="1"/>
  <c r="AN108" i="1"/>
  <c r="AO108" i="1"/>
  <c r="AT108" i="1"/>
  <c r="AU108" i="1" s="1"/>
  <c r="AX108" i="1" s="1"/>
  <c r="AW108" i="1"/>
  <c r="L109" i="1"/>
  <c r="N109" i="1" s="1"/>
  <c r="AK109" i="1"/>
  <c r="AL109" i="1" s="1"/>
  <c r="H109" i="1" s="1"/>
  <c r="AM109" i="1"/>
  <c r="AN109" i="1"/>
  <c r="AO109" i="1"/>
  <c r="AP109" i="1" s="1"/>
  <c r="J109" i="1" s="1"/>
  <c r="AQ109" i="1" s="1"/>
  <c r="AT109" i="1"/>
  <c r="AU109" i="1" s="1"/>
  <c r="AW109" i="1"/>
  <c r="AX109" i="1" s="1"/>
  <c r="L110" i="1"/>
  <c r="N110" i="1"/>
  <c r="AK110" i="1"/>
  <c r="AM110" i="1"/>
  <c r="AN110" i="1"/>
  <c r="AO110" i="1"/>
  <c r="AT110" i="1"/>
  <c r="AU110" i="1"/>
  <c r="AW110" i="1"/>
  <c r="E111" i="1"/>
  <c r="L111" i="1"/>
  <c r="N111" i="1"/>
  <c r="AK111" i="1"/>
  <c r="AL111" i="1"/>
  <c r="H111" i="1" s="1"/>
  <c r="AM111" i="1"/>
  <c r="AN111" i="1"/>
  <c r="AO111" i="1"/>
  <c r="AT111" i="1"/>
  <c r="AU111" i="1"/>
  <c r="AW111" i="1"/>
  <c r="AX111" i="1"/>
  <c r="H112" i="1"/>
  <c r="L112" i="1"/>
  <c r="N112" i="1"/>
  <c r="AK112" i="1"/>
  <c r="E112" i="1" s="1"/>
  <c r="BC112" i="1" s="1"/>
  <c r="AL112" i="1"/>
  <c r="AM112" i="1"/>
  <c r="AN112" i="1"/>
  <c r="AO112" i="1"/>
  <c r="AP112" i="1"/>
  <c r="J112" i="1" s="1"/>
  <c r="AQ112" i="1" s="1"/>
  <c r="AT112" i="1"/>
  <c r="AU112" i="1" s="1"/>
  <c r="AX112" i="1" s="1"/>
  <c r="AW112" i="1"/>
  <c r="L113" i="1"/>
  <c r="N113" i="1"/>
  <c r="AK113" i="1"/>
  <c r="E113" i="1" s="1"/>
  <c r="AL113" i="1"/>
  <c r="AM113" i="1"/>
  <c r="AN113" i="1"/>
  <c r="AP113" i="1" s="1"/>
  <c r="J113" i="1" s="1"/>
  <c r="AQ113" i="1" s="1"/>
  <c r="AO113" i="1"/>
  <c r="AT113" i="1"/>
  <c r="AU113" i="1" s="1"/>
  <c r="AW113" i="1"/>
  <c r="AX113" i="1" s="1"/>
  <c r="L114" i="1"/>
  <c r="N114" i="1" s="1"/>
  <c r="AK114" i="1"/>
  <c r="E114" i="1" s="1"/>
  <c r="AL114" i="1"/>
  <c r="AM114" i="1"/>
  <c r="AN114" i="1"/>
  <c r="AO114" i="1"/>
  <c r="AT114" i="1"/>
  <c r="AU114" i="1" s="1"/>
  <c r="AX114" i="1" s="1"/>
  <c r="AW114" i="1"/>
  <c r="E115" i="1"/>
  <c r="BC115" i="1" s="1"/>
  <c r="H115" i="1"/>
  <c r="L115" i="1"/>
  <c r="N115" i="1"/>
  <c r="AK115" i="1"/>
  <c r="AL115" i="1"/>
  <c r="AM115" i="1"/>
  <c r="AN115" i="1"/>
  <c r="AP115" i="1" s="1"/>
  <c r="J115" i="1" s="1"/>
  <c r="AQ115" i="1" s="1"/>
  <c r="AO115" i="1"/>
  <c r="AT115" i="1"/>
  <c r="AU115" i="1"/>
  <c r="AW115" i="1"/>
  <c r="AX115" i="1" s="1"/>
  <c r="E116" i="1"/>
  <c r="L116" i="1"/>
  <c r="N116" i="1" s="1"/>
  <c r="BC116" i="1" s="1"/>
  <c r="AK116" i="1"/>
  <c r="AL116" i="1"/>
  <c r="H116" i="1" s="1"/>
  <c r="AM116" i="1"/>
  <c r="AN116" i="1"/>
  <c r="AO116" i="1"/>
  <c r="AP116" i="1" s="1"/>
  <c r="J116" i="1" s="1"/>
  <c r="AQ116" i="1"/>
  <c r="I116" i="1" s="1"/>
  <c r="AR116" i="1"/>
  <c r="AS116" i="1"/>
  <c r="AV116" i="1" s="1"/>
  <c r="F116" i="1" s="1"/>
  <c r="AY116" i="1" s="1"/>
  <c r="G116" i="1" s="1"/>
  <c r="AT116" i="1"/>
  <c r="AU116" i="1"/>
  <c r="AX116" i="1" s="1"/>
  <c r="AW116" i="1"/>
  <c r="L117" i="1"/>
  <c r="N117" i="1"/>
  <c r="BC117" i="1" s="1"/>
  <c r="AK117" i="1"/>
  <c r="E117" i="1" s="1"/>
  <c r="AL117" i="1"/>
  <c r="AM117" i="1"/>
  <c r="AN117" i="1"/>
  <c r="AO117" i="1"/>
  <c r="AP117" i="1" s="1"/>
  <c r="J117" i="1" s="1"/>
  <c r="AQ117" i="1" s="1"/>
  <c r="AT117" i="1"/>
  <c r="AU117" i="1"/>
  <c r="AX117" i="1" s="1"/>
  <c r="AW117" i="1"/>
  <c r="L118" i="1"/>
  <c r="N118" i="1"/>
  <c r="AK118" i="1"/>
  <c r="AM118" i="1"/>
  <c r="AN118" i="1"/>
  <c r="AO118" i="1"/>
  <c r="AT118" i="1"/>
  <c r="AU118" i="1" s="1"/>
  <c r="AX118" i="1" s="1"/>
  <c r="AW118" i="1"/>
  <c r="E119" i="1"/>
  <c r="L119" i="1"/>
  <c r="N119" i="1"/>
  <c r="AK119" i="1"/>
  <c r="AL119" i="1"/>
  <c r="H119" i="1" s="1"/>
  <c r="AM119" i="1"/>
  <c r="AN119" i="1"/>
  <c r="AO119" i="1"/>
  <c r="AT119" i="1"/>
  <c r="AU119" i="1" s="1"/>
  <c r="AX119" i="1" s="1"/>
  <c r="AW119" i="1"/>
  <c r="E120" i="1"/>
  <c r="H120" i="1"/>
  <c r="J120" i="1"/>
  <c r="AQ120" i="1" s="1"/>
  <c r="I120" i="1" s="1"/>
  <c r="L120" i="1"/>
  <c r="N120" i="1"/>
  <c r="AK120" i="1"/>
  <c r="AL120" i="1"/>
  <c r="AM120" i="1"/>
  <c r="AN120" i="1"/>
  <c r="AP120" i="1" s="1"/>
  <c r="AO120" i="1"/>
  <c r="AT120" i="1"/>
  <c r="AU120" i="1"/>
  <c r="AX120" i="1" s="1"/>
  <c r="AW120" i="1"/>
  <c r="BC120" i="1"/>
  <c r="E121" i="1"/>
  <c r="H121" i="1"/>
  <c r="L121" i="1"/>
  <c r="N121" i="1"/>
  <c r="AK121" i="1"/>
  <c r="AL121" i="1"/>
  <c r="AM121" i="1"/>
  <c r="AN121" i="1"/>
  <c r="AO121" i="1"/>
  <c r="AP121" i="1" s="1"/>
  <c r="J121" i="1" s="1"/>
  <c r="AQ121" i="1" s="1"/>
  <c r="AT121" i="1"/>
  <c r="AU121" i="1" s="1"/>
  <c r="AX121" i="1" s="1"/>
  <c r="AW121" i="1"/>
  <c r="BC121" i="1"/>
  <c r="L122" i="1"/>
  <c r="N122" i="1" s="1"/>
  <c r="AK122" i="1"/>
  <c r="E122" i="1" s="1"/>
  <c r="AM122" i="1"/>
  <c r="AN122" i="1"/>
  <c r="AO122" i="1"/>
  <c r="AT122" i="1"/>
  <c r="AU122" i="1"/>
  <c r="AW122" i="1"/>
  <c r="L123" i="1"/>
  <c r="N123" i="1"/>
  <c r="AK123" i="1"/>
  <c r="E123" i="1" s="1"/>
  <c r="BC123" i="1" s="1"/>
  <c r="AL123" i="1"/>
  <c r="AM123" i="1"/>
  <c r="AN123" i="1"/>
  <c r="AO123" i="1"/>
  <c r="AP123" i="1"/>
  <c r="J123" i="1" s="1"/>
  <c r="AQ123" i="1"/>
  <c r="AT123" i="1"/>
  <c r="AU123" i="1" s="1"/>
  <c r="AX123" i="1" s="1"/>
  <c r="AW123" i="1"/>
  <c r="L124" i="1"/>
  <c r="N124" i="1"/>
  <c r="AK124" i="1"/>
  <c r="AL124" i="1" s="1"/>
  <c r="AM124" i="1"/>
  <c r="AN124" i="1"/>
  <c r="AP124" i="1" s="1"/>
  <c r="J124" i="1" s="1"/>
  <c r="AQ124" i="1" s="1"/>
  <c r="AO124" i="1"/>
  <c r="AT124" i="1"/>
  <c r="AU124" i="1"/>
  <c r="AX124" i="1" s="1"/>
  <c r="AW124" i="1"/>
  <c r="E125" i="1"/>
  <c r="L125" i="1"/>
  <c r="N125" i="1"/>
  <c r="AK125" i="1"/>
  <c r="AL125" i="1" s="1"/>
  <c r="H125" i="1" s="1"/>
  <c r="AM125" i="1"/>
  <c r="AN125" i="1"/>
  <c r="AO125" i="1"/>
  <c r="AP125" i="1"/>
  <c r="J125" i="1" s="1"/>
  <c r="AQ125" i="1"/>
  <c r="AR125" i="1"/>
  <c r="AS125" i="1"/>
  <c r="AV125" i="1" s="1"/>
  <c r="F125" i="1" s="1"/>
  <c r="AY125" i="1" s="1"/>
  <c r="G125" i="1" s="1"/>
  <c r="AT125" i="1"/>
  <c r="AU125" i="1" s="1"/>
  <c r="AX125" i="1" s="1"/>
  <c r="AW125" i="1"/>
  <c r="L126" i="1"/>
  <c r="N126" i="1" s="1"/>
  <c r="BC126" i="1" s="1"/>
  <c r="AK126" i="1"/>
  <c r="E126" i="1" s="1"/>
  <c r="AM126" i="1"/>
  <c r="AN126" i="1"/>
  <c r="AO126" i="1"/>
  <c r="AT126" i="1"/>
  <c r="AU126" i="1"/>
  <c r="AX126" i="1" s="1"/>
  <c r="AW126" i="1"/>
  <c r="H127" i="1"/>
  <c r="L127" i="1"/>
  <c r="N127" i="1"/>
  <c r="AK127" i="1"/>
  <c r="E127" i="1" s="1"/>
  <c r="AL127" i="1"/>
  <c r="AM127" i="1"/>
  <c r="AN127" i="1"/>
  <c r="AO127" i="1"/>
  <c r="AT127" i="1"/>
  <c r="AU127" i="1" s="1"/>
  <c r="AW127" i="1"/>
  <c r="AX127" i="1"/>
  <c r="L128" i="1"/>
  <c r="N128" i="1" s="1"/>
  <c r="AK128" i="1"/>
  <c r="AL128" i="1" s="1"/>
  <c r="AM128" i="1"/>
  <c r="AN128" i="1"/>
  <c r="AO128" i="1"/>
  <c r="AP128" i="1"/>
  <c r="J128" i="1" s="1"/>
  <c r="AQ128" i="1"/>
  <c r="AR128" i="1"/>
  <c r="AS128" i="1" s="1"/>
  <c r="AT128" i="1"/>
  <c r="AU128" i="1"/>
  <c r="AV128" i="1"/>
  <c r="F128" i="1" s="1"/>
  <c r="AY128" i="1" s="1"/>
  <c r="AW128" i="1"/>
  <c r="AX128" i="1"/>
  <c r="L129" i="1"/>
  <c r="N129" i="1"/>
  <c r="AK129" i="1"/>
  <c r="E129" i="1" s="1"/>
  <c r="BC129" i="1" s="1"/>
  <c r="AM129" i="1"/>
  <c r="AN129" i="1"/>
  <c r="AO129" i="1"/>
  <c r="AT129" i="1"/>
  <c r="AU129" i="1"/>
  <c r="AX129" i="1" s="1"/>
  <c r="AW129" i="1"/>
  <c r="E130" i="1"/>
  <c r="H130" i="1"/>
  <c r="L130" i="1"/>
  <c r="N130" i="1"/>
  <c r="AK130" i="1"/>
  <c r="AL130" i="1" s="1"/>
  <c r="AM130" i="1"/>
  <c r="AN130" i="1"/>
  <c r="AO130" i="1"/>
  <c r="AT130" i="1"/>
  <c r="AU130" i="1"/>
  <c r="AW130" i="1"/>
  <c r="AX130" i="1"/>
  <c r="BC130" i="1"/>
  <c r="E131" i="1"/>
  <c r="L131" i="1"/>
  <c r="N131" i="1"/>
  <c r="AK131" i="1"/>
  <c r="AL131" i="1"/>
  <c r="H131" i="1" s="1"/>
  <c r="AM131" i="1"/>
  <c r="AN131" i="1"/>
  <c r="AO131" i="1"/>
  <c r="AP131" i="1" s="1"/>
  <c r="J131" i="1" s="1"/>
  <c r="AQ131" i="1" s="1"/>
  <c r="AT131" i="1"/>
  <c r="AU131" i="1"/>
  <c r="AW131" i="1"/>
  <c r="BC131" i="1"/>
  <c r="E132" i="1"/>
  <c r="L132" i="1"/>
  <c r="N132" i="1" s="1"/>
  <c r="AK132" i="1"/>
  <c r="AL132" i="1"/>
  <c r="AM132" i="1"/>
  <c r="AN132" i="1"/>
  <c r="AO132" i="1"/>
  <c r="AT132" i="1"/>
  <c r="AU132" i="1" s="1"/>
  <c r="AW132" i="1"/>
  <c r="AX132" i="1"/>
  <c r="L133" i="1"/>
  <c r="N133" i="1"/>
  <c r="AK133" i="1"/>
  <c r="E133" i="1" s="1"/>
  <c r="AL133" i="1"/>
  <c r="AM133" i="1"/>
  <c r="AN133" i="1"/>
  <c r="AO133" i="1"/>
  <c r="AT133" i="1"/>
  <c r="AU133" i="1"/>
  <c r="AX133" i="1" s="1"/>
  <c r="AW133" i="1"/>
  <c r="L134" i="1"/>
  <c r="N134" i="1"/>
  <c r="AK134" i="1"/>
  <c r="AM134" i="1"/>
  <c r="AN134" i="1"/>
  <c r="AO134" i="1"/>
  <c r="AT134" i="1"/>
  <c r="AU134" i="1"/>
  <c r="AX134" i="1" s="1"/>
  <c r="AW134" i="1"/>
  <c r="E135" i="1"/>
  <c r="L135" i="1"/>
  <c r="N135" i="1"/>
  <c r="AK135" i="1"/>
  <c r="AL135" i="1" s="1"/>
  <c r="H135" i="1" s="1"/>
  <c r="AM135" i="1"/>
  <c r="AN135" i="1"/>
  <c r="AO135" i="1"/>
  <c r="AP135" i="1" s="1"/>
  <c r="J135" i="1" s="1"/>
  <c r="AQ135" i="1" s="1"/>
  <c r="AT135" i="1"/>
  <c r="AU135" i="1" s="1"/>
  <c r="AX135" i="1" s="1"/>
  <c r="AW135" i="1"/>
  <c r="L136" i="1"/>
  <c r="N136" i="1"/>
  <c r="AK136" i="1"/>
  <c r="E136" i="1" s="1"/>
  <c r="AM136" i="1"/>
  <c r="AN136" i="1"/>
  <c r="AO136" i="1"/>
  <c r="AT136" i="1"/>
  <c r="AU136" i="1"/>
  <c r="AX136" i="1" s="1"/>
  <c r="AW136" i="1"/>
  <c r="E137" i="1"/>
  <c r="L137" i="1"/>
  <c r="N137" i="1" s="1"/>
  <c r="AK137" i="1"/>
  <c r="AL137" i="1"/>
  <c r="H137" i="1" s="1"/>
  <c r="AM137" i="1"/>
  <c r="AN137" i="1"/>
  <c r="AO137" i="1"/>
  <c r="AT137" i="1"/>
  <c r="AU137" i="1" s="1"/>
  <c r="AX137" i="1" s="1"/>
  <c r="AW137" i="1"/>
  <c r="E138" i="1"/>
  <c r="L138" i="1"/>
  <c r="N138" i="1"/>
  <c r="AK138" i="1"/>
  <c r="AL138" i="1" s="1"/>
  <c r="AM138" i="1"/>
  <c r="AN138" i="1"/>
  <c r="AO138" i="1"/>
  <c r="AP138" i="1"/>
  <c r="J138" i="1" s="1"/>
  <c r="AQ138" i="1"/>
  <c r="I138" i="1" s="1"/>
  <c r="AR138" i="1"/>
  <c r="AS138" i="1"/>
  <c r="AV138" i="1" s="1"/>
  <c r="F138" i="1" s="1"/>
  <c r="AY138" i="1" s="1"/>
  <c r="G138" i="1" s="1"/>
  <c r="AT138" i="1"/>
  <c r="AU138" i="1"/>
  <c r="AX138" i="1" s="1"/>
  <c r="AW138" i="1"/>
  <c r="BC138" i="1"/>
  <c r="L139" i="1"/>
  <c r="N139" i="1"/>
  <c r="AK139" i="1"/>
  <c r="E139" i="1" s="1"/>
  <c r="AM139" i="1"/>
  <c r="AN139" i="1"/>
  <c r="AO139" i="1"/>
  <c r="AT139" i="1"/>
  <c r="AU139" i="1"/>
  <c r="AX139" i="1" s="1"/>
  <c r="AW139" i="1"/>
  <c r="H140" i="1"/>
  <c r="L140" i="1"/>
  <c r="N140" i="1" s="1"/>
  <c r="AK140" i="1"/>
  <c r="AL140" i="1" s="1"/>
  <c r="AM140" i="1"/>
  <c r="AN140" i="1"/>
  <c r="AO140" i="1"/>
  <c r="AT140" i="1"/>
  <c r="AU140" i="1"/>
  <c r="AW140" i="1"/>
  <c r="AX140" i="1"/>
  <c r="E141" i="1"/>
  <c r="J141" i="1"/>
  <c r="AQ141" i="1" s="1"/>
  <c r="L141" i="1"/>
  <c r="N141" i="1"/>
  <c r="AK141" i="1"/>
  <c r="AL141" i="1" s="1"/>
  <c r="H141" i="1" s="1"/>
  <c r="AM141" i="1"/>
  <c r="AN141" i="1"/>
  <c r="AO141" i="1"/>
  <c r="AP141" i="1"/>
  <c r="AT141" i="1"/>
  <c r="AU141" i="1"/>
  <c r="AW141" i="1"/>
  <c r="AX141" i="1"/>
  <c r="BC141" i="1"/>
  <c r="E142" i="1"/>
  <c r="L142" i="1"/>
  <c r="AP142" i="1" s="1"/>
  <c r="J142" i="1" s="1"/>
  <c r="AQ142" i="1" s="1"/>
  <c r="N142" i="1"/>
  <c r="AK142" i="1"/>
  <c r="AL142" i="1"/>
  <c r="AM142" i="1"/>
  <c r="AN142" i="1"/>
  <c r="AO142" i="1"/>
  <c r="AT142" i="1"/>
  <c r="AU142" i="1"/>
  <c r="AX142" i="1" s="1"/>
  <c r="AW142" i="1"/>
  <c r="BC142" i="1"/>
  <c r="H143" i="1"/>
  <c r="L143" i="1"/>
  <c r="N143" i="1"/>
  <c r="AK143" i="1"/>
  <c r="E143" i="1" s="1"/>
  <c r="AL143" i="1"/>
  <c r="AM143" i="1"/>
  <c r="AN143" i="1"/>
  <c r="AO143" i="1"/>
  <c r="AT143" i="1"/>
  <c r="AU143" i="1" s="1"/>
  <c r="AW143" i="1"/>
  <c r="AX143" i="1"/>
  <c r="BC143" i="1"/>
  <c r="H144" i="1"/>
  <c r="L144" i="1"/>
  <c r="N144" i="1" s="1"/>
  <c r="AK144" i="1"/>
  <c r="E144" i="1" s="1"/>
  <c r="AL144" i="1"/>
  <c r="AM144" i="1"/>
  <c r="AN144" i="1"/>
  <c r="AO144" i="1"/>
  <c r="AP144" i="1"/>
  <c r="J144" i="1" s="1"/>
  <c r="AQ144" i="1" s="1"/>
  <c r="AT144" i="1"/>
  <c r="AU144" i="1"/>
  <c r="AX144" i="1" s="1"/>
  <c r="AW144" i="1"/>
  <c r="H145" i="1"/>
  <c r="L145" i="1"/>
  <c r="N145" i="1" s="1"/>
  <c r="BC145" i="1" s="1"/>
  <c r="AK145" i="1"/>
  <c r="E145" i="1" s="1"/>
  <c r="AL145" i="1"/>
  <c r="AM145" i="1"/>
  <c r="AN145" i="1"/>
  <c r="AO145" i="1"/>
  <c r="AT145" i="1"/>
  <c r="AU145" i="1"/>
  <c r="AX145" i="1" s="1"/>
  <c r="AW145" i="1"/>
  <c r="E146" i="1"/>
  <c r="H146" i="1"/>
  <c r="L146" i="1"/>
  <c r="N146" i="1"/>
  <c r="AK146" i="1"/>
  <c r="AL146" i="1"/>
  <c r="AM146" i="1"/>
  <c r="AN146" i="1"/>
  <c r="AO146" i="1"/>
  <c r="AT146" i="1"/>
  <c r="AU146" i="1"/>
  <c r="AW146" i="1"/>
  <c r="AX146" i="1"/>
  <c r="BC146" i="1"/>
  <c r="E147" i="1"/>
  <c r="BC147" i="1" s="1"/>
  <c r="L147" i="1"/>
  <c r="N147" i="1"/>
  <c r="AK147" i="1"/>
  <c r="AL147" i="1"/>
  <c r="H147" i="1" s="1"/>
  <c r="AM147" i="1"/>
  <c r="AN147" i="1"/>
  <c r="AO147" i="1"/>
  <c r="AP147" i="1" s="1"/>
  <c r="J147" i="1" s="1"/>
  <c r="AQ147" i="1" s="1"/>
  <c r="AT147" i="1"/>
  <c r="AU147" i="1"/>
  <c r="AW147" i="1"/>
  <c r="AX147" i="1"/>
  <c r="H148" i="1"/>
  <c r="L148" i="1"/>
  <c r="N148" i="1"/>
  <c r="BC148" i="1" s="1"/>
  <c r="AK148" i="1"/>
  <c r="E148" i="1" s="1"/>
  <c r="AL148" i="1"/>
  <c r="AM148" i="1"/>
  <c r="AN148" i="1"/>
  <c r="AO148" i="1"/>
  <c r="AT148" i="1"/>
  <c r="AU148" i="1"/>
  <c r="AX148" i="1" s="1"/>
  <c r="AW148" i="1"/>
  <c r="E149" i="1"/>
  <c r="H149" i="1"/>
  <c r="L149" i="1"/>
  <c r="N149" i="1" s="1"/>
  <c r="AK149" i="1"/>
  <c r="AL149" i="1"/>
  <c r="AM149" i="1"/>
  <c r="AN149" i="1"/>
  <c r="AO149" i="1"/>
  <c r="AT149" i="1"/>
  <c r="AU149" i="1"/>
  <c r="AW149" i="1"/>
  <c r="AX149" i="1"/>
  <c r="BC149" i="1"/>
  <c r="L150" i="1"/>
  <c r="N150" i="1" s="1"/>
  <c r="AK150" i="1"/>
  <c r="E150" i="1" s="1"/>
  <c r="AM150" i="1"/>
  <c r="AN150" i="1"/>
  <c r="AO150" i="1"/>
  <c r="AT150" i="1"/>
  <c r="AU150" i="1"/>
  <c r="AW150" i="1"/>
  <c r="L151" i="1"/>
  <c r="N151" i="1" s="1"/>
  <c r="AK151" i="1"/>
  <c r="E151" i="1" s="1"/>
  <c r="AL151" i="1"/>
  <c r="AM151" i="1"/>
  <c r="AN151" i="1"/>
  <c r="AO151" i="1"/>
  <c r="AT151" i="1"/>
  <c r="AU151" i="1" s="1"/>
  <c r="AX151" i="1" s="1"/>
  <c r="AW151" i="1"/>
  <c r="E152" i="1"/>
  <c r="L152" i="1"/>
  <c r="N152" i="1" s="1"/>
  <c r="BC152" i="1" s="1"/>
  <c r="AK152" i="1"/>
  <c r="AL152" i="1"/>
  <c r="H152" i="1" s="1"/>
  <c r="AM152" i="1"/>
  <c r="AN152" i="1"/>
  <c r="AO152" i="1"/>
  <c r="AT152" i="1"/>
  <c r="AU152" i="1" s="1"/>
  <c r="AX152" i="1" s="1"/>
  <c r="AW152" i="1"/>
  <c r="L153" i="1"/>
  <c r="N153" i="1"/>
  <c r="AK153" i="1"/>
  <c r="E153" i="1" s="1"/>
  <c r="AL153" i="1"/>
  <c r="AM153" i="1"/>
  <c r="AN153" i="1"/>
  <c r="AO153" i="1"/>
  <c r="AP153" i="1" s="1"/>
  <c r="J153" i="1" s="1"/>
  <c r="AQ153" i="1" s="1"/>
  <c r="AT153" i="1"/>
  <c r="AU153" i="1"/>
  <c r="AX153" i="1" s="1"/>
  <c r="AW153" i="1"/>
  <c r="E154" i="1"/>
  <c r="H154" i="1"/>
  <c r="L154" i="1"/>
  <c r="N154" i="1"/>
  <c r="BC154" i="1" s="1"/>
  <c r="AK154" i="1"/>
  <c r="AL154" i="1"/>
  <c r="AM154" i="1"/>
  <c r="AN154" i="1"/>
  <c r="AO154" i="1"/>
  <c r="AT154" i="1"/>
  <c r="AU154" i="1" s="1"/>
  <c r="AX154" i="1" s="1"/>
  <c r="AW154" i="1"/>
  <c r="H155" i="1"/>
  <c r="L155" i="1"/>
  <c r="N155" i="1" s="1"/>
  <c r="AK155" i="1"/>
  <c r="E155" i="1" s="1"/>
  <c r="AL155" i="1"/>
  <c r="AM155" i="1"/>
  <c r="AN155" i="1"/>
  <c r="AO155" i="1"/>
  <c r="AP155" i="1"/>
  <c r="J155" i="1" s="1"/>
  <c r="AQ155" i="1" s="1"/>
  <c r="AT155" i="1"/>
  <c r="AU155" i="1" s="1"/>
  <c r="AX155" i="1" s="1"/>
  <c r="AW155" i="1"/>
  <c r="AZ92" i="1" l="1"/>
  <c r="BA92" i="1"/>
  <c r="I135" i="1"/>
  <c r="AR135" i="1"/>
  <c r="AS135" i="1" s="1"/>
  <c r="AV135" i="1" s="1"/>
  <c r="F135" i="1" s="1"/>
  <c r="AY135" i="1" s="1"/>
  <c r="G135" i="1" s="1"/>
  <c r="AZ80" i="1"/>
  <c r="BA80" i="1"/>
  <c r="I37" i="1"/>
  <c r="AR37" i="1"/>
  <c r="AS37" i="1" s="1"/>
  <c r="AV37" i="1" s="1"/>
  <c r="F37" i="1" s="1"/>
  <c r="AY37" i="1" s="1"/>
  <c r="BC150" i="1"/>
  <c r="BC122" i="1"/>
  <c r="I115" i="1"/>
  <c r="AR115" i="1"/>
  <c r="AS115" i="1" s="1"/>
  <c r="AV115" i="1" s="1"/>
  <c r="F115" i="1" s="1"/>
  <c r="AY115" i="1" s="1"/>
  <c r="G115" i="1" s="1"/>
  <c r="H108" i="1"/>
  <c r="AR95" i="1"/>
  <c r="AS95" i="1" s="1"/>
  <c r="AV95" i="1" s="1"/>
  <c r="F95" i="1" s="1"/>
  <c r="AY95" i="1" s="1"/>
  <c r="G95" i="1" s="1"/>
  <c r="I95" i="1"/>
  <c r="I74" i="1"/>
  <c r="I57" i="1"/>
  <c r="AR57" i="1"/>
  <c r="AS57" i="1" s="1"/>
  <c r="AV57" i="1" s="1"/>
  <c r="F57" i="1" s="1"/>
  <c r="AY57" i="1" s="1"/>
  <c r="AZ125" i="1"/>
  <c r="BA125" i="1"/>
  <c r="BC108" i="1"/>
  <c r="BA44" i="1"/>
  <c r="AZ44" i="1"/>
  <c r="G128" i="1"/>
  <c r="H133" i="1"/>
  <c r="I131" i="1"/>
  <c r="AR131" i="1"/>
  <c r="AS131" i="1" s="1"/>
  <c r="AV131" i="1" s="1"/>
  <c r="F131" i="1" s="1"/>
  <c r="AY131" i="1" s="1"/>
  <c r="G131" i="1" s="1"/>
  <c r="BC127" i="1"/>
  <c r="I125" i="1"/>
  <c r="BB125" i="1"/>
  <c r="BD125" i="1" s="1"/>
  <c r="I44" i="1"/>
  <c r="BB44" i="1"/>
  <c r="BD44" i="1" s="1"/>
  <c r="AR33" i="1"/>
  <c r="AS33" i="1" s="1"/>
  <c r="AV33" i="1" s="1"/>
  <c r="F33" i="1" s="1"/>
  <c r="AY33" i="1" s="1"/>
  <c r="G33" i="1" s="1"/>
  <c r="I155" i="1"/>
  <c r="AR155" i="1"/>
  <c r="AS155" i="1" s="1"/>
  <c r="AV155" i="1" s="1"/>
  <c r="F155" i="1" s="1"/>
  <c r="AY155" i="1" s="1"/>
  <c r="G155" i="1" s="1"/>
  <c r="AZ138" i="1"/>
  <c r="BA138" i="1"/>
  <c r="BC133" i="1"/>
  <c r="AR123" i="1"/>
  <c r="AS123" i="1" s="1"/>
  <c r="AV123" i="1" s="1"/>
  <c r="F123" i="1" s="1"/>
  <c r="AY123" i="1" s="1"/>
  <c r="G123" i="1" s="1"/>
  <c r="I123" i="1"/>
  <c r="I68" i="1"/>
  <c r="AR68" i="1"/>
  <c r="AS68" i="1" s="1"/>
  <c r="AV68" i="1" s="1"/>
  <c r="F68" i="1" s="1"/>
  <c r="AY68" i="1" s="1"/>
  <c r="G68" i="1" s="1"/>
  <c r="BB68" i="1"/>
  <c r="BD68" i="1" s="1"/>
  <c r="BC11" i="1"/>
  <c r="BD11" i="1"/>
  <c r="I121" i="1"/>
  <c r="AR121" i="1"/>
  <c r="AS121" i="1" s="1"/>
  <c r="AV121" i="1" s="1"/>
  <c r="F121" i="1" s="1"/>
  <c r="AY121" i="1" s="1"/>
  <c r="G121" i="1" s="1"/>
  <c r="BB121" i="1"/>
  <c r="BC132" i="1"/>
  <c r="I117" i="1"/>
  <c r="AR117" i="1"/>
  <c r="AS117" i="1" s="1"/>
  <c r="AV117" i="1" s="1"/>
  <c r="F117" i="1" s="1"/>
  <c r="AY117" i="1" s="1"/>
  <c r="G117" i="1" s="1"/>
  <c r="I85" i="1"/>
  <c r="AR85" i="1"/>
  <c r="AS85" i="1" s="1"/>
  <c r="AV85" i="1" s="1"/>
  <c r="F85" i="1" s="1"/>
  <c r="AY85" i="1" s="1"/>
  <c r="AR124" i="1"/>
  <c r="AS124" i="1" s="1"/>
  <c r="AV124" i="1" s="1"/>
  <c r="F124" i="1" s="1"/>
  <c r="AY124" i="1" s="1"/>
  <c r="I124" i="1"/>
  <c r="I100" i="1"/>
  <c r="AR100" i="1"/>
  <c r="AS100" i="1" s="1"/>
  <c r="AV100" i="1" s="1"/>
  <c r="F100" i="1" s="1"/>
  <c r="AY100" i="1" s="1"/>
  <c r="G100" i="1" s="1"/>
  <c r="AZ93" i="1"/>
  <c r="I35" i="1"/>
  <c r="AR35" i="1"/>
  <c r="AS35" i="1" s="1"/>
  <c r="AV35" i="1" s="1"/>
  <c r="F35" i="1" s="1"/>
  <c r="AY35" i="1" s="1"/>
  <c r="G35" i="1" s="1"/>
  <c r="I144" i="1"/>
  <c r="AR144" i="1"/>
  <c r="AS144" i="1" s="1"/>
  <c r="AV144" i="1" s="1"/>
  <c r="F144" i="1" s="1"/>
  <c r="AY144" i="1" s="1"/>
  <c r="G144" i="1" s="1"/>
  <c r="AP108" i="1"/>
  <c r="J108" i="1" s="1"/>
  <c r="AQ108" i="1" s="1"/>
  <c r="I59" i="1"/>
  <c r="AR59" i="1"/>
  <c r="AS59" i="1" s="1"/>
  <c r="AV59" i="1" s="1"/>
  <c r="F59" i="1" s="1"/>
  <c r="AY59" i="1" s="1"/>
  <c r="G59" i="1" s="1"/>
  <c r="I54" i="1"/>
  <c r="AR54" i="1"/>
  <c r="AS54" i="1" s="1"/>
  <c r="AV54" i="1" s="1"/>
  <c r="F54" i="1" s="1"/>
  <c r="AY54" i="1" s="1"/>
  <c r="G54" i="1" s="1"/>
  <c r="BA27" i="1"/>
  <c r="AZ27" i="1"/>
  <c r="AL150" i="1"/>
  <c r="AL122" i="1"/>
  <c r="I113" i="1"/>
  <c r="AR113" i="1"/>
  <c r="AS113" i="1" s="1"/>
  <c r="AV113" i="1" s="1"/>
  <c r="F113" i="1" s="1"/>
  <c r="AY113" i="1" s="1"/>
  <c r="G113" i="1" s="1"/>
  <c r="AR74" i="1"/>
  <c r="AS74" i="1" s="1"/>
  <c r="AV74" i="1" s="1"/>
  <c r="F74" i="1" s="1"/>
  <c r="AY74" i="1" s="1"/>
  <c r="G74" i="1" s="1"/>
  <c r="I25" i="1"/>
  <c r="AR25" i="1"/>
  <c r="AS25" i="1" s="1"/>
  <c r="AV25" i="1" s="1"/>
  <c r="F25" i="1" s="1"/>
  <c r="AY25" i="1" s="1"/>
  <c r="G25" i="1" s="1"/>
  <c r="BB155" i="1"/>
  <c r="BD155" i="1" s="1"/>
  <c r="H151" i="1"/>
  <c r="AP151" i="1"/>
  <c r="J151" i="1" s="1"/>
  <c r="AQ151" i="1" s="1"/>
  <c r="H70" i="1"/>
  <c r="AP70" i="1"/>
  <c r="J70" i="1" s="1"/>
  <c r="AQ70" i="1" s="1"/>
  <c r="BA34" i="1"/>
  <c r="AZ34" i="1"/>
  <c r="I33" i="1"/>
  <c r="AR120" i="1"/>
  <c r="AS120" i="1" s="1"/>
  <c r="AV120" i="1" s="1"/>
  <c r="F120" i="1" s="1"/>
  <c r="AY120" i="1" s="1"/>
  <c r="G120" i="1" s="1"/>
  <c r="BB120" i="1"/>
  <c r="AZ116" i="1"/>
  <c r="BA116" i="1"/>
  <c r="AR96" i="1"/>
  <c r="AS96" i="1" s="1"/>
  <c r="AV96" i="1" s="1"/>
  <c r="F96" i="1" s="1"/>
  <c r="AY96" i="1" s="1"/>
  <c r="G96" i="1" s="1"/>
  <c r="I96" i="1"/>
  <c r="I47" i="1"/>
  <c r="AR47" i="1"/>
  <c r="AS47" i="1" s="1"/>
  <c r="AV47" i="1" s="1"/>
  <c r="F47" i="1" s="1"/>
  <c r="AY47" i="1" s="1"/>
  <c r="I79" i="1"/>
  <c r="AR79" i="1"/>
  <c r="AS79" i="1" s="1"/>
  <c r="AV79" i="1" s="1"/>
  <c r="F79" i="1" s="1"/>
  <c r="AY79" i="1" s="1"/>
  <c r="G79" i="1" s="1"/>
  <c r="H153" i="1"/>
  <c r="BC151" i="1"/>
  <c r="I112" i="1"/>
  <c r="AR112" i="1"/>
  <c r="AS112" i="1" s="1"/>
  <c r="AV112" i="1" s="1"/>
  <c r="F112" i="1" s="1"/>
  <c r="I91" i="1"/>
  <c r="AR91" i="1"/>
  <c r="AS91" i="1" s="1"/>
  <c r="AV91" i="1" s="1"/>
  <c r="F91" i="1" s="1"/>
  <c r="AY91" i="1" s="1"/>
  <c r="G91" i="1" s="1"/>
  <c r="BC70" i="1"/>
  <c r="I153" i="1"/>
  <c r="AR153" i="1"/>
  <c r="AS153" i="1" s="1"/>
  <c r="AV153" i="1" s="1"/>
  <c r="F153" i="1" s="1"/>
  <c r="AY153" i="1" s="1"/>
  <c r="G153" i="1" s="1"/>
  <c r="I99" i="1"/>
  <c r="AR99" i="1"/>
  <c r="AS99" i="1" s="1"/>
  <c r="AV99" i="1" s="1"/>
  <c r="F99" i="1" s="1"/>
  <c r="AY99" i="1" s="1"/>
  <c r="G99" i="1" s="1"/>
  <c r="I62" i="1"/>
  <c r="AR62" i="1"/>
  <c r="AS62" i="1" s="1"/>
  <c r="AV62" i="1" s="1"/>
  <c r="F62" i="1" s="1"/>
  <c r="AY62" i="1" s="1"/>
  <c r="G62" i="1" s="1"/>
  <c r="BC153" i="1"/>
  <c r="AP114" i="1"/>
  <c r="J114" i="1" s="1"/>
  <c r="AQ114" i="1" s="1"/>
  <c r="I109" i="1"/>
  <c r="AR109" i="1"/>
  <c r="AS109" i="1" s="1"/>
  <c r="AV109" i="1" s="1"/>
  <c r="F109" i="1" s="1"/>
  <c r="AY109" i="1" s="1"/>
  <c r="G109" i="1" s="1"/>
  <c r="H107" i="1"/>
  <c r="AP107" i="1"/>
  <c r="J107" i="1" s="1"/>
  <c r="AQ107" i="1" s="1"/>
  <c r="I104" i="1"/>
  <c r="AR104" i="1"/>
  <c r="AS104" i="1" s="1"/>
  <c r="AV104" i="1" s="1"/>
  <c r="F104" i="1" s="1"/>
  <c r="I141" i="1"/>
  <c r="AR141" i="1"/>
  <c r="AS141" i="1" s="1"/>
  <c r="AV141" i="1" s="1"/>
  <c r="F141" i="1" s="1"/>
  <c r="I94" i="1"/>
  <c r="AR94" i="1"/>
  <c r="AS94" i="1" s="1"/>
  <c r="AV94" i="1" s="1"/>
  <c r="F94" i="1" s="1"/>
  <c r="AY94" i="1" s="1"/>
  <c r="G94" i="1" s="1"/>
  <c r="I58" i="1"/>
  <c r="AR58" i="1"/>
  <c r="AS58" i="1" s="1"/>
  <c r="AV58" i="1" s="1"/>
  <c r="F58" i="1" s="1"/>
  <c r="AY58" i="1" s="1"/>
  <c r="G58" i="1" s="1"/>
  <c r="AL134" i="1"/>
  <c r="AP134" i="1" s="1"/>
  <c r="J134" i="1" s="1"/>
  <c r="AQ134" i="1" s="1"/>
  <c r="E134" i="1"/>
  <c r="AP129" i="1"/>
  <c r="J129" i="1" s="1"/>
  <c r="AQ129" i="1" s="1"/>
  <c r="H114" i="1"/>
  <c r="I89" i="1"/>
  <c r="AR89" i="1"/>
  <c r="AS89" i="1" s="1"/>
  <c r="AV89" i="1" s="1"/>
  <c r="F89" i="1" s="1"/>
  <c r="AY89" i="1" s="1"/>
  <c r="G89" i="1" s="1"/>
  <c r="BC36" i="1"/>
  <c r="BC114" i="1"/>
  <c r="AP154" i="1"/>
  <c r="J154" i="1" s="1"/>
  <c r="AQ154" i="1" s="1"/>
  <c r="I147" i="1"/>
  <c r="AR147" i="1"/>
  <c r="AS147" i="1" s="1"/>
  <c r="AV147" i="1" s="1"/>
  <c r="F147" i="1" s="1"/>
  <c r="AY147" i="1" s="1"/>
  <c r="G147" i="1" s="1"/>
  <c r="I142" i="1"/>
  <c r="AR142" i="1"/>
  <c r="AS142" i="1" s="1"/>
  <c r="AV142" i="1" s="1"/>
  <c r="F142" i="1" s="1"/>
  <c r="AY142" i="1" s="1"/>
  <c r="G142" i="1" s="1"/>
  <c r="AR71" i="1"/>
  <c r="AS71" i="1" s="1"/>
  <c r="AV71" i="1" s="1"/>
  <c r="F71" i="1" s="1"/>
  <c r="AY71" i="1" s="1"/>
  <c r="G71" i="1" s="1"/>
  <c r="BB71" i="1"/>
  <c r="BD71" i="1" s="1"/>
  <c r="I71" i="1"/>
  <c r="I20" i="1"/>
  <c r="AR20" i="1"/>
  <c r="AS20" i="1" s="1"/>
  <c r="AV20" i="1" s="1"/>
  <c r="F20" i="1" s="1"/>
  <c r="AY20" i="1" s="1"/>
  <c r="G20" i="1" s="1"/>
  <c r="AP149" i="1"/>
  <c r="J149" i="1" s="1"/>
  <c r="AQ149" i="1" s="1"/>
  <c r="AP148" i="1"/>
  <c r="J148" i="1" s="1"/>
  <c r="AQ148" i="1" s="1"/>
  <c r="BC136" i="1"/>
  <c r="I90" i="1"/>
  <c r="AR90" i="1"/>
  <c r="AS90" i="1" s="1"/>
  <c r="AV90" i="1" s="1"/>
  <c r="F90" i="1" s="1"/>
  <c r="AY90" i="1" s="1"/>
  <c r="G90" i="1" s="1"/>
  <c r="I67" i="1"/>
  <c r="AR67" i="1"/>
  <c r="AS67" i="1" s="1"/>
  <c r="AV67" i="1" s="1"/>
  <c r="F67" i="1" s="1"/>
  <c r="AY67" i="1" s="1"/>
  <c r="H61" i="1"/>
  <c r="AP101" i="1"/>
  <c r="J101" i="1" s="1"/>
  <c r="AQ101" i="1" s="1"/>
  <c r="H100" i="1"/>
  <c r="BB92" i="1"/>
  <c r="BD92" i="1" s="1"/>
  <c r="H48" i="1"/>
  <c r="AP48" i="1"/>
  <c r="J48" i="1" s="1"/>
  <c r="AQ48" i="1" s="1"/>
  <c r="AP152" i="1"/>
  <c r="J152" i="1" s="1"/>
  <c r="AQ152" i="1" s="1"/>
  <c r="BC144" i="1"/>
  <c r="H132" i="1"/>
  <c r="H113" i="1"/>
  <c r="BC111" i="1"/>
  <c r="BC100" i="1"/>
  <c r="AX96" i="1"/>
  <c r="H87" i="1"/>
  <c r="H46" i="1"/>
  <c r="BB43" i="1"/>
  <c r="BD43" i="1" s="1"/>
  <c r="H43" i="1"/>
  <c r="I22" i="1"/>
  <c r="AR22" i="1"/>
  <c r="AS22" i="1" s="1"/>
  <c r="AV22" i="1" s="1"/>
  <c r="F22" i="1" s="1"/>
  <c r="AY22" i="1" s="1"/>
  <c r="G22" i="1" s="1"/>
  <c r="E140" i="1"/>
  <c r="BC113" i="1"/>
  <c r="AX91" i="1"/>
  <c r="BC87" i="1"/>
  <c r="AP76" i="1"/>
  <c r="J76" i="1" s="1"/>
  <c r="AQ76" i="1" s="1"/>
  <c r="BC43" i="1"/>
  <c r="BC155" i="1"/>
  <c r="BB123" i="1"/>
  <c r="BD123" i="1" s="1"/>
  <c r="BD121" i="1"/>
  <c r="BB80" i="1"/>
  <c r="BD80" i="1" s="1"/>
  <c r="I80" i="1"/>
  <c r="AP60" i="1"/>
  <c r="J60" i="1" s="1"/>
  <c r="AQ60" i="1" s="1"/>
  <c r="AX29" i="1"/>
  <c r="AL136" i="1"/>
  <c r="AP136" i="1" s="1"/>
  <c r="J136" i="1" s="1"/>
  <c r="AQ136" i="1" s="1"/>
  <c r="I103" i="1"/>
  <c r="AR103" i="1"/>
  <c r="AS103" i="1" s="1"/>
  <c r="AV103" i="1" s="1"/>
  <c r="F103" i="1" s="1"/>
  <c r="AY103" i="1" s="1"/>
  <c r="G103" i="1" s="1"/>
  <c r="AL102" i="1"/>
  <c r="AR98" i="1"/>
  <c r="AS98" i="1" s="1"/>
  <c r="AV98" i="1" s="1"/>
  <c r="F98" i="1" s="1"/>
  <c r="AY98" i="1" s="1"/>
  <c r="G98" i="1" s="1"/>
  <c r="I98" i="1"/>
  <c r="AR65" i="1"/>
  <c r="AS65" i="1" s="1"/>
  <c r="AV65" i="1" s="1"/>
  <c r="F65" i="1" s="1"/>
  <c r="AY65" i="1" s="1"/>
  <c r="G65" i="1" s="1"/>
  <c r="H25" i="1"/>
  <c r="AP15" i="1"/>
  <c r="J15" i="1" s="1"/>
  <c r="AQ15" i="1" s="1"/>
  <c r="AR10" i="1"/>
  <c r="AS10" i="1" s="1"/>
  <c r="AV10" i="1" s="1"/>
  <c r="F10" i="1" s="1"/>
  <c r="AY10" i="1" s="1"/>
  <c r="G10" i="1" s="1"/>
  <c r="AP126" i="1"/>
  <c r="J126" i="1" s="1"/>
  <c r="AQ126" i="1" s="1"/>
  <c r="BC91" i="1"/>
  <c r="AP140" i="1"/>
  <c r="J140" i="1" s="1"/>
  <c r="AQ140" i="1" s="1"/>
  <c r="BB138" i="1"/>
  <c r="BD138" i="1" s="1"/>
  <c r="BC119" i="1"/>
  <c r="AL88" i="1"/>
  <c r="AP32" i="1"/>
  <c r="J32" i="1" s="1"/>
  <c r="AQ32" i="1" s="1"/>
  <c r="BD120" i="1"/>
  <c r="AX106" i="1"/>
  <c r="H15" i="1"/>
  <c r="H124" i="1"/>
  <c r="H123" i="1"/>
  <c r="H117" i="1"/>
  <c r="BB117" i="1"/>
  <c r="BD117" i="1" s="1"/>
  <c r="E110" i="1"/>
  <c r="AL110" i="1"/>
  <c r="AP110" i="1" s="1"/>
  <c r="J110" i="1" s="1"/>
  <c r="AQ110" i="1" s="1"/>
  <c r="BC88" i="1"/>
  <c r="AR26" i="1"/>
  <c r="AS26" i="1" s="1"/>
  <c r="AV26" i="1" s="1"/>
  <c r="F26" i="1" s="1"/>
  <c r="I26" i="1"/>
  <c r="AP42" i="1"/>
  <c r="J42" i="1" s="1"/>
  <c r="AQ42" i="1" s="1"/>
  <c r="I128" i="1"/>
  <c r="I86" i="1"/>
  <c r="AR86" i="1"/>
  <c r="AS86" i="1" s="1"/>
  <c r="AV86" i="1" s="1"/>
  <c r="F86" i="1" s="1"/>
  <c r="AX150" i="1"/>
  <c r="AL139" i="1"/>
  <c r="AL126" i="1"/>
  <c r="E63" i="1"/>
  <c r="AL63" i="1"/>
  <c r="AX56" i="1"/>
  <c r="BC49" i="1"/>
  <c r="AL45" i="1"/>
  <c r="BC139" i="1"/>
  <c r="AP130" i="1"/>
  <c r="J130" i="1" s="1"/>
  <c r="AQ130" i="1" s="1"/>
  <c r="AP106" i="1"/>
  <c r="J106" i="1" s="1"/>
  <c r="AQ106" i="1" s="1"/>
  <c r="BC45" i="1"/>
  <c r="AP143" i="1"/>
  <c r="J143" i="1" s="1"/>
  <c r="AQ143" i="1" s="1"/>
  <c r="H138" i="1"/>
  <c r="BB128" i="1"/>
  <c r="BC125" i="1"/>
  <c r="E124" i="1"/>
  <c r="E109" i="1"/>
  <c r="AP105" i="1"/>
  <c r="J105" i="1" s="1"/>
  <c r="AQ105" i="1" s="1"/>
  <c r="AR78" i="1"/>
  <c r="AS78" i="1" s="1"/>
  <c r="AV78" i="1" s="1"/>
  <c r="F78" i="1" s="1"/>
  <c r="AY78" i="1" s="1"/>
  <c r="G78" i="1" s="1"/>
  <c r="AP50" i="1"/>
  <c r="J50" i="1" s="1"/>
  <c r="AQ50" i="1" s="1"/>
  <c r="BC54" i="1"/>
  <c r="I40" i="1"/>
  <c r="AR40" i="1"/>
  <c r="AS40" i="1" s="1"/>
  <c r="AV40" i="1" s="1"/>
  <c r="F40" i="1" s="1"/>
  <c r="AY40" i="1" s="1"/>
  <c r="G40" i="1" s="1"/>
  <c r="BC135" i="1"/>
  <c r="BD135" i="1"/>
  <c r="I13" i="1"/>
  <c r="AR13" i="1"/>
  <c r="AS13" i="1" s="1"/>
  <c r="AV13" i="1" s="1"/>
  <c r="F13" i="1" s="1"/>
  <c r="AP146" i="1"/>
  <c r="J146" i="1" s="1"/>
  <c r="AQ146" i="1" s="1"/>
  <c r="H142" i="1"/>
  <c r="BC137" i="1"/>
  <c r="AP119" i="1"/>
  <c r="J119" i="1" s="1"/>
  <c r="AQ119" i="1" s="1"/>
  <c r="AL118" i="1"/>
  <c r="E118" i="1"/>
  <c r="AP61" i="1"/>
  <c r="J61" i="1" s="1"/>
  <c r="AQ61" i="1" s="1"/>
  <c r="AR56" i="1"/>
  <c r="AS56" i="1" s="1"/>
  <c r="AV56" i="1" s="1"/>
  <c r="F56" i="1" s="1"/>
  <c r="AY56" i="1" s="1"/>
  <c r="G56" i="1" s="1"/>
  <c r="I56" i="1"/>
  <c r="BB56" i="1"/>
  <c r="BD56" i="1" s="1"/>
  <c r="AR43" i="1"/>
  <c r="AS43" i="1" s="1"/>
  <c r="AV43" i="1" s="1"/>
  <c r="F43" i="1" s="1"/>
  <c r="AY43" i="1" s="1"/>
  <c r="G43" i="1" s="1"/>
  <c r="E18" i="1"/>
  <c r="AL18" i="1"/>
  <c r="AX131" i="1"/>
  <c r="BB37" i="1"/>
  <c r="H37" i="1"/>
  <c r="AP145" i="1"/>
  <c r="J145" i="1" s="1"/>
  <c r="AQ145" i="1" s="1"/>
  <c r="AP132" i="1"/>
  <c r="J132" i="1" s="1"/>
  <c r="AQ132" i="1" s="1"/>
  <c r="AL129" i="1"/>
  <c r="H128" i="1"/>
  <c r="AX122" i="1"/>
  <c r="BC103" i="1"/>
  <c r="AX64" i="1"/>
  <c r="BA14" i="1"/>
  <c r="AZ14" i="1"/>
  <c r="AP133" i="1"/>
  <c r="J133" i="1" s="1"/>
  <c r="AQ133" i="1" s="1"/>
  <c r="BB103" i="1"/>
  <c r="BD103" i="1" s="1"/>
  <c r="AL72" i="1"/>
  <c r="AP72" i="1" s="1"/>
  <c r="J72" i="1" s="1"/>
  <c r="AQ72" i="1" s="1"/>
  <c r="E72" i="1"/>
  <c r="AP53" i="1"/>
  <c r="J53" i="1" s="1"/>
  <c r="AQ53" i="1" s="1"/>
  <c r="E28" i="1"/>
  <c r="AL28" i="1"/>
  <c r="E128" i="1"/>
  <c r="BB116" i="1"/>
  <c r="BD116" i="1" s="1"/>
  <c r="AX88" i="1"/>
  <c r="AP87" i="1"/>
  <c r="J87" i="1" s="1"/>
  <c r="AQ87" i="1" s="1"/>
  <c r="E60" i="1"/>
  <c r="AL60" i="1"/>
  <c r="E53" i="1"/>
  <c r="AL53" i="1"/>
  <c r="H93" i="1"/>
  <c r="BB93" i="1"/>
  <c r="H65" i="1"/>
  <c r="AX110" i="1"/>
  <c r="BB95" i="1"/>
  <c r="BD95" i="1" s="1"/>
  <c r="H94" i="1"/>
  <c r="BB94" i="1"/>
  <c r="BD94" i="1" s="1"/>
  <c r="BB90" i="1"/>
  <c r="BD90" i="1" s="1"/>
  <c r="BB89" i="1"/>
  <c r="BD89" i="1" s="1"/>
  <c r="AX85" i="1"/>
  <c r="AP75" i="1"/>
  <c r="J75" i="1" s="1"/>
  <c r="AQ75" i="1" s="1"/>
  <c r="H41" i="1"/>
  <c r="AP111" i="1"/>
  <c r="J111" i="1" s="1"/>
  <c r="AQ111" i="1" s="1"/>
  <c r="AL97" i="1"/>
  <c r="BC94" i="1"/>
  <c r="BC79" i="1"/>
  <c r="I14" i="1"/>
  <c r="BB14" i="1"/>
  <c r="BD14" i="1" s="1"/>
  <c r="AP84" i="1"/>
  <c r="J84" i="1" s="1"/>
  <c r="AQ84" i="1" s="1"/>
  <c r="H35" i="1"/>
  <c r="BB35" i="1"/>
  <c r="BD35" i="1" s="1"/>
  <c r="AP23" i="1"/>
  <c r="J23" i="1" s="1"/>
  <c r="AQ23" i="1" s="1"/>
  <c r="AP127" i="1"/>
  <c r="J127" i="1" s="1"/>
  <c r="AQ127" i="1" s="1"/>
  <c r="BC93" i="1"/>
  <c r="BD93" i="1"/>
  <c r="H75" i="1"/>
  <c r="E38" i="1"/>
  <c r="AL38" i="1"/>
  <c r="I17" i="1"/>
  <c r="AR17" i="1"/>
  <c r="AS17" i="1" s="1"/>
  <c r="AV17" i="1" s="1"/>
  <c r="F17" i="1" s="1"/>
  <c r="AY17" i="1" s="1"/>
  <c r="G17" i="1" s="1"/>
  <c r="AP137" i="1"/>
  <c r="J137" i="1" s="1"/>
  <c r="AQ137" i="1" s="1"/>
  <c r="BB135" i="1"/>
  <c r="AR12" i="1"/>
  <c r="AS12" i="1" s="1"/>
  <c r="AV12" i="1" s="1"/>
  <c r="F12" i="1" s="1"/>
  <c r="AY12" i="1" s="1"/>
  <c r="G12" i="1" s="1"/>
  <c r="H90" i="1"/>
  <c r="H89" i="1"/>
  <c r="I81" i="1"/>
  <c r="AP39" i="1"/>
  <c r="J39" i="1" s="1"/>
  <c r="AQ39" i="1" s="1"/>
  <c r="I34" i="1"/>
  <c r="AP73" i="1"/>
  <c r="J73" i="1" s="1"/>
  <c r="AQ73" i="1" s="1"/>
  <c r="BC107" i="1"/>
  <c r="BB85" i="1"/>
  <c r="AL83" i="1"/>
  <c r="E77" i="1"/>
  <c r="AL77" i="1"/>
  <c r="AP77" i="1" s="1"/>
  <c r="J77" i="1" s="1"/>
  <c r="AQ77" i="1" s="1"/>
  <c r="I24" i="1"/>
  <c r="AR24" i="1"/>
  <c r="AS24" i="1" s="1"/>
  <c r="AV24" i="1" s="1"/>
  <c r="F24" i="1" s="1"/>
  <c r="AY24" i="1" s="1"/>
  <c r="G24" i="1" s="1"/>
  <c r="AR11" i="1"/>
  <c r="AS11" i="1" s="1"/>
  <c r="AV11" i="1" s="1"/>
  <c r="F11" i="1" s="1"/>
  <c r="AY11" i="1" s="1"/>
  <c r="G11" i="1" s="1"/>
  <c r="BB11" i="1"/>
  <c r="H79" i="1"/>
  <c r="BB79" i="1"/>
  <c r="BD79" i="1" s="1"/>
  <c r="H78" i="1"/>
  <c r="BC74" i="1"/>
  <c r="AP36" i="1"/>
  <c r="J36" i="1" s="1"/>
  <c r="AQ36" i="1" s="1"/>
  <c r="BB27" i="1"/>
  <c r="BD27" i="1" s="1"/>
  <c r="AP69" i="1"/>
  <c r="J69" i="1" s="1"/>
  <c r="AQ69" i="1" s="1"/>
  <c r="AP52" i="1"/>
  <c r="J52" i="1" s="1"/>
  <c r="AQ52" i="1" s="1"/>
  <c r="E50" i="1"/>
  <c r="AL50" i="1"/>
  <c r="H40" i="1"/>
  <c r="AR16" i="1"/>
  <c r="AS16" i="1" s="1"/>
  <c r="AV16" i="1" s="1"/>
  <c r="F16" i="1" s="1"/>
  <c r="AY16" i="1" s="1"/>
  <c r="G16" i="1" s="1"/>
  <c r="I16" i="1"/>
  <c r="BC59" i="1"/>
  <c r="H36" i="1"/>
  <c r="BB34" i="1"/>
  <c r="BD34" i="1" s="1"/>
  <c r="AP29" i="1"/>
  <c r="J29" i="1" s="1"/>
  <c r="AQ29" i="1" s="1"/>
  <c r="H20" i="1"/>
  <c r="BC68" i="1"/>
  <c r="BC64" i="1"/>
  <c r="AP41" i="1"/>
  <c r="J41" i="1" s="1"/>
  <c r="AQ41" i="1" s="1"/>
  <c r="BC20" i="1"/>
  <c r="H16" i="1"/>
  <c r="E85" i="1"/>
  <c r="AP46" i="1"/>
  <c r="J46" i="1" s="1"/>
  <c r="AQ46" i="1" s="1"/>
  <c r="AP21" i="1"/>
  <c r="J21" i="1" s="1"/>
  <c r="AQ21" i="1" s="1"/>
  <c r="AP19" i="1"/>
  <c r="J19" i="1" s="1"/>
  <c r="AQ19" i="1" s="1"/>
  <c r="AP66" i="1"/>
  <c r="J66" i="1" s="1"/>
  <c r="AQ66" i="1" s="1"/>
  <c r="AP31" i="1"/>
  <c r="J31" i="1" s="1"/>
  <c r="AQ31" i="1" s="1"/>
  <c r="BB12" i="1"/>
  <c r="BD12" i="1" s="1"/>
  <c r="BB67" i="1"/>
  <c r="BB57" i="1"/>
  <c r="BC32" i="1"/>
  <c r="AL82" i="1"/>
  <c r="AP64" i="1"/>
  <c r="J64" i="1" s="1"/>
  <c r="AQ64" i="1" s="1"/>
  <c r="AL55" i="1"/>
  <c r="AL30" i="1"/>
  <c r="H10" i="1"/>
  <c r="BC30" i="1"/>
  <c r="AP51" i="1"/>
  <c r="J51" i="1" s="1"/>
  <c r="AQ51" i="1" s="1"/>
  <c r="AP49" i="1"/>
  <c r="J49" i="1" s="1"/>
  <c r="AQ49" i="1" s="1"/>
  <c r="E67" i="1"/>
  <c r="E62" i="1"/>
  <c r="E57" i="1"/>
  <c r="E52" i="1"/>
  <c r="E47" i="1"/>
  <c r="E42" i="1"/>
  <c r="E37" i="1"/>
  <c r="I72" i="1" l="1"/>
  <c r="AR72" i="1"/>
  <c r="AS72" i="1" s="1"/>
  <c r="AV72" i="1" s="1"/>
  <c r="F72" i="1" s="1"/>
  <c r="AY72" i="1" s="1"/>
  <c r="G72" i="1" s="1"/>
  <c r="I110" i="1"/>
  <c r="AR110" i="1"/>
  <c r="AS110" i="1" s="1"/>
  <c r="AV110" i="1" s="1"/>
  <c r="F110" i="1" s="1"/>
  <c r="AY110" i="1" s="1"/>
  <c r="G110" i="1" s="1"/>
  <c r="I77" i="1"/>
  <c r="AR77" i="1"/>
  <c r="AS77" i="1" s="1"/>
  <c r="AV77" i="1" s="1"/>
  <c r="F77" i="1" s="1"/>
  <c r="AY77" i="1" s="1"/>
  <c r="G77" i="1" s="1"/>
  <c r="AR134" i="1"/>
  <c r="AS134" i="1" s="1"/>
  <c r="AV134" i="1" s="1"/>
  <c r="F134" i="1" s="1"/>
  <c r="AY134" i="1" s="1"/>
  <c r="G134" i="1" s="1"/>
  <c r="I134" i="1"/>
  <c r="I136" i="1"/>
  <c r="AR136" i="1"/>
  <c r="AS136" i="1" s="1"/>
  <c r="AV136" i="1" s="1"/>
  <c r="F136" i="1" s="1"/>
  <c r="AY136" i="1" s="1"/>
  <c r="G136" i="1" s="1"/>
  <c r="BC47" i="1"/>
  <c r="BD47" i="1"/>
  <c r="I29" i="1"/>
  <c r="AR29" i="1"/>
  <c r="AS29" i="1" s="1"/>
  <c r="AV29" i="1" s="1"/>
  <c r="F29" i="1" s="1"/>
  <c r="AY29" i="1" s="1"/>
  <c r="G29" i="1" s="1"/>
  <c r="BB29" i="1"/>
  <c r="BD29" i="1" s="1"/>
  <c r="AY26" i="1"/>
  <c r="G26" i="1" s="1"/>
  <c r="BB26" i="1"/>
  <c r="BD26" i="1" s="1"/>
  <c r="BA22" i="1"/>
  <c r="AZ22" i="1"/>
  <c r="I48" i="1"/>
  <c r="AR48" i="1"/>
  <c r="AS48" i="1" s="1"/>
  <c r="AV48" i="1" s="1"/>
  <c r="F48" i="1" s="1"/>
  <c r="AY48" i="1" s="1"/>
  <c r="G48" i="1" s="1"/>
  <c r="I114" i="1"/>
  <c r="AR114" i="1"/>
  <c r="AS114" i="1" s="1"/>
  <c r="AV114" i="1" s="1"/>
  <c r="F114" i="1" s="1"/>
  <c r="AY114" i="1" s="1"/>
  <c r="G114" i="1" s="1"/>
  <c r="BA144" i="1"/>
  <c r="AZ144" i="1"/>
  <c r="BC52" i="1"/>
  <c r="AR31" i="1"/>
  <c r="AS31" i="1" s="1"/>
  <c r="AV31" i="1" s="1"/>
  <c r="F31" i="1" s="1"/>
  <c r="AY31" i="1" s="1"/>
  <c r="G31" i="1" s="1"/>
  <c r="BB31" i="1"/>
  <c r="BD31" i="1" s="1"/>
  <c r="I31" i="1"/>
  <c r="BC28" i="1"/>
  <c r="AZ20" i="1"/>
  <c r="BA20" i="1"/>
  <c r="BB114" i="1"/>
  <c r="BD114" i="1" s="1"/>
  <c r="BA79" i="1"/>
  <c r="AZ79" i="1"/>
  <c r="BA131" i="1"/>
  <c r="AZ131" i="1"/>
  <c r="BC57" i="1"/>
  <c r="BD57" i="1"/>
  <c r="I66" i="1"/>
  <c r="AR66" i="1"/>
  <c r="AS66" i="1" s="1"/>
  <c r="AV66" i="1" s="1"/>
  <c r="F66" i="1" s="1"/>
  <c r="AY66" i="1" s="1"/>
  <c r="G66" i="1" s="1"/>
  <c r="AZ40" i="1"/>
  <c r="BA40" i="1"/>
  <c r="AR126" i="1"/>
  <c r="AS126" i="1" s="1"/>
  <c r="AV126" i="1" s="1"/>
  <c r="F126" i="1" s="1"/>
  <c r="AY126" i="1" s="1"/>
  <c r="G126" i="1" s="1"/>
  <c r="I126" i="1"/>
  <c r="AZ35" i="1"/>
  <c r="BA35" i="1"/>
  <c r="BB131" i="1"/>
  <c r="BD131" i="1" s="1"/>
  <c r="AZ115" i="1"/>
  <c r="BA115" i="1"/>
  <c r="BC62" i="1"/>
  <c r="BD62" i="1"/>
  <c r="I19" i="1"/>
  <c r="AR19" i="1"/>
  <c r="AS19" i="1" s="1"/>
  <c r="AV19" i="1" s="1"/>
  <c r="F19" i="1" s="1"/>
  <c r="AY19" i="1" s="1"/>
  <c r="G19" i="1" s="1"/>
  <c r="BB19" i="1"/>
  <c r="BD19" i="1" s="1"/>
  <c r="AZ11" i="1"/>
  <c r="BA11" i="1"/>
  <c r="I84" i="1"/>
  <c r="AR84" i="1"/>
  <c r="AS84" i="1" s="1"/>
  <c r="AV84" i="1" s="1"/>
  <c r="F84" i="1" s="1"/>
  <c r="AY84" i="1" s="1"/>
  <c r="G84" i="1" s="1"/>
  <c r="BB84" i="1"/>
  <c r="BD84" i="1" s="1"/>
  <c r="AR53" i="1"/>
  <c r="AS53" i="1" s="1"/>
  <c r="AV53" i="1" s="1"/>
  <c r="F53" i="1" s="1"/>
  <c r="AY53" i="1" s="1"/>
  <c r="G53" i="1" s="1"/>
  <c r="I53" i="1"/>
  <c r="H18" i="1"/>
  <c r="H45" i="1"/>
  <c r="AP45" i="1"/>
  <c r="J45" i="1" s="1"/>
  <c r="AQ45" i="1" s="1"/>
  <c r="AZ10" i="1"/>
  <c r="BA10" i="1"/>
  <c r="BA68" i="1"/>
  <c r="AZ68" i="1"/>
  <c r="BC67" i="1"/>
  <c r="BD67" i="1" s="1"/>
  <c r="AR21" i="1"/>
  <c r="AS21" i="1" s="1"/>
  <c r="AV21" i="1" s="1"/>
  <c r="F21" i="1" s="1"/>
  <c r="AY21" i="1" s="1"/>
  <c r="G21" i="1" s="1"/>
  <c r="I21" i="1"/>
  <c r="BA24" i="1"/>
  <c r="AZ24" i="1"/>
  <c r="BC72" i="1"/>
  <c r="BC18" i="1"/>
  <c r="BC110" i="1"/>
  <c r="I15" i="1"/>
  <c r="AR15" i="1"/>
  <c r="AS15" i="1" s="1"/>
  <c r="AV15" i="1" s="1"/>
  <c r="F15" i="1" s="1"/>
  <c r="AY15" i="1" s="1"/>
  <c r="G15" i="1" s="1"/>
  <c r="I49" i="1"/>
  <c r="AR49" i="1"/>
  <c r="AS49" i="1" s="1"/>
  <c r="AV49" i="1" s="1"/>
  <c r="F49" i="1" s="1"/>
  <c r="AY49" i="1" s="1"/>
  <c r="G49" i="1" s="1"/>
  <c r="AZ71" i="1"/>
  <c r="BA71" i="1"/>
  <c r="I39" i="1"/>
  <c r="BB39" i="1"/>
  <c r="BD39" i="1" s="1"/>
  <c r="AR39" i="1"/>
  <c r="AS39" i="1" s="1"/>
  <c r="AV39" i="1" s="1"/>
  <c r="F39" i="1" s="1"/>
  <c r="AY39" i="1" s="1"/>
  <c r="G39" i="1" s="1"/>
  <c r="BB62" i="1"/>
  <c r="AR87" i="1"/>
  <c r="AS87" i="1" s="1"/>
  <c r="AV87" i="1" s="1"/>
  <c r="F87" i="1" s="1"/>
  <c r="AY87" i="1" s="1"/>
  <c r="G87" i="1" s="1"/>
  <c r="I87" i="1"/>
  <c r="H129" i="1"/>
  <c r="AP18" i="1"/>
  <c r="J18" i="1" s="1"/>
  <c r="AQ18" i="1" s="1"/>
  <c r="BA59" i="1"/>
  <c r="AZ59" i="1"/>
  <c r="BB74" i="1"/>
  <c r="BD74" i="1" s="1"/>
  <c r="I75" i="1"/>
  <c r="AR75" i="1"/>
  <c r="AS75" i="1" s="1"/>
  <c r="AV75" i="1" s="1"/>
  <c r="F75" i="1" s="1"/>
  <c r="AY75" i="1" s="1"/>
  <c r="G75" i="1" s="1"/>
  <c r="I132" i="1"/>
  <c r="AR132" i="1"/>
  <c r="AS132" i="1" s="1"/>
  <c r="AV132" i="1" s="1"/>
  <c r="F132" i="1" s="1"/>
  <c r="AY132" i="1" s="1"/>
  <c r="G132" i="1" s="1"/>
  <c r="AR146" i="1"/>
  <c r="AS146" i="1" s="1"/>
  <c r="AV146" i="1" s="1"/>
  <c r="F146" i="1" s="1"/>
  <c r="AY146" i="1" s="1"/>
  <c r="G146" i="1" s="1"/>
  <c r="BB146" i="1"/>
  <c r="BD146" i="1" s="1"/>
  <c r="I146" i="1"/>
  <c r="I42" i="1"/>
  <c r="AR42" i="1"/>
  <c r="AS42" i="1" s="1"/>
  <c r="AV42" i="1" s="1"/>
  <c r="F42" i="1" s="1"/>
  <c r="AY42" i="1" s="1"/>
  <c r="G42" i="1" s="1"/>
  <c r="BB59" i="1"/>
  <c r="BD59" i="1" s="1"/>
  <c r="BC37" i="1"/>
  <c r="BD37" i="1"/>
  <c r="BB20" i="1"/>
  <c r="BD20" i="1" s="1"/>
  <c r="BB78" i="1"/>
  <c r="BD78" i="1" s="1"/>
  <c r="AR127" i="1"/>
  <c r="AS127" i="1" s="1"/>
  <c r="AV127" i="1" s="1"/>
  <c r="F127" i="1" s="1"/>
  <c r="I127" i="1"/>
  <c r="AY13" i="1"/>
  <c r="G13" i="1" s="1"/>
  <c r="BB13" i="1"/>
  <c r="BD13" i="1" s="1"/>
  <c r="I60" i="1"/>
  <c r="AR60" i="1"/>
  <c r="AS60" i="1" s="1"/>
  <c r="AV60" i="1" s="1"/>
  <c r="F60" i="1" s="1"/>
  <c r="AY60" i="1" s="1"/>
  <c r="G60" i="1" s="1"/>
  <c r="BC140" i="1"/>
  <c r="AR148" i="1"/>
  <c r="AS148" i="1" s="1"/>
  <c r="AV148" i="1" s="1"/>
  <c r="F148" i="1" s="1"/>
  <c r="AY148" i="1" s="1"/>
  <c r="G148" i="1" s="1"/>
  <c r="BB148" i="1"/>
  <c r="BD148" i="1" s="1"/>
  <c r="I148" i="1"/>
  <c r="BA89" i="1"/>
  <c r="AZ89" i="1"/>
  <c r="BA109" i="1"/>
  <c r="AZ109" i="1"/>
  <c r="AR151" i="1"/>
  <c r="AS151" i="1" s="1"/>
  <c r="AV151" i="1" s="1"/>
  <c r="F151" i="1" s="1"/>
  <c r="I151" i="1"/>
  <c r="AZ121" i="1"/>
  <c r="BA121" i="1"/>
  <c r="BC42" i="1"/>
  <c r="AR23" i="1"/>
  <c r="AS23" i="1" s="1"/>
  <c r="AV23" i="1" s="1"/>
  <c r="F23" i="1" s="1"/>
  <c r="AY23" i="1" s="1"/>
  <c r="G23" i="1" s="1"/>
  <c r="I23" i="1"/>
  <c r="BC128" i="1"/>
  <c r="BD128" i="1" s="1"/>
  <c r="I145" i="1"/>
  <c r="AR145" i="1"/>
  <c r="AS145" i="1" s="1"/>
  <c r="AV145" i="1" s="1"/>
  <c r="F145" i="1" s="1"/>
  <c r="I106" i="1"/>
  <c r="AR106" i="1"/>
  <c r="AS106" i="1" s="1"/>
  <c r="AV106" i="1" s="1"/>
  <c r="F106" i="1" s="1"/>
  <c r="AY106" i="1" s="1"/>
  <c r="G106" i="1" s="1"/>
  <c r="I140" i="1"/>
  <c r="AR140" i="1"/>
  <c r="AS140" i="1" s="1"/>
  <c r="AV140" i="1" s="1"/>
  <c r="F140" i="1" s="1"/>
  <c r="AY140" i="1" s="1"/>
  <c r="G140" i="1" s="1"/>
  <c r="BB140" i="1"/>
  <c r="BD140" i="1" s="1"/>
  <c r="I152" i="1"/>
  <c r="AR152" i="1"/>
  <c r="AS152" i="1" s="1"/>
  <c r="AV152" i="1" s="1"/>
  <c r="F152" i="1" s="1"/>
  <c r="AY152" i="1" s="1"/>
  <c r="G152" i="1" s="1"/>
  <c r="I149" i="1"/>
  <c r="BB149" i="1"/>
  <c r="BD149" i="1" s="1"/>
  <c r="AR149" i="1"/>
  <c r="AS149" i="1" s="1"/>
  <c r="AV149" i="1" s="1"/>
  <c r="F149" i="1" s="1"/>
  <c r="AY149" i="1" s="1"/>
  <c r="G149" i="1" s="1"/>
  <c r="BB153" i="1"/>
  <c r="BD153" i="1" s="1"/>
  <c r="I108" i="1"/>
  <c r="AR108" i="1"/>
  <c r="AS108" i="1" s="1"/>
  <c r="AV108" i="1" s="1"/>
  <c r="F108" i="1" s="1"/>
  <c r="AZ95" i="1"/>
  <c r="BA95" i="1"/>
  <c r="BB110" i="1"/>
  <c r="BD110" i="1" s="1"/>
  <c r="H110" i="1"/>
  <c r="I50" i="1"/>
  <c r="AR50" i="1"/>
  <c r="AS50" i="1" s="1"/>
  <c r="AV50" i="1" s="1"/>
  <c r="F50" i="1" s="1"/>
  <c r="AY50" i="1" s="1"/>
  <c r="G50" i="1" s="1"/>
  <c r="BA94" i="1"/>
  <c r="AZ94" i="1"/>
  <c r="BB10" i="1"/>
  <c r="BD10" i="1" s="1"/>
  <c r="BB21" i="1"/>
  <c r="BD21" i="1" s="1"/>
  <c r="BB40" i="1"/>
  <c r="BD40" i="1" s="1"/>
  <c r="H83" i="1"/>
  <c r="AP83" i="1"/>
  <c r="J83" i="1" s="1"/>
  <c r="AQ83" i="1" s="1"/>
  <c r="BA17" i="1"/>
  <c r="AZ17" i="1"/>
  <c r="BB65" i="1"/>
  <c r="BD65" i="1" s="1"/>
  <c r="I133" i="1"/>
  <c r="AR133" i="1"/>
  <c r="AS133" i="1" s="1"/>
  <c r="AV133" i="1" s="1"/>
  <c r="F133" i="1" s="1"/>
  <c r="BA56" i="1"/>
  <c r="AZ56" i="1"/>
  <c r="AR105" i="1"/>
  <c r="AS105" i="1" s="1"/>
  <c r="AV105" i="1" s="1"/>
  <c r="F105" i="1" s="1"/>
  <c r="AY105" i="1" s="1"/>
  <c r="G105" i="1" s="1"/>
  <c r="I105" i="1"/>
  <c r="BB105" i="1"/>
  <c r="BD105" i="1" s="1"/>
  <c r="BC63" i="1"/>
  <c r="BB144" i="1"/>
  <c r="BD144" i="1" s="1"/>
  <c r="AZ147" i="1"/>
  <c r="BA147" i="1"/>
  <c r="AZ153" i="1"/>
  <c r="BA153" i="1"/>
  <c r="H122" i="1"/>
  <c r="G124" i="1"/>
  <c r="G37" i="1"/>
  <c r="BA12" i="1"/>
  <c r="AZ12" i="1"/>
  <c r="I129" i="1"/>
  <c r="AR129" i="1"/>
  <c r="AS129" i="1" s="1"/>
  <c r="AV129" i="1" s="1"/>
  <c r="F129" i="1" s="1"/>
  <c r="AY129" i="1" s="1"/>
  <c r="G129" i="1" s="1"/>
  <c r="BC134" i="1"/>
  <c r="AZ96" i="1"/>
  <c r="BA96" i="1"/>
  <c r="AR137" i="1"/>
  <c r="AS137" i="1" s="1"/>
  <c r="AV137" i="1" s="1"/>
  <c r="F137" i="1" s="1"/>
  <c r="I137" i="1"/>
  <c r="BB24" i="1"/>
  <c r="BD24" i="1" s="1"/>
  <c r="AR61" i="1"/>
  <c r="AS61" i="1" s="1"/>
  <c r="AV61" i="1" s="1"/>
  <c r="F61" i="1" s="1"/>
  <c r="AY61" i="1" s="1"/>
  <c r="G61" i="1" s="1"/>
  <c r="I61" i="1"/>
  <c r="BC109" i="1"/>
  <c r="BD109" i="1"/>
  <c r="BB147" i="1"/>
  <c r="BD147" i="1" s="1"/>
  <c r="BB124" i="1"/>
  <c r="BD124" i="1" s="1"/>
  <c r="G85" i="1"/>
  <c r="BB48" i="1"/>
  <c r="BD48" i="1" s="1"/>
  <c r="AZ100" i="1"/>
  <c r="BA100" i="1"/>
  <c r="H77" i="1"/>
  <c r="BB77" i="1"/>
  <c r="AZ142" i="1"/>
  <c r="BA142" i="1"/>
  <c r="BA65" i="1"/>
  <c r="AZ65" i="1"/>
  <c r="AZ128" i="1"/>
  <c r="BA128" i="1"/>
  <c r="H30" i="1"/>
  <c r="AP30" i="1"/>
  <c r="J30" i="1" s="1"/>
  <c r="AQ30" i="1" s="1"/>
  <c r="H50" i="1"/>
  <c r="BB50" i="1"/>
  <c r="BD50" i="1" s="1"/>
  <c r="H38" i="1"/>
  <c r="AP38" i="1"/>
  <c r="J38" i="1" s="1"/>
  <c r="AQ38" i="1" s="1"/>
  <c r="BB96" i="1"/>
  <c r="BD96" i="1" s="1"/>
  <c r="BC118" i="1"/>
  <c r="BC124" i="1"/>
  <c r="BB98" i="1"/>
  <c r="BD98" i="1" s="1"/>
  <c r="AR76" i="1"/>
  <c r="AS76" i="1" s="1"/>
  <c r="AV76" i="1" s="1"/>
  <c r="F76" i="1" s="1"/>
  <c r="I76" i="1"/>
  <c r="AY141" i="1"/>
  <c r="G141" i="1" s="1"/>
  <c r="BB141" i="1"/>
  <c r="BD141" i="1" s="1"/>
  <c r="AZ120" i="1"/>
  <c r="BA120" i="1"/>
  <c r="H150" i="1"/>
  <c r="AP150" i="1"/>
  <c r="J150" i="1" s="1"/>
  <c r="AQ150" i="1" s="1"/>
  <c r="BB134" i="1"/>
  <c r="BD134" i="1" s="1"/>
  <c r="H134" i="1"/>
  <c r="AZ58" i="1"/>
  <c r="BA58" i="1"/>
  <c r="AR46" i="1"/>
  <c r="AS46" i="1" s="1"/>
  <c r="AV46" i="1" s="1"/>
  <c r="F46" i="1" s="1"/>
  <c r="I46" i="1"/>
  <c r="AZ123" i="1"/>
  <c r="BA123" i="1"/>
  <c r="BC85" i="1"/>
  <c r="BD85" i="1" s="1"/>
  <c r="H55" i="1"/>
  <c r="AP55" i="1"/>
  <c r="J55" i="1" s="1"/>
  <c r="AQ55" i="1" s="1"/>
  <c r="BB16" i="1"/>
  <c r="BD16" i="1" s="1"/>
  <c r="BC50" i="1"/>
  <c r="BB47" i="1"/>
  <c r="BC38" i="1"/>
  <c r="H97" i="1"/>
  <c r="AP97" i="1"/>
  <c r="J97" i="1" s="1"/>
  <c r="AQ97" i="1" s="1"/>
  <c r="H118" i="1"/>
  <c r="AP118" i="1"/>
  <c r="J118" i="1" s="1"/>
  <c r="AQ118" i="1" s="1"/>
  <c r="H126" i="1"/>
  <c r="BB126" i="1"/>
  <c r="BD126" i="1" s="1"/>
  <c r="BA98" i="1"/>
  <c r="AZ98" i="1"/>
  <c r="G67" i="1"/>
  <c r="AR154" i="1"/>
  <c r="AS154" i="1" s="1"/>
  <c r="AV154" i="1" s="1"/>
  <c r="F154" i="1" s="1"/>
  <c r="AY154" i="1" s="1"/>
  <c r="G154" i="1" s="1"/>
  <c r="I154" i="1"/>
  <c r="BA117" i="1"/>
  <c r="AZ117" i="1"/>
  <c r="BA155" i="1"/>
  <c r="AZ155" i="1"/>
  <c r="G47" i="1"/>
  <c r="BA74" i="1"/>
  <c r="AZ74" i="1"/>
  <c r="BB58" i="1"/>
  <c r="BD58" i="1" s="1"/>
  <c r="BC77" i="1"/>
  <c r="BD77" i="1"/>
  <c r="BB115" i="1"/>
  <c r="BD115" i="1" s="1"/>
  <c r="H63" i="1"/>
  <c r="BB87" i="1"/>
  <c r="BD87" i="1" s="1"/>
  <c r="I64" i="1"/>
  <c r="AR64" i="1"/>
  <c r="AS64" i="1" s="1"/>
  <c r="AV64" i="1" s="1"/>
  <c r="F64" i="1" s="1"/>
  <c r="AY64" i="1" s="1"/>
  <c r="G64" i="1" s="1"/>
  <c r="BB64" i="1"/>
  <c r="BD64" i="1" s="1"/>
  <c r="I52" i="1"/>
  <c r="AR52" i="1"/>
  <c r="AS52" i="1" s="1"/>
  <c r="AV52" i="1" s="1"/>
  <c r="F52" i="1" s="1"/>
  <c r="AP63" i="1"/>
  <c r="J63" i="1" s="1"/>
  <c r="AQ63" i="1" s="1"/>
  <c r="I111" i="1"/>
  <c r="AR111" i="1"/>
  <c r="AS111" i="1" s="1"/>
  <c r="AV111" i="1" s="1"/>
  <c r="F111" i="1" s="1"/>
  <c r="BB53" i="1"/>
  <c r="BD53" i="1" s="1"/>
  <c r="H53" i="1"/>
  <c r="I119" i="1"/>
  <c r="AR119" i="1"/>
  <c r="AS119" i="1" s="1"/>
  <c r="AV119" i="1" s="1"/>
  <c r="F119" i="1" s="1"/>
  <c r="H139" i="1"/>
  <c r="AP139" i="1"/>
  <c r="J139" i="1" s="1"/>
  <c r="AQ139" i="1" s="1"/>
  <c r="H102" i="1"/>
  <c r="AP102" i="1"/>
  <c r="J102" i="1" s="1"/>
  <c r="AQ102" i="1" s="1"/>
  <c r="BB91" i="1"/>
  <c r="BD91" i="1" s="1"/>
  <c r="BA135" i="1"/>
  <c r="AZ135" i="1"/>
  <c r="AR130" i="1"/>
  <c r="AS130" i="1" s="1"/>
  <c r="AV130" i="1" s="1"/>
  <c r="F130" i="1" s="1"/>
  <c r="AY130" i="1" s="1"/>
  <c r="G130" i="1" s="1"/>
  <c r="I130" i="1"/>
  <c r="BB130" i="1"/>
  <c r="BD130" i="1" s="1"/>
  <c r="BB22" i="1"/>
  <c r="BD22" i="1" s="1"/>
  <c r="BA99" i="1"/>
  <c r="AZ99" i="1"/>
  <c r="AR51" i="1"/>
  <c r="AS51" i="1" s="1"/>
  <c r="AV51" i="1" s="1"/>
  <c r="F51" i="1" s="1"/>
  <c r="AY51" i="1" s="1"/>
  <c r="G51" i="1" s="1"/>
  <c r="BB51" i="1"/>
  <c r="BD51" i="1" s="1"/>
  <c r="I51" i="1"/>
  <c r="BB99" i="1"/>
  <c r="BD99" i="1" s="1"/>
  <c r="BA16" i="1"/>
  <c r="AZ16" i="1"/>
  <c r="AP82" i="1"/>
  <c r="J82" i="1" s="1"/>
  <c r="AQ82" i="1" s="1"/>
  <c r="H82" i="1"/>
  <c r="I69" i="1"/>
  <c r="AR69" i="1"/>
  <c r="AS69" i="1" s="1"/>
  <c r="AV69" i="1" s="1"/>
  <c r="F69" i="1" s="1"/>
  <c r="AY69" i="1" s="1"/>
  <c r="G69" i="1" s="1"/>
  <c r="I73" i="1"/>
  <c r="AR73" i="1"/>
  <c r="AS73" i="1" s="1"/>
  <c r="AV73" i="1" s="1"/>
  <c r="F73" i="1" s="1"/>
  <c r="AY73" i="1" s="1"/>
  <c r="G73" i="1" s="1"/>
  <c r="BB75" i="1"/>
  <c r="BD75" i="1" s="1"/>
  <c r="BC53" i="1"/>
  <c r="AZ103" i="1"/>
  <c r="BA103" i="1"/>
  <c r="BA90" i="1"/>
  <c r="AZ90" i="1"/>
  <c r="AY104" i="1"/>
  <c r="G104" i="1" s="1"/>
  <c r="BB104" i="1"/>
  <c r="BD104" i="1" s="1"/>
  <c r="BA91" i="1"/>
  <c r="AZ91" i="1"/>
  <c r="BA54" i="1"/>
  <c r="AZ54" i="1"/>
  <c r="AP122" i="1"/>
  <c r="J122" i="1" s="1"/>
  <c r="AQ122" i="1" s="1"/>
  <c r="BA33" i="1"/>
  <c r="AZ33" i="1"/>
  <c r="AP28" i="1"/>
  <c r="J28" i="1" s="1"/>
  <c r="AQ28" i="1" s="1"/>
  <c r="H28" i="1"/>
  <c r="AZ25" i="1"/>
  <c r="BA25" i="1"/>
  <c r="BB72" i="1"/>
  <c r="BD72" i="1" s="1"/>
  <c r="H72" i="1"/>
  <c r="BB25" i="1"/>
  <c r="BD25" i="1" s="1"/>
  <c r="BB100" i="1"/>
  <c r="BD100" i="1" s="1"/>
  <c r="AR101" i="1"/>
  <c r="AS101" i="1" s="1"/>
  <c r="AV101" i="1" s="1"/>
  <c r="F101" i="1" s="1"/>
  <c r="I101" i="1"/>
  <c r="AR41" i="1"/>
  <c r="AS41" i="1" s="1"/>
  <c r="AV41" i="1" s="1"/>
  <c r="F41" i="1" s="1"/>
  <c r="AY41" i="1" s="1"/>
  <c r="G41" i="1" s="1"/>
  <c r="I41" i="1"/>
  <c r="H60" i="1"/>
  <c r="BB60" i="1"/>
  <c r="AY86" i="1"/>
  <c r="G86" i="1" s="1"/>
  <c r="BB86" i="1"/>
  <c r="BD86" i="1" s="1"/>
  <c r="I32" i="1"/>
  <c r="AR32" i="1"/>
  <c r="AS32" i="1" s="1"/>
  <c r="AV32" i="1" s="1"/>
  <c r="F32" i="1" s="1"/>
  <c r="BB109" i="1"/>
  <c r="BB113" i="1"/>
  <c r="BD113" i="1" s="1"/>
  <c r="I70" i="1"/>
  <c r="AR70" i="1"/>
  <c r="AS70" i="1" s="1"/>
  <c r="AV70" i="1" s="1"/>
  <c r="F70" i="1" s="1"/>
  <c r="BB54" i="1"/>
  <c r="BD54" i="1" s="1"/>
  <c r="BB33" i="1"/>
  <c r="BD33" i="1" s="1"/>
  <c r="G57" i="1"/>
  <c r="BA62" i="1"/>
  <c r="AZ62" i="1"/>
  <c r="BA43" i="1"/>
  <c r="AZ43" i="1"/>
  <c r="AZ113" i="1"/>
  <c r="BA113" i="1"/>
  <c r="AZ78" i="1"/>
  <c r="BA78" i="1"/>
  <c r="AR36" i="1"/>
  <c r="AS36" i="1" s="1"/>
  <c r="AV36" i="1" s="1"/>
  <c r="F36" i="1" s="1"/>
  <c r="I36" i="1"/>
  <c r="BB17" i="1"/>
  <c r="BD17" i="1" s="1"/>
  <c r="BB41" i="1"/>
  <c r="BD41" i="1" s="1"/>
  <c r="BD60" i="1"/>
  <c r="BC60" i="1"/>
  <c r="BB142" i="1"/>
  <c r="BD142" i="1" s="1"/>
  <c r="AR143" i="1"/>
  <c r="AS143" i="1" s="1"/>
  <c r="AV143" i="1" s="1"/>
  <c r="F143" i="1" s="1"/>
  <c r="AY143" i="1" s="1"/>
  <c r="G143" i="1" s="1"/>
  <c r="BB143" i="1"/>
  <c r="BD143" i="1" s="1"/>
  <c r="I143" i="1"/>
  <c r="H88" i="1"/>
  <c r="AP88" i="1"/>
  <c r="J88" i="1" s="1"/>
  <c r="AQ88" i="1" s="1"/>
  <c r="H136" i="1"/>
  <c r="I107" i="1"/>
  <c r="AR107" i="1"/>
  <c r="AS107" i="1" s="1"/>
  <c r="AV107" i="1" s="1"/>
  <c r="F107" i="1" s="1"/>
  <c r="AY112" i="1"/>
  <c r="G112" i="1" s="1"/>
  <c r="BB112" i="1"/>
  <c r="BD112" i="1" s="1"/>
  <c r="AY32" i="1" l="1"/>
  <c r="G32" i="1" s="1"/>
  <c r="BB32" i="1"/>
  <c r="BD32" i="1" s="1"/>
  <c r="I38" i="1"/>
  <c r="AR38" i="1"/>
  <c r="AS38" i="1" s="1"/>
  <c r="AV38" i="1" s="1"/>
  <c r="F38" i="1" s="1"/>
  <c r="AY38" i="1" s="1"/>
  <c r="G38" i="1" s="1"/>
  <c r="I122" i="1"/>
  <c r="AR122" i="1"/>
  <c r="AS122" i="1" s="1"/>
  <c r="AV122" i="1" s="1"/>
  <c r="F122" i="1" s="1"/>
  <c r="AY122" i="1" s="1"/>
  <c r="G122" i="1" s="1"/>
  <c r="I139" i="1"/>
  <c r="AR139" i="1"/>
  <c r="AS139" i="1" s="1"/>
  <c r="AV139" i="1" s="1"/>
  <c r="F139" i="1" s="1"/>
  <c r="AY139" i="1" s="1"/>
  <c r="G139" i="1" s="1"/>
  <c r="AR97" i="1"/>
  <c r="AS97" i="1" s="1"/>
  <c r="AV97" i="1" s="1"/>
  <c r="F97" i="1" s="1"/>
  <c r="AY97" i="1" s="1"/>
  <c r="G97" i="1" s="1"/>
  <c r="I97" i="1"/>
  <c r="BA42" i="1"/>
  <c r="AZ42" i="1"/>
  <c r="BA29" i="1"/>
  <c r="AZ29" i="1"/>
  <c r="BB38" i="1"/>
  <c r="BD38" i="1" s="1"/>
  <c r="BA140" i="1"/>
  <c r="AZ140" i="1"/>
  <c r="AZ86" i="1"/>
  <c r="BA86" i="1"/>
  <c r="I150" i="1"/>
  <c r="AR150" i="1"/>
  <c r="AS150" i="1" s="1"/>
  <c r="AV150" i="1" s="1"/>
  <c r="F150" i="1" s="1"/>
  <c r="AY150" i="1" s="1"/>
  <c r="G150" i="1" s="1"/>
  <c r="AY36" i="1"/>
  <c r="G36" i="1" s="1"/>
  <c r="BB36" i="1"/>
  <c r="BD36" i="1" s="1"/>
  <c r="AY119" i="1"/>
  <c r="G119" i="1" s="1"/>
  <c r="BB119" i="1"/>
  <c r="BD119" i="1" s="1"/>
  <c r="BB150" i="1"/>
  <c r="BD150" i="1" s="1"/>
  <c r="BA47" i="1"/>
  <c r="AZ47" i="1"/>
  <c r="AZ61" i="1"/>
  <c r="BA61" i="1"/>
  <c r="AY70" i="1"/>
  <c r="G70" i="1" s="1"/>
  <c r="BB70" i="1"/>
  <c r="BD70" i="1" s="1"/>
  <c r="AZ143" i="1"/>
  <c r="BA143" i="1"/>
  <c r="BA69" i="1"/>
  <c r="AZ69" i="1"/>
  <c r="BA37" i="1"/>
  <c r="AZ37" i="1"/>
  <c r="AZ87" i="1"/>
  <c r="BA87" i="1"/>
  <c r="AR28" i="1"/>
  <c r="AS28" i="1" s="1"/>
  <c r="AV28" i="1" s="1"/>
  <c r="F28" i="1" s="1"/>
  <c r="I28" i="1"/>
  <c r="BB69" i="1"/>
  <c r="BD69" i="1" s="1"/>
  <c r="I102" i="1"/>
  <c r="AR102" i="1"/>
  <c r="AS102" i="1" s="1"/>
  <c r="AV102" i="1" s="1"/>
  <c r="F102" i="1" s="1"/>
  <c r="AY102" i="1" s="1"/>
  <c r="G102" i="1" s="1"/>
  <c r="AR118" i="1"/>
  <c r="AS118" i="1" s="1"/>
  <c r="AV118" i="1" s="1"/>
  <c r="F118" i="1" s="1"/>
  <c r="AY118" i="1" s="1"/>
  <c r="G118" i="1" s="1"/>
  <c r="I118" i="1"/>
  <c r="AY46" i="1"/>
  <c r="G46" i="1" s="1"/>
  <c r="BB46" i="1"/>
  <c r="BD46" i="1" s="1"/>
  <c r="BA124" i="1"/>
  <c r="AZ124" i="1"/>
  <c r="AZ152" i="1"/>
  <c r="BA152" i="1"/>
  <c r="AZ21" i="1"/>
  <c r="BA21" i="1"/>
  <c r="BA19" i="1"/>
  <c r="AZ19" i="1"/>
  <c r="AZ85" i="1"/>
  <c r="BA85" i="1"/>
  <c r="AR83" i="1"/>
  <c r="AS83" i="1" s="1"/>
  <c r="AV83" i="1" s="1"/>
  <c r="F83" i="1" s="1"/>
  <c r="I83" i="1"/>
  <c r="BB152" i="1"/>
  <c r="BD152" i="1" s="1"/>
  <c r="AY151" i="1"/>
  <c r="G151" i="1" s="1"/>
  <c r="BB151" i="1"/>
  <c r="BD151" i="1" s="1"/>
  <c r="BA39" i="1"/>
  <c r="AZ39" i="1"/>
  <c r="BA26" i="1"/>
  <c r="AZ26" i="1"/>
  <c r="BB106" i="1"/>
  <c r="BD106" i="1" s="1"/>
  <c r="AZ51" i="1"/>
  <c r="BA51" i="1"/>
  <c r="AY111" i="1"/>
  <c r="G111" i="1" s="1"/>
  <c r="BB111" i="1"/>
  <c r="BD111" i="1" s="1"/>
  <c r="AY137" i="1"/>
  <c r="G137" i="1" s="1"/>
  <c r="BB137" i="1"/>
  <c r="BD137" i="1" s="1"/>
  <c r="AZ75" i="1"/>
  <c r="BA75" i="1"/>
  <c r="AZ126" i="1"/>
  <c r="BA126" i="1"/>
  <c r="AZ134" i="1"/>
  <c r="BA134" i="1"/>
  <c r="I30" i="1"/>
  <c r="AR30" i="1"/>
  <c r="AS30" i="1" s="1"/>
  <c r="AV30" i="1" s="1"/>
  <c r="F30" i="1" s="1"/>
  <c r="AY30" i="1" s="1"/>
  <c r="G30" i="1" s="1"/>
  <c r="BA104" i="1"/>
  <c r="AZ104" i="1"/>
  <c r="BB132" i="1"/>
  <c r="BD132" i="1" s="1"/>
  <c r="AY101" i="1"/>
  <c r="G101" i="1" s="1"/>
  <c r="BB101" i="1"/>
  <c r="BD101" i="1" s="1"/>
  <c r="AZ141" i="1"/>
  <c r="BA141" i="1"/>
  <c r="AZ60" i="1"/>
  <c r="BA60" i="1"/>
  <c r="BA77" i="1"/>
  <c r="AZ77" i="1"/>
  <c r="AZ106" i="1"/>
  <c r="BA106" i="1"/>
  <c r="AZ136" i="1"/>
  <c r="BA136" i="1"/>
  <c r="BB136" i="1"/>
  <c r="BD136" i="1" s="1"/>
  <c r="AR63" i="1"/>
  <c r="AS63" i="1" s="1"/>
  <c r="AV63" i="1" s="1"/>
  <c r="F63" i="1" s="1"/>
  <c r="I63" i="1"/>
  <c r="I55" i="1"/>
  <c r="AR55" i="1"/>
  <c r="AS55" i="1" s="1"/>
  <c r="AV55" i="1" s="1"/>
  <c r="F55" i="1" s="1"/>
  <c r="AY55" i="1" s="1"/>
  <c r="G55" i="1" s="1"/>
  <c r="BB61" i="1"/>
  <c r="BD61" i="1" s="1"/>
  <c r="AZ105" i="1"/>
  <c r="BA105" i="1"/>
  <c r="BB49" i="1"/>
  <c r="BD49" i="1" s="1"/>
  <c r="AZ132" i="1"/>
  <c r="BA132" i="1"/>
  <c r="BA41" i="1"/>
  <c r="AZ41" i="1"/>
  <c r="AZ31" i="1"/>
  <c r="BA31" i="1"/>
  <c r="AY52" i="1"/>
  <c r="G52" i="1" s="1"/>
  <c r="BB52" i="1"/>
  <c r="BD52" i="1" s="1"/>
  <c r="BB154" i="1"/>
  <c r="BD154" i="1" s="1"/>
  <c r="BB23" i="1"/>
  <c r="BD23" i="1" s="1"/>
  <c r="BB42" i="1"/>
  <c r="BD42" i="1" s="1"/>
  <c r="AZ53" i="1"/>
  <c r="BA53" i="1"/>
  <c r="BB66" i="1"/>
  <c r="BD66" i="1" s="1"/>
  <c r="AZ110" i="1"/>
  <c r="BA110" i="1"/>
  <c r="BA49" i="1"/>
  <c r="AZ49" i="1"/>
  <c r="BA148" i="1"/>
  <c r="AZ148" i="1"/>
  <c r="AY145" i="1"/>
  <c r="G145" i="1" s="1"/>
  <c r="BB145" i="1"/>
  <c r="BD145" i="1" s="1"/>
  <c r="I88" i="1"/>
  <c r="AR88" i="1"/>
  <c r="AS88" i="1" s="1"/>
  <c r="AV88" i="1" s="1"/>
  <c r="F88" i="1" s="1"/>
  <c r="AY88" i="1" s="1"/>
  <c r="G88" i="1" s="1"/>
  <c r="AZ154" i="1"/>
  <c r="BA154" i="1"/>
  <c r="AY76" i="1"/>
  <c r="G76" i="1" s="1"/>
  <c r="BB76" i="1"/>
  <c r="BD76" i="1" s="1"/>
  <c r="AY108" i="1"/>
  <c r="G108" i="1" s="1"/>
  <c r="BB108" i="1"/>
  <c r="BD108" i="1" s="1"/>
  <c r="BA66" i="1"/>
  <c r="AZ66" i="1"/>
  <c r="BA114" i="1"/>
  <c r="AZ114" i="1"/>
  <c r="I82" i="1"/>
  <c r="AR82" i="1"/>
  <c r="AS82" i="1" s="1"/>
  <c r="AV82" i="1" s="1"/>
  <c r="F82" i="1" s="1"/>
  <c r="AY82" i="1" s="1"/>
  <c r="G82" i="1" s="1"/>
  <c r="AY107" i="1"/>
  <c r="G107" i="1" s="1"/>
  <c r="BB107" i="1"/>
  <c r="BD107" i="1" s="1"/>
  <c r="BA57" i="1"/>
  <c r="AZ57" i="1"/>
  <c r="BA67" i="1"/>
  <c r="AZ67" i="1"/>
  <c r="AZ129" i="1"/>
  <c r="BA129" i="1"/>
  <c r="AY133" i="1"/>
  <c r="G133" i="1" s="1"/>
  <c r="BB133" i="1"/>
  <c r="BD133" i="1" s="1"/>
  <c r="AZ23" i="1"/>
  <c r="BA23" i="1"/>
  <c r="AZ13" i="1"/>
  <c r="BA13" i="1"/>
  <c r="I18" i="1"/>
  <c r="AR18" i="1"/>
  <c r="AS18" i="1" s="1"/>
  <c r="AV18" i="1" s="1"/>
  <c r="F18" i="1" s="1"/>
  <c r="AY18" i="1" s="1"/>
  <c r="G18" i="1" s="1"/>
  <c r="BA84" i="1"/>
  <c r="AZ84" i="1"/>
  <c r="BA72" i="1"/>
  <c r="AZ72" i="1"/>
  <c r="BA146" i="1"/>
  <c r="AZ146" i="1"/>
  <c r="AZ112" i="1"/>
  <c r="BA112" i="1"/>
  <c r="AZ50" i="1"/>
  <c r="BA50" i="1"/>
  <c r="AZ15" i="1"/>
  <c r="BA15" i="1"/>
  <c r="AZ130" i="1"/>
  <c r="BA130" i="1"/>
  <c r="BA64" i="1"/>
  <c r="AZ64" i="1"/>
  <c r="BB15" i="1"/>
  <c r="BD15" i="1" s="1"/>
  <c r="BB129" i="1"/>
  <c r="BD129" i="1" s="1"/>
  <c r="AZ48" i="1"/>
  <c r="BA48" i="1"/>
  <c r="I45" i="1"/>
  <c r="AR45" i="1"/>
  <c r="AS45" i="1" s="1"/>
  <c r="AV45" i="1" s="1"/>
  <c r="F45" i="1" s="1"/>
  <c r="AY45" i="1" s="1"/>
  <c r="G45" i="1" s="1"/>
  <c r="BB30" i="1"/>
  <c r="BD30" i="1" s="1"/>
  <c r="BA73" i="1"/>
  <c r="AZ73" i="1"/>
  <c r="BA149" i="1"/>
  <c r="AZ149" i="1"/>
  <c r="AY127" i="1"/>
  <c r="G127" i="1" s="1"/>
  <c r="BB127" i="1"/>
  <c r="BD127" i="1" s="1"/>
  <c r="BB73" i="1"/>
  <c r="BD73" i="1" s="1"/>
  <c r="AZ101" i="1" l="1"/>
  <c r="BA101" i="1"/>
  <c r="AZ107" i="1"/>
  <c r="BA107" i="1"/>
  <c r="AZ46" i="1"/>
  <c r="BA46" i="1"/>
  <c r="AZ97" i="1"/>
  <c r="BA97" i="1"/>
  <c r="AZ45" i="1"/>
  <c r="BA45" i="1"/>
  <c r="AZ139" i="1"/>
  <c r="BA139" i="1"/>
  <c r="BA88" i="1"/>
  <c r="AZ88" i="1"/>
  <c r="AZ111" i="1"/>
  <c r="BA111" i="1"/>
  <c r="BB97" i="1"/>
  <c r="BD97" i="1" s="1"/>
  <c r="BB139" i="1"/>
  <c r="BD139" i="1" s="1"/>
  <c r="AZ127" i="1"/>
  <c r="BA127" i="1"/>
  <c r="BA145" i="1"/>
  <c r="AZ145" i="1"/>
  <c r="BA82" i="1"/>
  <c r="AZ82" i="1"/>
  <c r="AZ151" i="1"/>
  <c r="BA151" i="1"/>
  <c r="AZ18" i="1"/>
  <c r="BA18" i="1"/>
  <c r="AY63" i="1"/>
  <c r="G63" i="1" s="1"/>
  <c r="BB63" i="1"/>
  <c r="BD63" i="1" s="1"/>
  <c r="AY83" i="1"/>
  <c r="G83" i="1" s="1"/>
  <c r="BB83" i="1"/>
  <c r="BD83" i="1" s="1"/>
  <c r="AZ102" i="1"/>
  <c r="BA102" i="1"/>
  <c r="BB122" i="1"/>
  <c r="BD122" i="1" s="1"/>
  <c r="BA36" i="1"/>
  <c r="AZ36" i="1"/>
  <c r="AZ38" i="1"/>
  <c r="BA38" i="1"/>
  <c r="AY28" i="1"/>
  <c r="G28" i="1" s="1"/>
  <c r="BB28" i="1"/>
  <c r="BD28" i="1" s="1"/>
  <c r="BA150" i="1"/>
  <c r="AZ150" i="1"/>
  <c r="AZ118" i="1"/>
  <c r="BA118" i="1"/>
  <c r="BA108" i="1"/>
  <c r="AZ108" i="1"/>
  <c r="BB55" i="1"/>
  <c r="BD55" i="1" s="1"/>
  <c r="AZ55" i="1"/>
  <c r="BA55" i="1"/>
  <c r="BB118" i="1"/>
  <c r="BD118" i="1" s="1"/>
  <c r="BA32" i="1"/>
  <c r="AZ32" i="1"/>
  <c r="AZ30" i="1"/>
  <c r="BA30" i="1"/>
  <c r="BA119" i="1"/>
  <c r="AZ119" i="1"/>
  <c r="AZ76" i="1"/>
  <c r="BA76" i="1"/>
  <c r="BB102" i="1"/>
  <c r="BD102" i="1" s="1"/>
  <c r="BB18" i="1"/>
  <c r="BD18" i="1" s="1"/>
  <c r="BA52" i="1"/>
  <c r="AZ52" i="1"/>
  <c r="AZ137" i="1"/>
  <c r="BA137" i="1"/>
  <c r="BB45" i="1"/>
  <c r="BD45" i="1" s="1"/>
  <c r="BA70" i="1"/>
  <c r="AZ70" i="1"/>
  <c r="AZ122" i="1"/>
  <c r="BA122" i="1"/>
  <c r="BB88" i="1"/>
  <c r="BD88" i="1" s="1"/>
  <c r="AZ133" i="1"/>
  <c r="BA133" i="1"/>
  <c r="BB82" i="1"/>
  <c r="BD82" i="1" s="1"/>
  <c r="AZ28" i="1" l="1"/>
  <c r="BA28" i="1"/>
  <c r="AZ83" i="1"/>
  <c r="BA83" i="1"/>
  <c r="AZ63" i="1"/>
  <c r="BA63" i="1"/>
</calcChain>
</file>

<file path=xl/sharedStrings.xml><?xml version="1.0" encoding="utf-8"?>
<sst xmlns="http://schemas.openxmlformats.org/spreadsheetml/2006/main" count="372" uniqueCount="148">
  <si>
    <t>OPEN 6.1.4</t>
  </si>
  <si>
    <t>Wed Jun 22 2016 10:38:02</t>
  </si>
  <si>
    <t>Unit=</t>
  </si>
  <si>
    <t>PSC-3209</t>
  </si>
  <si>
    <t>LightSource=</t>
  </si>
  <si>
    <t>6400-02 or -02B LED Source</t>
  </si>
  <si>
    <t>Config=</t>
  </si>
  <si>
    <t>/User/Configs/UserPrefs/LED2x3.xml</t>
  </si>
  <si>
    <t>Remark=</t>
  </si>
  <si>
    <t/>
  </si>
  <si>
    <t>Obs</t>
  </si>
  <si>
    <t>HHMMSS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</si>
  <si>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</si>
  <si>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</si>
  <si>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</si>
  <si>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</si>
  <si>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</si>
  <si>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</si>
  <si>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</si>
  <si>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</si>
  <si>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</si>
  <si>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</si>
  <si>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</si>
  <si>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</si>
  <si>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</si>
  <si>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</si>
  <si>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</si>
  <si>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</si>
  <si>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</si>
  <si>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</si>
  <si>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</si>
  <si>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</si>
  <si>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</si>
  <si>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</si>
  <si>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</si>
  <si>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</si>
  <si>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</si>
  <si>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</si>
  <si>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</si>
  <si>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</si>
  <si>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</si>
  <si>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</si>
  <si>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</si>
  <si>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</si>
  <si>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</si>
  <si>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</si>
  <si>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</si>
  <si>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</si>
  <si>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</si>
  <si>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</si>
  <si>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</si>
  <si>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</si>
  <si>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</si>
  <si>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</si>
  <si>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</si>
  <si>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</si>
  <si>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</si>
  <si>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</si>
  <si>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</si>
  <si>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</si>
  <si>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</si>
  <si>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</si>
  <si>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</si>
  <si>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</si>
  <si>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</si>
  <si>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</si>
  <si>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</si>
  <si>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</si>
  <si>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>10:40:00</t>
  </si>
  <si>
    <t>10:40:01</t>
  </si>
  <si>
    <t>10:40:02</t>
  </si>
  <si>
    <t>10:40:03</t>
  </si>
  <si>
    <t>10:40:04</t>
  </si>
  <si>
    <t>10:40:05</t>
  </si>
  <si>
    <t>10:40:06</t>
  </si>
  <si>
    <t>10:40:07</t>
  </si>
  <si>
    <t>10:45:25</t>
  </si>
  <si>
    <t>10:45:26</t>
  </si>
  <si>
    <t>10:45:27</t>
  </si>
  <si>
    <t>10:45:28</t>
  </si>
  <si>
    <t>10:45:29</t>
  </si>
  <si>
    <t>10:45:30</t>
  </si>
  <si>
    <t>10:45:31</t>
  </si>
  <si>
    <t>10:45:32</t>
  </si>
  <si>
    <t>10:49:41</t>
  </si>
  <si>
    <t>10:49:42</t>
  </si>
  <si>
    <t>10:49:43</t>
  </si>
  <si>
    <t>10:49:44</t>
  </si>
  <si>
    <t>10:49:45</t>
  </si>
  <si>
    <t>10:49:46</t>
  </si>
  <si>
    <t>10:49:47</t>
  </si>
  <si>
    <t>10:49:48</t>
  </si>
  <si>
    <t>10:49:49</t>
  </si>
  <si>
    <t>10:54:34</t>
  </si>
  <si>
    <t>10:54:40</t>
  </si>
  <si>
    <t>10:54:41</t>
  </si>
  <si>
    <t>10:54:42</t>
  </si>
  <si>
    <t>10:54:43</t>
  </si>
  <si>
    <t>10:54:44</t>
  </si>
  <si>
    <t>10:54:45</t>
  </si>
  <si>
    <t>10:54:46</t>
  </si>
  <si>
    <t>10:54:47</t>
  </si>
  <si>
    <t>11:04:42</t>
  </si>
  <si>
    <t>11:04:43</t>
  </si>
  <si>
    <t>11:04:44</t>
  </si>
  <si>
    <t>11:04:45</t>
  </si>
  <si>
    <t>11:04:46</t>
  </si>
  <si>
    <t>11:04:47</t>
  </si>
  <si>
    <t>11:05:10</t>
  </si>
  <si>
    <t>11:05:11</t>
  </si>
  <si>
    <t>11:05:12</t>
  </si>
  <si>
    <t>11:05:13</t>
  </si>
  <si>
    <t>11:05:14</t>
  </si>
  <si>
    <t>11:05:15</t>
  </si>
  <si>
    <t>11:05:16</t>
  </si>
  <si>
    <t>11:05:17</t>
  </si>
  <si>
    <t>11:12:29</t>
  </si>
  <si>
    <t>11:12:30</t>
  </si>
  <si>
    <t>11:12:31</t>
  </si>
  <si>
    <t>11:12:32</t>
  </si>
  <si>
    <t>11:12:33</t>
  </si>
  <si>
    <t>11:12:34</t>
  </si>
  <si>
    <t>11:12:35</t>
  </si>
  <si>
    <t>11:12:36</t>
  </si>
  <si>
    <t>11:21:41</t>
  </si>
  <si>
    <t>11:21:42</t>
  </si>
  <si>
    <t>11:21:43</t>
  </si>
  <si>
    <t>11:21:44</t>
  </si>
  <si>
    <t>11:21:45</t>
  </si>
  <si>
    <t>11:21:46</t>
  </si>
  <si>
    <t>11:21:47</t>
  </si>
  <si>
    <t>11:21:48</t>
  </si>
  <si>
    <t>11:27:33</t>
  </si>
  <si>
    <t>11:27:34</t>
  </si>
  <si>
    <t>11:27:35</t>
  </si>
  <si>
    <t>11:27:36</t>
  </si>
  <si>
    <t>11:27:37</t>
  </si>
  <si>
    <t>11:27:38</t>
  </si>
  <si>
    <t>11:27:39</t>
  </si>
  <si>
    <t>11:27:40</t>
  </si>
  <si>
    <t>11:33:18</t>
  </si>
  <si>
    <t>11:33:19</t>
  </si>
  <si>
    <t>11:33:20</t>
  </si>
  <si>
    <t>11:33:21</t>
  </si>
  <si>
    <t>11:33:22</t>
  </si>
  <si>
    <t>11:33:23</t>
  </si>
  <si>
    <t>11:33:24</t>
  </si>
  <si>
    <t>11:33:25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</si>
</sst>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0" fillId="3" borderId="0" xfId="0" applyFill="1" applyProtection="1">
      <protection locked="0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155"/>
  <sheetViews>
    <sheetView tabSelected="1" topLeftCell="AG109" workbookViewId="0">
      <selection activeCell="BE155" sqref="BE155:DD155"/>
    </sheetView>
  </sheetViews>
  <sheetFormatPr defaultRowHeight="15" x14ac:dyDescent="0.25"/>
  <sheetData>
    <row r="1" spans="1:108" x14ac:dyDescent="0.25">
      <c r="A1" s="1" t="s">
        <v>0</v>
      </c>
    </row>
    <row r="2" spans="1:108" x14ac:dyDescent="0.25">
      <c r="A2" s="1" t="s">
        <v>1</v>
      </c>
    </row>
    <row r="3" spans="1:108" x14ac:dyDescent="0.25">
      <c r="A3" s="1" t="s">
        <v>2</v>
      </c>
      <c r="B3" s="1" t="s">
        <v>3</v>
      </c>
    </row>
    <row r="4" spans="1:108" x14ac:dyDescent="0.25">
      <c r="A4" s="1" t="s">
        <v>4</v>
      </c>
      <c r="B4" s="1" t="s">
        <v>5</v>
      </c>
      <c r="C4" s="1">
        <v>1</v>
      </c>
      <c r="D4" s="1">
        <v>0.15999999642372131</v>
      </c>
    </row>
    <row r="5" spans="1:108" x14ac:dyDescent="0.25">
      <c r="A5" s="1" t="s">
        <v>6</v>
      </c>
      <c r="B5" s="1" t="s">
        <v>7</v>
      </c>
    </row>
    <row r="6" spans="1:108" x14ac:dyDescent="0.25">
      <c r="A6" s="1" t="s">
        <v>8</v>
      </c>
      <c r="B6" s="1" t="s">
        <v>9</v>
      </c>
    </row>
    <row r="8" spans="1:108" x14ac:dyDescent="0.25">
      <c r="A8" s="1" t="s">
        <v>10</v>
      </c>
      <c r="B8" s="1" t="s">
        <v>11</v>
      </c>
      <c r="C8" s="1" t="s">
        <v>12</v>
      </c>
      <c r="D8" s="1" t="s">
        <v>13</v>
      </c>
      <c r="E8" s="1" t="s">
        <v>14</v>
      </c>
      <c r="F8" s="1" t="s">
        <v>15</v>
      </c>
      <c r="G8" s="1" t="s">
        <v>16</v>
      </c>
      <c r="H8" s="1" t="s">
        <v>17</v>
      </c>
      <c r="I8" s="1" t="s">
        <v>18</v>
      </c>
      <c r="J8" s="1" t="s">
        <v>19</v>
      </c>
      <c r="K8" s="1" t="s">
        <v>20</v>
      </c>
      <c r="L8" s="1" t="s">
        <v>21</v>
      </c>
      <c r="M8" s="1" t="s">
        <v>22</v>
      </c>
      <c r="N8" s="1" t="s">
        <v>23</v>
      </c>
      <c r="O8" s="1" t="s">
        <v>24</v>
      </c>
      <c r="P8" s="1" t="s">
        <v>25</v>
      </c>
      <c r="Q8" s="1" t="s">
        <v>26</v>
      </c>
      <c r="R8" s="1" t="s">
        <v>27</v>
      </c>
      <c r="S8" s="1" t="s">
        <v>28</v>
      </c>
      <c r="T8" s="1" t="s">
        <v>29</v>
      </c>
      <c r="U8" s="1" t="s">
        <v>30</v>
      </c>
      <c r="V8" s="1" t="s">
        <v>31</v>
      </c>
      <c r="W8" s="1" t="s">
        <v>32</v>
      </c>
      <c r="X8" s="1" t="s">
        <v>33</v>
      </c>
      <c r="Y8" s="1" t="s">
        <v>34</v>
      </c>
      <c r="Z8" s="1" t="s">
        <v>35</v>
      </c>
      <c r="AA8" s="1" t="s">
        <v>36</v>
      </c>
      <c r="AB8" s="1" t="s">
        <v>37</v>
      </c>
      <c r="AC8" s="1" t="s">
        <v>38</v>
      </c>
      <c r="AD8" s="1" t="s">
        <v>39</v>
      </c>
      <c r="AE8" s="1" t="s">
        <v>40</v>
      </c>
      <c r="AF8" s="1" t="s">
        <v>41</v>
      </c>
      <c r="AG8" s="1" t="s">
        <v>42</v>
      </c>
      <c r="AH8" s="1" t="s">
        <v>43</v>
      </c>
      <c r="AI8" s="1" t="s">
        <v>44</v>
      </c>
      <c r="AJ8" s="1" t="s">
        <v>45</v>
      </c>
      <c r="AK8" s="1" t="s">
        <v>46</v>
      </c>
      <c r="AL8" s="1" t="s">
        <v>47</v>
      </c>
      <c r="AM8" s="1" t="s">
        <v>48</v>
      </c>
      <c r="AN8" s="1" t="s">
        <v>49</v>
      </c>
      <c r="AO8" s="1" t="s">
        <v>50</v>
      </c>
      <c r="AP8" s="1" t="s">
        <v>51</v>
      </c>
      <c r="AQ8" s="1" t="s">
        <v>52</v>
      </c>
      <c r="AR8" s="1" t="s">
        <v>53</v>
      </c>
      <c r="AS8" s="1" t="s">
        <v>54</v>
      </c>
      <c r="AT8" s="1" t="s">
        <v>55</v>
      </c>
      <c r="AU8" s="1" t="s">
        <v>56</v>
      </c>
      <c r="AV8" s="1" t="s">
        <v>57</v>
      </c>
      <c r="AW8" s="1" t="s">
        <v>58</v>
      </c>
      <c r="AX8" s="1" t="s">
        <v>59</v>
      </c>
      <c r="AY8" s="1" t="s">
        <v>60</v>
      </c>
      <c r="AZ8" s="1" t="s">
        <v>61</v>
      </c>
      <c r="BA8" s="1" t="s">
        <v>62</v>
      </c>
      <c r="BB8" s="1" t="s">
        <v>63</v>
      </c>
      <c r="BC8" s="1" t="s">
        <v>64</v>
      </c>
      <c r="BD8" s="1" t="s">
        <v>65</v>
      </c>
      <c r="BE8" s="2" t="s">
        <v>14</v>
      </c>
      <c r="BF8" s="2" t="s">
        <v>15</v>
      </c>
      <c r="BG8" s="2" t="s">
        <v>16</v>
      </c>
      <c r="BH8" s="2" t="s">
        <v>17</v>
      </c>
      <c r="BI8" s="2" t="s">
        <v>18</v>
      </c>
      <c r="BJ8" s="2" t="s">
        <v>19</v>
      </c>
      <c r="BK8" s="2" t="s">
        <v>20</v>
      </c>
      <c r="BL8" s="2" t="s">
        <v>21</v>
      </c>
      <c r="BM8" s="2" t="s">
        <v>22</v>
      </c>
      <c r="BN8" s="2" t="s">
        <v>23</v>
      </c>
      <c r="BO8" s="2" t="s">
        <v>24</v>
      </c>
      <c r="BP8" s="2" t="s">
        <v>25</v>
      </c>
      <c r="BQ8" s="2" t="s">
        <v>26</v>
      </c>
      <c r="BR8" s="2" t="s">
        <v>27</v>
      </c>
      <c r="BS8" s="2" t="s">
        <v>28</v>
      </c>
      <c r="BT8" s="2" t="s">
        <v>29</v>
      </c>
      <c r="BU8" s="2" t="s">
        <v>30</v>
      </c>
      <c r="BV8" s="2" t="s">
        <v>31</v>
      </c>
      <c r="BW8" s="2" t="s">
        <v>32</v>
      </c>
      <c r="BX8" s="2" t="s">
        <v>33</v>
      </c>
      <c r="BY8" s="2" t="s">
        <v>34</v>
      </c>
      <c r="BZ8" s="2" t="s">
        <v>35</v>
      </c>
      <c r="CA8" s="2" t="s">
        <v>36</v>
      </c>
      <c r="CB8" s="2" t="s">
        <v>37</v>
      </c>
      <c r="CC8" s="2" t="s">
        <v>38</v>
      </c>
      <c r="CD8" s="2" t="s">
        <v>39</v>
      </c>
      <c r="CE8" s="2" t="s">
        <v>40</v>
      </c>
      <c r="CF8" s="2" t="s">
        <v>41</v>
      </c>
      <c r="CG8" s="2" t="s">
        <v>42</v>
      </c>
      <c r="CH8" s="2" t="s">
        <v>43</v>
      </c>
      <c r="CI8" s="2" t="s">
        <v>44</v>
      </c>
      <c r="CJ8" s="2" t="s">
        <v>45</v>
      </c>
      <c r="CK8" s="2" t="s">
        <v>46</v>
      </c>
      <c r="CL8" s="2" t="s">
        <v>47</v>
      </c>
      <c r="CM8" s="2" t="s">
        <v>48</v>
      </c>
      <c r="CN8" s="2" t="s">
        <v>49</v>
      </c>
      <c r="CO8" s="2" t="s">
        <v>50</v>
      </c>
      <c r="CP8" s="2" t="s">
        <v>51</v>
      </c>
      <c r="CQ8" s="2" t="s">
        <v>52</v>
      </c>
      <c r="CR8" s="2" t="s">
        <v>53</v>
      </c>
      <c r="CS8" s="2" t="s">
        <v>54</v>
      </c>
      <c r="CT8" s="2" t="s">
        <v>55</v>
      </c>
      <c r="CU8" s="2" t="s">
        <v>56</v>
      </c>
      <c r="CV8" s="2" t="s">
        <v>57</v>
      </c>
      <c r="CW8" s="2" t="s">
        <v>58</v>
      </c>
      <c r="CX8" s="2" t="s">
        <v>59</v>
      </c>
      <c r="CY8" s="2" t="s">
        <v>60</v>
      </c>
      <c r="CZ8" s="2" t="s">
        <v>61</v>
      </c>
      <c r="DA8" s="2" t="s">
        <v>62</v>
      </c>
      <c r="DB8" s="2" t="s">
        <v>63</v>
      </c>
      <c r="DC8" s="2" t="s">
        <v>64</v>
      </c>
      <c r="DD8" s="2" t="s">
        <v>65</v>
      </c>
    </row>
    <row r="9" spans="1:108" x14ac:dyDescent="0.25">
      <c r="A9" s="1" t="s">
        <v>66</v>
      </c>
      <c r="B9" s="1" t="s">
        <v>66</v>
      </c>
      <c r="C9" s="1" t="s">
        <v>66</v>
      </c>
      <c r="D9" s="1" t="s">
        <v>66</v>
      </c>
      <c r="E9" s="1" t="s">
        <v>67</v>
      </c>
      <c r="F9" s="1" t="s">
        <v>67</v>
      </c>
      <c r="G9" s="1" t="s">
        <v>67</v>
      </c>
      <c r="H9" s="1" t="s">
        <v>67</v>
      </c>
      <c r="I9" s="1" t="s">
        <v>67</v>
      </c>
      <c r="J9" s="1" t="s">
        <v>67</v>
      </c>
      <c r="K9" s="1" t="s">
        <v>66</v>
      </c>
      <c r="L9" s="1" t="s">
        <v>67</v>
      </c>
      <c r="M9" s="1" t="s">
        <v>66</v>
      </c>
      <c r="N9" s="1" t="s">
        <v>67</v>
      </c>
      <c r="O9" s="1" t="s">
        <v>66</v>
      </c>
      <c r="P9" s="1" t="s">
        <v>66</v>
      </c>
      <c r="Q9" s="1" t="s">
        <v>66</v>
      </c>
      <c r="R9" s="1" t="s">
        <v>66</v>
      </c>
      <c r="S9" s="1" t="s">
        <v>66</v>
      </c>
      <c r="T9" s="1" t="s">
        <v>66</v>
      </c>
      <c r="U9" s="1" t="s">
        <v>66</v>
      </c>
      <c r="V9" s="1" t="s">
        <v>66</v>
      </c>
      <c r="W9" s="1" t="s">
        <v>66</v>
      </c>
      <c r="X9" s="1" t="s">
        <v>66</v>
      </c>
      <c r="Y9" s="1" t="s">
        <v>66</v>
      </c>
      <c r="Z9" s="1" t="s">
        <v>66</v>
      </c>
      <c r="AA9" s="1" t="s">
        <v>66</v>
      </c>
      <c r="AB9" s="1" t="s">
        <v>66</v>
      </c>
      <c r="AC9" s="1" t="s">
        <v>66</v>
      </c>
      <c r="AD9" s="1" t="s">
        <v>66</v>
      </c>
      <c r="AE9" s="1" t="s">
        <v>66</v>
      </c>
      <c r="AF9" s="1" t="s">
        <v>66</v>
      </c>
      <c r="AG9" s="1" t="s">
        <v>66</v>
      </c>
      <c r="AH9" s="1" t="s">
        <v>66</v>
      </c>
      <c r="AI9" s="1" t="s">
        <v>66</v>
      </c>
      <c r="AJ9" s="1" t="s">
        <v>66</v>
      </c>
      <c r="AK9" s="1" t="s">
        <v>67</v>
      </c>
      <c r="AL9" s="1" t="s">
        <v>67</v>
      </c>
      <c r="AM9" s="1" t="s">
        <v>67</v>
      </c>
      <c r="AN9" s="1" t="s">
        <v>67</v>
      </c>
      <c r="AO9" s="1" t="s">
        <v>67</v>
      </c>
      <c r="AP9" s="1" t="s">
        <v>67</v>
      </c>
      <c r="AQ9" s="1" t="s">
        <v>67</v>
      </c>
      <c r="AR9" s="1" t="s">
        <v>67</v>
      </c>
      <c r="AS9" s="1" t="s">
        <v>67</v>
      </c>
      <c r="AT9" s="1" t="s">
        <v>67</v>
      </c>
      <c r="AU9" s="1" t="s">
        <v>67</v>
      </c>
      <c r="AV9" s="1" t="s">
        <v>67</v>
      </c>
      <c r="AW9" s="1" t="s">
        <v>67</v>
      </c>
      <c r="AX9" s="1" t="s">
        <v>67</v>
      </c>
      <c r="AY9" s="1" t="s">
        <v>67</v>
      </c>
      <c r="AZ9" s="1" t="s">
        <v>67</v>
      </c>
      <c r="BA9" s="1" t="s">
        <v>67</v>
      </c>
      <c r="BB9" s="1" t="s">
        <v>67</v>
      </c>
      <c r="BC9" s="1" t="s">
        <v>67</v>
      </c>
      <c r="BD9" s="1" t="s">
        <v>67</v>
      </c>
      <c r="BE9" s="2" t="s">
        <v>67</v>
      </c>
      <c r="BF9" s="2" t="s">
        <v>67</v>
      </c>
      <c r="BG9" s="2" t="s">
        <v>67</v>
      </c>
      <c r="BH9" s="2" t="s">
        <v>67</v>
      </c>
      <c r="BI9" s="2" t="s">
        <v>67</v>
      </c>
      <c r="BJ9" s="2" t="s">
        <v>67</v>
      </c>
      <c r="BK9" s="2" t="s">
        <v>66</v>
      </c>
      <c r="BL9" s="2" t="s">
        <v>67</v>
      </c>
      <c r="BM9" s="2" t="s">
        <v>66</v>
      </c>
      <c r="BN9" s="2" t="s">
        <v>67</v>
      </c>
      <c r="BO9" s="2" t="s">
        <v>66</v>
      </c>
      <c r="BP9" s="2" t="s">
        <v>66</v>
      </c>
      <c r="BQ9" s="2" t="s">
        <v>66</v>
      </c>
      <c r="BR9" s="2" t="s">
        <v>66</v>
      </c>
      <c r="BS9" s="2" t="s">
        <v>66</v>
      </c>
      <c r="BT9" s="2" t="s">
        <v>66</v>
      </c>
      <c r="BU9" s="2" t="s">
        <v>66</v>
      </c>
      <c r="BV9" s="2" t="s">
        <v>66</v>
      </c>
      <c r="BW9" s="2" t="s">
        <v>66</v>
      </c>
      <c r="BX9" s="2" t="s">
        <v>66</v>
      </c>
      <c r="BY9" s="2" t="s">
        <v>66</v>
      </c>
      <c r="BZ9" s="2" t="s">
        <v>66</v>
      </c>
      <c r="CA9" s="2" t="s">
        <v>66</v>
      </c>
      <c r="CB9" s="2" t="s">
        <v>66</v>
      </c>
      <c r="CC9" s="2" t="s">
        <v>66</v>
      </c>
      <c r="CD9" s="2" t="s">
        <v>66</v>
      </c>
      <c r="CE9" s="2" t="s">
        <v>66</v>
      </c>
      <c r="CF9" s="2" t="s">
        <v>66</v>
      </c>
      <c r="CG9" s="2" t="s">
        <v>66</v>
      </c>
      <c r="CH9" s="2" t="s">
        <v>66</v>
      </c>
      <c r="CI9" s="2" t="s">
        <v>66</v>
      </c>
      <c r="CJ9" s="2" t="s">
        <v>66</v>
      </c>
      <c r="CK9" s="2" t="s">
        <v>67</v>
      </c>
      <c r="CL9" s="2" t="s">
        <v>67</v>
      </c>
      <c r="CM9" s="2" t="s">
        <v>67</v>
      </c>
      <c r="CN9" s="2" t="s">
        <v>67</v>
      </c>
      <c r="CO9" s="2" t="s">
        <v>67</v>
      </c>
      <c r="CP9" s="2" t="s">
        <v>67</v>
      </c>
      <c r="CQ9" s="2" t="s">
        <v>67</v>
      </c>
      <c r="CR9" s="2" t="s">
        <v>67</v>
      </c>
      <c r="CS9" s="2" t="s">
        <v>67</v>
      </c>
      <c r="CT9" s="2" t="s">
        <v>67</v>
      </c>
      <c r="CU9" s="2" t="s">
        <v>67</v>
      </c>
      <c r="CV9" s="2" t="s">
        <v>67</v>
      </c>
      <c r="CW9" s="2" t="s">
        <v>67</v>
      </c>
      <c r="CX9" s="2" t="s">
        <v>67</v>
      </c>
      <c r="CY9" s="2" t="s">
        <v>67</v>
      </c>
      <c r="CZ9" s="2" t="s">
        <v>67</v>
      </c>
      <c r="DA9" s="2" t="s">
        <v>67</v>
      </c>
      <c r="DB9" s="2" t="s">
        <v>67</v>
      </c>
      <c r="DC9" s="2" t="s">
        <v>67</v>
      </c>
      <c r="DD9" s="2" t="s">
        <v>67</v>
      </c>
    </row>
    <row r="10" spans="1:108" s="4" customFormat="1" x14ac:dyDescent="0.25">
      <c r="A10" s="3">
        <v>1</v>
      </c>
      <c r="B10" s="3" t="s">
        <v>68</v>
      </c>
      <c r="C10" s="3">
        <v>132.5</v>
      </c>
      <c r="D10" s="3">
        <v>0</v>
      </c>
      <c r="E10" s="4">
        <f t="shared" ref="E10:E41" si="0">(R10-S10*(1000-T10)/(1000-U10))*AK10</f>
        <v>8.4127938320565967</v>
      </c>
      <c r="F10" s="4">
        <f t="shared" ref="F10:F41" si="1">IF(AV10&lt;&gt;0,1/(1/AV10-1/N10),0)</f>
        <v>0.19251792708290646</v>
      </c>
      <c r="G10" s="4">
        <f t="shared" ref="G10:G41" si="2">((AY10-AL10/2)*S10-E10)/(AY10+AL10/2)</f>
        <v>307.862575210393</v>
      </c>
      <c r="H10" s="4">
        <f t="shared" ref="H10:H41" si="3">AL10*1000</f>
        <v>2.061869942644873</v>
      </c>
      <c r="I10" s="4">
        <f t="shared" ref="I10:I41" si="4">(AQ10-AW10)</f>
        <v>0.82818262022197064</v>
      </c>
      <c r="J10" s="4">
        <f t="shared" ref="J10:J41" si="5">(P10+AP10*D10)</f>
        <v>9.4340276718139648</v>
      </c>
      <c r="K10" s="3">
        <v>6</v>
      </c>
      <c r="L10" s="4">
        <f t="shared" ref="L10:L41" si="6">(K10*AE10+AF10)</f>
        <v>1.4200000166893005</v>
      </c>
      <c r="M10" s="3">
        <v>1</v>
      </c>
      <c r="N10" s="4">
        <f t="shared" ref="N10:N41" si="7">L10*(M10+1)*(M10+1)/(M10*M10+1)</f>
        <v>2.8400000333786011</v>
      </c>
      <c r="O10" s="3">
        <v>4.0382585525512695</v>
      </c>
      <c r="P10" s="3">
        <v>9.4340276718139648</v>
      </c>
      <c r="Q10" s="3">
        <v>1.7961800098419189</v>
      </c>
      <c r="R10" s="3">
        <v>399.2181396484375</v>
      </c>
      <c r="S10" s="3">
        <v>388.1484375</v>
      </c>
      <c r="T10" s="3">
        <v>2.4312584400177002</v>
      </c>
      <c r="U10" s="3">
        <v>4.8964996337890625</v>
      </c>
      <c r="V10" s="3">
        <v>21.731430053710937</v>
      </c>
      <c r="W10" s="3">
        <v>43.766609191894531</v>
      </c>
      <c r="X10" s="3">
        <v>499.36874389648437</v>
      </c>
      <c r="Y10" s="3">
        <v>1700.5638427734375</v>
      </c>
      <c r="Z10" s="3">
        <v>20.73426628112793</v>
      </c>
      <c r="AA10" s="3">
        <v>73.191215515136719</v>
      </c>
      <c r="AB10" s="3">
        <v>2.6187326908111572</v>
      </c>
      <c r="AC10" s="3">
        <v>0.4953046441078186</v>
      </c>
      <c r="AD10" s="3">
        <v>1</v>
      </c>
      <c r="AE10" s="3">
        <v>-0.21956524252891541</v>
      </c>
      <c r="AF10" s="3">
        <v>2.737391471862793</v>
      </c>
      <c r="AG10" s="3">
        <v>1</v>
      </c>
      <c r="AH10" s="3">
        <v>0</v>
      </c>
      <c r="AI10" s="3">
        <v>0.15999999642372131</v>
      </c>
      <c r="AJ10" s="3">
        <v>111115</v>
      </c>
      <c r="AK10" s="4">
        <f t="shared" ref="AK10:AK41" si="8">X10*0.000001/(K10*0.0001)</f>
        <v>0.83228123982747393</v>
      </c>
      <c r="AL10" s="4">
        <f t="shared" ref="AL10:AL41" si="9">(U10-T10)/(1000-U10)*AK10</f>
        <v>2.0618699426448728E-3</v>
      </c>
      <c r="AM10" s="4">
        <f t="shared" ref="AM10:AM41" si="10">(P10+273.15)</f>
        <v>282.58402767181394</v>
      </c>
      <c r="AN10" s="4">
        <f t="shared" ref="AN10:AN41" si="11">(O10+273.15)</f>
        <v>277.18825855255125</v>
      </c>
      <c r="AO10" s="4">
        <f t="shared" ref="AO10:AO41" si="12">(Y10*AG10+Z10*AH10)*AI10</f>
        <v>272.09020876205977</v>
      </c>
      <c r="AP10" s="4">
        <f t="shared" ref="AP10:AP41" si="13">((AO10+0.00000010773*(AN10^4-AM10^4))-AL10*44100)/(L10*51.4+0.00000043092*AM10^3)</f>
        <v>1.5738690834612759</v>
      </c>
      <c r="AQ10" s="4">
        <f t="shared" ref="AQ10:AQ41" si="14">0.61365*EXP(17.502*J10/(240.97+J10))</f>
        <v>1.1865633801884139</v>
      </c>
      <c r="AR10" s="4">
        <f t="shared" ref="AR10:AR41" si="15">AQ10*1000/AA10</f>
        <v>16.211827769727641</v>
      </c>
      <c r="AS10" s="4">
        <f t="shared" ref="AS10:AS41" si="16">(AR10-U10)</f>
        <v>11.315328135938579</v>
      </c>
      <c r="AT10" s="4">
        <f t="shared" ref="AT10:AT41" si="17">IF(D10,P10,(O10+P10)/2)</f>
        <v>6.7361431121826172</v>
      </c>
      <c r="AU10" s="4">
        <f t="shared" ref="AU10:AU41" si="18">0.61365*EXP(17.502*AT10/(240.97+AT10))</f>
        <v>0.98769672645515461</v>
      </c>
      <c r="AV10" s="4">
        <f t="shared" ref="AV10:AV41" si="19">IF(AS10&lt;&gt;0,(1000-(AR10+U10)/2)/AS10*AL10,0)</f>
        <v>0.18029602016214455</v>
      </c>
      <c r="AW10" s="4">
        <f t="shared" ref="AW10:AW41" si="20">U10*AA10/1000</f>
        <v>0.35838075996644331</v>
      </c>
      <c r="AX10" s="4">
        <f t="shared" ref="AX10:AX41" si="21">(AU10-AW10)</f>
        <v>0.62931596648871135</v>
      </c>
      <c r="AY10" s="4">
        <f t="shared" ref="AY10:AY41" si="22">1/(1.6/F10+1.37/N10)</f>
        <v>0.11372283569117506</v>
      </c>
      <c r="AZ10" s="4">
        <f t="shared" ref="AZ10:AZ41" si="23">G10*AA10*0.001</f>
        <v>22.532836091268862</v>
      </c>
      <c r="BA10" s="4">
        <f t="shared" ref="BA10:BA41" si="24">G10/S10</f>
        <v>0.79315680669304001</v>
      </c>
      <c r="BB10" s="4">
        <f t="shared" ref="BB10:BB41" si="25">(1-AL10*AA10/AQ10/F10)*100</f>
        <v>33.937027693227449</v>
      </c>
      <c r="BC10" s="4">
        <f t="shared" ref="BC10:BC41" si="26">(S10-E10/(N10/1.35))</f>
        <v>384.14939822542465</v>
      </c>
      <c r="BD10" s="4">
        <f t="shared" ref="BD10:BD41" si="27">E10*BB10/100/BC10</f>
        <v>7.4321401666853325E-3</v>
      </c>
    </row>
    <row r="11" spans="1:108" s="4" customFormat="1" x14ac:dyDescent="0.25">
      <c r="A11" s="3">
        <v>2</v>
      </c>
      <c r="B11" s="3" t="s">
        <v>69</v>
      </c>
      <c r="C11" s="3">
        <v>133</v>
      </c>
      <c r="D11" s="3">
        <v>0</v>
      </c>
      <c r="E11" s="4">
        <f t="shared" si="0"/>
        <v>8.4309523229224634</v>
      </c>
      <c r="F11" s="4">
        <f t="shared" si="1"/>
        <v>0.1923824699632197</v>
      </c>
      <c r="G11" s="4">
        <f t="shared" si="2"/>
        <v>307.64308239805831</v>
      </c>
      <c r="H11" s="4">
        <f t="shared" si="3"/>
        <v>2.0609084560302189</v>
      </c>
      <c r="I11" s="4">
        <f t="shared" si="4"/>
        <v>0.82834251968272876</v>
      </c>
      <c r="J11" s="4">
        <f t="shared" si="5"/>
        <v>9.4362916946411133</v>
      </c>
      <c r="K11" s="3">
        <v>6</v>
      </c>
      <c r="L11" s="4">
        <f t="shared" si="6"/>
        <v>1.4200000166893005</v>
      </c>
      <c r="M11" s="3">
        <v>1</v>
      </c>
      <c r="N11" s="4">
        <f t="shared" si="7"/>
        <v>2.8400000333786011</v>
      </c>
      <c r="O11" s="3">
        <v>4.0384812355041504</v>
      </c>
      <c r="P11" s="3">
        <v>9.4362916946411133</v>
      </c>
      <c r="Q11" s="3">
        <v>1.7960950136184692</v>
      </c>
      <c r="R11" s="3">
        <v>399.22817993164062</v>
      </c>
      <c r="S11" s="3">
        <v>388.13711547851562</v>
      </c>
      <c r="T11" s="3">
        <v>2.4326801300048828</v>
      </c>
      <c r="U11" s="3">
        <v>4.8967757225036621</v>
      </c>
      <c r="V11" s="3">
        <v>21.743833541870117</v>
      </c>
      <c r="W11" s="3">
        <v>43.768466949462891</v>
      </c>
      <c r="X11" s="3">
        <v>499.3677978515625</v>
      </c>
      <c r="Y11" s="3">
        <v>1700.5433349609375</v>
      </c>
      <c r="Z11" s="3">
        <v>20.715795516967773</v>
      </c>
      <c r="AA11" s="3">
        <v>73.191337585449219</v>
      </c>
      <c r="AB11" s="3">
        <v>2.6187326908111572</v>
      </c>
      <c r="AC11" s="3">
        <v>0.4953046441078186</v>
      </c>
      <c r="AD11" s="3">
        <v>1</v>
      </c>
      <c r="AE11" s="3">
        <v>-0.21956524252891541</v>
      </c>
      <c r="AF11" s="3">
        <v>2.737391471862793</v>
      </c>
      <c r="AG11" s="3">
        <v>1</v>
      </c>
      <c r="AH11" s="3">
        <v>0</v>
      </c>
      <c r="AI11" s="3">
        <v>0.15999999642372131</v>
      </c>
      <c r="AJ11" s="3">
        <v>111115</v>
      </c>
      <c r="AK11" s="4">
        <f t="shared" si="8"/>
        <v>0.83227966308593748</v>
      </c>
      <c r="AL11" s="4">
        <f t="shared" si="9"/>
        <v>2.060908456030219E-3</v>
      </c>
      <c r="AM11" s="4">
        <f t="shared" si="10"/>
        <v>282.58629169464109</v>
      </c>
      <c r="AN11" s="4">
        <f t="shared" si="11"/>
        <v>277.18848123550413</v>
      </c>
      <c r="AO11" s="4">
        <f t="shared" si="12"/>
        <v>272.08692751213312</v>
      </c>
      <c r="AP11" s="4">
        <f t="shared" si="13"/>
        <v>1.5740961454698055</v>
      </c>
      <c r="AQ11" s="4">
        <f t="shared" si="14"/>
        <v>1.1867440846687263</v>
      </c>
      <c r="AR11" s="4">
        <f t="shared" si="15"/>
        <v>16.214269663855095</v>
      </c>
      <c r="AS11" s="4">
        <f t="shared" si="16"/>
        <v>11.317493941351433</v>
      </c>
      <c r="AT11" s="4">
        <f t="shared" si="17"/>
        <v>6.7373864650726318</v>
      </c>
      <c r="AU11" s="4">
        <f t="shared" si="18"/>
        <v>0.98778113987653904</v>
      </c>
      <c r="AV11" s="4">
        <f t="shared" si="19"/>
        <v>0.18017721066352341</v>
      </c>
      <c r="AW11" s="4">
        <f t="shared" si="20"/>
        <v>0.35840156498599751</v>
      </c>
      <c r="AX11" s="4">
        <f t="shared" si="21"/>
        <v>0.62937957489054153</v>
      </c>
      <c r="AY11" s="4">
        <f t="shared" si="22"/>
        <v>0.11364720612830792</v>
      </c>
      <c r="AZ11" s="4">
        <f t="shared" si="23"/>
        <v>22.516808699624455</v>
      </c>
      <c r="BA11" s="4">
        <f t="shared" si="24"/>
        <v>0.79261443992229375</v>
      </c>
      <c r="BB11" s="4">
        <f t="shared" si="25"/>
        <v>33.931292118541037</v>
      </c>
      <c r="BC11" s="4">
        <f t="shared" si="26"/>
        <v>384.12944452704562</v>
      </c>
      <c r="BD11" s="4">
        <f t="shared" si="27"/>
        <v>7.4473100196418953E-3</v>
      </c>
    </row>
    <row r="12" spans="1:108" s="4" customFormat="1" x14ac:dyDescent="0.25">
      <c r="A12" s="3">
        <v>3</v>
      </c>
      <c r="B12" s="3" t="s">
        <v>69</v>
      </c>
      <c r="C12" s="3">
        <v>133.5</v>
      </c>
      <c r="D12" s="3">
        <v>0</v>
      </c>
      <c r="E12" s="4">
        <f t="shared" si="0"/>
        <v>8.4652073705953157</v>
      </c>
      <c r="F12" s="4">
        <f t="shared" si="1"/>
        <v>0.19235534204165994</v>
      </c>
      <c r="G12" s="4">
        <f t="shared" si="2"/>
        <v>307.32148165155036</v>
      </c>
      <c r="H12" s="4">
        <f t="shared" si="3"/>
        <v>2.0598784928449749</v>
      </c>
      <c r="I12" s="4">
        <f t="shared" si="4"/>
        <v>0.82804091528635548</v>
      </c>
      <c r="J12" s="4">
        <f t="shared" si="5"/>
        <v>9.4330110549926758</v>
      </c>
      <c r="K12" s="3">
        <v>6</v>
      </c>
      <c r="L12" s="4">
        <f t="shared" si="6"/>
        <v>1.4200000166893005</v>
      </c>
      <c r="M12" s="3">
        <v>1</v>
      </c>
      <c r="N12" s="4">
        <f t="shared" si="7"/>
        <v>2.8400000333786011</v>
      </c>
      <c r="O12" s="3">
        <v>4.0391831398010254</v>
      </c>
      <c r="P12" s="3">
        <v>9.4330110549926758</v>
      </c>
      <c r="Q12" s="3">
        <v>1.7963340282440186</v>
      </c>
      <c r="R12" s="3">
        <v>399.25302124023437</v>
      </c>
      <c r="S12" s="3">
        <v>388.12149047851562</v>
      </c>
      <c r="T12" s="3">
        <v>2.4344842433929443</v>
      </c>
      <c r="U12" s="3">
        <v>4.8973088264465332</v>
      </c>
      <c r="V12" s="3">
        <v>21.758932113647461</v>
      </c>
      <c r="W12" s="3">
        <v>43.771163940429688</v>
      </c>
      <c r="X12" s="3">
        <v>499.37554931640625</v>
      </c>
      <c r="Y12" s="3">
        <v>1700.5806884765625</v>
      </c>
      <c r="Z12" s="3">
        <v>20.704719543457031</v>
      </c>
      <c r="AA12" s="3">
        <v>73.191490173339844</v>
      </c>
      <c r="AB12" s="3">
        <v>2.6187326908111572</v>
      </c>
      <c r="AC12" s="3">
        <v>0.4953046441078186</v>
      </c>
      <c r="AD12" s="3">
        <v>1</v>
      </c>
      <c r="AE12" s="3">
        <v>-0.21956524252891541</v>
      </c>
      <c r="AF12" s="3">
        <v>2.737391471862793</v>
      </c>
      <c r="AG12" s="3">
        <v>1</v>
      </c>
      <c r="AH12" s="3">
        <v>0</v>
      </c>
      <c r="AI12" s="3">
        <v>0.15999999642372131</v>
      </c>
      <c r="AJ12" s="3">
        <v>111115</v>
      </c>
      <c r="AK12" s="4">
        <f t="shared" si="8"/>
        <v>0.83229258219401026</v>
      </c>
      <c r="AL12" s="4">
        <f t="shared" si="9"/>
        <v>2.0598784928449751E-3</v>
      </c>
      <c r="AM12" s="4">
        <f t="shared" si="10"/>
        <v>282.58301105499265</v>
      </c>
      <c r="AN12" s="4">
        <f t="shared" si="11"/>
        <v>277.189183139801</v>
      </c>
      <c r="AO12" s="4">
        <f t="shared" si="12"/>
        <v>272.09290407449953</v>
      </c>
      <c r="AP12" s="4">
        <f t="shared" si="13"/>
        <v>1.5751875681094754</v>
      </c>
      <c r="AQ12" s="4">
        <f t="shared" si="14"/>
        <v>1.1864822461330273</v>
      </c>
      <c r="AR12" s="4">
        <f t="shared" si="15"/>
        <v>16.210658415658354</v>
      </c>
      <c r="AS12" s="4">
        <f t="shared" si="16"/>
        <v>11.313349589211821</v>
      </c>
      <c r="AT12" s="4">
        <f t="shared" si="17"/>
        <v>6.7360970973968506</v>
      </c>
      <c r="AU12" s="4">
        <f t="shared" si="18"/>
        <v>0.98769360255233296</v>
      </c>
      <c r="AV12" s="4">
        <f t="shared" si="19"/>
        <v>0.18015341547596642</v>
      </c>
      <c r="AW12" s="4">
        <f t="shared" si="20"/>
        <v>0.3584413308466719</v>
      </c>
      <c r="AX12" s="4">
        <f t="shared" si="21"/>
        <v>0.629252271705661</v>
      </c>
      <c r="AY12" s="4">
        <f t="shared" si="22"/>
        <v>0.11363205913631848</v>
      </c>
      <c r="AZ12" s="4">
        <f t="shared" si="23"/>
        <v>22.493317204355687</v>
      </c>
      <c r="BA12" s="4">
        <f t="shared" si="24"/>
        <v>0.79181774055503396</v>
      </c>
      <c r="BB12" s="4">
        <f t="shared" si="25"/>
        <v>33.940284856549482</v>
      </c>
      <c r="BC12" s="4">
        <f t="shared" si="26"/>
        <v>384.09753631795587</v>
      </c>
      <c r="BD12" s="4">
        <f t="shared" si="27"/>
        <v>7.4801716324972923E-3</v>
      </c>
    </row>
    <row r="13" spans="1:108" s="4" customFormat="1" x14ac:dyDescent="0.25">
      <c r="A13" s="3">
        <v>4</v>
      </c>
      <c r="B13" s="3" t="s">
        <v>70</v>
      </c>
      <c r="C13" s="3">
        <v>134</v>
      </c>
      <c r="D13" s="3">
        <v>0</v>
      </c>
      <c r="E13" s="4">
        <f t="shared" si="0"/>
        <v>8.4272310347523067</v>
      </c>
      <c r="F13" s="4">
        <f t="shared" si="1"/>
        <v>0.19234922167071294</v>
      </c>
      <c r="G13" s="4">
        <f t="shared" si="2"/>
        <v>307.68045408249372</v>
      </c>
      <c r="H13" s="4">
        <f t="shared" si="3"/>
        <v>2.0590030231462144</v>
      </c>
      <c r="I13" s="4">
        <f t="shared" si="4"/>
        <v>0.82771367824811537</v>
      </c>
      <c r="J13" s="4">
        <f t="shared" si="5"/>
        <v>9.4286403656005859</v>
      </c>
      <c r="K13" s="3">
        <v>6</v>
      </c>
      <c r="L13" s="4">
        <f t="shared" si="6"/>
        <v>1.4200000166893005</v>
      </c>
      <c r="M13" s="3">
        <v>1</v>
      </c>
      <c r="N13" s="4">
        <f t="shared" si="7"/>
        <v>2.8400000333786011</v>
      </c>
      <c r="O13" s="3">
        <v>4.0397062301635742</v>
      </c>
      <c r="P13" s="3">
        <v>9.4286403656005859</v>
      </c>
      <c r="Q13" s="3">
        <v>1.7965631484985352</v>
      </c>
      <c r="R13" s="3">
        <v>399.23513793945312</v>
      </c>
      <c r="S13" s="3">
        <v>388.14950561523437</v>
      </c>
      <c r="T13" s="3">
        <v>2.4352331161499023</v>
      </c>
      <c r="U13" s="3">
        <v>4.8970270156860352</v>
      </c>
      <c r="V13" s="3">
        <v>21.7647705078125</v>
      </c>
      <c r="W13" s="3">
        <v>43.766925811767578</v>
      </c>
      <c r="X13" s="3">
        <v>499.3724365234375</v>
      </c>
      <c r="Y13" s="3">
        <v>1700.6717529296875</v>
      </c>
      <c r="Z13" s="3">
        <v>20.665473937988281</v>
      </c>
      <c r="AA13" s="3">
        <v>73.191307067871094</v>
      </c>
      <c r="AB13" s="3">
        <v>2.6187326908111572</v>
      </c>
      <c r="AC13" s="3">
        <v>0.4953046441078186</v>
      </c>
      <c r="AD13" s="3">
        <v>1</v>
      </c>
      <c r="AE13" s="3">
        <v>-0.21956524252891541</v>
      </c>
      <c r="AF13" s="3">
        <v>2.737391471862793</v>
      </c>
      <c r="AG13" s="3">
        <v>1</v>
      </c>
      <c r="AH13" s="3">
        <v>0</v>
      </c>
      <c r="AI13" s="3">
        <v>0.15999999642372131</v>
      </c>
      <c r="AJ13" s="3">
        <v>111115</v>
      </c>
      <c r="AK13" s="4">
        <f t="shared" si="8"/>
        <v>0.83228739420572906</v>
      </c>
      <c r="AL13" s="4">
        <f t="shared" si="9"/>
        <v>2.0590030231462143E-3</v>
      </c>
      <c r="AM13" s="4">
        <f t="shared" si="10"/>
        <v>282.57864036560056</v>
      </c>
      <c r="AN13" s="4">
        <f t="shared" si="11"/>
        <v>277.18970623016355</v>
      </c>
      <c r="AO13" s="4">
        <f t="shared" si="12"/>
        <v>272.10747438667386</v>
      </c>
      <c r="AP13" s="4">
        <f t="shared" si="13"/>
        <v>1.5764109618747222</v>
      </c>
      <c r="AQ13" s="4">
        <f t="shared" si="14"/>
        <v>1.1861334862728523</v>
      </c>
      <c r="AR13" s="4">
        <f t="shared" si="15"/>
        <v>16.205933925635975</v>
      </c>
      <c r="AS13" s="4">
        <f t="shared" si="16"/>
        <v>11.30890690994994</v>
      </c>
      <c r="AT13" s="4">
        <f t="shared" si="17"/>
        <v>6.7341732978820801</v>
      </c>
      <c r="AU13" s="4">
        <f t="shared" si="18"/>
        <v>0.98756300531951857</v>
      </c>
      <c r="AV13" s="4">
        <f t="shared" si="19"/>
        <v>0.18014804694925846</v>
      </c>
      <c r="AW13" s="4">
        <f t="shared" si="20"/>
        <v>0.358419808024737</v>
      </c>
      <c r="AX13" s="4">
        <f t="shared" si="21"/>
        <v>0.62914319729478163</v>
      </c>
      <c r="AY13" s="4">
        <f t="shared" si="22"/>
        <v>0.11362864176842821</v>
      </c>
      <c r="AZ13" s="4">
        <f t="shared" si="23"/>
        <v>22.519534593533812</v>
      </c>
      <c r="BA13" s="4">
        <f t="shared" si="24"/>
        <v>0.79268542051807178</v>
      </c>
      <c r="BB13" s="4">
        <f t="shared" si="25"/>
        <v>33.947009144558074</v>
      </c>
      <c r="BC13" s="4">
        <f t="shared" si="26"/>
        <v>384.14360358593711</v>
      </c>
      <c r="BD13" s="4">
        <f t="shared" si="27"/>
        <v>7.4471964736500182E-3</v>
      </c>
    </row>
    <row r="14" spans="1:108" s="4" customFormat="1" x14ac:dyDescent="0.25">
      <c r="A14" s="3">
        <v>5</v>
      </c>
      <c r="B14" s="3" t="s">
        <v>70</v>
      </c>
      <c r="C14" s="3">
        <v>134.5</v>
      </c>
      <c r="D14" s="3">
        <v>0</v>
      </c>
      <c r="E14" s="4">
        <f t="shared" si="0"/>
        <v>8.4368897900306656</v>
      </c>
      <c r="F14" s="4">
        <f t="shared" si="1"/>
        <v>0.19236572776453087</v>
      </c>
      <c r="G14" s="4">
        <f t="shared" si="2"/>
        <v>307.61293527753327</v>
      </c>
      <c r="H14" s="4">
        <f t="shared" si="3"/>
        <v>2.0588163989140593</v>
      </c>
      <c r="I14" s="4">
        <f t="shared" si="4"/>
        <v>0.82757389887411792</v>
      </c>
      <c r="J14" s="4">
        <f t="shared" si="5"/>
        <v>9.4277524948120117</v>
      </c>
      <c r="K14" s="3">
        <v>6</v>
      </c>
      <c r="L14" s="4">
        <f t="shared" si="6"/>
        <v>1.4200000166893005</v>
      </c>
      <c r="M14" s="3">
        <v>1</v>
      </c>
      <c r="N14" s="4">
        <f t="shared" si="7"/>
        <v>2.8400000333786011</v>
      </c>
      <c r="O14" s="3">
        <v>4.0402545928955078</v>
      </c>
      <c r="P14" s="3">
        <v>9.4277524948120117</v>
      </c>
      <c r="Q14" s="3">
        <v>1.7971014976501465</v>
      </c>
      <c r="R14" s="3">
        <v>399.25628662109375</v>
      </c>
      <c r="S14" s="3">
        <v>388.15936279296875</v>
      </c>
      <c r="T14" s="3">
        <v>2.436445951461792</v>
      </c>
      <c r="U14" s="3">
        <v>4.8979587554931641</v>
      </c>
      <c r="V14" s="3">
        <v>21.774814605712891</v>
      </c>
      <c r="W14" s="3">
        <v>43.773654937744141</v>
      </c>
      <c r="X14" s="3">
        <v>499.38372802734375</v>
      </c>
      <c r="Y14" s="3">
        <v>1700.6729736328125</v>
      </c>
      <c r="Z14" s="3">
        <v>20.635736465454102</v>
      </c>
      <c r="AA14" s="3">
        <v>73.191459655761719</v>
      </c>
      <c r="AB14" s="3">
        <v>2.6187326908111572</v>
      </c>
      <c r="AC14" s="3">
        <v>0.4953046441078186</v>
      </c>
      <c r="AD14" s="3">
        <v>1</v>
      </c>
      <c r="AE14" s="3">
        <v>-0.21956524252891541</v>
      </c>
      <c r="AF14" s="3">
        <v>2.737391471862793</v>
      </c>
      <c r="AG14" s="3">
        <v>1</v>
      </c>
      <c r="AH14" s="3">
        <v>0</v>
      </c>
      <c r="AI14" s="3">
        <v>0.15999999642372131</v>
      </c>
      <c r="AJ14" s="3">
        <v>111115</v>
      </c>
      <c r="AK14" s="4">
        <f t="shared" si="8"/>
        <v>0.8323062133789062</v>
      </c>
      <c r="AL14" s="4">
        <f t="shared" si="9"/>
        <v>2.0588163989140591E-3</v>
      </c>
      <c r="AM14" s="4">
        <f t="shared" si="10"/>
        <v>282.57775249481199</v>
      </c>
      <c r="AN14" s="4">
        <f t="shared" si="11"/>
        <v>277.19025459289549</v>
      </c>
      <c r="AO14" s="4">
        <f t="shared" si="12"/>
        <v>272.10766969916949</v>
      </c>
      <c r="AP14" s="4">
        <f t="shared" si="13"/>
        <v>1.5766797958730281</v>
      </c>
      <c r="AQ14" s="4">
        <f t="shared" si="14"/>
        <v>1.1860626495223807</v>
      </c>
      <c r="AR14" s="4">
        <f t="shared" si="15"/>
        <v>16.204932311785267</v>
      </c>
      <c r="AS14" s="4">
        <f t="shared" si="16"/>
        <v>11.306973556292103</v>
      </c>
      <c r="AT14" s="4">
        <f t="shared" si="17"/>
        <v>6.7340035438537598</v>
      </c>
      <c r="AU14" s="4">
        <f t="shared" si="18"/>
        <v>0.98755148228997025</v>
      </c>
      <c r="AV14" s="4">
        <f t="shared" si="19"/>
        <v>0.18016252533672486</v>
      </c>
      <c r="AW14" s="4">
        <f t="shared" si="20"/>
        <v>0.3584887506482628</v>
      </c>
      <c r="AX14" s="4">
        <f t="shared" si="21"/>
        <v>0.62906273164170745</v>
      </c>
      <c r="AY14" s="4">
        <f t="shared" si="22"/>
        <v>0.11363785807713757</v>
      </c>
      <c r="AZ14" s="4">
        <f t="shared" si="23"/>
        <v>22.514639741956017</v>
      </c>
      <c r="BA14" s="4">
        <f t="shared" si="24"/>
        <v>0.79249134444195735</v>
      </c>
      <c r="BB14" s="4">
        <f t="shared" si="25"/>
        <v>33.954581319253862</v>
      </c>
      <c r="BC14" s="4">
        <f t="shared" si="26"/>
        <v>384.14886945399809</v>
      </c>
      <c r="BD14" s="4">
        <f t="shared" si="27"/>
        <v>7.4572928163070861E-3</v>
      </c>
    </row>
    <row r="15" spans="1:108" s="4" customFormat="1" x14ac:dyDescent="0.25">
      <c r="A15" s="3">
        <v>6</v>
      </c>
      <c r="B15" s="3" t="s">
        <v>71</v>
      </c>
      <c r="C15" s="3">
        <v>135</v>
      </c>
      <c r="D15" s="3">
        <v>0</v>
      </c>
      <c r="E15" s="4">
        <f t="shared" si="0"/>
        <v>8.4257797322572667</v>
      </c>
      <c r="F15" s="4">
        <f t="shared" si="1"/>
        <v>0.19246450031037257</v>
      </c>
      <c r="G15" s="4">
        <f t="shared" si="2"/>
        <v>307.7613896414714</v>
      </c>
      <c r="H15" s="4">
        <f t="shared" si="3"/>
        <v>2.0592990494508117</v>
      </c>
      <c r="I15" s="4">
        <f t="shared" si="4"/>
        <v>0.82736661378350362</v>
      </c>
      <c r="J15" s="4">
        <f t="shared" si="5"/>
        <v>9.4264907836914062</v>
      </c>
      <c r="K15" s="3">
        <v>6</v>
      </c>
      <c r="L15" s="4">
        <f t="shared" si="6"/>
        <v>1.4200000166893005</v>
      </c>
      <c r="M15" s="3">
        <v>1</v>
      </c>
      <c r="N15" s="4">
        <f t="shared" si="7"/>
        <v>2.8400000333786011</v>
      </c>
      <c r="O15" s="3">
        <v>4.0406827926635742</v>
      </c>
      <c r="P15" s="3">
        <v>9.4264907836914062</v>
      </c>
      <c r="Q15" s="3">
        <v>1.7974220514297485</v>
      </c>
      <c r="R15" s="3">
        <v>399.25784301757813</v>
      </c>
      <c r="S15" s="3">
        <v>388.17398071289062</v>
      </c>
      <c r="T15" s="3">
        <v>2.4373435974121094</v>
      </c>
      <c r="U15" s="3">
        <v>4.8994355201721191</v>
      </c>
      <c r="V15" s="3">
        <v>21.782094955444336</v>
      </c>
      <c r="W15" s="3">
        <v>43.785362243652344</v>
      </c>
      <c r="X15" s="3">
        <v>499.382568359375</v>
      </c>
      <c r="Y15" s="3">
        <v>1700.720947265625</v>
      </c>
      <c r="Z15" s="3">
        <v>20.621099472045898</v>
      </c>
      <c r="AA15" s="3">
        <v>73.191162109375</v>
      </c>
      <c r="AB15" s="3">
        <v>2.6187326908111572</v>
      </c>
      <c r="AC15" s="3">
        <v>0.4953046441078186</v>
      </c>
      <c r="AD15" s="3">
        <v>1</v>
      </c>
      <c r="AE15" s="3">
        <v>-0.21956524252891541</v>
      </c>
      <c r="AF15" s="3">
        <v>2.737391471862793</v>
      </c>
      <c r="AG15" s="3">
        <v>1</v>
      </c>
      <c r="AH15" s="3">
        <v>0</v>
      </c>
      <c r="AI15" s="3">
        <v>0.15999999642372131</v>
      </c>
      <c r="AJ15" s="3">
        <v>111115</v>
      </c>
      <c r="AK15" s="4">
        <f t="shared" si="8"/>
        <v>0.83230428059895822</v>
      </c>
      <c r="AL15" s="4">
        <f t="shared" si="9"/>
        <v>2.0592990494508116E-3</v>
      </c>
      <c r="AM15" s="4">
        <f t="shared" si="10"/>
        <v>282.57649078369138</v>
      </c>
      <c r="AN15" s="4">
        <f t="shared" si="11"/>
        <v>277.19068279266355</v>
      </c>
      <c r="AO15" s="4">
        <f t="shared" si="12"/>
        <v>272.11534548024792</v>
      </c>
      <c r="AP15" s="4">
        <f t="shared" si="13"/>
        <v>1.5767135753254329</v>
      </c>
      <c r="AQ15" s="4">
        <f t="shared" si="14"/>
        <v>1.1859619931848513</v>
      </c>
      <c r="AR15" s="4">
        <f t="shared" si="15"/>
        <v>16.203622937597029</v>
      </c>
      <c r="AS15" s="4">
        <f t="shared" si="16"/>
        <v>11.30418741742491</v>
      </c>
      <c r="AT15" s="4">
        <f t="shared" si="17"/>
        <v>6.7335867881774902</v>
      </c>
      <c r="AU15" s="4">
        <f t="shared" si="18"/>
        <v>0.98752319310831982</v>
      </c>
      <c r="AV15" s="4">
        <f t="shared" si="19"/>
        <v>0.18024916078432068</v>
      </c>
      <c r="AW15" s="4">
        <f t="shared" si="20"/>
        <v>0.35859537940134761</v>
      </c>
      <c r="AX15" s="4">
        <f t="shared" si="21"/>
        <v>0.62892781370697226</v>
      </c>
      <c r="AY15" s="4">
        <f t="shared" si="22"/>
        <v>0.11369300670167902</v>
      </c>
      <c r="AZ15" s="4">
        <f t="shared" si="23"/>
        <v>22.525413760255457</v>
      </c>
      <c r="BA15" s="4">
        <f t="shared" si="24"/>
        <v>0.79284394352310883</v>
      </c>
      <c r="BB15" s="4">
        <f t="shared" si="25"/>
        <v>33.967665118336242</v>
      </c>
      <c r="BC15" s="4">
        <f t="shared" si="26"/>
        <v>384.16876856329242</v>
      </c>
      <c r="BD15" s="4">
        <f t="shared" si="27"/>
        <v>7.4499565744638894E-3</v>
      </c>
    </row>
    <row r="16" spans="1:108" s="4" customFormat="1" x14ac:dyDescent="0.25">
      <c r="A16" s="3">
        <v>7</v>
      </c>
      <c r="B16" s="3" t="s">
        <v>71</v>
      </c>
      <c r="C16" s="3">
        <v>135.5</v>
      </c>
      <c r="D16" s="3">
        <v>0</v>
      </c>
      <c r="E16" s="4">
        <f t="shared" si="0"/>
        <v>8.4133804061115303</v>
      </c>
      <c r="F16" s="4">
        <f t="shared" si="1"/>
        <v>0.19229480189232229</v>
      </c>
      <c r="G16" s="4">
        <f t="shared" si="2"/>
        <v>307.81675066873117</v>
      </c>
      <c r="H16" s="4">
        <f t="shared" si="3"/>
        <v>2.0586101064667512</v>
      </c>
      <c r="I16" s="4">
        <f t="shared" si="4"/>
        <v>0.8277694002687821</v>
      </c>
      <c r="J16" s="4">
        <f t="shared" si="5"/>
        <v>9.4321470260620117</v>
      </c>
      <c r="K16" s="3">
        <v>6</v>
      </c>
      <c r="L16" s="4">
        <f t="shared" si="6"/>
        <v>1.4200000166893005</v>
      </c>
      <c r="M16" s="3">
        <v>1</v>
      </c>
      <c r="N16" s="4">
        <f t="shared" si="7"/>
        <v>2.8400000333786011</v>
      </c>
      <c r="O16" s="3">
        <v>4.0411252975463867</v>
      </c>
      <c r="P16" s="3">
        <v>9.4321470260620117</v>
      </c>
      <c r="Q16" s="3">
        <v>1.7971664667129517</v>
      </c>
      <c r="R16" s="3">
        <v>399.254638671875</v>
      </c>
      <c r="S16" s="3">
        <v>388.18576049804687</v>
      </c>
      <c r="T16" s="3">
        <v>2.4387927055358887</v>
      </c>
      <c r="U16" s="3">
        <v>4.9001049995422363</v>
      </c>
      <c r="V16" s="3">
        <v>21.794338226318359</v>
      </c>
      <c r="W16" s="3">
        <v>43.789924621582031</v>
      </c>
      <c r="X16" s="3">
        <v>499.373291015625</v>
      </c>
      <c r="Y16" s="3">
        <v>1700.7349853515625</v>
      </c>
      <c r="Z16" s="3">
        <v>20.576677322387695</v>
      </c>
      <c r="AA16" s="3">
        <v>73.191062927246094</v>
      </c>
      <c r="AB16" s="3">
        <v>2.6187326908111572</v>
      </c>
      <c r="AC16" s="3">
        <v>0.4953046441078186</v>
      </c>
      <c r="AD16" s="3">
        <v>1</v>
      </c>
      <c r="AE16" s="3">
        <v>-0.21956524252891541</v>
      </c>
      <c r="AF16" s="3">
        <v>2.737391471862793</v>
      </c>
      <c r="AG16" s="3">
        <v>1</v>
      </c>
      <c r="AH16" s="3">
        <v>0</v>
      </c>
      <c r="AI16" s="3">
        <v>0.15999999642372131</v>
      </c>
      <c r="AJ16" s="3">
        <v>111115</v>
      </c>
      <c r="AK16" s="4">
        <f t="shared" si="8"/>
        <v>0.83228881835937496</v>
      </c>
      <c r="AL16" s="4">
        <f t="shared" si="9"/>
        <v>2.0586101064667514E-3</v>
      </c>
      <c r="AM16" s="4">
        <f t="shared" si="10"/>
        <v>282.58214702606199</v>
      </c>
      <c r="AN16" s="4">
        <f t="shared" si="11"/>
        <v>277.19112529754636</v>
      </c>
      <c r="AO16" s="4">
        <f t="shared" si="12"/>
        <v>272.11759157394772</v>
      </c>
      <c r="AP16" s="4">
        <f t="shared" si="13"/>
        <v>1.5764810951921986</v>
      </c>
      <c r="AQ16" s="4">
        <f t="shared" si="14"/>
        <v>1.1864132936403911</v>
      </c>
      <c r="AR16" s="4">
        <f t="shared" si="15"/>
        <v>16.209810954921068</v>
      </c>
      <c r="AS16" s="4">
        <f t="shared" si="16"/>
        <v>11.309705955378831</v>
      </c>
      <c r="AT16" s="4">
        <f t="shared" si="17"/>
        <v>6.7366361618041992</v>
      </c>
      <c r="AU16" s="4">
        <f t="shared" si="18"/>
        <v>0.98773019970210263</v>
      </c>
      <c r="AV16" s="4">
        <f t="shared" si="19"/>
        <v>0.18010031130232537</v>
      </c>
      <c r="AW16" s="4">
        <f t="shared" si="20"/>
        <v>0.35864389337160901</v>
      </c>
      <c r="AX16" s="4">
        <f t="shared" si="21"/>
        <v>0.62908630633049367</v>
      </c>
      <c r="AY16" s="4">
        <f t="shared" si="22"/>
        <v>0.11359825543835927</v>
      </c>
      <c r="AZ16" s="4">
        <f t="shared" si="23"/>
        <v>22.529435168255525</v>
      </c>
      <c r="BA16" s="4">
        <f t="shared" si="24"/>
        <v>0.79296249886600345</v>
      </c>
      <c r="BB16" s="4">
        <f t="shared" si="25"/>
        <v>33.956724269547919</v>
      </c>
      <c r="BC16" s="4">
        <f t="shared" si="26"/>
        <v>384.18644239425851</v>
      </c>
      <c r="BD16" s="4">
        <f t="shared" si="27"/>
        <v>7.4362550860648455E-3</v>
      </c>
    </row>
    <row r="17" spans="1:108" s="4" customFormat="1" x14ac:dyDescent="0.25">
      <c r="A17" s="3">
        <v>8</v>
      </c>
      <c r="B17" s="3" t="s">
        <v>72</v>
      </c>
      <c r="C17" s="3">
        <v>136</v>
      </c>
      <c r="D17" s="3">
        <v>0</v>
      </c>
      <c r="E17" s="4">
        <f t="shared" si="0"/>
        <v>8.4407280684591406</v>
      </c>
      <c r="F17" s="4">
        <f t="shared" si="1"/>
        <v>0.19207534718106647</v>
      </c>
      <c r="G17" s="4">
        <f t="shared" si="2"/>
        <v>307.46356780321855</v>
      </c>
      <c r="H17" s="4">
        <f t="shared" si="3"/>
        <v>2.0582402637321131</v>
      </c>
      <c r="I17" s="4">
        <f t="shared" si="4"/>
        <v>0.82850240927312058</v>
      </c>
      <c r="J17" s="4">
        <f t="shared" si="5"/>
        <v>9.4416837692260742</v>
      </c>
      <c r="K17" s="3">
        <v>6</v>
      </c>
      <c r="L17" s="4">
        <f t="shared" si="6"/>
        <v>1.4200000166893005</v>
      </c>
      <c r="M17" s="3">
        <v>1</v>
      </c>
      <c r="N17" s="4">
        <f t="shared" si="7"/>
        <v>2.8400000333786011</v>
      </c>
      <c r="O17" s="3">
        <v>4.0412702560424805</v>
      </c>
      <c r="P17" s="3">
        <v>9.4416837692260742</v>
      </c>
      <c r="Q17" s="3">
        <v>1.7972195148468018</v>
      </c>
      <c r="R17" s="3">
        <v>399.25741577148437</v>
      </c>
      <c r="S17" s="3">
        <v>388.15576171875</v>
      </c>
      <c r="T17" s="3">
        <v>2.4395818710327148</v>
      </c>
      <c r="U17" s="3">
        <v>4.9004874229431152</v>
      </c>
      <c r="V17" s="3">
        <v>21.801183700561523</v>
      </c>
      <c r="W17" s="3">
        <v>43.792926788330078</v>
      </c>
      <c r="X17" s="3">
        <v>499.36590576171875</v>
      </c>
      <c r="Y17" s="3">
        <v>1700.73486328125</v>
      </c>
      <c r="Z17" s="3">
        <v>20.565586090087891</v>
      </c>
      <c r="AA17" s="3">
        <v>73.191116333007812</v>
      </c>
      <c r="AB17" s="3">
        <v>2.6187326908111572</v>
      </c>
      <c r="AC17" s="3">
        <v>0.4953046441078186</v>
      </c>
      <c r="AD17" s="3">
        <v>1</v>
      </c>
      <c r="AE17" s="3">
        <v>-0.21956524252891541</v>
      </c>
      <c r="AF17" s="3">
        <v>2.737391471862793</v>
      </c>
      <c r="AG17" s="3">
        <v>1</v>
      </c>
      <c r="AH17" s="3">
        <v>0</v>
      </c>
      <c r="AI17" s="3">
        <v>0.15999999642372131</v>
      </c>
      <c r="AJ17" s="3">
        <v>111115</v>
      </c>
      <c r="AK17" s="4">
        <f t="shared" si="8"/>
        <v>0.83227650960286448</v>
      </c>
      <c r="AL17" s="4">
        <f t="shared" si="9"/>
        <v>2.0582402637321132E-3</v>
      </c>
      <c r="AM17" s="4">
        <f t="shared" si="10"/>
        <v>282.59168376922605</v>
      </c>
      <c r="AN17" s="4">
        <f t="shared" si="11"/>
        <v>277.19127025604246</v>
      </c>
      <c r="AO17" s="4">
        <f t="shared" si="12"/>
        <v>272.11757204269816</v>
      </c>
      <c r="AP17" s="4">
        <f t="shared" si="13"/>
        <v>1.5755541741599741</v>
      </c>
      <c r="AQ17" s="4">
        <f t="shared" si="14"/>
        <v>1.1871745543341918</v>
      </c>
      <c r="AR17" s="4">
        <f t="shared" si="15"/>
        <v>16.22020012555538</v>
      </c>
      <c r="AS17" s="4">
        <f t="shared" si="16"/>
        <v>11.319712702612264</v>
      </c>
      <c r="AT17" s="4">
        <f t="shared" si="17"/>
        <v>6.7414770126342773</v>
      </c>
      <c r="AU17" s="4">
        <f t="shared" si="18"/>
        <v>0.9880588992994509</v>
      </c>
      <c r="AV17" s="4">
        <f t="shared" si="19"/>
        <v>0.17990779381769414</v>
      </c>
      <c r="AW17" s="4">
        <f t="shared" si="20"/>
        <v>0.3586721450610712</v>
      </c>
      <c r="AX17" s="4">
        <f t="shared" si="21"/>
        <v>0.62938675423837975</v>
      </c>
      <c r="AY17" s="4">
        <f t="shared" si="22"/>
        <v>0.11347570911469441</v>
      </c>
      <c r="AZ17" s="4">
        <f t="shared" si="23"/>
        <v>22.503601759247005</v>
      </c>
      <c r="BA17" s="4">
        <f t="shared" si="24"/>
        <v>0.79211388346207412</v>
      </c>
      <c r="BB17" s="4">
        <f t="shared" si="25"/>
        <v>33.935487502523152</v>
      </c>
      <c r="BC17" s="4">
        <f t="shared" si="26"/>
        <v>384.14344384604073</v>
      </c>
      <c r="BD17" s="4">
        <f t="shared" si="27"/>
        <v>7.4565953543695709E-3</v>
      </c>
    </row>
    <row r="18" spans="1:108" s="4" customFormat="1" x14ac:dyDescent="0.25">
      <c r="A18" s="3">
        <v>9</v>
      </c>
      <c r="B18" s="3" t="s">
        <v>72</v>
      </c>
      <c r="C18" s="3">
        <v>136.5</v>
      </c>
      <c r="D18" s="3">
        <v>0</v>
      </c>
      <c r="E18" s="4">
        <f t="shared" si="0"/>
        <v>8.407665366352747</v>
      </c>
      <c r="F18" s="4">
        <f t="shared" si="1"/>
        <v>0.19207124155602701</v>
      </c>
      <c r="G18" s="4">
        <f t="shared" si="2"/>
        <v>307.76139348611599</v>
      </c>
      <c r="H18" s="4">
        <f t="shared" si="3"/>
        <v>2.0587064997970206</v>
      </c>
      <c r="I18" s="4">
        <f t="shared" si="4"/>
        <v>0.82870313508023252</v>
      </c>
      <c r="J18" s="4">
        <f t="shared" si="5"/>
        <v>9.4455718994140625</v>
      </c>
      <c r="K18" s="3">
        <v>6</v>
      </c>
      <c r="L18" s="4">
        <f t="shared" si="6"/>
        <v>1.4200000166893005</v>
      </c>
      <c r="M18" s="3">
        <v>1</v>
      </c>
      <c r="N18" s="4">
        <f t="shared" si="7"/>
        <v>2.8400000333786011</v>
      </c>
      <c r="O18" s="3">
        <v>4.0412249565124512</v>
      </c>
      <c r="P18" s="3">
        <v>9.4455718994140625</v>
      </c>
      <c r="Q18" s="3">
        <v>1.7971431016921997</v>
      </c>
      <c r="R18" s="3">
        <v>399.22979736328125</v>
      </c>
      <c r="S18" s="3">
        <v>388.1680908203125</v>
      </c>
      <c r="T18" s="3">
        <v>2.4406390190124512</v>
      </c>
      <c r="U18" s="3">
        <v>4.9019937515258789</v>
      </c>
      <c r="V18" s="3">
        <v>21.810670852661133</v>
      </c>
      <c r="W18" s="3">
        <v>43.806465148925781</v>
      </c>
      <c r="X18" s="3">
        <v>499.38711547851562</v>
      </c>
      <c r="Y18" s="3">
        <v>1700.7872314453125</v>
      </c>
      <c r="Z18" s="3">
        <v>20.582828521728516</v>
      </c>
      <c r="AA18" s="3">
        <v>73.191017150878906</v>
      </c>
      <c r="AB18" s="3">
        <v>2.6187326908111572</v>
      </c>
      <c r="AC18" s="3">
        <v>0.4953046441078186</v>
      </c>
      <c r="AD18" s="3">
        <v>1</v>
      </c>
      <c r="AE18" s="3">
        <v>-0.21956524252891541</v>
      </c>
      <c r="AF18" s="3">
        <v>2.737391471862793</v>
      </c>
      <c r="AG18" s="3">
        <v>1</v>
      </c>
      <c r="AH18" s="3">
        <v>0</v>
      </c>
      <c r="AI18" s="3">
        <v>0.15999999642372131</v>
      </c>
      <c r="AJ18" s="3">
        <v>111115</v>
      </c>
      <c r="AK18" s="4">
        <f t="shared" si="8"/>
        <v>0.83231185913085937</v>
      </c>
      <c r="AL18" s="4">
        <f t="shared" si="9"/>
        <v>2.0587064997970206E-3</v>
      </c>
      <c r="AM18" s="4">
        <f t="shared" si="10"/>
        <v>282.59557189941404</v>
      </c>
      <c r="AN18" s="4">
        <f t="shared" si="11"/>
        <v>277.19122495651243</v>
      </c>
      <c r="AO18" s="4">
        <f t="shared" si="12"/>
        <v>272.12595094876087</v>
      </c>
      <c r="AP18" s="4">
        <f t="shared" si="13"/>
        <v>1.5749370789077979</v>
      </c>
      <c r="AQ18" s="4">
        <f t="shared" si="14"/>
        <v>1.1874850438216644</v>
      </c>
      <c r="AR18" s="4">
        <f t="shared" si="15"/>
        <v>16.224464286016616</v>
      </c>
      <c r="AS18" s="4">
        <f t="shared" si="16"/>
        <v>11.322470534490737</v>
      </c>
      <c r="AT18" s="4">
        <f t="shared" si="17"/>
        <v>6.7433984279632568</v>
      </c>
      <c r="AU18" s="4">
        <f t="shared" si="18"/>
        <v>0.98818939247301163</v>
      </c>
      <c r="AV18" s="4">
        <f t="shared" si="19"/>
        <v>0.17990419187687029</v>
      </c>
      <c r="AW18" s="4">
        <f t="shared" si="20"/>
        <v>0.35878190874143184</v>
      </c>
      <c r="AX18" s="4">
        <f t="shared" si="21"/>
        <v>0.62940748373157973</v>
      </c>
      <c r="AY18" s="4">
        <f t="shared" si="22"/>
        <v>0.113473416334977</v>
      </c>
      <c r="AZ18" s="4">
        <f t="shared" si="23"/>
        <v>22.525369429020706</v>
      </c>
      <c r="BA18" s="4">
        <f t="shared" si="24"/>
        <v>0.7928559836943998</v>
      </c>
      <c r="BB18" s="4">
        <f t="shared" si="25"/>
        <v>33.936477543386822</v>
      </c>
      <c r="BC18" s="4">
        <f t="shared" si="26"/>
        <v>384.1714893727156</v>
      </c>
      <c r="BD18" s="4">
        <f t="shared" si="27"/>
        <v>7.4270619968032792E-3</v>
      </c>
    </row>
    <row r="19" spans="1:108" s="4" customFormat="1" x14ac:dyDescent="0.25">
      <c r="A19" s="3">
        <v>10</v>
      </c>
      <c r="B19" s="3" t="s">
        <v>73</v>
      </c>
      <c r="C19" s="3">
        <v>136.5</v>
      </c>
      <c r="D19" s="3">
        <v>0</v>
      </c>
      <c r="E19" s="4">
        <f t="shared" si="0"/>
        <v>8.407665366352747</v>
      </c>
      <c r="F19" s="4">
        <f t="shared" si="1"/>
        <v>0.19207124155602701</v>
      </c>
      <c r="G19" s="4">
        <f t="shared" si="2"/>
        <v>307.76139348611599</v>
      </c>
      <c r="H19" s="4">
        <f t="shared" si="3"/>
        <v>2.0587064997970206</v>
      </c>
      <c r="I19" s="4">
        <f t="shared" si="4"/>
        <v>0.82870313508023252</v>
      </c>
      <c r="J19" s="4">
        <f t="shared" si="5"/>
        <v>9.4455718994140625</v>
      </c>
      <c r="K19" s="3">
        <v>6</v>
      </c>
      <c r="L19" s="4">
        <f t="shared" si="6"/>
        <v>1.4200000166893005</v>
      </c>
      <c r="M19" s="3">
        <v>1</v>
      </c>
      <c r="N19" s="4">
        <f t="shared" si="7"/>
        <v>2.8400000333786011</v>
      </c>
      <c r="O19" s="3">
        <v>4.0412249565124512</v>
      </c>
      <c r="P19" s="3">
        <v>9.4455718994140625</v>
      </c>
      <c r="Q19" s="3">
        <v>1.7971431016921997</v>
      </c>
      <c r="R19" s="3">
        <v>399.22979736328125</v>
      </c>
      <c r="S19" s="3">
        <v>388.1680908203125</v>
      </c>
      <c r="T19" s="3">
        <v>2.4406390190124512</v>
      </c>
      <c r="U19" s="3">
        <v>4.9019937515258789</v>
      </c>
      <c r="V19" s="3">
        <v>21.810670852661133</v>
      </c>
      <c r="W19" s="3">
        <v>43.806465148925781</v>
      </c>
      <c r="X19" s="3">
        <v>499.38711547851562</v>
      </c>
      <c r="Y19" s="3">
        <v>1700.7872314453125</v>
      </c>
      <c r="Z19" s="3">
        <v>20.582828521728516</v>
      </c>
      <c r="AA19" s="3">
        <v>73.191017150878906</v>
      </c>
      <c r="AB19" s="3">
        <v>2.6187326908111572</v>
      </c>
      <c r="AC19" s="3">
        <v>0.4953046441078186</v>
      </c>
      <c r="AD19" s="3">
        <v>1</v>
      </c>
      <c r="AE19" s="3">
        <v>-0.21956524252891541</v>
      </c>
      <c r="AF19" s="3">
        <v>2.737391471862793</v>
      </c>
      <c r="AG19" s="3">
        <v>1</v>
      </c>
      <c r="AH19" s="3">
        <v>0</v>
      </c>
      <c r="AI19" s="3">
        <v>0.15999999642372131</v>
      </c>
      <c r="AJ19" s="3">
        <v>111115</v>
      </c>
      <c r="AK19" s="4">
        <f t="shared" si="8"/>
        <v>0.83231185913085937</v>
      </c>
      <c r="AL19" s="4">
        <f t="shared" si="9"/>
        <v>2.0587064997970206E-3</v>
      </c>
      <c r="AM19" s="4">
        <f t="shared" si="10"/>
        <v>282.59557189941404</v>
      </c>
      <c r="AN19" s="4">
        <f t="shared" si="11"/>
        <v>277.19122495651243</v>
      </c>
      <c r="AO19" s="4">
        <f t="shared" si="12"/>
        <v>272.12595094876087</v>
      </c>
      <c r="AP19" s="4">
        <f t="shared" si="13"/>
        <v>1.5749370789077979</v>
      </c>
      <c r="AQ19" s="4">
        <f t="shared" si="14"/>
        <v>1.1874850438216644</v>
      </c>
      <c r="AR19" s="4">
        <f t="shared" si="15"/>
        <v>16.224464286016616</v>
      </c>
      <c r="AS19" s="4">
        <f t="shared" si="16"/>
        <v>11.322470534490737</v>
      </c>
      <c r="AT19" s="4">
        <f t="shared" si="17"/>
        <v>6.7433984279632568</v>
      </c>
      <c r="AU19" s="4">
        <f t="shared" si="18"/>
        <v>0.98818939247301163</v>
      </c>
      <c r="AV19" s="4">
        <f t="shared" si="19"/>
        <v>0.17990419187687029</v>
      </c>
      <c r="AW19" s="4">
        <f t="shared" si="20"/>
        <v>0.35878190874143184</v>
      </c>
      <c r="AX19" s="4">
        <f t="shared" si="21"/>
        <v>0.62940748373157973</v>
      </c>
      <c r="AY19" s="4">
        <f t="shared" si="22"/>
        <v>0.113473416334977</v>
      </c>
      <c r="AZ19" s="4">
        <f t="shared" si="23"/>
        <v>22.525369429020706</v>
      </c>
      <c r="BA19" s="4">
        <f t="shared" si="24"/>
        <v>0.7928559836943998</v>
      </c>
      <c r="BB19" s="4">
        <f t="shared" si="25"/>
        <v>33.936477543386822</v>
      </c>
      <c r="BC19" s="4">
        <f t="shared" si="26"/>
        <v>384.1714893727156</v>
      </c>
      <c r="BD19" s="4">
        <f t="shared" si="27"/>
        <v>7.4270619968032792E-3</v>
      </c>
    </row>
    <row r="20" spans="1:108" s="4" customFormat="1" x14ac:dyDescent="0.25">
      <c r="A20" s="3">
        <v>11</v>
      </c>
      <c r="B20" s="3" t="s">
        <v>73</v>
      </c>
      <c r="C20" s="3">
        <v>137</v>
      </c>
      <c r="D20" s="3">
        <v>0</v>
      </c>
      <c r="E20" s="4">
        <f t="shared" si="0"/>
        <v>8.4041517151693768</v>
      </c>
      <c r="F20" s="4">
        <f t="shared" si="1"/>
        <v>0.19209876837138318</v>
      </c>
      <c r="G20" s="4">
        <f t="shared" si="2"/>
        <v>307.79427391421325</v>
      </c>
      <c r="H20" s="4">
        <f t="shared" si="3"/>
        <v>2.0589313090881904</v>
      </c>
      <c r="I20" s="4">
        <f t="shared" si="4"/>
        <v>0.82868079994845367</v>
      </c>
      <c r="J20" s="4">
        <f t="shared" si="5"/>
        <v>9.4462165832519531</v>
      </c>
      <c r="K20" s="3">
        <v>6</v>
      </c>
      <c r="L20" s="4">
        <f t="shared" si="6"/>
        <v>1.4200000166893005</v>
      </c>
      <c r="M20" s="3">
        <v>1</v>
      </c>
      <c r="N20" s="4">
        <f t="shared" si="7"/>
        <v>2.8400000333786011</v>
      </c>
      <c r="O20" s="3">
        <v>4.0414695739746094</v>
      </c>
      <c r="P20" s="3">
        <v>9.4462165832519531</v>
      </c>
      <c r="Q20" s="3">
        <v>1.7976927757263184</v>
      </c>
      <c r="R20" s="3">
        <v>399.21746826171875</v>
      </c>
      <c r="S20" s="3">
        <v>388.1600341796875</v>
      </c>
      <c r="T20" s="3">
        <v>2.4414167404174805</v>
      </c>
      <c r="U20" s="3">
        <v>4.9030075073242187</v>
      </c>
      <c r="V20" s="3">
        <v>21.817224502563477</v>
      </c>
      <c r="W20" s="3">
        <v>43.814731597900391</v>
      </c>
      <c r="X20" s="3">
        <v>499.39324951171875</v>
      </c>
      <c r="Y20" s="3">
        <v>1700.8436279296875</v>
      </c>
      <c r="Z20" s="3">
        <v>20.581626892089844</v>
      </c>
      <c r="AA20" s="3">
        <v>73.190940856933594</v>
      </c>
      <c r="AB20" s="3">
        <v>2.6187326908111572</v>
      </c>
      <c r="AC20" s="3">
        <v>0.4953046441078186</v>
      </c>
      <c r="AD20" s="3">
        <v>1</v>
      </c>
      <c r="AE20" s="3">
        <v>-0.21956524252891541</v>
      </c>
      <c r="AF20" s="3">
        <v>2.737391471862793</v>
      </c>
      <c r="AG20" s="3">
        <v>1</v>
      </c>
      <c r="AH20" s="3">
        <v>0</v>
      </c>
      <c r="AI20" s="3">
        <v>0.15999999642372131</v>
      </c>
      <c r="AJ20" s="3">
        <v>111115</v>
      </c>
      <c r="AK20" s="4">
        <f t="shared" si="8"/>
        <v>0.8323220825195311</v>
      </c>
      <c r="AL20" s="4">
        <f t="shared" si="9"/>
        <v>2.0589313090881903E-3</v>
      </c>
      <c r="AM20" s="4">
        <f t="shared" si="10"/>
        <v>282.59621658325193</v>
      </c>
      <c r="AN20" s="4">
        <f t="shared" si="11"/>
        <v>277.19146957397459</v>
      </c>
      <c r="AO20" s="4">
        <f t="shared" si="12"/>
        <v>272.13497438605918</v>
      </c>
      <c r="AP20" s="4">
        <f t="shared" si="13"/>
        <v>1.5748763865211421</v>
      </c>
      <c r="AQ20" s="4">
        <f t="shared" si="14"/>
        <v>1.187536532438122</v>
      </c>
      <c r="AR20" s="4">
        <f t="shared" si="15"/>
        <v>16.225184681795536</v>
      </c>
      <c r="AS20" s="4">
        <f t="shared" si="16"/>
        <v>11.322177174471317</v>
      </c>
      <c r="AT20" s="4">
        <f t="shared" si="17"/>
        <v>6.7438430786132812</v>
      </c>
      <c r="AU20" s="4">
        <f t="shared" si="18"/>
        <v>0.98821959314720043</v>
      </c>
      <c r="AV20" s="4">
        <f t="shared" si="19"/>
        <v>0.17992834147483738</v>
      </c>
      <c r="AW20" s="4">
        <f t="shared" si="20"/>
        <v>0.35885573248966829</v>
      </c>
      <c r="AX20" s="4">
        <f t="shared" si="21"/>
        <v>0.62936386065753214</v>
      </c>
      <c r="AY20" s="4">
        <f t="shared" si="22"/>
        <v>0.11348878853824929</v>
      </c>
      <c r="AZ20" s="4">
        <f t="shared" si="23"/>
        <v>22.527752498157998</v>
      </c>
      <c r="BA20" s="4">
        <f t="shared" si="24"/>
        <v>0.79295714862733335</v>
      </c>
      <c r="BB20" s="4">
        <f t="shared" si="25"/>
        <v>33.941664177902588</v>
      </c>
      <c r="BC20" s="4">
        <f t="shared" si="26"/>
        <v>384.16510295358415</v>
      </c>
      <c r="BD20" s="4">
        <f t="shared" si="27"/>
        <v>7.4252162162393963E-3</v>
      </c>
    </row>
    <row r="21" spans="1:108" s="4" customFormat="1" x14ac:dyDescent="0.25">
      <c r="A21" s="3">
        <v>12</v>
      </c>
      <c r="B21" s="3" t="s">
        <v>74</v>
      </c>
      <c r="C21" s="3">
        <v>137.5</v>
      </c>
      <c r="D21" s="3">
        <v>0</v>
      </c>
      <c r="E21" s="4">
        <f t="shared" si="0"/>
        <v>8.39518138106423</v>
      </c>
      <c r="F21" s="4">
        <f t="shared" si="1"/>
        <v>0.19212364887508074</v>
      </c>
      <c r="G21" s="4">
        <f t="shared" si="2"/>
        <v>307.88211586617467</v>
      </c>
      <c r="H21" s="4">
        <f t="shared" si="3"/>
        <v>2.0593912997965464</v>
      </c>
      <c r="I21" s="4">
        <f t="shared" si="4"/>
        <v>0.82876117361704393</v>
      </c>
      <c r="J21" s="4">
        <f t="shared" si="5"/>
        <v>9.4481887817382812</v>
      </c>
      <c r="K21" s="3">
        <v>6</v>
      </c>
      <c r="L21" s="4">
        <f t="shared" si="6"/>
        <v>1.4200000166893005</v>
      </c>
      <c r="M21" s="3">
        <v>1</v>
      </c>
      <c r="N21" s="4">
        <f t="shared" si="7"/>
        <v>2.8400000333786011</v>
      </c>
      <c r="O21" s="3">
        <v>4.0413732528686523</v>
      </c>
      <c r="P21" s="3">
        <v>9.4481887817382812</v>
      </c>
      <c r="Q21" s="3">
        <v>1.7976166009902954</v>
      </c>
      <c r="R21" s="3">
        <v>399.20819091796875</v>
      </c>
      <c r="S21" s="3">
        <v>388.16122436523437</v>
      </c>
      <c r="T21" s="3">
        <v>2.4419198036193848</v>
      </c>
      <c r="U21" s="3">
        <v>4.904078483581543</v>
      </c>
      <c r="V21" s="3">
        <v>21.82179069519043</v>
      </c>
      <c r="W21" s="3">
        <v>43.824443817138672</v>
      </c>
      <c r="X21" s="3">
        <v>499.38906860351562</v>
      </c>
      <c r="Y21" s="3">
        <v>1700.8763427734375</v>
      </c>
      <c r="Z21" s="3">
        <v>20.533708572387695</v>
      </c>
      <c r="AA21" s="3">
        <v>73.190689086914063</v>
      </c>
      <c r="AB21" s="3">
        <v>2.6187326908111572</v>
      </c>
      <c r="AC21" s="3">
        <v>0.4953046441078186</v>
      </c>
      <c r="AD21" s="3">
        <v>1</v>
      </c>
      <c r="AE21" s="3">
        <v>-0.21956524252891541</v>
      </c>
      <c r="AF21" s="3">
        <v>2.737391471862793</v>
      </c>
      <c r="AG21" s="3">
        <v>1</v>
      </c>
      <c r="AH21" s="3">
        <v>0</v>
      </c>
      <c r="AI21" s="3">
        <v>0.15999999642372131</v>
      </c>
      <c r="AJ21" s="3">
        <v>111115</v>
      </c>
      <c r="AK21" s="4">
        <f t="shared" si="8"/>
        <v>0.83231511433919259</v>
      </c>
      <c r="AL21" s="4">
        <f t="shared" si="9"/>
        <v>2.0593912997965464E-3</v>
      </c>
      <c r="AM21" s="4">
        <f t="shared" si="10"/>
        <v>282.59818878173826</v>
      </c>
      <c r="AN21" s="4">
        <f t="shared" si="11"/>
        <v>277.19137325286863</v>
      </c>
      <c r="AO21" s="4">
        <f t="shared" si="12"/>
        <v>272.14020876094219</v>
      </c>
      <c r="AP21" s="4">
        <f t="shared" si="13"/>
        <v>1.5744479672442753</v>
      </c>
      <c r="AQ21" s="4">
        <f t="shared" si="14"/>
        <v>1.1876940571666856</v>
      </c>
      <c r="AR21" s="4">
        <f t="shared" si="15"/>
        <v>16.227392746040373</v>
      </c>
      <c r="AS21" s="4">
        <f t="shared" si="16"/>
        <v>11.32331426245883</v>
      </c>
      <c r="AT21" s="4">
        <f t="shared" si="17"/>
        <v>6.7447810173034668</v>
      </c>
      <c r="AU21" s="4">
        <f t="shared" si="18"/>
        <v>0.98828330061864822</v>
      </c>
      <c r="AV21" s="4">
        <f t="shared" si="19"/>
        <v>0.17995016905527333</v>
      </c>
      <c r="AW21" s="4">
        <f t="shared" si="20"/>
        <v>0.3589328835496417</v>
      </c>
      <c r="AX21" s="4">
        <f t="shared" si="21"/>
        <v>0.62935041706900652</v>
      </c>
      <c r="AY21" s="4">
        <f t="shared" si="22"/>
        <v>0.11350268271536554</v>
      </c>
      <c r="AZ21" s="4">
        <f t="shared" si="23"/>
        <v>22.534104217782442</v>
      </c>
      <c r="BA21" s="4">
        <f t="shared" si="24"/>
        <v>0.79318101999925084</v>
      </c>
      <c r="BB21" s="4">
        <f t="shared" si="25"/>
        <v>33.944451977093323</v>
      </c>
      <c r="BC21" s="4">
        <f t="shared" si="26"/>
        <v>384.1705572063492</v>
      </c>
      <c r="BD21" s="4">
        <f t="shared" si="27"/>
        <v>7.4177946717415193E-3</v>
      </c>
    </row>
    <row r="22" spans="1:108" s="4" customFormat="1" x14ac:dyDescent="0.25">
      <c r="A22" s="3">
        <v>13</v>
      </c>
      <c r="B22" s="3" t="s">
        <v>74</v>
      </c>
      <c r="C22" s="3">
        <v>138</v>
      </c>
      <c r="D22" s="3">
        <v>0</v>
      </c>
      <c r="E22" s="4">
        <f t="shared" si="0"/>
        <v>8.4043636698707953</v>
      </c>
      <c r="F22" s="4">
        <f t="shared" si="1"/>
        <v>0.19230156902483114</v>
      </c>
      <c r="G22" s="4">
        <f t="shared" si="2"/>
        <v>307.88242515381529</v>
      </c>
      <c r="H22" s="4">
        <f t="shared" si="3"/>
        <v>2.0591001094077912</v>
      </c>
      <c r="I22" s="4">
        <f t="shared" si="4"/>
        <v>0.82793081559390891</v>
      </c>
      <c r="J22" s="4">
        <f t="shared" si="5"/>
        <v>9.4382686614990234</v>
      </c>
      <c r="K22" s="3">
        <v>6</v>
      </c>
      <c r="L22" s="4">
        <f t="shared" si="6"/>
        <v>1.4200000166893005</v>
      </c>
      <c r="M22" s="3">
        <v>1</v>
      </c>
      <c r="N22" s="4">
        <f t="shared" si="7"/>
        <v>2.8400000333786011</v>
      </c>
      <c r="O22" s="3">
        <v>4.0414867401123047</v>
      </c>
      <c r="P22" s="3">
        <v>9.4382686614990234</v>
      </c>
      <c r="Q22" s="3">
        <v>1.7974886894226074</v>
      </c>
      <c r="R22" s="3">
        <v>399.22894287109375</v>
      </c>
      <c r="S22" s="3">
        <v>388.17135620117187</v>
      </c>
      <c r="T22" s="3">
        <v>2.442854642868042</v>
      </c>
      <c r="U22" s="3">
        <v>4.9045968055725098</v>
      </c>
      <c r="V22" s="3">
        <v>21.829988479614258</v>
      </c>
      <c r="W22" s="3">
        <v>43.828762054443359</v>
      </c>
      <c r="X22" s="3">
        <v>499.40267944335937</v>
      </c>
      <c r="Y22" s="3">
        <v>1700.824462890625</v>
      </c>
      <c r="Z22" s="3">
        <v>20.592754364013672</v>
      </c>
      <c r="AA22" s="3">
        <v>73.190742492675781</v>
      </c>
      <c r="AB22" s="3">
        <v>2.6187326908111572</v>
      </c>
      <c r="AC22" s="3">
        <v>0.4953046441078186</v>
      </c>
      <c r="AD22" s="3">
        <v>1</v>
      </c>
      <c r="AE22" s="3">
        <v>-0.21956524252891541</v>
      </c>
      <c r="AF22" s="3">
        <v>2.737391471862793</v>
      </c>
      <c r="AG22" s="3">
        <v>1</v>
      </c>
      <c r="AH22" s="3">
        <v>0</v>
      </c>
      <c r="AI22" s="3">
        <v>0.15999999642372131</v>
      </c>
      <c r="AJ22" s="3">
        <v>111115</v>
      </c>
      <c r="AK22" s="4">
        <f t="shared" si="8"/>
        <v>0.83233779907226546</v>
      </c>
      <c r="AL22" s="4">
        <f t="shared" si="9"/>
        <v>2.0591001094077913E-3</v>
      </c>
      <c r="AM22" s="4">
        <f t="shared" si="10"/>
        <v>282.588268661499</v>
      </c>
      <c r="AN22" s="4">
        <f t="shared" si="11"/>
        <v>277.19148674011228</v>
      </c>
      <c r="AO22" s="4">
        <f t="shared" si="12"/>
        <v>272.13190797987772</v>
      </c>
      <c r="AP22" s="4">
        <f t="shared" si="13"/>
        <v>1.5757013015270076</v>
      </c>
      <c r="AQ22" s="4">
        <f t="shared" si="14"/>
        <v>1.1869018974209666</v>
      </c>
      <c r="AR22" s="4">
        <f t="shared" si="15"/>
        <v>16.216557682001113</v>
      </c>
      <c r="AS22" s="4">
        <f t="shared" si="16"/>
        <v>11.311960876428603</v>
      </c>
      <c r="AT22" s="4">
        <f t="shared" si="17"/>
        <v>6.7398777008056641</v>
      </c>
      <c r="AU22" s="4">
        <f t="shared" si="18"/>
        <v>0.98795029342485441</v>
      </c>
      <c r="AV22" s="4">
        <f t="shared" si="19"/>
        <v>0.18010624735230973</v>
      </c>
      <c r="AW22" s="4">
        <f t="shared" si="20"/>
        <v>0.35897108182705778</v>
      </c>
      <c r="AX22" s="4">
        <f t="shared" si="21"/>
        <v>0.62897921159779657</v>
      </c>
      <c r="AY22" s="4">
        <f t="shared" si="22"/>
        <v>0.11360203404827833</v>
      </c>
      <c r="AZ22" s="4">
        <f t="shared" si="23"/>
        <v>22.534143297453419</v>
      </c>
      <c r="BA22" s="4">
        <f t="shared" si="24"/>
        <v>0.79316111360430619</v>
      </c>
      <c r="BB22" s="4">
        <f t="shared" si="25"/>
        <v>33.97081105434485</v>
      </c>
      <c r="BC22" s="4">
        <f t="shared" si="26"/>
        <v>384.17632422195464</v>
      </c>
      <c r="BD22" s="4">
        <f t="shared" si="27"/>
        <v>7.4315628595642991E-3</v>
      </c>
    </row>
    <row r="23" spans="1:108" s="4" customFormat="1" x14ac:dyDescent="0.25">
      <c r="A23" s="3">
        <v>14</v>
      </c>
      <c r="B23" s="3" t="s">
        <v>75</v>
      </c>
      <c r="C23" s="3">
        <v>138.5</v>
      </c>
      <c r="D23" s="3">
        <v>0</v>
      </c>
      <c r="E23" s="4">
        <f t="shared" si="0"/>
        <v>8.3976633792988054</v>
      </c>
      <c r="F23" s="4">
        <f t="shared" si="1"/>
        <v>0.19261029466389826</v>
      </c>
      <c r="G23" s="4">
        <f t="shared" si="2"/>
        <v>308.06647171720493</v>
      </c>
      <c r="H23" s="4">
        <f t="shared" si="3"/>
        <v>2.0590866622983368</v>
      </c>
      <c r="I23" s="4">
        <f t="shared" si="4"/>
        <v>0.82668752780503674</v>
      </c>
      <c r="J23" s="4">
        <f t="shared" si="5"/>
        <v>9.4239349365234375</v>
      </c>
      <c r="K23" s="3">
        <v>6</v>
      </c>
      <c r="L23" s="4">
        <f t="shared" si="6"/>
        <v>1.4200000166893005</v>
      </c>
      <c r="M23" s="3">
        <v>1</v>
      </c>
      <c r="N23" s="4">
        <f t="shared" si="7"/>
        <v>2.8400000333786011</v>
      </c>
      <c r="O23" s="3">
        <v>4.0414996147155762</v>
      </c>
      <c r="P23" s="3">
        <v>9.4239349365234375</v>
      </c>
      <c r="Q23" s="3">
        <v>1.7975519895553589</v>
      </c>
      <c r="R23" s="3">
        <v>399.22601318359375</v>
      </c>
      <c r="S23" s="3">
        <v>388.17654418945312</v>
      </c>
      <c r="T23" s="3">
        <v>2.4442558288574219</v>
      </c>
      <c r="U23" s="3">
        <v>4.9059619903564453</v>
      </c>
      <c r="V23" s="3">
        <v>21.842464447021484</v>
      </c>
      <c r="W23" s="3">
        <v>43.840869903564453</v>
      </c>
      <c r="X23" s="3">
        <v>499.40603637695312</v>
      </c>
      <c r="Y23" s="3">
        <v>1700.8140869140625</v>
      </c>
      <c r="Z23" s="3">
        <v>20.606403350830078</v>
      </c>
      <c r="AA23" s="3">
        <v>73.190658569335938</v>
      </c>
      <c r="AB23" s="3">
        <v>2.6187326908111572</v>
      </c>
      <c r="AC23" s="3">
        <v>0.4953046441078186</v>
      </c>
      <c r="AD23" s="3">
        <v>1</v>
      </c>
      <c r="AE23" s="3">
        <v>-0.21956524252891541</v>
      </c>
      <c r="AF23" s="3">
        <v>2.737391471862793</v>
      </c>
      <c r="AG23" s="3">
        <v>1</v>
      </c>
      <c r="AH23" s="3">
        <v>0</v>
      </c>
      <c r="AI23" s="3">
        <v>0.15999999642372131</v>
      </c>
      <c r="AJ23" s="3">
        <v>111115</v>
      </c>
      <c r="AK23" s="4">
        <f t="shared" si="8"/>
        <v>0.83234339396158841</v>
      </c>
      <c r="AL23" s="4">
        <f t="shared" si="9"/>
        <v>2.0590866622983367E-3</v>
      </c>
      <c r="AM23" s="4">
        <f t="shared" si="10"/>
        <v>282.57393493652341</v>
      </c>
      <c r="AN23" s="4">
        <f t="shared" si="11"/>
        <v>277.19149961471555</v>
      </c>
      <c r="AO23" s="4">
        <f t="shared" si="12"/>
        <v>272.13024782366483</v>
      </c>
      <c r="AP23" s="4">
        <f t="shared" si="13"/>
        <v>1.5774031049909303</v>
      </c>
      <c r="AQ23" s="4">
        <f t="shared" si="14"/>
        <v>1.185758116795355</v>
      </c>
      <c r="AR23" s="4">
        <f t="shared" si="15"/>
        <v>16.200948863877855</v>
      </c>
      <c r="AS23" s="4">
        <f t="shared" si="16"/>
        <v>11.29498687352141</v>
      </c>
      <c r="AT23" s="4">
        <f t="shared" si="17"/>
        <v>6.7327172756195068</v>
      </c>
      <c r="AU23" s="4">
        <f t="shared" si="18"/>
        <v>0.98746417330255654</v>
      </c>
      <c r="AV23" s="4">
        <f t="shared" si="19"/>
        <v>0.18037702972132968</v>
      </c>
      <c r="AW23" s="4">
        <f t="shared" si="20"/>
        <v>0.35907058899031835</v>
      </c>
      <c r="AX23" s="4">
        <f t="shared" si="21"/>
        <v>0.62839358431223813</v>
      </c>
      <c r="AY23" s="4">
        <f t="shared" si="22"/>
        <v>0.11377440379101061</v>
      </c>
      <c r="AZ23" s="4">
        <f t="shared" si="23"/>
        <v>22.547587948113932</v>
      </c>
      <c r="BA23" s="4">
        <f t="shared" si="24"/>
        <v>0.79362464406620681</v>
      </c>
      <c r="BB23" s="4">
        <f t="shared" si="25"/>
        <v>34.01356303822601</v>
      </c>
      <c r="BC23" s="4">
        <f t="shared" si="26"/>
        <v>384.18469720747737</v>
      </c>
      <c r="BD23" s="4">
        <f t="shared" si="27"/>
        <v>7.4348211889170143E-3</v>
      </c>
    </row>
    <row r="24" spans="1:108" s="4" customFormat="1" x14ac:dyDescent="0.25">
      <c r="A24" s="3">
        <v>15</v>
      </c>
      <c r="B24" s="3" t="s">
        <v>75</v>
      </c>
      <c r="C24" s="3">
        <v>139</v>
      </c>
      <c r="D24" s="3">
        <v>0</v>
      </c>
      <c r="E24" s="4">
        <f t="shared" si="0"/>
        <v>8.4300189029513319</v>
      </c>
      <c r="F24" s="4">
        <f t="shared" si="1"/>
        <v>0.1926439990514886</v>
      </c>
      <c r="G24" s="4">
        <f t="shared" si="2"/>
        <v>307.7805973102233</v>
      </c>
      <c r="H24" s="4">
        <f t="shared" si="3"/>
        <v>2.0585567709932735</v>
      </c>
      <c r="I24" s="4">
        <f t="shared" si="4"/>
        <v>0.82634258660342652</v>
      </c>
      <c r="J24" s="4">
        <f t="shared" si="5"/>
        <v>9.4202489852905273</v>
      </c>
      <c r="K24" s="3">
        <v>6</v>
      </c>
      <c r="L24" s="4">
        <f t="shared" si="6"/>
        <v>1.4200000166893005</v>
      </c>
      <c r="M24" s="3">
        <v>1</v>
      </c>
      <c r="N24" s="4">
        <f t="shared" si="7"/>
        <v>2.8400000333786011</v>
      </c>
      <c r="O24" s="3">
        <v>4.0413832664489746</v>
      </c>
      <c r="P24" s="3">
        <v>9.4202489852905273</v>
      </c>
      <c r="Q24" s="3">
        <v>1.7976517677307129</v>
      </c>
      <c r="R24" s="3">
        <v>399.24542236328125</v>
      </c>
      <c r="S24" s="3">
        <v>388.15737915039062</v>
      </c>
      <c r="T24" s="3">
        <v>2.4455776214599609</v>
      </c>
      <c r="U24" s="3">
        <v>4.9066476821899414</v>
      </c>
      <c r="V24" s="3">
        <v>21.854501724243164</v>
      </c>
      <c r="W24" s="3">
        <v>43.847454071044922</v>
      </c>
      <c r="X24" s="3">
        <v>499.40621948242187</v>
      </c>
      <c r="Y24" s="3">
        <v>1700.835693359375</v>
      </c>
      <c r="Z24" s="3">
        <v>20.612554550170898</v>
      </c>
      <c r="AA24" s="3">
        <v>73.190818786621094</v>
      </c>
      <c r="AB24" s="3">
        <v>2.6187326908111572</v>
      </c>
      <c r="AC24" s="3">
        <v>0.4953046441078186</v>
      </c>
      <c r="AD24" s="3">
        <v>1</v>
      </c>
      <c r="AE24" s="3">
        <v>-0.21956524252891541</v>
      </c>
      <c r="AF24" s="3">
        <v>2.737391471862793</v>
      </c>
      <c r="AG24" s="3">
        <v>1</v>
      </c>
      <c r="AH24" s="3">
        <v>0</v>
      </c>
      <c r="AI24" s="3">
        <v>0.15999999642372131</v>
      </c>
      <c r="AJ24" s="3">
        <v>111115</v>
      </c>
      <c r="AK24" s="4">
        <f t="shared" si="8"/>
        <v>0.83234369913736961</v>
      </c>
      <c r="AL24" s="4">
        <f t="shared" si="9"/>
        <v>2.0585567709932736E-3</v>
      </c>
      <c r="AM24" s="4">
        <f t="shared" si="10"/>
        <v>282.5702489852905</v>
      </c>
      <c r="AN24" s="4">
        <f t="shared" si="11"/>
        <v>277.19138326644895</v>
      </c>
      <c r="AO24" s="4">
        <f t="shared" si="12"/>
        <v>272.13370485483756</v>
      </c>
      <c r="AP24" s="4">
        <f t="shared" si="13"/>
        <v>1.5781550629071415</v>
      </c>
      <c r="AQ24" s="4">
        <f t="shared" si="14"/>
        <v>1.1854641479603849</v>
      </c>
      <c r="AR24" s="4">
        <f t="shared" si="15"/>
        <v>16.196896927966623</v>
      </c>
      <c r="AS24" s="4">
        <f t="shared" si="16"/>
        <v>11.290249245776682</v>
      </c>
      <c r="AT24" s="4">
        <f t="shared" si="17"/>
        <v>6.730816125869751</v>
      </c>
      <c r="AU24" s="4">
        <f t="shared" si="18"/>
        <v>0.98733514001965828</v>
      </c>
      <c r="AV24" s="4">
        <f t="shared" si="19"/>
        <v>0.18040658840464394</v>
      </c>
      <c r="AW24" s="4">
        <f t="shared" si="20"/>
        <v>0.35912156135695839</v>
      </c>
      <c r="AX24" s="4">
        <f t="shared" si="21"/>
        <v>0.62821357866269989</v>
      </c>
      <c r="AY24" s="4">
        <f t="shared" si="22"/>
        <v>0.11379322001167437</v>
      </c>
      <c r="AZ24" s="4">
        <f t="shared" si="23"/>
        <v>22.526713923770554</v>
      </c>
      <c r="BA24" s="4">
        <f t="shared" si="24"/>
        <v>0.79292733783369462</v>
      </c>
      <c r="BB24" s="4">
        <f t="shared" si="25"/>
        <v>34.025585465527172</v>
      </c>
      <c r="BC24" s="4">
        <f t="shared" si="26"/>
        <v>384.15015190207066</v>
      </c>
      <c r="BD24" s="4">
        <f t="shared" si="27"/>
        <v>7.4667763955876777E-3</v>
      </c>
      <c r="BE24" s="4">
        <f>AVERAGE(E10:E24)</f>
        <v>8.4199781558830207</v>
      </c>
      <c r="BF24" s="4">
        <f t="shared" ref="BF24:DD24" si="28">AVERAGE(F10:F24)</f>
        <v>0.19231507340036852</v>
      </c>
      <c r="BG24" s="4">
        <f t="shared" si="28"/>
        <v>307.73939384448755</v>
      </c>
      <c r="BH24" s="4">
        <f t="shared" si="28"/>
        <v>2.0592736589605463</v>
      </c>
      <c r="BI24" s="4">
        <f t="shared" si="28"/>
        <v>0.82795341529113531</v>
      </c>
      <c r="BJ24" s="4">
        <f t="shared" si="28"/>
        <v>9.4352031071980793</v>
      </c>
      <c r="BK24" s="4">
        <f t="shared" si="28"/>
        <v>6</v>
      </c>
      <c r="BL24" s="4">
        <f t="shared" si="28"/>
        <v>1.4200000166893005</v>
      </c>
      <c r="BM24" s="4">
        <f t="shared" si="28"/>
        <v>1</v>
      </c>
      <c r="BN24" s="4">
        <f t="shared" si="28"/>
        <v>2.8400000333786011</v>
      </c>
      <c r="BO24" s="4">
        <f t="shared" si="28"/>
        <v>4.0405749638875328</v>
      </c>
      <c r="BP24" s="4">
        <f t="shared" si="28"/>
        <v>9.4352031071980793</v>
      </c>
      <c r="BQ24" s="4">
        <f t="shared" si="28"/>
        <v>1.7970913171768188</v>
      </c>
      <c r="BR24" s="4">
        <f t="shared" si="28"/>
        <v>399.23641967773437</v>
      </c>
      <c r="BS24" s="4">
        <f t="shared" si="28"/>
        <v>388.15960896809895</v>
      </c>
      <c r="BT24" s="4">
        <f t="shared" si="28"/>
        <v>2.4388748486836751</v>
      </c>
      <c r="BU24" s="4">
        <f t="shared" si="28"/>
        <v>4.9009251912434895</v>
      </c>
      <c r="BV24" s="4">
        <f t="shared" si="28"/>
        <v>21.795913950602213</v>
      </c>
      <c r="BW24" s="4">
        <f t="shared" si="28"/>
        <v>43.798948415120442</v>
      </c>
      <c r="BX24" s="4">
        <f t="shared" si="28"/>
        <v>499.38410034179685</v>
      </c>
      <c r="BY24" s="4">
        <f t="shared" si="28"/>
        <v>1700.7328043619791</v>
      </c>
      <c r="BZ24" s="4">
        <f t="shared" si="28"/>
        <v>20.620803960164388</v>
      </c>
      <c r="CA24" s="4">
        <f t="shared" si="28"/>
        <v>73.191069030761724</v>
      </c>
      <c r="CB24" s="4">
        <f t="shared" si="28"/>
        <v>2.6187326908111572</v>
      </c>
      <c r="CC24" s="4">
        <f t="shared" si="28"/>
        <v>0.4953046441078186</v>
      </c>
      <c r="CD24" s="4">
        <f t="shared" si="28"/>
        <v>1</v>
      </c>
      <c r="CE24" s="4">
        <f t="shared" si="28"/>
        <v>-0.21956524252891541</v>
      </c>
      <c r="CF24" s="4">
        <f t="shared" si="28"/>
        <v>2.737391471862793</v>
      </c>
      <c r="CG24" s="4">
        <f t="shared" si="28"/>
        <v>1</v>
      </c>
      <c r="CH24" s="4">
        <f t="shared" si="28"/>
        <v>0</v>
      </c>
      <c r="CI24" s="4">
        <f t="shared" si="28"/>
        <v>0.15999999642372131</v>
      </c>
      <c r="CJ24" s="4">
        <f t="shared" si="28"/>
        <v>111115</v>
      </c>
      <c r="CK24" s="4">
        <f t="shared" si="28"/>
        <v>0.83230683390299454</v>
      </c>
      <c r="CL24" s="4">
        <f t="shared" si="28"/>
        <v>2.0592736589605462E-3</v>
      </c>
      <c r="CM24" s="4">
        <f t="shared" si="28"/>
        <v>282.58520310719814</v>
      </c>
      <c r="CN24" s="4">
        <f t="shared" si="28"/>
        <v>277.19057496388757</v>
      </c>
      <c r="CO24" s="4">
        <f t="shared" si="28"/>
        <v>272.11724261562216</v>
      </c>
      <c r="CP24" s="4">
        <f t="shared" si="28"/>
        <v>1.5756966920314672</v>
      </c>
      <c r="CQ24" s="4">
        <f t="shared" si="28"/>
        <v>1.1866573684913118</v>
      </c>
      <c r="CR24" s="4">
        <f t="shared" si="28"/>
        <v>16.213144371896707</v>
      </c>
      <c r="CS24" s="4">
        <f t="shared" si="28"/>
        <v>11.312219180653214</v>
      </c>
      <c r="CT24" s="4">
        <f t="shared" si="28"/>
        <v>6.737889035542806</v>
      </c>
      <c r="CU24" s="4">
        <f t="shared" si="28"/>
        <v>0.98781530227082193</v>
      </c>
      <c r="CV24" s="4">
        <f t="shared" si="28"/>
        <v>0.18011808295027279</v>
      </c>
      <c r="CW24" s="4">
        <f t="shared" si="28"/>
        <v>0.35870395320017656</v>
      </c>
      <c r="CX24" s="4">
        <f t="shared" si="28"/>
        <v>0.62911134907064559</v>
      </c>
      <c r="CY24" s="4">
        <f t="shared" si="28"/>
        <v>0.11360956892204217</v>
      </c>
      <c r="CZ24" s="4">
        <f t="shared" si="28"/>
        <v>22.523775184121103</v>
      </c>
      <c r="DA24" s="4">
        <f t="shared" si="28"/>
        <v>0.79281662063341152</v>
      </c>
      <c r="DB24" s="4">
        <f t="shared" si="28"/>
        <v>33.955940188160319</v>
      </c>
      <c r="DC24" s="4">
        <f t="shared" si="28"/>
        <v>384.1571546100547</v>
      </c>
      <c r="DD24" s="4">
        <f t="shared" si="28"/>
        <v>7.4424808966224269E-3</v>
      </c>
    </row>
    <row r="25" spans="1:108" x14ac:dyDescent="0.25">
      <c r="A25" s="1">
        <v>16</v>
      </c>
      <c r="B25" s="1" t="s">
        <v>76</v>
      </c>
      <c r="C25" s="1">
        <v>457</v>
      </c>
      <c r="D25" s="1">
        <v>0</v>
      </c>
      <c r="E25">
        <f t="shared" si="0"/>
        <v>8.5655742741341498</v>
      </c>
      <c r="F25">
        <f t="shared" si="1"/>
        <v>0.13680395689413502</v>
      </c>
      <c r="G25">
        <f t="shared" si="2"/>
        <v>276.35490893874936</v>
      </c>
      <c r="H25">
        <f t="shared" si="3"/>
        <v>1.8772122549061754</v>
      </c>
      <c r="I25">
        <f t="shared" si="4"/>
        <v>1.0396045764546384</v>
      </c>
      <c r="J25">
        <f t="shared" si="5"/>
        <v>12.254280090332031</v>
      </c>
      <c r="K25" s="1">
        <v>6</v>
      </c>
      <c r="L25">
        <f t="shared" si="6"/>
        <v>1.4200000166893005</v>
      </c>
      <c r="M25" s="1">
        <v>1</v>
      </c>
      <c r="N25">
        <f t="shared" si="7"/>
        <v>2.8400000333786011</v>
      </c>
      <c r="O25" s="1">
        <v>8.4113359451293945</v>
      </c>
      <c r="P25" s="1">
        <v>12.254280090332031</v>
      </c>
      <c r="Q25" s="1">
        <v>7.046053409576416</v>
      </c>
      <c r="R25" s="1">
        <v>399.43026733398437</v>
      </c>
      <c r="S25" s="1">
        <v>388.262939453125</v>
      </c>
      <c r="T25" s="1">
        <v>3.1093735694885254</v>
      </c>
      <c r="U25" s="1">
        <v>5.3527860641479492</v>
      </c>
      <c r="V25" s="1">
        <v>20.551488876342773</v>
      </c>
      <c r="W25" s="1">
        <v>35.379383087158203</v>
      </c>
      <c r="X25" s="1">
        <v>499.3724365234375</v>
      </c>
      <c r="Y25" s="1">
        <v>1700.8111572265625</v>
      </c>
      <c r="Z25" s="1">
        <v>18.199314117431641</v>
      </c>
      <c r="AA25" s="1">
        <v>73.192153930664063</v>
      </c>
      <c r="AB25" s="1">
        <v>1.8570749759674072</v>
      </c>
      <c r="AC25" s="1">
        <v>0.50013500452041626</v>
      </c>
      <c r="AD25" s="1">
        <v>1</v>
      </c>
      <c r="AE25" s="1">
        <v>-0.21956524252891541</v>
      </c>
      <c r="AF25" s="1">
        <v>2.737391471862793</v>
      </c>
      <c r="AG25" s="1">
        <v>1</v>
      </c>
      <c r="AH25" s="1">
        <v>0</v>
      </c>
      <c r="AI25" s="1">
        <v>0.15999999642372131</v>
      </c>
      <c r="AJ25" s="1">
        <v>111115</v>
      </c>
      <c r="AK25">
        <f t="shared" si="8"/>
        <v>0.83228739420572906</v>
      </c>
      <c r="AL25">
        <f t="shared" si="9"/>
        <v>1.8772122549061754E-3</v>
      </c>
      <c r="AM25">
        <f t="shared" si="10"/>
        <v>285.40428009033201</v>
      </c>
      <c r="AN25">
        <f t="shared" si="11"/>
        <v>281.56133594512937</v>
      </c>
      <c r="AO25">
        <f t="shared" si="12"/>
        <v>272.12977907367531</v>
      </c>
      <c r="AP25">
        <f t="shared" si="13"/>
        <v>1.8265799469685204</v>
      </c>
      <c r="AQ25">
        <f t="shared" si="14"/>
        <v>1.4313865180196685</v>
      </c>
      <c r="AR25">
        <f t="shared" si="15"/>
        <v>19.556556832247903</v>
      </c>
      <c r="AS25">
        <f t="shared" si="16"/>
        <v>14.203770768099954</v>
      </c>
      <c r="AT25">
        <f t="shared" si="17"/>
        <v>10.332808017730713</v>
      </c>
      <c r="AU25">
        <f t="shared" si="18"/>
        <v>1.2602353934081958</v>
      </c>
      <c r="AV25">
        <f t="shared" si="19"/>
        <v>0.13051690451075734</v>
      </c>
      <c r="AW25">
        <f t="shared" si="20"/>
        <v>0.39178194156503016</v>
      </c>
      <c r="AX25">
        <f t="shared" si="21"/>
        <v>0.86845345184316569</v>
      </c>
      <c r="AY25">
        <f t="shared" si="22"/>
        <v>8.2115542707804023E-2</v>
      </c>
      <c r="AZ25">
        <f t="shared" si="23"/>
        <v>20.227011034539593</v>
      </c>
      <c r="BA25">
        <f t="shared" si="24"/>
        <v>0.71177256662199073</v>
      </c>
      <c r="BB25">
        <f t="shared" si="25"/>
        <v>29.834709551454132</v>
      </c>
      <c r="BC25">
        <f t="shared" si="26"/>
        <v>384.19127567348602</v>
      </c>
      <c r="BD25">
        <f t="shared" si="27"/>
        <v>6.6516716227410198E-3</v>
      </c>
    </row>
    <row r="26" spans="1:108" x14ac:dyDescent="0.25">
      <c r="A26" s="1">
        <v>17</v>
      </c>
      <c r="B26" s="1" t="s">
        <v>76</v>
      </c>
      <c r="C26" s="1">
        <v>457</v>
      </c>
      <c r="D26" s="1">
        <v>0</v>
      </c>
      <c r="E26">
        <f t="shared" si="0"/>
        <v>8.5655742741341498</v>
      </c>
      <c r="F26">
        <f t="shared" si="1"/>
        <v>0.13680395689413502</v>
      </c>
      <c r="G26">
        <f t="shared" si="2"/>
        <v>276.35490893874936</v>
      </c>
      <c r="H26">
        <f t="shared" si="3"/>
        <v>1.8772122549061754</v>
      </c>
      <c r="I26">
        <f t="shared" si="4"/>
        <v>1.0396045764546384</v>
      </c>
      <c r="J26">
        <f t="shared" si="5"/>
        <v>12.254280090332031</v>
      </c>
      <c r="K26" s="1">
        <v>6</v>
      </c>
      <c r="L26">
        <f t="shared" si="6"/>
        <v>1.4200000166893005</v>
      </c>
      <c r="M26" s="1">
        <v>1</v>
      </c>
      <c r="N26">
        <f t="shared" si="7"/>
        <v>2.8400000333786011</v>
      </c>
      <c r="O26" s="1">
        <v>8.4113359451293945</v>
      </c>
      <c r="P26" s="1">
        <v>12.254280090332031</v>
      </c>
      <c r="Q26" s="1">
        <v>7.046053409576416</v>
      </c>
      <c r="R26" s="1">
        <v>399.43026733398437</v>
      </c>
      <c r="S26" s="1">
        <v>388.262939453125</v>
      </c>
      <c r="T26" s="1">
        <v>3.1093735694885254</v>
      </c>
      <c r="U26" s="1">
        <v>5.3527860641479492</v>
      </c>
      <c r="V26" s="1">
        <v>20.551488876342773</v>
      </c>
      <c r="W26" s="1">
        <v>35.379383087158203</v>
      </c>
      <c r="X26" s="1">
        <v>499.3724365234375</v>
      </c>
      <c r="Y26" s="1">
        <v>1700.8111572265625</v>
      </c>
      <c r="Z26" s="1">
        <v>18.199314117431641</v>
      </c>
      <c r="AA26" s="1">
        <v>73.192153930664063</v>
      </c>
      <c r="AB26" s="1">
        <v>1.8570749759674072</v>
      </c>
      <c r="AC26" s="1">
        <v>0.50013500452041626</v>
      </c>
      <c r="AD26" s="1">
        <v>1</v>
      </c>
      <c r="AE26" s="1">
        <v>-0.21956524252891541</v>
      </c>
      <c r="AF26" s="1">
        <v>2.737391471862793</v>
      </c>
      <c r="AG26" s="1">
        <v>1</v>
      </c>
      <c r="AH26" s="1">
        <v>0</v>
      </c>
      <c r="AI26" s="1">
        <v>0.15999999642372131</v>
      </c>
      <c r="AJ26" s="1">
        <v>111115</v>
      </c>
      <c r="AK26">
        <f t="shared" si="8"/>
        <v>0.83228739420572906</v>
      </c>
      <c r="AL26">
        <f t="shared" si="9"/>
        <v>1.8772122549061754E-3</v>
      </c>
      <c r="AM26">
        <f t="shared" si="10"/>
        <v>285.40428009033201</v>
      </c>
      <c r="AN26">
        <f t="shared" si="11"/>
        <v>281.56133594512937</v>
      </c>
      <c r="AO26">
        <f t="shared" si="12"/>
        <v>272.12977907367531</v>
      </c>
      <c r="AP26">
        <f t="shared" si="13"/>
        <v>1.8265799469685204</v>
      </c>
      <c r="AQ26">
        <f t="shared" si="14"/>
        <v>1.4313865180196685</v>
      </c>
      <c r="AR26">
        <f t="shared" si="15"/>
        <v>19.556556832247903</v>
      </c>
      <c r="AS26">
        <f t="shared" si="16"/>
        <v>14.203770768099954</v>
      </c>
      <c r="AT26">
        <f t="shared" si="17"/>
        <v>10.332808017730713</v>
      </c>
      <c r="AU26">
        <f t="shared" si="18"/>
        <v>1.2602353934081958</v>
      </c>
      <c r="AV26">
        <f t="shared" si="19"/>
        <v>0.13051690451075734</v>
      </c>
      <c r="AW26">
        <f t="shared" si="20"/>
        <v>0.39178194156503016</v>
      </c>
      <c r="AX26">
        <f t="shared" si="21"/>
        <v>0.86845345184316569</v>
      </c>
      <c r="AY26">
        <f t="shared" si="22"/>
        <v>8.2115542707804023E-2</v>
      </c>
      <c r="AZ26">
        <f t="shared" si="23"/>
        <v>20.227011034539593</v>
      </c>
      <c r="BA26">
        <f t="shared" si="24"/>
        <v>0.71177256662199073</v>
      </c>
      <c r="BB26">
        <f t="shared" si="25"/>
        <v>29.834709551454132</v>
      </c>
      <c r="BC26">
        <f t="shared" si="26"/>
        <v>384.19127567348602</v>
      </c>
      <c r="BD26">
        <f t="shared" si="27"/>
        <v>6.6516716227410198E-3</v>
      </c>
    </row>
    <row r="27" spans="1:108" x14ac:dyDescent="0.25">
      <c r="A27" s="1">
        <v>18</v>
      </c>
      <c r="B27" s="1" t="s">
        <v>76</v>
      </c>
      <c r="C27" s="1">
        <v>457.5</v>
      </c>
      <c r="D27" s="1">
        <v>0</v>
      </c>
      <c r="E27">
        <f t="shared" si="0"/>
        <v>8.5856109486449643</v>
      </c>
      <c r="F27">
        <f t="shared" si="1"/>
        <v>0.13671129834052168</v>
      </c>
      <c r="G27">
        <f t="shared" si="2"/>
        <v>276.03575707961465</v>
      </c>
      <c r="H27">
        <f t="shared" si="3"/>
        <v>1.8761468684059193</v>
      </c>
      <c r="I27">
        <f t="shared" si="4"/>
        <v>1.0396850173727961</v>
      </c>
      <c r="J27">
        <f t="shared" si="5"/>
        <v>12.255006790161133</v>
      </c>
      <c r="K27" s="1">
        <v>6</v>
      </c>
      <c r="L27">
        <f t="shared" si="6"/>
        <v>1.4200000166893005</v>
      </c>
      <c r="M27" s="1">
        <v>1</v>
      </c>
      <c r="N27">
        <f t="shared" si="7"/>
        <v>2.8400000333786011</v>
      </c>
      <c r="O27" s="1">
        <v>8.4122543334960937</v>
      </c>
      <c r="P27" s="1">
        <v>12.255006790161133</v>
      </c>
      <c r="Q27" s="1">
        <v>7.0478343963623047</v>
      </c>
      <c r="R27" s="1">
        <v>399.44375610351562</v>
      </c>
      <c r="S27" s="1">
        <v>388.25271606445313</v>
      </c>
      <c r="T27" s="1">
        <v>3.1104555130004883</v>
      </c>
      <c r="U27" s="1">
        <v>5.3526268005371094</v>
      </c>
      <c r="V27" s="1">
        <v>20.557336807250977</v>
      </c>
      <c r="W27" s="1">
        <v>35.376091003417969</v>
      </c>
      <c r="X27" s="1">
        <v>499.36538696289062</v>
      </c>
      <c r="Y27" s="1">
        <v>1700.8037109375</v>
      </c>
      <c r="Z27" s="1">
        <v>18.1734619140625</v>
      </c>
      <c r="AA27" s="1">
        <v>73.192085266113281</v>
      </c>
      <c r="AB27" s="1">
        <v>1.8570749759674072</v>
      </c>
      <c r="AC27" s="1">
        <v>0.50013500452041626</v>
      </c>
      <c r="AD27" s="1">
        <v>1</v>
      </c>
      <c r="AE27" s="1">
        <v>-0.21956524252891541</v>
      </c>
      <c r="AF27" s="1">
        <v>2.737391471862793</v>
      </c>
      <c r="AG27" s="1">
        <v>1</v>
      </c>
      <c r="AH27" s="1">
        <v>0</v>
      </c>
      <c r="AI27" s="1">
        <v>0.15999999642372131</v>
      </c>
      <c r="AJ27" s="1">
        <v>111115</v>
      </c>
      <c r="AK27">
        <f t="shared" si="8"/>
        <v>0.83227564493815098</v>
      </c>
      <c r="AL27">
        <f t="shared" si="9"/>
        <v>1.8761468684059192E-3</v>
      </c>
      <c r="AM27">
        <f t="shared" si="10"/>
        <v>285.40500679016111</v>
      </c>
      <c r="AN27">
        <f t="shared" si="11"/>
        <v>281.56225433349607</v>
      </c>
      <c r="AO27">
        <f t="shared" si="12"/>
        <v>272.12858766745194</v>
      </c>
      <c r="AP27">
        <f t="shared" si="13"/>
        <v>1.8271486532137662</v>
      </c>
      <c r="AQ27">
        <f t="shared" si="14"/>
        <v>1.4314549345553913</v>
      </c>
      <c r="AR27">
        <f t="shared" si="15"/>
        <v>19.557509932267649</v>
      </c>
      <c r="AS27">
        <f t="shared" si="16"/>
        <v>14.20488313173054</v>
      </c>
      <c r="AT27">
        <f t="shared" si="17"/>
        <v>10.333630561828613</v>
      </c>
      <c r="AU27">
        <f t="shared" si="18"/>
        <v>1.2603046207002866</v>
      </c>
      <c r="AV27">
        <f t="shared" si="19"/>
        <v>0.13043256419025484</v>
      </c>
      <c r="AW27">
        <f t="shared" si="20"/>
        <v>0.39176991718259524</v>
      </c>
      <c r="AX27">
        <f t="shared" si="21"/>
        <v>0.86853470351769135</v>
      </c>
      <c r="AY27">
        <f t="shared" si="22"/>
        <v>8.2062126805564628E-2</v>
      </c>
      <c r="AZ27">
        <f t="shared" si="23"/>
        <v>20.203632668667289</v>
      </c>
      <c r="BA27">
        <f t="shared" si="24"/>
        <v>0.71096928793613501</v>
      </c>
      <c r="BB27">
        <f t="shared" si="25"/>
        <v>29.83042186625201</v>
      </c>
      <c r="BC27">
        <f t="shared" si="26"/>
        <v>384.17152780936641</v>
      </c>
      <c r="BD27">
        <f t="shared" si="27"/>
        <v>6.6666157702524875E-3</v>
      </c>
    </row>
    <row r="28" spans="1:108" x14ac:dyDescent="0.25">
      <c r="A28" s="1">
        <v>19</v>
      </c>
      <c r="B28" s="1" t="s">
        <v>77</v>
      </c>
      <c r="C28" s="1">
        <v>457.5</v>
      </c>
      <c r="D28" s="1">
        <v>0</v>
      </c>
      <c r="E28">
        <f t="shared" si="0"/>
        <v>8.5856109486449643</v>
      </c>
      <c r="F28">
        <f t="shared" si="1"/>
        <v>0.13671129834052168</v>
      </c>
      <c r="G28">
        <f t="shared" si="2"/>
        <v>276.03575707961465</v>
      </c>
      <c r="H28">
        <f t="shared" si="3"/>
        <v>1.8761468684059193</v>
      </c>
      <c r="I28">
        <f t="shared" si="4"/>
        <v>1.0396850173727961</v>
      </c>
      <c r="J28">
        <f t="shared" si="5"/>
        <v>12.255006790161133</v>
      </c>
      <c r="K28" s="1">
        <v>6</v>
      </c>
      <c r="L28">
        <f t="shared" si="6"/>
        <v>1.4200000166893005</v>
      </c>
      <c r="M28" s="1">
        <v>1</v>
      </c>
      <c r="N28">
        <f t="shared" si="7"/>
        <v>2.8400000333786011</v>
      </c>
      <c r="O28" s="1">
        <v>8.4122543334960937</v>
      </c>
      <c r="P28" s="1">
        <v>12.255006790161133</v>
      </c>
      <c r="Q28" s="1">
        <v>7.0478343963623047</v>
      </c>
      <c r="R28" s="1">
        <v>399.44375610351562</v>
      </c>
      <c r="S28" s="1">
        <v>388.25271606445313</v>
      </c>
      <c r="T28" s="1">
        <v>3.1104555130004883</v>
      </c>
      <c r="U28" s="1">
        <v>5.3526268005371094</v>
      </c>
      <c r="V28" s="1">
        <v>20.557336807250977</v>
      </c>
      <c r="W28" s="1">
        <v>35.376091003417969</v>
      </c>
      <c r="X28" s="1">
        <v>499.36538696289062</v>
      </c>
      <c r="Y28" s="1">
        <v>1700.8037109375</v>
      </c>
      <c r="Z28" s="1">
        <v>18.1734619140625</v>
      </c>
      <c r="AA28" s="1">
        <v>73.192085266113281</v>
      </c>
      <c r="AB28" s="1">
        <v>1.8570749759674072</v>
      </c>
      <c r="AC28" s="1">
        <v>0.50013500452041626</v>
      </c>
      <c r="AD28" s="1">
        <v>1</v>
      </c>
      <c r="AE28" s="1">
        <v>-0.21956524252891541</v>
      </c>
      <c r="AF28" s="1">
        <v>2.737391471862793</v>
      </c>
      <c r="AG28" s="1">
        <v>1</v>
      </c>
      <c r="AH28" s="1">
        <v>0</v>
      </c>
      <c r="AI28" s="1">
        <v>0.15999999642372131</v>
      </c>
      <c r="AJ28" s="1">
        <v>111115</v>
      </c>
      <c r="AK28">
        <f t="shared" si="8"/>
        <v>0.83227564493815098</v>
      </c>
      <c r="AL28">
        <f t="shared" si="9"/>
        <v>1.8761468684059192E-3</v>
      </c>
      <c r="AM28">
        <f t="shared" si="10"/>
        <v>285.40500679016111</v>
      </c>
      <c r="AN28">
        <f t="shared" si="11"/>
        <v>281.56225433349607</v>
      </c>
      <c r="AO28">
        <f t="shared" si="12"/>
        <v>272.12858766745194</v>
      </c>
      <c r="AP28">
        <f t="shared" si="13"/>
        <v>1.8271486532137662</v>
      </c>
      <c r="AQ28">
        <f t="shared" si="14"/>
        <v>1.4314549345553913</v>
      </c>
      <c r="AR28">
        <f t="shared" si="15"/>
        <v>19.557509932267649</v>
      </c>
      <c r="AS28">
        <f t="shared" si="16"/>
        <v>14.20488313173054</v>
      </c>
      <c r="AT28">
        <f t="shared" si="17"/>
        <v>10.333630561828613</v>
      </c>
      <c r="AU28">
        <f t="shared" si="18"/>
        <v>1.2603046207002866</v>
      </c>
      <c r="AV28">
        <f t="shared" si="19"/>
        <v>0.13043256419025484</v>
      </c>
      <c r="AW28">
        <f t="shared" si="20"/>
        <v>0.39176991718259524</v>
      </c>
      <c r="AX28">
        <f t="shared" si="21"/>
        <v>0.86853470351769135</v>
      </c>
      <c r="AY28">
        <f t="shared" si="22"/>
        <v>8.2062126805564628E-2</v>
      </c>
      <c r="AZ28">
        <f t="shared" si="23"/>
        <v>20.203632668667289</v>
      </c>
      <c r="BA28">
        <f t="shared" si="24"/>
        <v>0.71096928793613501</v>
      </c>
      <c r="BB28">
        <f t="shared" si="25"/>
        <v>29.83042186625201</v>
      </c>
      <c r="BC28">
        <f t="shared" si="26"/>
        <v>384.17152780936641</v>
      </c>
      <c r="BD28">
        <f t="shared" si="27"/>
        <v>6.6666157702524875E-3</v>
      </c>
    </row>
    <row r="29" spans="1:108" x14ac:dyDescent="0.25">
      <c r="A29" s="1">
        <v>20</v>
      </c>
      <c r="B29" s="1" t="s">
        <v>77</v>
      </c>
      <c r="C29" s="1">
        <v>458</v>
      </c>
      <c r="D29" s="1">
        <v>0</v>
      </c>
      <c r="E29">
        <f t="shared" si="0"/>
        <v>8.6072538496880338</v>
      </c>
      <c r="F29">
        <f t="shared" si="1"/>
        <v>0.13660917484850629</v>
      </c>
      <c r="G29">
        <f t="shared" si="2"/>
        <v>275.6825250444291</v>
      </c>
      <c r="H29">
        <f t="shared" si="3"/>
        <v>1.8752714792532641</v>
      </c>
      <c r="I29">
        <f t="shared" si="4"/>
        <v>1.0399335698613312</v>
      </c>
      <c r="J29">
        <f t="shared" si="5"/>
        <v>12.257588386535645</v>
      </c>
      <c r="K29" s="1">
        <v>6</v>
      </c>
      <c r="L29">
        <f t="shared" si="6"/>
        <v>1.4200000166893005</v>
      </c>
      <c r="M29" s="1">
        <v>1</v>
      </c>
      <c r="N29">
        <f t="shared" si="7"/>
        <v>2.8400000333786011</v>
      </c>
      <c r="O29" s="1">
        <v>8.4129829406738281</v>
      </c>
      <c r="P29" s="1">
        <v>12.257588386535645</v>
      </c>
      <c r="Q29" s="1">
        <v>7.0495052337646484</v>
      </c>
      <c r="R29" s="1">
        <v>399.45266723632812</v>
      </c>
      <c r="S29" s="1">
        <v>388.2362060546875</v>
      </c>
      <c r="T29" s="1">
        <v>3.1114838123321533</v>
      </c>
      <c r="U29" s="1">
        <v>5.3525815010070801</v>
      </c>
      <c r="V29" s="1">
        <v>20.563005447387695</v>
      </c>
      <c r="W29" s="1">
        <v>35.373847961425781</v>
      </c>
      <c r="X29" s="1">
        <v>499.37152099609375</v>
      </c>
      <c r="Y29" s="1">
        <v>1700.844970703125</v>
      </c>
      <c r="Z29" s="1">
        <v>18.01483154296875</v>
      </c>
      <c r="AA29" s="1">
        <v>73.191680908203125</v>
      </c>
      <c r="AB29" s="1">
        <v>1.8570749759674072</v>
      </c>
      <c r="AC29" s="1">
        <v>0.50013500452041626</v>
      </c>
      <c r="AD29" s="1">
        <v>1</v>
      </c>
      <c r="AE29" s="1">
        <v>-0.21956524252891541</v>
      </c>
      <c r="AF29" s="1">
        <v>2.737391471862793</v>
      </c>
      <c r="AG29" s="1">
        <v>1</v>
      </c>
      <c r="AH29" s="1">
        <v>0</v>
      </c>
      <c r="AI29" s="1">
        <v>0.15999999642372131</v>
      </c>
      <c r="AJ29" s="1">
        <v>111115</v>
      </c>
      <c r="AK29">
        <f t="shared" si="8"/>
        <v>0.83228586832682272</v>
      </c>
      <c r="AL29">
        <f t="shared" si="9"/>
        <v>1.875271479253264E-3</v>
      </c>
      <c r="AM29">
        <f t="shared" si="10"/>
        <v>285.40758838653562</v>
      </c>
      <c r="AN29">
        <f t="shared" si="11"/>
        <v>281.56298294067381</v>
      </c>
      <c r="AO29">
        <f t="shared" si="12"/>
        <v>272.13518922980438</v>
      </c>
      <c r="AP29">
        <f t="shared" si="13"/>
        <v>1.8274601361622855</v>
      </c>
      <c r="AQ29">
        <f t="shared" si="14"/>
        <v>1.4316980071181924</v>
      </c>
      <c r="AR29">
        <f t="shared" si="15"/>
        <v>19.56093902138722</v>
      </c>
      <c r="AS29">
        <f t="shared" si="16"/>
        <v>14.20835752038014</v>
      </c>
      <c r="AT29">
        <f t="shared" si="17"/>
        <v>10.335285663604736</v>
      </c>
      <c r="AU29">
        <f t="shared" si="18"/>
        <v>1.2604439282025854</v>
      </c>
      <c r="AV29">
        <f t="shared" si="19"/>
        <v>0.13033960254415095</v>
      </c>
      <c r="AW29">
        <f t="shared" si="20"/>
        <v>0.39176443725686111</v>
      </c>
      <c r="AX29">
        <f t="shared" si="21"/>
        <v>0.86867949094572428</v>
      </c>
      <c r="AY29">
        <f t="shared" si="22"/>
        <v>8.2003251224923551E-2</v>
      </c>
      <c r="AZ29">
        <f t="shared" si="23"/>
        <v>20.177667405019573</v>
      </c>
      <c r="BA29">
        <f t="shared" si="24"/>
        <v>0.71008968443709775</v>
      </c>
      <c r="BB29">
        <f t="shared" si="25"/>
        <v>29.823035126299125</v>
      </c>
      <c r="BC29">
        <f t="shared" si="26"/>
        <v>384.1447298009864</v>
      </c>
      <c r="BD29">
        <f t="shared" si="27"/>
        <v>6.682232345949537E-3</v>
      </c>
    </row>
    <row r="30" spans="1:108" x14ac:dyDescent="0.25">
      <c r="A30" s="1">
        <v>21</v>
      </c>
      <c r="B30" s="1" t="s">
        <v>78</v>
      </c>
      <c r="C30" s="1">
        <v>458.5</v>
      </c>
      <c r="D30" s="1">
        <v>0</v>
      </c>
      <c r="E30">
        <f t="shared" si="0"/>
        <v>8.6324040325481306</v>
      </c>
      <c r="F30">
        <f t="shared" si="1"/>
        <v>0.13653342910117355</v>
      </c>
      <c r="G30">
        <f t="shared" si="2"/>
        <v>275.30856137621811</v>
      </c>
      <c r="H30">
        <f t="shared" si="3"/>
        <v>1.8741324742643279</v>
      </c>
      <c r="I30">
        <f t="shared" si="4"/>
        <v>1.0398537385700695</v>
      </c>
      <c r="J30">
        <f t="shared" si="5"/>
        <v>12.256487846374512</v>
      </c>
      <c r="K30" s="1">
        <v>6</v>
      </c>
      <c r="L30">
        <f t="shared" si="6"/>
        <v>1.4200000166893005</v>
      </c>
      <c r="M30" s="1">
        <v>1</v>
      </c>
      <c r="N30">
        <f t="shared" si="7"/>
        <v>2.8400000333786011</v>
      </c>
      <c r="O30" s="1">
        <v>8.4136190414428711</v>
      </c>
      <c r="P30" s="1">
        <v>12.256487846374512</v>
      </c>
      <c r="Q30" s="1">
        <v>7.0513744354248047</v>
      </c>
      <c r="R30" s="1">
        <v>399.46578979492187</v>
      </c>
      <c r="S30" s="1">
        <v>388.22000122070312</v>
      </c>
      <c r="T30" s="1">
        <v>3.1125795841217041</v>
      </c>
      <c r="U30" s="1">
        <v>5.3522524833679199</v>
      </c>
      <c r="V30" s="1">
        <v>20.569372177124023</v>
      </c>
      <c r="W30" s="1">
        <v>35.370170593261719</v>
      </c>
      <c r="X30" s="1">
        <v>499.3858642578125</v>
      </c>
      <c r="Y30" s="1">
        <v>1700.84765625</v>
      </c>
      <c r="Z30" s="1">
        <v>17.944644927978516</v>
      </c>
      <c r="AA30" s="1">
        <v>73.191734313964844</v>
      </c>
      <c r="AB30" s="1">
        <v>1.8570749759674072</v>
      </c>
      <c r="AC30" s="1">
        <v>0.50013500452041626</v>
      </c>
      <c r="AD30" s="1">
        <v>1</v>
      </c>
      <c r="AE30" s="1">
        <v>-0.21956524252891541</v>
      </c>
      <c r="AF30" s="1">
        <v>2.737391471862793</v>
      </c>
      <c r="AG30" s="1">
        <v>1</v>
      </c>
      <c r="AH30" s="1">
        <v>0</v>
      </c>
      <c r="AI30" s="1">
        <v>0.15999999642372131</v>
      </c>
      <c r="AJ30" s="1">
        <v>111115</v>
      </c>
      <c r="AK30">
        <f t="shared" si="8"/>
        <v>0.83230977376302062</v>
      </c>
      <c r="AL30">
        <f t="shared" si="9"/>
        <v>1.874132474264328E-3</v>
      </c>
      <c r="AM30">
        <f t="shared" si="10"/>
        <v>285.40648784637449</v>
      </c>
      <c r="AN30">
        <f t="shared" si="11"/>
        <v>281.56361904144285</v>
      </c>
      <c r="AO30">
        <f t="shared" si="12"/>
        <v>272.13561891729478</v>
      </c>
      <c r="AP30">
        <f t="shared" si="13"/>
        <v>1.8282795407493897</v>
      </c>
      <c r="AQ30">
        <f t="shared" si="14"/>
        <v>1.4315943803139928</v>
      </c>
      <c r="AR30">
        <f t="shared" si="15"/>
        <v>19.559508921772434</v>
      </c>
      <c r="AS30">
        <f t="shared" si="16"/>
        <v>14.207256438404514</v>
      </c>
      <c r="AT30">
        <f t="shared" si="17"/>
        <v>10.335053443908691</v>
      </c>
      <c r="AU30">
        <f t="shared" si="18"/>
        <v>1.2604243817915328</v>
      </c>
      <c r="AV30">
        <f t="shared" si="19"/>
        <v>0.13027064808523467</v>
      </c>
      <c r="AW30">
        <f t="shared" si="20"/>
        <v>0.39174064174392331</v>
      </c>
      <c r="AX30">
        <f t="shared" si="21"/>
        <v>0.86868374004760951</v>
      </c>
      <c r="AY30">
        <f t="shared" si="22"/>
        <v>8.1959580523253306E-2</v>
      </c>
      <c r="AZ30">
        <f t="shared" si="23"/>
        <v>20.150311078608041</v>
      </c>
      <c r="BA30">
        <f t="shared" si="24"/>
        <v>0.70915604685629052</v>
      </c>
      <c r="BB30">
        <f t="shared" si="25"/>
        <v>29.821619577710614</v>
      </c>
      <c r="BC30">
        <f t="shared" si="26"/>
        <v>384.1165697745858</v>
      </c>
      <c r="BD30">
        <f t="shared" si="27"/>
        <v>6.7019308552821984E-3</v>
      </c>
    </row>
    <row r="31" spans="1:108" x14ac:dyDescent="0.25">
      <c r="A31" s="1">
        <v>22</v>
      </c>
      <c r="B31" s="1" t="s">
        <v>78</v>
      </c>
      <c r="C31" s="1">
        <v>459</v>
      </c>
      <c r="D31" s="1">
        <v>0</v>
      </c>
      <c r="E31">
        <f t="shared" si="0"/>
        <v>8.6174340507165574</v>
      </c>
      <c r="F31">
        <f t="shared" si="1"/>
        <v>0.13642383988076981</v>
      </c>
      <c r="G31">
        <f t="shared" si="2"/>
        <v>275.4116002856357</v>
      </c>
      <c r="H31">
        <f t="shared" si="3"/>
        <v>1.8731411372913891</v>
      </c>
      <c r="I31">
        <f t="shared" si="4"/>
        <v>1.0400981319322355</v>
      </c>
      <c r="J31">
        <f t="shared" si="5"/>
        <v>12.258234024047852</v>
      </c>
      <c r="K31" s="1">
        <v>6</v>
      </c>
      <c r="L31">
        <f t="shared" si="6"/>
        <v>1.4200000166893005</v>
      </c>
      <c r="M31" s="1">
        <v>1</v>
      </c>
      <c r="N31">
        <f t="shared" si="7"/>
        <v>2.8400000333786011</v>
      </c>
      <c r="O31" s="1">
        <v>8.4145317077636719</v>
      </c>
      <c r="P31" s="1">
        <v>12.258234024047852</v>
      </c>
      <c r="Q31" s="1">
        <v>7.0521368980407715</v>
      </c>
      <c r="R31" s="1">
        <v>399.45205688476562</v>
      </c>
      <c r="S31" s="1">
        <v>388.22457885742187</v>
      </c>
      <c r="T31" s="1">
        <v>3.1126515865325928</v>
      </c>
      <c r="U31" s="1">
        <v>5.3511676788330078</v>
      </c>
      <c r="V31" s="1">
        <v>20.568546295166016</v>
      </c>
      <c r="W31" s="1">
        <v>35.360763549804688</v>
      </c>
      <c r="X31" s="1">
        <v>499.38018798828125</v>
      </c>
      <c r="Y31" s="1">
        <v>1700.876953125</v>
      </c>
      <c r="Z31" s="1">
        <v>17.912572860717773</v>
      </c>
      <c r="AA31" s="1">
        <v>73.191627502441406</v>
      </c>
      <c r="AB31" s="1">
        <v>1.8570749759674072</v>
      </c>
      <c r="AC31" s="1">
        <v>0.50013500452041626</v>
      </c>
      <c r="AD31" s="1">
        <v>1</v>
      </c>
      <c r="AE31" s="1">
        <v>-0.21956524252891541</v>
      </c>
      <c r="AF31" s="1">
        <v>2.737391471862793</v>
      </c>
      <c r="AG31" s="1">
        <v>1</v>
      </c>
      <c r="AH31" s="1">
        <v>0</v>
      </c>
      <c r="AI31" s="1">
        <v>0.15999999642372131</v>
      </c>
      <c r="AJ31" s="1">
        <v>111115</v>
      </c>
      <c r="AK31">
        <f t="shared" si="8"/>
        <v>0.83230031331380194</v>
      </c>
      <c r="AL31">
        <f t="shared" si="9"/>
        <v>1.873141137291389E-3</v>
      </c>
      <c r="AM31">
        <f t="shared" si="10"/>
        <v>285.40823402404783</v>
      </c>
      <c r="AN31">
        <f t="shared" si="11"/>
        <v>281.56453170776365</v>
      </c>
      <c r="AO31">
        <f t="shared" si="12"/>
        <v>272.14030641719</v>
      </c>
      <c r="AP31">
        <f t="shared" si="13"/>
        <v>1.8287536553751569</v>
      </c>
      <c r="AQ31">
        <f t="shared" si="14"/>
        <v>1.431758803384485</v>
      </c>
      <c r="AR31">
        <f t="shared" si="15"/>
        <v>19.561783939518584</v>
      </c>
      <c r="AS31">
        <f t="shared" si="16"/>
        <v>14.210616260685576</v>
      </c>
      <c r="AT31">
        <f t="shared" si="17"/>
        <v>10.336382865905762</v>
      </c>
      <c r="AU31">
        <f t="shared" si="18"/>
        <v>1.2605362855956388</v>
      </c>
      <c r="AV31">
        <f t="shared" si="19"/>
        <v>0.1301708783133593</v>
      </c>
      <c r="AW31">
        <f t="shared" si="20"/>
        <v>0.39166067145224953</v>
      </c>
      <c r="AX31">
        <f t="shared" si="21"/>
        <v>0.86887561414338932</v>
      </c>
      <c r="AY31">
        <f t="shared" si="22"/>
        <v>8.1896394203539266E-2</v>
      </c>
      <c r="AZ31">
        <f t="shared" si="23"/>
        <v>20.157823257957535</v>
      </c>
      <c r="BA31">
        <f t="shared" si="24"/>
        <v>0.70941309562675192</v>
      </c>
      <c r="BB31">
        <f t="shared" si="25"/>
        <v>29.810560448866475</v>
      </c>
      <c r="BC31">
        <f t="shared" si="26"/>
        <v>384.1282634237113</v>
      </c>
      <c r="BD31">
        <f t="shared" si="27"/>
        <v>6.6876239825040948E-3</v>
      </c>
    </row>
    <row r="32" spans="1:108" x14ac:dyDescent="0.25">
      <c r="A32" s="1">
        <v>23</v>
      </c>
      <c r="B32" s="1" t="s">
        <v>79</v>
      </c>
      <c r="C32" s="1">
        <v>459.5</v>
      </c>
      <c r="D32" s="1">
        <v>0</v>
      </c>
      <c r="E32">
        <f t="shared" si="0"/>
        <v>8.5912180317109428</v>
      </c>
      <c r="F32">
        <f t="shared" si="1"/>
        <v>0.13627361403998692</v>
      </c>
      <c r="G32">
        <f t="shared" si="2"/>
        <v>275.62558169592057</v>
      </c>
      <c r="H32">
        <f t="shared" si="3"/>
        <v>1.8717918007815444</v>
      </c>
      <c r="I32">
        <f t="shared" si="4"/>
        <v>1.0404381617723484</v>
      </c>
      <c r="J32">
        <f t="shared" si="5"/>
        <v>12.261672019958496</v>
      </c>
      <c r="K32" s="1">
        <v>6</v>
      </c>
      <c r="L32">
        <f t="shared" si="6"/>
        <v>1.4200000166893005</v>
      </c>
      <c r="M32" s="1">
        <v>1</v>
      </c>
      <c r="N32">
        <f t="shared" si="7"/>
        <v>2.8400000333786011</v>
      </c>
      <c r="O32" s="1">
        <v>8.4152097702026367</v>
      </c>
      <c r="P32" s="1">
        <v>12.261672019958496</v>
      </c>
      <c r="Q32" s="1">
        <v>7.0533351898193359</v>
      </c>
      <c r="R32" s="1">
        <v>399.43023681640625</v>
      </c>
      <c r="S32" s="1">
        <v>388.23464965820312</v>
      </c>
      <c r="T32" s="1">
        <v>3.1140077114105225</v>
      </c>
      <c r="U32" s="1">
        <v>5.350954532623291</v>
      </c>
      <c r="V32" s="1">
        <v>20.576528549194336</v>
      </c>
      <c r="W32" s="1">
        <v>35.357673645019531</v>
      </c>
      <c r="X32" s="1">
        <v>499.37063598632812</v>
      </c>
      <c r="Y32" s="1">
        <v>1700.8580322265625</v>
      </c>
      <c r="Z32" s="1">
        <v>17.912639617919922</v>
      </c>
      <c r="AA32" s="1">
        <v>73.191505432128906</v>
      </c>
      <c r="AB32" s="1">
        <v>1.8570749759674072</v>
      </c>
      <c r="AC32" s="1">
        <v>0.50013500452041626</v>
      </c>
      <c r="AD32" s="1">
        <v>1</v>
      </c>
      <c r="AE32" s="1">
        <v>-0.21956524252891541</v>
      </c>
      <c r="AF32" s="1">
        <v>2.737391471862793</v>
      </c>
      <c r="AG32" s="1">
        <v>1</v>
      </c>
      <c r="AH32" s="1">
        <v>0</v>
      </c>
      <c r="AI32" s="1">
        <v>0.15999999642372131</v>
      </c>
      <c r="AJ32" s="1">
        <v>111115</v>
      </c>
      <c r="AK32">
        <f t="shared" si="8"/>
        <v>0.83228439331054682</v>
      </c>
      <c r="AL32">
        <f t="shared" si="9"/>
        <v>1.8717918007815444E-3</v>
      </c>
      <c r="AM32">
        <f t="shared" si="10"/>
        <v>285.41167201995847</v>
      </c>
      <c r="AN32">
        <f t="shared" si="11"/>
        <v>281.56520977020261</v>
      </c>
      <c r="AO32">
        <f t="shared" si="12"/>
        <v>272.13727907350767</v>
      </c>
      <c r="AP32">
        <f t="shared" si="13"/>
        <v>1.829089712021621</v>
      </c>
      <c r="AQ32">
        <f t="shared" si="14"/>
        <v>1.4320825795139207</v>
      </c>
      <c r="AR32">
        <f t="shared" si="15"/>
        <v>19.566240249586105</v>
      </c>
      <c r="AS32">
        <f t="shared" si="16"/>
        <v>14.215285716962814</v>
      </c>
      <c r="AT32">
        <f t="shared" si="17"/>
        <v>10.338440895080566</v>
      </c>
      <c r="AU32">
        <f t="shared" si="18"/>
        <v>1.2607095370082904</v>
      </c>
      <c r="AV32">
        <f t="shared" si="19"/>
        <v>0.1300341011176365</v>
      </c>
      <c r="AW32">
        <f t="shared" si="20"/>
        <v>0.39164441774157238</v>
      </c>
      <c r="AX32">
        <f t="shared" si="21"/>
        <v>0.86906511926671803</v>
      </c>
      <c r="AY32">
        <f t="shared" si="22"/>
        <v>8.1809771338782311E-2</v>
      </c>
      <c r="AZ32">
        <f t="shared" si="23"/>
        <v>20.173451259930662</v>
      </c>
      <c r="BA32">
        <f t="shared" si="24"/>
        <v>0.70994585861560233</v>
      </c>
      <c r="BB32">
        <f t="shared" si="25"/>
        <v>29.799794257231937</v>
      </c>
      <c r="BC32">
        <f t="shared" si="26"/>
        <v>384.15079606436632</v>
      </c>
      <c r="BD32">
        <f t="shared" si="27"/>
        <v>6.664480000741959E-3</v>
      </c>
    </row>
    <row r="33" spans="1:108" x14ac:dyDescent="0.25">
      <c r="A33" s="1">
        <v>24</v>
      </c>
      <c r="B33" s="1" t="s">
        <v>79</v>
      </c>
      <c r="C33" s="1">
        <v>460</v>
      </c>
      <c r="D33" s="1">
        <v>0</v>
      </c>
      <c r="E33">
        <f t="shared" si="0"/>
        <v>8.5871874815136042</v>
      </c>
      <c r="F33">
        <f t="shared" si="1"/>
        <v>0.13612248243026437</v>
      </c>
      <c r="G33">
        <f t="shared" si="2"/>
        <v>275.57399755902117</v>
      </c>
      <c r="H33">
        <f t="shared" si="3"/>
        <v>1.8701692643249077</v>
      </c>
      <c r="I33">
        <f t="shared" si="4"/>
        <v>1.0406300066080851</v>
      </c>
      <c r="J33">
        <f t="shared" si="5"/>
        <v>12.263094902038574</v>
      </c>
      <c r="K33" s="1">
        <v>6</v>
      </c>
      <c r="L33">
        <f t="shared" si="6"/>
        <v>1.4200000166893005</v>
      </c>
      <c r="M33" s="1">
        <v>1</v>
      </c>
      <c r="N33">
        <f t="shared" si="7"/>
        <v>2.8400000333786011</v>
      </c>
      <c r="O33" s="1">
        <v>8.4161157608032227</v>
      </c>
      <c r="P33" s="1">
        <v>12.263094902038574</v>
      </c>
      <c r="Q33" s="1">
        <v>7.0541424751281738</v>
      </c>
      <c r="R33" s="1">
        <v>399.43670654296875</v>
      </c>
      <c r="S33" s="1">
        <v>388.24679565429687</v>
      </c>
      <c r="T33" s="1">
        <v>3.1152114868164062</v>
      </c>
      <c r="U33" s="1">
        <v>5.3502001762390137</v>
      </c>
      <c r="V33" s="1">
        <v>20.583080291748047</v>
      </c>
      <c r="W33" s="1">
        <v>35.35028076171875</v>
      </c>
      <c r="X33" s="1">
        <v>499.37527465820312</v>
      </c>
      <c r="Y33" s="1">
        <v>1700.8671875</v>
      </c>
      <c r="Z33" s="1">
        <v>17.869621276855469</v>
      </c>
      <c r="AA33" s="1">
        <v>73.191017150878906</v>
      </c>
      <c r="AB33" s="1">
        <v>1.8570749759674072</v>
      </c>
      <c r="AC33" s="1">
        <v>0.50013500452041626</v>
      </c>
      <c r="AD33" s="1">
        <v>1</v>
      </c>
      <c r="AE33" s="1">
        <v>-0.21956524252891541</v>
      </c>
      <c r="AF33" s="1">
        <v>2.737391471862793</v>
      </c>
      <c r="AG33" s="1">
        <v>1</v>
      </c>
      <c r="AH33" s="1">
        <v>0</v>
      </c>
      <c r="AI33" s="1">
        <v>0.15999999642372131</v>
      </c>
      <c r="AJ33" s="1">
        <v>111115</v>
      </c>
      <c r="AK33">
        <f t="shared" si="8"/>
        <v>0.8322921244303384</v>
      </c>
      <c r="AL33">
        <f t="shared" si="9"/>
        <v>1.8701692643249077E-3</v>
      </c>
      <c r="AM33">
        <f t="shared" si="10"/>
        <v>285.41309490203855</v>
      </c>
      <c r="AN33">
        <f t="shared" si="11"/>
        <v>281.5661157608032</v>
      </c>
      <c r="AO33">
        <f t="shared" si="12"/>
        <v>272.13874391722493</v>
      </c>
      <c r="AP33">
        <f t="shared" si="13"/>
        <v>1.8298993308384381</v>
      </c>
      <c r="AQ33">
        <f t="shared" si="14"/>
        <v>1.4322165994678302</v>
      </c>
      <c r="AR33">
        <f t="shared" si="15"/>
        <v>19.568201880777274</v>
      </c>
      <c r="AS33">
        <f t="shared" si="16"/>
        <v>14.21800170453826</v>
      </c>
      <c r="AT33">
        <f t="shared" si="17"/>
        <v>10.339605331420898</v>
      </c>
      <c r="AU33">
        <f t="shared" si="18"/>
        <v>1.2608075722372158</v>
      </c>
      <c r="AV33">
        <f t="shared" si="19"/>
        <v>0.12989648530664069</v>
      </c>
      <c r="AW33">
        <f t="shared" si="20"/>
        <v>0.39158659285974501</v>
      </c>
      <c r="AX33">
        <f t="shared" si="21"/>
        <v>0.86922097937747078</v>
      </c>
      <c r="AY33">
        <f t="shared" si="22"/>
        <v>8.1722618585996998E-2</v>
      </c>
      <c r="AZ33">
        <f t="shared" si="23"/>
        <v>20.169541181678582</v>
      </c>
      <c r="BA33">
        <f t="shared" si="24"/>
        <v>0.70979078422168884</v>
      </c>
      <c r="BB33">
        <f t="shared" si="25"/>
        <v>29.789812252640914</v>
      </c>
      <c r="BC33">
        <f t="shared" si="26"/>
        <v>384.16485799098911</v>
      </c>
      <c r="BD33">
        <f t="shared" si="27"/>
        <v>6.6588782792443464E-3</v>
      </c>
    </row>
    <row r="34" spans="1:108" x14ac:dyDescent="0.25">
      <c r="A34" s="1">
        <v>25</v>
      </c>
      <c r="B34" s="1" t="s">
        <v>80</v>
      </c>
      <c r="C34" s="1">
        <v>460.5</v>
      </c>
      <c r="D34" s="1">
        <v>0</v>
      </c>
      <c r="E34">
        <f t="shared" si="0"/>
        <v>8.5829935682265468</v>
      </c>
      <c r="F34">
        <f t="shared" si="1"/>
        <v>0.13608947541210312</v>
      </c>
      <c r="G34">
        <f t="shared" si="2"/>
        <v>275.61712344536159</v>
      </c>
      <c r="H34">
        <f t="shared" si="3"/>
        <v>1.8695045658694087</v>
      </c>
      <c r="I34">
        <f t="shared" si="4"/>
        <v>1.0405052964105788</v>
      </c>
      <c r="J34">
        <f t="shared" si="5"/>
        <v>12.261950492858887</v>
      </c>
      <c r="K34" s="1">
        <v>6</v>
      </c>
      <c r="L34">
        <f t="shared" si="6"/>
        <v>1.4200000166893005</v>
      </c>
      <c r="M34" s="1">
        <v>1</v>
      </c>
      <c r="N34">
        <f t="shared" si="7"/>
        <v>2.8400000333786011</v>
      </c>
      <c r="O34" s="1">
        <v>8.4169292449951172</v>
      </c>
      <c r="P34" s="1">
        <v>12.261950492858887</v>
      </c>
      <c r="Q34" s="1">
        <v>7.0555830001831055</v>
      </c>
      <c r="R34" s="1">
        <v>399.44754028320312</v>
      </c>
      <c r="S34" s="1">
        <v>388.2628173828125</v>
      </c>
      <c r="T34" s="1">
        <v>3.1161935329437256</v>
      </c>
      <c r="U34" s="1">
        <v>5.3504123687744141</v>
      </c>
      <c r="V34" s="1">
        <v>20.588506698608398</v>
      </c>
      <c r="W34" s="1">
        <v>35.349861145019531</v>
      </c>
      <c r="X34" s="1">
        <v>499.36968994140625</v>
      </c>
      <c r="Y34" s="1">
        <v>1700.8359375</v>
      </c>
      <c r="Z34" s="1">
        <v>17.901494979858398</v>
      </c>
      <c r="AA34" s="1">
        <v>73.191276550292969</v>
      </c>
      <c r="AB34" s="1">
        <v>1.8570749759674072</v>
      </c>
      <c r="AC34" s="1">
        <v>0.50013500452041626</v>
      </c>
      <c r="AD34" s="1">
        <v>1</v>
      </c>
      <c r="AE34" s="1">
        <v>-0.21956524252891541</v>
      </c>
      <c r="AF34" s="1">
        <v>2.737391471862793</v>
      </c>
      <c r="AG34" s="1">
        <v>1</v>
      </c>
      <c r="AH34" s="1">
        <v>0</v>
      </c>
      <c r="AI34" s="1">
        <v>0.15999999642372131</v>
      </c>
      <c r="AJ34" s="1">
        <v>111115</v>
      </c>
      <c r="AK34">
        <f t="shared" si="8"/>
        <v>0.83228281656901038</v>
      </c>
      <c r="AL34">
        <f t="shared" si="9"/>
        <v>1.8695045658694088E-3</v>
      </c>
      <c r="AM34">
        <f t="shared" si="10"/>
        <v>285.41195049285886</v>
      </c>
      <c r="AN34">
        <f t="shared" si="11"/>
        <v>281.56692924499509</v>
      </c>
      <c r="AO34">
        <f t="shared" si="12"/>
        <v>272.13374391733669</v>
      </c>
      <c r="AP34">
        <f t="shared" si="13"/>
        <v>1.8304272930456649</v>
      </c>
      <c r="AQ34">
        <f t="shared" si="14"/>
        <v>1.4321088077516551</v>
      </c>
      <c r="AR34">
        <f t="shared" si="15"/>
        <v>19.566659788582726</v>
      </c>
      <c r="AS34">
        <f t="shared" si="16"/>
        <v>14.216247419808312</v>
      </c>
      <c r="AT34">
        <f t="shared" si="17"/>
        <v>10.339439868927002</v>
      </c>
      <c r="AU34">
        <f t="shared" si="18"/>
        <v>1.2607936413511018</v>
      </c>
      <c r="AV34">
        <f t="shared" si="19"/>
        <v>0.12986642826811215</v>
      </c>
      <c r="AW34">
        <f t="shared" si="20"/>
        <v>0.39160351134107624</v>
      </c>
      <c r="AX34">
        <f t="shared" si="21"/>
        <v>0.86919013001002554</v>
      </c>
      <c r="AY34">
        <f t="shared" si="22"/>
        <v>8.1703583482034575E-2</v>
      </c>
      <c r="AZ34">
        <f t="shared" si="23"/>
        <v>20.172769104085695</v>
      </c>
      <c r="BA34">
        <f t="shared" si="24"/>
        <v>0.70987256854321312</v>
      </c>
      <c r="BB34">
        <f t="shared" si="25"/>
        <v>29.79221100654399</v>
      </c>
      <c r="BC34">
        <f t="shared" si="26"/>
        <v>384.18287330502272</v>
      </c>
      <c r="BD34">
        <f t="shared" si="27"/>
        <v>6.6558499407493544E-3</v>
      </c>
    </row>
    <row r="35" spans="1:108" x14ac:dyDescent="0.25">
      <c r="A35" s="1">
        <v>26</v>
      </c>
      <c r="B35" s="1" t="s">
        <v>81</v>
      </c>
      <c r="C35" s="1">
        <v>461</v>
      </c>
      <c r="D35" s="1">
        <v>0</v>
      </c>
      <c r="E35">
        <f t="shared" si="0"/>
        <v>8.5870865436637551</v>
      </c>
      <c r="F35">
        <f t="shared" si="1"/>
        <v>0.13600535578008455</v>
      </c>
      <c r="G35">
        <f t="shared" si="2"/>
        <v>275.50198653062893</v>
      </c>
      <c r="H35">
        <f t="shared" si="3"/>
        <v>1.8681852008426869</v>
      </c>
      <c r="I35">
        <f t="shared" si="4"/>
        <v>1.0403869974875519</v>
      </c>
      <c r="J35">
        <f t="shared" si="5"/>
        <v>12.260175704956055</v>
      </c>
      <c r="K35" s="1">
        <v>6</v>
      </c>
      <c r="L35">
        <f t="shared" si="6"/>
        <v>1.4200000166893005</v>
      </c>
      <c r="M35" s="1">
        <v>1</v>
      </c>
      <c r="N35">
        <f t="shared" si="7"/>
        <v>2.8400000333786011</v>
      </c>
      <c r="O35" s="1">
        <v>8.4178810119628906</v>
      </c>
      <c r="P35" s="1">
        <v>12.260175704956055</v>
      </c>
      <c r="Q35" s="1">
        <v>7.0565009117126465</v>
      </c>
      <c r="R35" s="1">
        <v>399.44659423828125</v>
      </c>
      <c r="S35" s="1">
        <v>388.25799560546875</v>
      </c>
      <c r="T35" s="1">
        <v>3.117180347442627</v>
      </c>
      <c r="U35" s="1">
        <v>5.3497409820556641</v>
      </c>
      <c r="V35" s="1">
        <v>20.593711853027344</v>
      </c>
      <c r="W35" s="1">
        <v>35.343166351318359</v>
      </c>
      <c r="X35" s="1">
        <v>499.38824462890625</v>
      </c>
      <c r="Y35" s="1">
        <v>1700.8333740234375</v>
      </c>
      <c r="Z35" s="1">
        <v>17.922466278076172</v>
      </c>
      <c r="AA35" s="1">
        <v>73.191329956054688</v>
      </c>
      <c r="AB35" s="1">
        <v>1.8570749759674072</v>
      </c>
      <c r="AC35" s="1">
        <v>0.50013500452041626</v>
      </c>
      <c r="AD35" s="1">
        <v>1</v>
      </c>
      <c r="AE35" s="1">
        <v>-0.21956524252891541</v>
      </c>
      <c r="AF35" s="1">
        <v>2.737391471862793</v>
      </c>
      <c r="AG35" s="1">
        <v>1</v>
      </c>
      <c r="AH35" s="1">
        <v>0</v>
      </c>
      <c r="AI35" s="1">
        <v>0.15999999642372131</v>
      </c>
      <c r="AJ35" s="1">
        <v>111115</v>
      </c>
      <c r="AK35">
        <f t="shared" si="8"/>
        <v>0.83231374104817701</v>
      </c>
      <c r="AL35">
        <f t="shared" si="9"/>
        <v>1.868185200842687E-3</v>
      </c>
      <c r="AM35">
        <f t="shared" si="10"/>
        <v>285.41017570495603</v>
      </c>
      <c r="AN35">
        <f t="shared" si="11"/>
        <v>281.56788101196287</v>
      </c>
      <c r="AO35">
        <f t="shared" si="12"/>
        <v>272.13333376109586</v>
      </c>
      <c r="AP35">
        <f t="shared" si="13"/>
        <v>1.8314519381260261</v>
      </c>
      <c r="AQ35">
        <f t="shared" si="14"/>
        <v>1.431941654884616</v>
      </c>
      <c r="AR35">
        <f t="shared" si="15"/>
        <v>19.564361731702075</v>
      </c>
      <c r="AS35">
        <f t="shared" si="16"/>
        <v>14.214620749646411</v>
      </c>
      <c r="AT35">
        <f t="shared" si="17"/>
        <v>10.339028358459473</v>
      </c>
      <c r="AU35">
        <f t="shared" si="18"/>
        <v>1.2607589953836236</v>
      </c>
      <c r="AV35">
        <f t="shared" si="19"/>
        <v>0.12978982375576364</v>
      </c>
      <c r="AW35">
        <f t="shared" si="20"/>
        <v>0.39155465739706413</v>
      </c>
      <c r="AX35">
        <f t="shared" si="21"/>
        <v>0.86920433798655949</v>
      </c>
      <c r="AY35">
        <f t="shared" si="22"/>
        <v>8.1655070155257442E-2</v>
      </c>
      <c r="AZ35">
        <f t="shared" si="23"/>
        <v>20.164356799711797</v>
      </c>
      <c r="BA35">
        <f t="shared" si="24"/>
        <v>0.70958483701281538</v>
      </c>
      <c r="BB35">
        <f t="shared" si="25"/>
        <v>29.790119715606078</v>
      </c>
      <c r="BC35">
        <f t="shared" si="26"/>
        <v>384.17610592318061</v>
      </c>
      <c r="BD35">
        <f t="shared" si="27"/>
        <v>6.6586737748641975E-3</v>
      </c>
    </row>
    <row r="36" spans="1:108" x14ac:dyDescent="0.25">
      <c r="A36" s="1">
        <v>27</v>
      </c>
      <c r="B36" s="1" t="s">
        <v>81</v>
      </c>
      <c r="C36" s="1">
        <v>461.5</v>
      </c>
      <c r="D36" s="1">
        <v>0</v>
      </c>
      <c r="E36">
        <f t="shared" si="0"/>
        <v>8.5587415908328044</v>
      </c>
      <c r="F36">
        <f t="shared" si="1"/>
        <v>0.13596737979289686</v>
      </c>
      <c r="G36">
        <f t="shared" si="2"/>
        <v>275.83773714570913</v>
      </c>
      <c r="H36">
        <f t="shared" si="3"/>
        <v>1.8674002235861922</v>
      </c>
      <c r="I36">
        <f t="shared" si="4"/>
        <v>1.0402235466009306</v>
      </c>
      <c r="J36">
        <f t="shared" si="5"/>
        <v>12.257828712463379</v>
      </c>
      <c r="K36" s="1">
        <v>6</v>
      </c>
      <c r="L36">
        <f t="shared" si="6"/>
        <v>1.4200000166893005</v>
      </c>
      <c r="M36" s="1">
        <v>1</v>
      </c>
      <c r="N36">
        <f t="shared" si="7"/>
        <v>2.8400000333786011</v>
      </c>
      <c r="O36" s="1">
        <v>8.4185934066772461</v>
      </c>
      <c r="P36" s="1">
        <v>12.257828712463379</v>
      </c>
      <c r="Q36" s="1">
        <v>7.0572404861450195</v>
      </c>
      <c r="R36" s="1">
        <v>399.43173217773437</v>
      </c>
      <c r="S36" s="1">
        <v>388.27764892578125</v>
      </c>
      <c r="T36" s="1">
        <v>3.1173856258392334</v>
      </c>
      <c r="U36" s="1">
        <v>5.3489823341369629</v>
      </c>
      <c r="V36" s="1">
        <v>20.593967437744141</v>
      </c>
      <c r="W36" s="1">
        <v>35.336265563964844</v>
      </c>
      <c r="X36" s="1">
        <v>499.3944091796875</v>
      </c>
      <c r="Y36" s="1">
        <v>1700.8692626953125</v>
      </c>
      <c r="Z36" s="1">
        <v>17.875720977783203</v>
      </c>
      <c r="AA36" s="1">
        <v>73.190948486328125</v>
      </c>
      <c r="AB36" s="1">
        <v>1.8570749759674072</v>
      </c>
      <c r="AC36" s="1">
        <v>0.50013500452041626</v>
      </c>
      <c r="AD36" s="1">
        <v>1</v>
      </c>
      <c r="AE36" s="1">
        <v>-0.21956524252891541</v>
      </c>
      <c r="AF36" s="1">
        <v>2.737391471862793</v>
      </c>
      <c r="AG36" s="1">
        <v>1</v>
      </c>
      <c r="AH36" s="1">
        <v>0</v>
      </c>
      <c r="AI36" s="1">
        <v>0.15999999642372131</v>
      </c>
      <c r="AJ36" s="1">
        <v>111115</v>
      </c>
      <c r="AK36">
        <f t="shared" si="8"/>
        <v>0.83232401529947897</v>
      </c>
      <c r="AL36">
        <f t="shared" si="9"/>
        <v>1.8674002235861923E-3</v>
      </c>
      <c r="AM36">
        <f t="shared" si="10"/>
        <v>285.40782871246336</v>
      </c>
      <c r="AN36">
        <f t="shared" si="11"/>
        <v>281.56859340667722</v>
      </c>
      <c r="AO36">
        <f t="shared" si="12"/>
        <v>272.13907594846751</v>
      </c>
      <c r="AP36">
        <f t="shared" si="13"/>
        <v>1.8323094430347902</v>
      </c>
      <c r="AQ36">
        <f t="shared" si="14"/>
        <v>1.4317206370730282</v>
      </c>
      <c r="AR36">
        <f t="shared" si="15"/>
        <v>19.561443958339602</v>
      </c>
      <c r="AS36">
        <f t="shared" si="16"/>
        <v>14.212461624202639</v>
      </c>
      <c r="AT36">
        <f t="shared" si="17"/>
        <v>10.338211059570312</v>
      </c>
      <c r="AU36">
        <f t="shared" si="18"/>
        <v>1.260690187686939</v>
      </c>
      <c r="AV36">
        <f t="shared" si="19"/>
        <v>0.1297552390665157</v>
      </c>
      <c r="AW36">
        <f t="shared" si="20"/>
        <v>0.39149709047209763</v>
      </c>
      <c r="AX36">
        <f t="shared" si="21"/>
        <v>0.86919309721484139</v>
      </c>
      <c r="AY36">
        <f t="shared" si="22"/>
        <v>8.163316793599662E-2</v>
      </c>
      <c r="AZ36">
        <f t="shared" si="23"/>
        <v>20.188825610016917</v>
      </c>
      <c r="BA36">
        <f t="shared" si="24"/>
        <v>0.71041363804702329</v>
      </c>
      <c r="BB36">
        <f t="shared" si="25"/>
        <v>29.78954810208274</v>
      </c>
      <c r="BC36">
        <f t="shared" si="26"/>
        <v>384.20923307654664</v>
      </c>
      <c r="BD36">
        <f t="shared" si="27"/>
        <v>6.6359947227664275E-3</v>
      </c>
    </row>
    <row r="37" spans="1:108" x14ac:dyDescent="0.25">
      <c r="A37" s="1">
        <v>28</v>
      </c>
      <c r="B37" s="1" t="s">
        <v>82</v>
      </c>
      <c r="C37" s="1">
        <v>462.5</v>
      </c>
      <c r="D37" s="1">
        <v>0</v>
      </c>
      <c r="E37">
        <f t="shared" si="0"/>
        <v>8.5383310134632602</v>
      </c>
      <c r="F37">
        <f t="shared" si="1"/>
        <v>0.13579684155851002</v>
      </c>
      <c r="G37">
        <f t="shared" si="2"/>
        <v>275.99965669930526</v>
      </c>
      <c r="H37">
        <f t="shared" si="3"/>
        <v>1.8654141528805184</v>
      </c>
      <c r="I37">
        <f t="shared" si="4"/>
        <v>1.040360485816445</v>
      </c>
      <c r="J37">
        <f t="shared" si="5"/>
        <v>12.258867263793945</v>
      </c>
      <c r="K37" s="1">
        <v>6</v>
      </c>
      <c r="L37">
        <f t="shared" si="6"/>
        <v>1.4200000166893005</v>
      </c>
      <c r="M37" s="1">
        <v>1</v>
      </c>
      <c r="N37">
        <f t="shared" si="7"/>
        <v>2.8400000333786011</v>
      </c>
      <c r="O37" s="1">
        <v>8.4207115173339844</v>
      </c>
      <c r="P37" s="1">
        <v>12.258867263793945</v>
      </c>
      <c r="Q37" s="1">
        <v>7.059361457824707</v>
      </c>
      <c r="R37" s="1">
        <v>399.44781494140625</v>
      </c>
      <c r="S37" s="1">
        <v>388.31912231445312</v>
      </c>
      <c r="T37" s="1">
        <v>3.1192383766174316</v>
      </c>
      <c r="U37" s="1">
        <v>5.3484559059143066</v>
      </c>
      <c r="V37" s="1">
        <v>20.603212356567383</v>
      </c>
      <c r="W37" s="1">
        <v>35.327655792236328</v>
      </c>
      <c r="X37" s="1">
        <v>499.39596557617187</v>
      </c>
      <c r="Y37" s="1">
        <v>1700.83447265625</v>
      </c>
      <c r="Z37" s="1">
        <v>17.936014175415039</v>
      </c>
      <c r="AA37" s="1">
        <v>73.190834045410156</v>
      </c>
      <c r="AB37" s="1">
        <v>1.8570749759674072</v>
      </c>
      <c r="AC37" s="1">
        <v>0.50013500452041626</v>
      </c>
      <c r="AD37" s="1">
        <v>1</v>
      </c>
      <c r="AE37" s="1">
        <v>-0.21956524252891541</v>
      </c>
      <c r="AF37" s="1">
        <v>2.737391471862793</v>
      </c>
      <c r="AG37" s="1">
        <v>1</v>
      </c>
      <c r="AH37" s="1">
        <v>0</v>
      </c>
      <c r="AI37" s="1">
        <v>0.15999999642372131</v>
      </c>
      <c r="AJ37" s="1">
        <v>111115</v>
      </c>
      <c r="AK37">
        <f t="shared" si="8"/>
        <v>0.83232660929361968</v>
      </c>
      <c r="AL37">
        <f t="shared" si="9"/>
        <v>1.8654141528805183E-3</v>
      </c>
      <c r="AM37">
        <f t="shared" si="10"/>
        <v>285.40886726379392</v>
      </c>
      <c r="AN37">
        <f t="shared" si="11"/>
        <v>281.57071151733396</v>
      </c>
      <c r="AO37">
        <f t="shared" si="12"/>
        <v>272.13350954234193</v>
      </c>
      <c r="AP37">
        <f t="shared" si="13"/>
        <v>1.833415256149759</v>
      </c>
      <c r="AQ37">
        <f t="shared" si="14"/>
        <v>1.431818434425413</v>
      </c>
      <c r="AR37">
        <f t="shared" si="15"/>
        <v>19.562810741261163</v>
      </c>
      <c r="AS37">
        <f t="shared" si="16"/>
        <v>14.214354835346857</v>
      </c>
      <c r="AT37">
        <f t="shared" si="17"/>
        <v>10.339789390563965</v>
      </c>
      <c r="AU37">
        <f t="shared" si="18"/>
        <v>1.2608230690018145</v>
      </c>
      <c r="AV37">
        <f t="shared" si="19"/>
        <v>0.12959991920383593</v>
      </c>
      <c r="AW37">
        <f t="shared" si="20"/>
        <v>0.39145794860896788</v>
      </c>
      <c r="AX37">
        <f t="shared" si="21"/>
        <v>0.86936512039284664</v>
      </c>
      <c r="AY37">
        <f t="shared" si="22"/>
        <v>8.1534806006292745E-2</v>
      </c>
      <c r="AZ37">
        <f t="shared" si="23"/>
        <v>20.200645070069026</v>
      </c>
      <c r="BA37">
        <f t="shared" si="24"/>
        <v>0.71075473969527103</v>
      </c>
      <c r="BB37">
        <f t="shared" si="25"/>
        <v>29.781047742538647</v>
      </c>
      <c r="BC37">
        <f t="shared" si="26"/>
        <v>384.26040867617803</v>
      </c>
      <c r="BD37">
        <f t="shared" si="27"/>
        <v>6.6173989776769759E-3</v>
      </c>
    </row>
    <row r="38" spans="1:108" x14ac:dyDescent="0.25">
      <c r="A38" s="1">
        <v>29</v>
      </c>
      <c r="B38" s="1" t="s">
        <v>82</v>
      </c>
      <c r="C38" s="1">
        <v>463</v>
      </c>
      <c r="D38" s="1">
        <v>0</v>
      </c>
      <c r="E38">
        <f t="shared" si="0"/>
        <v>8.5486370042939974</v>
      </c>
      <c r="F38">
        <f t="shared" si="1"/>
        <v>0.13575400051376324</v>
      </c>
      <c r="G38">
        <f t="shared" si="2"/>
        <v>275.84249798343046</v>
      </c>
      <c r="H38">
        <f t="shared" si="3"/>
        <v>1.8651194211938595</v>
      </c>
      <c r="I38">
        <f t="shared" si="4"/>
        <v>1.040510339635683</v>
      </c>
      <c r="J38">
        <f t="shared" si="5"/>
        <v>12.260991096496582</v>
      </c>
      <c r="K38" s="1">
        <v>6</v>
      </c>
      <c r="L38">
        <f t="shared" si="6"/>
        <v>1.4200000166893005</v>
      </c>
      <c r="M38" s="1">
        <v>1</v>
      </c>
      <c r="N38">
        <f t="shared" si="7"/>
        <v>2.8400000333786011</v>
      </c>
      <c r="O38" s="1">
        <v>8.4214792251586914</v>
      </c>
      <c r="P38" s="1">
        <v>12.260991096496582</v>
      </c>
      <c r="Q38" s="1">
        <v>7.0603361129760742</v>
      </c>
      <c r="R38" s="1">
        <v>399.46029663085937</v>
      </c>
      <c r="S38" s="1">
        <v>388.3194580078125</v>
      </c>
      <c r="T38" s="1">
        <v>3.1202833652496338</v>
      </c>
      <c r="U38" s="1">
        <v>5.3491272926330566</v>
      </c>
      <c r="V38" s="1">
        <v>20.609096527099609</v>
      </c>
      <c r="W38" s="1">
        <v>35.330341339111328</v>
      </c>
      <c r="X38" s="1">
        <v>499.40042114257812</v>
      </c>
      <c r="Y38" s="1">
        <v>1700.852294921875</v>
      </c>
      <c r="Z38" s="1">
        <v>17.937351226806641</v>
      </c>
      <c r="AA38" s="1">
        <v>73.191024780273438</v>
      </c>
      <c r="AB38" s="1">
        <v>1.8570749759674072</v>
      </c>
      <c r="AC38" s="1">
        <v>0.50013500452041626</v>
      </c>
      <c r="AD38" s="1">
        <v>1</v>
      </c>
      <c r="AE38" s="1">
        <v>-0.21956524252891541</v>
      </c>
      <c r="AF38" s="1">
        <v>2.737391471862793</v>
      </c>
      <c r="AG38" s="1">
        <v>1</v>
      </c>
      <c r="AH38" s="1">
        <v>0</v>
      </c>
      <c r="AI38" s="1">
        <v>0.15999999642372131</v>
      </c>
      <c r="AJ38" s="1">
        <v>111115</v>
      </c>
      <c r="AK38">
        <f t="shared" si="8"/>
        <v>0.83233403523763005</v>
      </c>
      <c r="AL38">
        <f t="shared" si="9"/>
        <v>1.8651194211938595E-3</v>
      </c>
      <c r="AM38">
        <f t="shared" si="10"/>
        <v>285.41099109649656</v>
      </c>
      <c r="AN38">
        <f t="shared" si="11"/>
        <v>281.57147922515867</v>
      </c>
      <c r="AO38">
        <f t="shared" si="12"/>
        <v>272.13636110477819</v>
      </c>
      <c r="AP38">
        <f t="shared" si="13"/>
        <v>1.8334338885295358</v>
      </c>
      <c r="AQ38">
        <f t="shared" si="14"/>
        <v>1.432018447863626</v>
      </c>
      <c r="AR38">
        <f t="shared" si="15"/>
        <v>19.565492519918728</v>
      </c>
      <c r="AS38">
        <f t="shared" si="16"/>
        <v>14.216365227285671</v>
      </c>
      <c r="AT38">
        <f t="shared" si="17"/>
        <v>10.341235160827637</v>
      </c>
      <c r="AU38">
        <f t="shared" si="18"/>
        <v>1.2609448007181474</v>
      </c>
      <c r="AV38">
        <f t="shared" si="19"/>
        <v>0.12956089838045787</v>
      </c>
      <c r="AW38">
        <f t="shared" si="20"/>
        <v>0.39150810822794302</v>
      </c>
      <c r="AX38">
        <f t="shared" si="21"/>
        <v>0.86943669249020439</v>
      </c>
      <c r="AY38">
        <f t="shared" si="22"/>
        <v>8.1510094900993937E-2</v>
      </c>
      <c r="AZ38">
        <f t="shared" si="23"/>
        <v>20.189195105357783</v>
      </c>
      <c r="BA38">
        <f t="shared" si="24"/>
        <v>0.71034941024737641</v>
      </c>
      <c r="BB38">
        <f t="shared" si="25"/>
        <v>29.779612305361113</v>
      </c>
      <c r="BC38">
        <f t="shared" si="26"/>
        <v>384.25584539508037</v>
      </c>
      <c r="BD38">
        <f t="shared" si="27"/>
        <v>6.6251456881649354E-3</v>
      </c>
    </row>
    <row r="39" spans="1:108" x14ac:dyDescent="0.25">
      <c r="A39" s="1">
        <v>30</v>
      </c>
      <c r="B39" s="1" t="s">
        <v>83</v>
      </c>
      <c r="C39" s="1">
        <v>463.5</v>
      </c>
      <c r="D39" s="1">
        <v>0</v>
      </c>
      <c r="E39">
        <f t="shared" si="0"/>
        <v>8.5526541700920387</v>
      </c>
      <c r="F39">
        <f t="shared" si="1"/>
        <v>0.13572896976034862</v>
      </c>
      <c r="G39">
        <f t="shared" si="2"/>
        <v>275.80496411554799</v>
      </c>
      <c r="H39">
        <f t="shared" si="3"/>
        <v>1.8645561793641547</v>
      </c>
      <c r="I39">
        <f t="shared" si="4"/>
        <v>1.0403814012563266</v>
      </c>
      <c r="J39">
        <f t="shared" si="5"/>
        <v>12.259815216064453</v>
      </c>
      <c r="K39" s="1">
        <v>6</v>
      </c>
      <c r="L39">
        <f t="shared" si="6"/>
        <v>1.4200000166893005</v>
      </c>
      <c r="M39" s="1">
        <v>1</v>
      </c>
      <c r="N39">
        <f t="shared" si="7"/>
        <v>2.8400000333786011</v>
      </c>
      <c r="O39" s="1">
        <v>8.4231109619140625</v>
      </c>
      <c r="P39" s="1">
        <v>12.259815216064453</v>
      </c>
      <c r="Q39" s="1">
        <v>7.0612993240356445</v>
      </c>
      <c r="R39" s="1">
        <v>399.49404907226562</v>
      </c>
      <c r="S39" s="1">
        <v>388.3487548828125</v>
      </c>
      <c r="T39" s="1">
        <v>3.1212325096130371</v>
      </c>
      <c r="U39" s="1">
        <v>5.3493680953979492</v>
      </c>
      <c r="V39" s="1">
        <v>20.613113403320313</v>
      </c>
      <c r="W39" s="1">
        <v>35.328071594238281</v>
      </c>
      <c r="X39" s="1">
        <v>499.408203125</v>
      </c>
      <c r="Y39" s="1">
        <v>1700.8389892578125</v>
      </c>
      <c r="Z39" s="1">
        <v>17.87690544128418</v>
      </c>
      <c r="AA39" s="1">
        <v>73.191131591796875</v>
      </c>
      <c r="AB39" s="1">
        <v>1.8570749759674072</v>
      </c>
      <c r="AC39" s="1">
        <v>0.50013500452041626</v>
      </c>
      <c r="AD39" s="1">
        <v>1</v>
      </c>
      <c r="AE39" s="1">
        <v>-0.21956524252891541</v>
      </c>
      <c r="AF39" s="1">
        <v>2.737391471862793</v>
      </c>
      <c r="AG39" s="1">
        <v>1</v>
      </c>
      <c r="AH39" s="1">
        <v>0</v>
      </c>
      <c r="AI39" s="1">
        <v>0.15999999642372131</v>
      </c>
      <c r="AJ39" s="1">
        <v>111115</v>
      </c>
      <c r="AK39">
        <f t="shared" si="8"/>
        <v>0.83234700520833327</v>
      </c>
      <c r="AL39">
        <f t="shared" si="9"/>
        <v>1.8645561793641547E-3</v>
      </c>
      <c r="AM39">
        <f t="shared" si="10"/>
        <v>285.40981521606443</v>
      </c>
      <c r="AN39">
        <f t="shared" si="11"/>
        <v>281.57311096191404</v>
      </c>
      <c r="AO39">
        <f t="shared" si="12"/>
        <v>272.13423219857577</v>
      </c>
      <c r="AP39">
        <f t="shared" si="13"/>
        <v>1.8340412472736007</v>
      </c>
      <c r="AQ39">
        <f t="shared" si="14"/>
        <v>1.4319077054595577</v>
      </c>
      <c r="AR39">
        <f t="shared" si="15"/>
        <v>19.563950909320866</v>
      </c>
      <c r="AS39">
        <f t="shared" si="16"/>
        <v>14.214582813922917</v>
      </c>
      <c r="AT39">
        <f t="shared" si="17"/>
        <v>10.341463088989258</v>
      </c>
      <c r="AU39">
        <f t="shared" si="18"/>
        <v>1.2609639928766603</v>
      </c>
      <c r="AV39">
        <f t="shared" si="19"/>
        <v>0.12953809914922348</v>
      </c>
      <c r="AW39">
        <f t="shared" si="20"/>
        <v>0.39152630420323115</v>
      </c>
      <c r="AX39">
        <f t="shared" si="21"/>
        <v>0.86943768867342919</v>
      </c>
      <c r="AY39">
        <f t="shared" si="22"/>
        <v>8.1495656650325654E-2</v>
      </c>
      <c r="AZ39">
        <f t="shared" si="23"/>
        <v>20.186477422251887</v>
      </c>
      <c r="BA39">
        <f t="shared" si="24"/>
        <v>0.71019917187264947</v>
      </c>
      <c r="BB39">
        <f t="shared" si="25"/>
        <v>29.782339402464174</v>
      </c>
      <c r="BC39">
        <f t="shared" si="26"/>
        <v>384.28323270185376</v>
      </c>
      <c r="BD39">
        <f t="shared" si="27"/>
        <v>6.6283935287700857E-3</v>
      </c>
      <c r="BE39" s="4">
        <f>AVERAGE(E25:E39)</f>
        <v>8.5804207854871937</v>
      </c>
      <c r="BF39" s="4">
        <f t="shared" ref="BF39:DD39" si="29">AVERAGE(F25:F39)</f>
        <v>0.13628900490584803</v>
      </c>
      <c r="BG39" s="4">
        <f t="shared" si="29"/>
        <v>275.79917092786241</v>
      </c>
      <c r="BH39" s="4">
        <f t="shared" si="29"/>
        <v>1.8714269430850963</v>
      </c>
      <c r="BI39" s="4">
        <f t="shared" si="29"/>
        <v>1.0401267242404304</v>
      </c>
      <c r="BJ39" s="4">
        <f t="shared" si="29"/>
        <v>12.258351961771647</v>
      </c>
      <c r="BK39" s="4">
        <f t="shared" si="29"/>
        <v>6</v>
      </c>
      <c r="BL39" s="4">
        <f t="shared" si="29"/>
        <v>1.4200000166893005</v>
      </c>
      <c r="BM39" s="4">
        <f t="shared" si="29"/>
        <v>1</v>
      </c>
      <c r="BN39" s="4">
        <f t="shared" si="29"/>
        <v>2.8400000333786011</v>
      </c>
      <c r="BO39" s="4">
        <f t="shared" si="29"/>
        <v>8.4158896764119469</v>
      </c>
      <c r="BP39" s="4">
        <f t="shared" si="29"/>
        <v>12.258351961771647</v>
      </c>
      <c r="BQ39" s="4">
        <f t="shared" si="29"/>
        <v>7.0532394091288246</v>
      </c>
      <c r="BR39" s="4">
        <f t="shared" si="29"/>
        <v>399.44756876627605</v>
      </c>
      <c r="BS39" s="4">
        <f t="shared" si="29"/>
        <v>388.26528930664062</v>
      </c>
      <c r="BT39" s="4">
        <f t="shared" si="29"/>
        <v>3.1144737402598062</v>
      </c>
      <c r="BU39" s="4">
        <f t="shared" si="29"/>
        <v>5.3509379386901852</v>
      </c>
      <c r="BV39" s="4">
        <f t="shared" si="29"/>
        <v>20.578652826944985</v>
      </c>
      <c r="BW39" s="4">
        <f t="shared" si="29"/>
        <v>35.355936431884764</v>
      </c>
      <c r="BX39" s="4">
        <f t="shared" si="29"/>
        <v>499.38107096354167</v>
      </c>
      <c r="BY39" s="4">
        <f t="shared" si="29"/>
        <v>1700.8392578124999</v>
      </c>
      <c r="BZ39" s="4">
        <f t="shared" si="29"/>
        <v>17.989987691243488</v>
      </c>
      <c r="CA39" s="4">
        <f t="shared" si="29"/>
        <v>73.191505940755206</v>
      </c>
      <c r="CB39" s="4">
        <f t="shared" si="29"/>
        <v>1.8570749759674072</v>
      </c>
      <c r="CC39" s="4">
        <f t="shared" si="29"/>
        <v>0.50013500452041626</v>
      </c>
      <c r="CD39" s="4">
        <f t="shared" si="29"/>
        <v>1</v>
      </c>
      <c r="CE39" s="4">
        <f t="shared" si="29"/>
        <v>-0.21956524252891541</v>
      </c>
      <c r="CF39" s="4">
        <f t="shared" si="29"/>
        <v>2.737391471862793</v>
      </c>
      <c r="CG39" s="4">
        <f t="shared" si="29"/>
        <v>1</v>
      </c>
      <c r="CH39" s="4">
        <f t="shared" si="29"/>
        <v>0</v>
      </c>
      <c r="CI39" s="4">
        <f t="shared" si="29"/>
        <v>0.15999999642372131</v>
      </c>
      <c r="CJ39" s="4">
        <f t="shared" si="29"/>
        <v>111115</v>
      </c>
      <c r="CK39" s="4">
        <f t="shared" si="29"/>
        <v>0.83230178493923601</v>
      </c>
      <c r="CL39" s="4">
        <f t="shared" si="29"/>
        <v>1.8714269430850962E-3</v>
      </c>
      <c r="CM39" s="4">
        <f t="shared" si="29"/>
        <v>285.4083519617717</v>
      </c>
      <c r="CN39" s="4">
        <f t="shared" si="29"/>
        <v>281.56588967641198</v>
      </c>
      <c r="CO39" s="4">
        <f t="shared" si="29"/>
        <v>272.1342751673248</v>
      </c>
      <c r="CP39" s="4">
        <f t="shared" si="29"/>
        <v>1.8297345761113897</v>
      </c>
      <c r="CQ39" s="4">
        <f t="shared" si="29"/>
        <v>1.4317699308270957</v>
      </c>
      <c r="CR39" s="4">
        <f t="shared" si="29"/>
        <v>19.561968479413189</v>
      </c>
      <c r="CS39" s="4">
        <f t="shared" si="29"/>
        <v>14.211030540723005</v>
      </c>
      <c r="CT39" s="4">
        <f t="shared" si="29"/>
        <v>10.337120819091798</v>
      </c>
      <c r="CU39" s="4">
        <f t="shared" si="29"/>
        <v>1.2605984280047011</v>
      </c>
      <c r="CV39" s="4">
        <f t="shared" si="29"/>
        <v>0.13004807070619701</v>
      </c>
      <c r="CW39" s="4">
        <f t="shared" si="29"/>
        <v>0.39164320658666552</v>
      </c>
      <c r="CX39" s="4">
        <f t="shared" si="29"/>
        <v>0.86895522141803561</v>
      </c>
      <c r="CY39" s="4">
        <f t="shared" si="29"/>
        <v>8.1818622268942237E-2</v>
      </c>
      <c r="CZ39" s="4">
        <f t="shared" si="29"/>
        <v>20.186156713406749</v>
      </c>
      <c r="DA39" s="4">
        <f t="shared" si="29"/>
        <v>0.71033690295280205</v>
      </c>
      <c r="DB39" s="4">
        <f t="shared" si="29"/>
        <v>29.805997518183872</v>
      </c>
      <c r="DC39" s="4">
        <f t="shared" si="29"/>
        <v>384.18656820654707</v>
      </c>
      <c r="DD39" s="4">
        <f t="shared" si="29"/>
        <v>6.6568784588467425E-3</v>
      </c>
    </row>
    <row r="40" spans="1:108" s="4" customFormat="1" x14ac:dyDescent="0.25">
      <c r="A40" s="3">
        <v>31</v>
      </c>
      <c r="B40" s="3" t="s">
        <v>84</v>
      </c>
      <c r="C40" s="3">
        <v>714</v>
      </c>
      <c r="D40" s="3">
        <v>0</v>
      </c>
      <c r="E40" s="4">
        <f t="shared" si="0"/>
        <v>7.8162852674694232</v>
      </c>
      <c r="F40" s="4">
        <f t="shared" si="1"/>
        <v>9.6429728111085411E-2</v>
      </c>
      <c r="G40" s="4">
        <f t="shared" si="2"/>
        <v>248.8301141261899</v>
      </c>
      <c r="H40" s="4">
        <f t="shared" si="3"/>
        <v>1.4911574755619625</v>
      </c>
      <c r="I40" s="4">
        <f t="shared" si="4"/>
        <v>1.1523798734552175</v>
      </c>
      <c r="J40" s="4">
        <f t="shared" si="5"/>
        <v>14.862475395202637</v>
      </c>
      <c r="K40" s="3">
        <v>6</v>
      </c>
      <c r="L40" s="4">
        <f t="shared" si="6"/>
        <v>1.4200000166893005</v>
      </c>
      <c r="M40" s="3">
        <v>1</v>
      </c>
      <c r="N40" s="4">
        <f t="shared" si="7"/>
        <v>2.8400000333786011</v>
      </c>
      <c r="O40" s="3">
        <v>12.649267196655273</v>
      </c>
      <c r="P40" s="3">
        <v>14.862475395202637</v>
      </c>
      <c r="Q40" s="3">
        <v>12.125480651855469</v>
      </c>
      <c r="R40" s="3">
        <v>400.52056884765625</v>
      </c>
      <c r="S40" s="3">
        <v>390.4296875</v>
      </c>
      <c r="T40" s="3">
        <v>5.6526093482971191</v>
      </c>
      <c r="U40" s="3">
        <v>7.430941104888916</v>
      </c>
      <c r="V40" s="3">
        <v>28.164772033691406</v>
      </c>
      <c r="W40" s="3">
        <v>37.025516510009766</v>
      </c>
      <c r="X40" s="3">
        <v>499.37030029296875</v>
      </c>
      <c r="Y40" s="3">
        <v>1699.316162109375</v>
      </c>
      <c r="Z40" s="3">
        <v>15.559844017028809</v>
      </c>
      <c r="AA40" s="3">
        <v>73.194625854492187</v>
      </c>
      <c r="AB40" s="3">
        <v>1.2740976810455322</v>
      </c>
      <c r="AC40" s="3">
        <v>0.51806312799453735</v>
      </c>
      <c r="AD40" s="3">
        <v>1</v>
      </c>
      <c r="AE40" s="3">
        <v>-0.21956524252891541</v>
      </c>
      <c r="AF40" s="3">
        <v>2.737391471862793</v>
      </c>
      <c r="AG40" s="3">
        <v>1</v>
      </c>
      <c r="AH40" s="3">
        <v>0</v>
      </c>
      <c r="AI40" s="3">
        <v>0.15999999642372131</v>
      </c>
      <c r="AJ40" s="3">
        <v>111115</v>
      </c>
      <c r="AK40" s="4">
        <f t="shared" si="8"/>
        <v>0.83228383382161442</v>
      </c>
      <c r="AL40" s="4">
        <f t="shared" si="9"/>
        <v>1.4911574755619625E-3</v>
      </c>
      <c r="AM40" s="4">
        <f t="shared" si="10"/>
        <v>288.01247539520261</v>
      </c>
      <c r="AN40" s="4">
        <f t="shared" si="11"/>
        <v>285.79926719665525</v>
      </c>
      <c r="AO40" s="4">
        <f t="shared" si="12"/>
        <v>271.89057986027183</v>
      </c>
      <c r="AP40" s="4">
        <f t="shared" si="13"/>
        <v>2.204608487546706</v>
      </c>
      <c r="AQ40" s="4">
        <f t="shared" si="14"/>
        <v>1.6962848273743285</v>
      </c>
      <c r="AR40" s="4">
        <f t="shared" si="15"/>
        <v>23.174991436481562</v>
      </c>
      <c r="AS40" s="4">
        <f t="shared" si="16"/>
        <v>15.744050331592646</v>
      </c>
      <c r="AT40" s="4">
        <f t="shared" si="17"/>
        <v>13.755871295928955</v>
      </c>
      <c r="AU40" s="4">
        <f t="shared" si="18"/>
        <v>1.5790506009062277</v>
      </c>
      <c r="AV40" s="4">
        <f t="shared" si="19"/>
        <v>9.3263062050985113E-2</v>
      </c>
      <c r="AW40" s="4">
        <f t="shared" si="20"/>
        <v>0.54390495391911098</v>
      </c>
      <c r="AX40" s="4">
        <f t="shared" si="21"/>
        <v>1.0351456469871168</v>
      </c>
      <c r="AY40" s="4">
        <f t="shared" si="22"/>
        <v>5.8565881138550303E-2</v>
      </c>
      <c r="AZ40" s="4">
        <f t="shared" si="23"/>
        <v>18.21302710479706</v>
      </c>
      <c r="BA40" s="4">
        <f t="shared" si="24"/>
        <v>0.63732375404006614</v>
      </c>
      <c r="BB40" s="4">
        <f t="shared" si="25"/>
        <v>33.274323512516148</v>
      </c>
      <c r="BC40" s="4">
        <f t="shared" si="26"/>
        <v>386.7141998284979</v>
      </c>
      <c r="BD40" s="4">
        <f t="shared" si="27"/>
        <v>6.7254216362169737E-3</v>
      </c>
    </row>
    <row r="41" spans="1:108" s="4" customFormat="1" x14ac:dyDescent="0.25">
      <c r="A41" s="3">
        <v>32</v>
      </c>
      <c r="B41" s="3" t="s">
        <v>85</v>
      </c>
      <c r="C41" s="3">
        <v>714</v>
      </c>
      <c r="D41" s="3">
        <v>0</v>
      </c>
      <c r="E41" s="4">
        <f t="shared" si="0"/>
        <v>7.8162852674694232</v>
      </c>
      <c r="F41" s="4">
        <f t="shared" si="1"/>
        <v>9.6429728111085411E-2</v>
      </c>
      <c r="G41" s="4">
        <f t="shared" si="2"/>
        <v>248.8301141261899</v>
      </c>
      <c r="H41" s="4">
        <f t="shared" si="3"/>
        <v>1.4911574755619625</v>
      </c>
      <c r="I41" s="4">
        <f t="shared" si="4"/>
        <v>1.1523798734552175</v>
      </c>
      <c r="J41" s="4">
        <f t="shared" si="5"/>
        <v>14.862475395202637</v>
      </c>
      <c r="K41" s="3">
        <v>6</v>
      </c>
      <c r="L41" s="4">
        <f t="shared" si="6"/>
        <v>1.4200000166893005</v>
      </c>
      <c r="M41" s="3">
        <v>1</v>
      </c>
      <c r="N41" s="4">
        <f t="shared" si="7"/>
        <v>2.8400000333786011</v>
      </c>
      <c r="O41" s="3">
        <v>12.649267196655273</v>
      </c>
      <c r="P41" s="3">
        <v>14.862475395202637</v>
      </c>
      <c r="Q41" s="3">
        <v>12.125480651855469</v>
      </c>
      <c r="R41" s="3">
        <v>400.52056884765625</v>
      </c>
      <c r="S41" s="3">
        <v>390.4296875</v>
      </c>
      <c r="T41" s="3">
        <v>5.6526093482971191</v>
      </c>
      <c r="U41" s="3">
        <v>7.430941104888916</v>
      </c>
      <c r="V41" s="3">
        <v>28.164772033691406</v>
      </c>
      <c r="W41" s="3">
        <v>37.025516510009766</v>
      </c>
      <c r="X41" s="3">
        <v>499.37030029296875</v>
      </c>
      <c r="Y41" s="3">
        <v>1699.316162109375</v>
      </c>
      <c r="Z41" s="3">
        <v>15.559844017028809</v>
      </c>
      <c r="AA41" s="3">
        <v>73.194625854492187</v>
      </c>
      <c r="AB41" s="3">
        <v>1.2740976810455322</v>
      </c>
      <c r="AC41" s="3">
        <v>0.51806312799453735</v>
      </c>
      <c r="AD41" s="3">
        <v>1</v>
      </c>
      <c r="AE41" s="3">
        <v>-0.21956524252891541</v>
      </c>
      <c r="AF41" s="3">
        <v>2.737391471862793</v>
      </c>
      <c r="AG41" s="3">
        <v>1</v>
      </c>
      <c r="AH41" s="3">
        <v>0</v>
      </c>
      <c r="AI41" s="3">
        <v>0.15999999642372131</v>
      </c>
      <c r="AJ41" s="3">
        <v>111115</v>
      </c>
      <c r="AK41" s="4">
        <f t="shared" si="8"/>
        <v>0.83228383382161442</v>
      </c>
      <c r="AL41" s="4">
        <f t="shared" si="9"/>
        <v>1.4911574755619625E-3</v>
      </c>
      <c r="AM41" s="4">
        <f t="shared" si="10"/>
        <v>288.01247539520261</v>
      </c>
      <c r="AN41" s="4">
        <f t="shared" si="11"/>
        <v>285.79926719665525</v>
      </c>
      <c r="AO41" s="4">
        <f t="shared" si="12"/>
        <v>271.89057986027183</v>
      </c>
      <c r="AP41" s="4">
        <f t="shared" si="13"/>
        <v>2.204608487546706</v>
      </c>
      <c r="AQ41" s="4">
        <f t="shared" si="14"/>
        <v>1.6962848273743285</v>
      </c>
      <c r="AR41" s="4">
        <f t="shared" si="15"/>
        <v>23.174991436481562</v>
      </c>
      <c r="AS41" s="4">
        <f t="shared" si="16"/>
        <v>15.744050331592646</v>
      </c>
      <c r="AT41" s="4">
        <f t="shared" si="17"/>
        <v>13.755871295928955</v>
      </c>
      <c r="AU41" s="4">
        <f t="shared" si="18"/>
        <v>1.5790506009062277</v>
      </c>
      <c r="AV41" s="4">
        <f t="shared" si="19"/>
        <v>9.3263062050985113E-2</v>
      </c>
      <c r="AW41" s="4">
        <f t="shared" si="20"/>
        <v>0.54390495391911098</v>
      </c>
      <c r="AX41" s="4">
        <f t="shared" si="21"/>
        <v>1.0351456469871168</v>
      </c>
      <c r="AY41" s="4">
        <f t="shared" si="22"/>
        <v>5.8565881138550303E-2</v>
      </c>
      <c r="AZ41" s="4">
        <f t="shared" si="23"/>
        <v>18.21302710479706</v>
      </c>
      <c r="BA41" s="4">
        <f t="shared" si="24"/>
        <v>0.63732375404006614</v>
      </c>
      <c r="BB41" s="4">
        <f t="shared" si="25"/>
        <v>33.274323512516148</v>
      </c>
      <c r="BC41" s="4">
        <f t="shared" si="26"/>
        <v>386.7141998284979</v>
      </c>
      <c r="BD41" s="4">
        <f t="shared" si="27"/>
        <v>6.7254216362169737E-3</v>
      </c>
    </row>
    <row r="42" spans="1:108" s="4" customFormat="1" x14ac:dyDescent="0.25">
      <c r="A42" s="3">
        <v>33</v>
      </c>
      <c r="B42" s="3" t="s">
        <v>85</v>
      </c>
      <c r="C42" s="3">
        <v>714.5</v>
      </c>
      <c r="D42" s="3">
        <v>0</v>
      </c>
      <c r="E42" s="4">
        <f t="shared" ref="E42:E73" si="30">(R42-S42*(1000-T42)/(1000-U42))*AK42</f>
        <v>7.7769651528798409</v>
      </c>
      <c r="F42" s="4">
        <f t="shared" ref="F42:F73" si="31">IF(AV42&lt;&gt;0,1/(1/AV42-1/N42),0)</f>
        <v>9.6353335210768498E-2</v>
      </c>
      <c r="G42" s="4">
        <f t="shared" ref="G42:G73" si="32">((AY42-AL42/2)*S42-E42)/(AY42+AL42/2)</f>
        <v>249.41595595002181</v>
      </c>
      <c r="H42" s="4">
        <f t="shared" ref="H42:H73" si="33">AL42*1000</f>
        <v>1.4898330513284657</v>
      </c>
      <c r="I42" s="4">
        <f t="shared" ref="I42:I73" si="34">(AQ42-AW42)</f>
        <v>1.1522396887307476</v>
      </c>
      <c r="J42" s="4">
        <f t="shared" ref="J42:J73" si="35">(P42+AP42*D42)</f>
        <v>14.860584259033203</v>
      </c>
      <c r="K42" s="3">
        <v>6</v>
      </c>
      <c r="L42" s="4">
        <f t="shared" ref="L42:L73" si="36">(K42*AE42+AF42)</f>
        <v>1.4200000166893005</v>
      </c>
      <c r="M42" s="3">
        <v>1</v>
      </c>
      <c r="N42" s="4">
        <f t="shared" ref="N42:N73" si="37">L42*(M42+1)*(M42+1)/(M42*M42+1)</f>
        <v>2.8400000333786011</v>
      </c>
      <c r="O42" s="3">
        <v>12.650181770324707</v>
      </c>
      <c r="P42" s="3">
        <v>14.860584259033203</v>
      </c>
      <c r="Q42" s="3">
        <v>12.12565803527832</v>
      </c>
      <c r="R42" s="3">
        <v>400.49606323242187</v>
      </c>
      <c r="S42" s="3">
        <v>390.4532470703125</v>
      </c>
      <c r="T42" s="3">
        <v>5.6533322334289551</v>
      </c>
      <c r="U42" s="3">
        <v>7.4300432205200195</v>
      </c>
      <c r="V42" s="3">
        <v>28.166645050048828</v>
      </c>
      <c r="W42" s="3">
        <v>37.018768310546875</v>
      </c>
      <c r="X42" s="3">
        <v>499.38235473632812</v>
      </c>
      <c r="Y42" s="3">
        <v>1699.3060302734375</v>
      </c>
      <c r="Z42" s="3">
        <v>15.48714542388916</v>
      </c>
      <c r="AA42" s="3">
        <v>73.19451904296875</v>
      </c>
      <c r="AB42" s="3">
        <v>1.2740976810455322</v>
      </c>
      <c r="AC42" s="3">
        <v>0.51806312799453735</v>
      </c>
      <c r="AD42" s="3">
        <v>1</v>
      </c>
      <c r="AE42" s="3">
        <v>-0.21956524252891541</v>
      </c>
      <c r="AF42" s="3">
        <v>2.737391471862793</v>
      </c>
      <c r="AG42" s="3">
        <v>1</v>
      </c>
      <c r="AH42" s="3">
        <v>0</v>
      </c>
      <c r="AI42" s="3">
        <v>0.15999999642372131</v>
      </c>
      <c r="AJ42" s="3">
        <v>111115</v>
      </c>
      <c r="AK42" s="4">
        <f t="shared" ref="AK42:AK73" si="38">X42*0.000001/(K42*0.0001)</f>
        <v>0.8323039245605468</v>
      </c>
      <c r="AL42" s="4">
        <f t="shared" ref="AL42:AL73" si="39">(U42-T42)/(1000-U42)*AK42</f>
        <v>1.4898330513284657E-3</v>
      </c>
      <c r="AM42" s="4">
        <f t="shared" ref="AM42:AM73" si="40">(P42+273.15)</f>
        <v>288.01058425903318</v>
      </c>
      <c r="AN42" s="4">
        <f t="shared" ref="AN42:AN73" si="41">(O42+273.15)</f>
        <v>285.80018177032468</v>
      </c>
      <c r="AO42" s="4">
        <f t="shared" ref="AO42:AO73" si="42">(Y42*AG42+Z42*AH42)*AI42</f>
        <v>271.88895876655806</v>
      </c>
      <c r="AP42" s="4">
        <f t="shared" ref="AP42:AP73" si="43">((AO42+0.00000010773*(AN42^4-AM42^4))-AL42*44100)/(L42*51.4+0.00000043092*AM42^3)</f>
        <v>2.2056399432443721</v>
      </c>
      <c r="AQ42" s="4">
        <f t="shared" ref="AQ42:AQ73" si="44">0.61365*EXP(17.502*J42/(240.97+J42))</f>
        <v>1.6960781287251809</v>
      </c>
      <c r="AR42" s="4">
        <f t="shared" ref="AR42:AR73" si="45">AQ42*1000/AA42</f>
        <v>23.172201291868596</v>
      </c>
      <c r="AS42" s="4">
        <f t="shared" ref="AS42:AS73" si="46">(AR42-U42)</f>
        <v>15.742158071348577</v>
      </c>
      <c r="AT42" s="4">
        <f t="shared" ref="AT42:AT73" si="47">IF(D42,P42,(O42+P42)/2)</f>
        <v>13.755383014678955</v>
      </c>
      <c r="AU42" s="4">
        <f t="shared" ref="AU42:AU73" si="48">0.61365*EXP(17.502*AT42/(240.97+AT42))</f>
        <v>1.5790004862702569</v>
      </c>
      <c r="AV42" s="4">
        <f t="shared" ref="AV42:AV73" si="49">IF(AS42&lt;&gt;0,(1000-(AR42+U42)/2)/AS42*AL42,0)</f>
        <v>9.3191602258069162E-2</v>
      </c>
      <c r="AW42" s="4">
        <f t="shared" ref="AW42:AW73" si="50">U42*AA42/1000</f>
        <v>0.54383843999443338</v>
      </c>
      <c r="AX42" s="4">
        <f t="shared" ref="AX42:AX73" si="51">(AU42-AW42)</f>
        <v>1.0351620462758235</v>
      </c>
      <c r="AY42" s="4">
        <f t="shared" ref="AY42:AY73" si="52">1/(1.6/F42+1.37/N42)</f>
        <v>5.8520794258830326E-2</v>
      </c>
      <c r="AZ42" s="4">
        <f t="shared" ref="AZ42:AZ73" si="53">G42*AA42*0.001</f>
        <v>18.255880937404125</v>
      </c>
      <c r="BA42" s="4">
        <f t="shared" ref="BA42:BA73" si="54">G42/S42</f>
        <v>0.63878571332538359</v>
      </c>
      <c r="BB42" s="4">
        <f t="shared" ref="BB42:BB73" si="55">(1-AL42*AA42/AQ42/F42)*100</f>
        <v>33.272698789943156</v>
      </c>
      <c r="BC42" s="4">
        <f t="shared" ref="BC42:BC73" si="56">(S42-E42/(N42/1.35))</f>
        <v>386.75645029813154</v>
      </c>
      <c r="BD42" s="4">
        <f t="shared" ref="BD42:BD73" si="57">E42*BB42/100/BC42</f>
        <v>6.6905314399330462E-3</v>
      </c>
    </row>
    <row r="43" spans="1:108" s="4" customFormat="1" x14ac:dyDescent="0.25">
      <c r="A43" s="3">
        <v>34</v>
      </c>
      <c r="B43" s="3" t="s">
        <v>86</v>
      </c>
      <c r="C43" s="3">
        <v>715</v>
      </c>
      <c r="D43" s="3">
        <v>0</v>
      </c>
      <c r="E43" s="4">
        <f t="shared" si="30"/>
        <v>7.792496258570071</v>
      </c>
      <c r="F43" s="4">
        <f t="shared" si="31"/>
        <v>9.6556182492009854E-2</v>
      </c>
      <c r="G43" s="4">
        <f t="shared" si="32"/>
        <v>249.41882999294984</v>
      </c>
      <c r="H43" s="4">
        <f t="shared" si="33"/>
        <v>1.4914639324073815</v>
      </c>
      <c r="I43" s="4">
        <f t="shared" si="34"/>
        <v>1.1511662849661826</v>
      </c>
      <c r="J43" s="4">
        <f t="shared" si="35"/>
        <v>14.851742744445801</v>
      </c>
      <c r="K43" s="3">
        <v>6</v>
      </c>
      <c r="L43" s="4">
        <f t="shared" si="36"/>
        <v>1.4200000166893005</v>
      </c>
      <c r="M43" s="3">
        <v>1</v>
      </c>
      <c r="N43" s="4">
        <f t="shared" si="37"/>
        <v>2.8400000333786011</v>
      </c>
      <c r="O43" s="3">
        <v>12.650635719299316</v>
      </c>
      <c r="P43" s="3">
        <v>14.851742744445801</v>
      </c>
      <c r="Q43" s="3">
        <v>12.125493049621582</v>
      </c>
      <c r="R43" s="3">
        <v>400.50387573242187</v>
      </c>
      <c r="S43" s="3">
        <v>390.44183349609375</v>
      </c>
      <c r="T43" s="3">
        <v>5.6528739929199219</v>
      </c>
      <c r="U43" s="3">
        <v>7.4314956665039062</v>
      </c>
      <c r="V43" s="3">
        <v>28.163576126098633</v>
      </c>
      <c r="W43" s="3">
        <v>37.024967193603516</v>
      </c>
      <c r="X43" s="3">
        <v>499.3912353515625</v>
      </c>
      <c r="Y43" s="3">
        <v>1699.3253173828125</v>
      </c>
      <c r="Z43" s="3">
        <v>15.458882331848145</v>
      </c>
      <c r="AA43" s="3">
        <v>73.194656372070313</v>
      </c>
      <c r="AB43" s="3">
        <v>1.2740976810455322</v>
      </c>
      <c r="AC43" s="3">
        <v>0.51806312799453735</v>
      </c>
      <c r="AD43" s="3">
        <v>1</v>
      </c>
      <c r="AE43" s="3">
        <v>-0.21956524252891541</v>
      </c>
      <c r="AF43" s="3">
        <v>2.737391471862793</v>
      </c>
      <c r="AG43" s="3">
        <v>1</v>
      </c>
      <c r="AH43" s="3">
        <v>0</v>
      </c>
      <c r="AI43" s="3">
        <v>0.15999999642372131</v>
      </c>
      <c r="AJ43" s="3">
        <v>111115</v>
      </c>
      <c r="AK43" s="4">
        <f t="shared" si="38"/>
        <v>0.83231872558593745</v>
      </c>
      <c r="AL43" s="4">
        <f t="shared" si="39"/>
        <v>1.4914639324073815E-3</v>
      </c>
      <c r="AM43" s="4">
        <f t="shared" si="40"/>
        <v>288.00174274444578</v>
      </c>
      <c r="AN43" s="4">
        <f t="shared" si="41"/>
        <v>285.80063571929929</v>
      </c>
      <c r="AO43" s="4">
        <f t="shared" si="42"/>
        <v>271.89204470398909</v>
      </c>
      <c r="AP43" s="4">
        <f t="shared" si="43"/>
        <v>2.2059862379822253</v>
      </c>
      <c r="AQ43" s="4">
        <f t="shared" si="44"/>
        <v>1.6951120566064657</v>
      </c>
      <c r="AR43" s="4">
        <f t="shared" si="45"/>
        <v>23.158959145729227</v>
      </c>
      <c r="AS43" s="4">
        <f t="shared" si="46"/>
        <v>15.727463479225321</v>
      </c>
      <c r="AT43" s="4">
        <f t="shared" si="47"/>
        <v>13.751189231872559</v>
      </c>
      <c r="AU43" s="4">
        <f t="shared" si="48"/>
        <v>1.578570115897749</v>
      </c>
      <c r="AV43" s="4">
        <f t="shared" si="49"/>
        <v>9.3381342409928791E-2</v>
      </c>
      <c r="AW43" s="4">
        <f t="shared" si="50"/>
        <v>0.54394577164028302</v>
      </c>
      <c r="AX43" s="4">
        <f t="shared" si="51"/>
        <v>1.0346243442574661</v>
      </c>
      <c r="AY43" s="4">
        <f t="shared" si="52"/>
        <v>5.8640509731207047E-2</v>
      </c>
      <c r="AZ43" s="4">
        <f t="shared" si="53"/>
        <v>18.256125554057789</v>
      </c>
      <c r="BA43" s="4">
        <f t="shared" si="54"/>
        <v>0.6388117476029761</v>
      </c>
      <c r="BB43" s="4">
        <f t="shared" si="55"/>
        <v>33.301873982621466</v>
      </c>
      <c r="BC43" s="4">
        <f t="shared" si="56"/>
        <v>386.73765398009755</v>
      </c>
      <c r="BD43" s="4">
        <f t="shared" si="57"/>
        <v>6.7100972905602962E-3</v>
      </c>
    </row>
    <row r="44" spans="1:108" s="4" customFormat="1" x14ac:dyDescent="0.25">
      <c r="A44" s="3">
        <v>35</v>
      </c>
      <c r="B44" s="3" t="s">
        <v>86</v>
      </c>
      <c r="C44" s="3">
        <v>715.5</v>
      </c>
      <c r="D44" s="3">
        <v>0</v>
      </c>
      <c r="E44" s="4">
        <f t="shared" si="30"/>
        <v>7.8137094642357727</v>
      </c>
      <c r="F44" s="4">
        <f t="shared" si="31"/>
        <v>9.6467552412014587E-2</v>
      </c>
      <c r="G44" s="4">
        <f t="shared" si="32"/>
        <v>248.93508210688503</v>
      </c>
      <c r="H44" s="4">
        <f t="shared" si="33"/>
        <v>1.4902553048830534</v>
      </c>
      <c r="I44" s="4">
        <f t="shared" si="34"/>
        <v>1.1512578212560767</v>
      </c>
      <c r="J44" s="4">
        <f t="shared" si="35"/>
        <v>14.85206413269043</v>
      </c>
      <c r="K44" s="3">
        <v>6</v>
      </c>
      <c r="L44" s="4">
        <f t="shared" si="36"/>
        <v>1.4200000166893005</v>
      </c>
      <c r="M44" s="3">
        <v>1</v>
      </c>
      <c r="N44" s="4">
        <f t="shared" si="37"/>
        <v>2.8400000333786011</v>
      </c>
      <c r="O44" s="3">
        <v>12.651445388793945</v>
      </c>
      <c r="P44" s="3">
        <v>14.85206413269043</v>
      </c>
      <c r="Q44" s="3">
        <v>12.125351905822754</v>
      </c>
      <c r="R44" s="3">
        <v>400.51986694335937</v>
      </c>
      <c r="S44" s="3">
        <v>390.43319702148437</v>
      </c>
      <c r="T44" s="3">
        <v>5.6535778045654297</v>
      </c>
      <c r="U44" s="3">
        <v>7.4307107925415039</v>
      </c>
      <c r="V44" s="3">
        <v>28.165641784667969</v>
      </c>
      <c r="W44" s="3">
        <v>37.0191650390625</v>
      </c>
      <c r="X44" s="3">
        <v>499.40493774414062</v>
      </c>
      <c r="Y44" s="3">
        <v>1699.3060302734375</v>
      </c>
      <c r="Z44" s="3">
        <v>15.457518577575684</v>
      </c>
      <c r="AA44" s="3">
        <v>73.194793701171875</v>
      </c>
      <c r="AB44" s="3">
        <v>1.2740976810455322</v>
      </c>
      <c r="AC44" s="3">
        <v>0.51806312799453735</v>
      </c>
      <c r="AD44" s="3">
        <v>1</v>
      </c>
      <c r="AE44" s="3">
        <v>-0.21956524252891541</v>
      </c>
      <c r="AF44" s="3">
        <v>2.737391471862793</v>
      </c>
      <c r="AG44" s="3">
        <v>1</v>
      </c>
      <c r="AH44" s="3">
        <v>0</v>
      </c>
      <c r="AI44" s="3">
        <v>0.15999999642372131</v>
      </c>
      <c r="AJ44" s="3">
        <v>111115</v>
      </c>
      <c r="AK44" s="4">
        <f t="shared" si="38"/>
        <v>0.83234156290690098</v>
      </c>
      <c r="AL44" s="4">
        <f t="shared" si="39"/>
        <v>1.4902553048830533E-3</v>
      </c>
      <c r="AM44" s="4">
        <f t="shared" si="40"/>
        <v>288.00206413269041</v>
      </c>
      <c r="AN44" s="4">
        <f t="shared" si="41"/>
        <v>285.80144538879392</v>
      </c>
      <c r="AO44" s="4">
        <f t="shared" si="42"/>
        <v>271.88895876655806</v>
      </c>
      <c r="AP44" s="4">
        <f t="shared" si="43"/>
        <v>2.2066463476597269</v>
      </c>
      <c r="AQ44" s="4">
        <f t="shared" si="44"/>
        <v>1.6951471647692233</v>
      </c>
      <c r="AR44" s="4">
        <f t="shared" si="45"/>
        <v>23.15939534838915</v>
      </c>
      <c r="AS44" s="4">
        <f t="shared" si="46"/>
        <v>15.728684555847646</v>
      </c>
      <c r="AT44" s="4">
        <f t="shared" si="47"/>
        <v>13.751754760742188</v>
      </c>
      <c r="AU44" s="4">
        <f t="shared" si="48"/>
        <v>1.5786281450445059</v>
      </c>
      <c r="AV44" s="4">
        <f t="shared" si="49"/>
        <v>9.3298442453710995E-2</v>
      </c>
      <c r="AW44" s="4">
        <f t="shared" si="50"/>
        <v>0.54388934351314677</v>
      </c>
      <c r="AX44" s="4">
        <f t="shared" si="51"/>
        <v>1.034738801531359</v>
      </c>
      <c r="AY44" s="4">
        <f t="shared" si="52"/>
        <v>5.8588204189940964E-2</v>
      </c>
      <c r="AZ44" s="4">
        <f t="shared" si="53"/>
        <v>18.220751979797733</v>
      </c>
      <c r="BA44" s="4">
        <f t="shared" si="54"/>
        <v>0.63758687531169866</v>
      </c>
      <c r="BB44" s="4">
        <f t="shared" si="55"/>
        <v>33.29595047080911</v>
      </c>
      <c r="BC44" s="4">
        <f t="shared" si="56"/>
        <v>386.71893376347685</v>
      </c>
      <c r="BD44" s="4">
        <f t="shared" si="57"/>
        <v>6.7274927757637916E-3</v>
      </c>
    </row>
    <row r="45" spans="1:108" s="4" customFormat="1" x14ac:dyDescent="0.25">
      <c r="A45" s="3">
        <v>36</v>
      </c>
      <c r="B45" s="3" t="s">
        <v>87</v>
      </c>
      <c r="C45" s="3">
        <v>716</v>
      </c>
      <c r="D45" s="3">
        <v>0</v>
      </c>
      <c r="E45" s="4">
        <f t="shared" si="30"/>
        <v>7.8009264893096919</v>
      </c>
      <c r="F45" s="4">
        <f t="shared" si="31"/>
        <v>9.6474116774026605E-2</v>
      </c>
      <c r="G45" s="4">
        <f t="shared" si="32"/>
        <v>249.16200692407634</v>
      </c>
      <c r="H45" s="4">
        <f t="shared" si="33"/>
        <v>1.4907418079447001</v>
      </c>
      <c r="I45" s="4">
        <f t="shared" si="34"/>
        <v>1.1515529268877087</v>
      </c>
      <c r="J45" s="4">
        <f t="shared" si="35"/>
        <v>14.855339050292969</v>
      </c>
      <c r="K45" s="3">
        <v>6</v>
      </c>
      <c r="L45" s="4">
        <f t="shared" si="36"/>
        <v>1.4200000166893005</v>
      </c>
      <c r="M45" s="3">
        <v>1</v>
      </c>
      <c r="N45" s="4">
        <f t="shared" si="37"/>
        <v>2.8400000333786011</v>
      </c>
      <c r="O45" s="3">
        <v>12.652478218078613</v>
      </c>
      <c r="P45" s="3">
        <v>14.855339050292969</v>
      </c>
      <c r="Q45" s="3">
        <v>12.125369071960449</v>
      </c>
      <c r="R45" s="3">
        <v>400.50958251953125</v>
      </c>
      <c r="S45" s="3">
        <v>390.43820190429688</v>
      </c>
      <c r="T45" s="3">
        <v>5.653895378112793</v>
      </c>
      <c r="U45" s="3">
        <v>7.431577205657959</v>
      </c>
      <c r="V45" s="3">
        <v>28.165279388427734</v>
      </c>
      <c r="W45" s="3">
        <v>37.020927429199219</v>
      </c>
      <c r="X45" s="3">
        <v>499.41329956054687</v>
      </c>
      <c r="Y45" s="3">
        <v>1699.305419921875</v>
      </c>
      <c r="Z45" s="3">
        <v>15.47716236114502</v>
      </c>
      <c r="AA45" s="3">
        <v>73.194694519042969</v>
      </c>
      <c r="AB45" s="3">
        <v>1.2740976810455322</v>
      </c>
      <c r="AC45" s="3">
        <v>0.51806312799453735</v>
      </c>
      <c r="AD45" s="3">
        <v>1</v>
      </c>
      <c r="AE45" s="3">
        <v>-0.21956524252891541</v>
      </c>
      <c r="AF45" s="3">
        <v>2.737391471862793</v>
      </c>
      <c r="AG45" s="3">
        <v>1</v>
      </c>
      <c r="AH45" s="3">
        <v>0</v>
      </c>
      <c r="AI45" s="3">
        <v>0.15999999642372131</v>
      </c>
      <c r="AJ45" s="3">
        <v>111115</v>
      </c>
      <c r="AK45" s="4">
        <f t="shared" si="38"/>
        <v>0.8323554992675779</v>
      </c>
      <c r="AL45" s="4">
        <f t="shared" si="39"/>
        <v>1.4907418079447001E-3</v>
      </c>
      <c r="AM45" s="4">
        <f t="shared" si="40"/>
        <v>288.00533905029295</v>
      </c>
      <c r="AN45" s="4">
        <f t="shared" si="41"/>
        <v>285.80247821807859</v>
      </c>
      <c r="AO45" s="4">
        <f t="shared" si="42"/>
        <v>271.88886111031024</v>
      </c>
      <c r="AP45" s="4">
        <f t="shared" si="43"/>
        <v>2.2060982153395901</v>
      </c>
      <c r="AQ45" s="4">
        <f t="shared" si="44"/>
        <v>1.6955049502505259</v>
      </c>
      <c r="AR45" s="4">
        <f t="shared" si="45"/>
        <v>23.164314864507137</v>
      </c>
      <c r="AS45" s="4">
        <f t="shared" si="46"/>
        <v>15.732737658849178</v>
      </c>
      <c r="AT45" s="4">
        <f t="shared" si="47"/>
        <v>13.753908634185791</v>
      </c>
      <c r="AU45" s="4">
        <f t="shared" si="48"/>
        <v>1.578849172046852</v>
      </c>
      <c r="AV45" s="4">
        <f t="shared" si="49"/>
        <v>9.3304582587306534E-2</v>
      </c>
      <c r="AW45" s="4">
        <f t="shared" si="50"/>
        <v>0.54395202336281723</v>
      </c>
      <c r="AX45" s="4">
        <f t="shared" si="51"/>
        <v>1.0348971486840348</v>
      </c>
      <c r="AY45" s="4">
        <f t="shared" si="52"/>
        <v>5.8592078278325098E-2</v>
      </c>
      <c r="AZ45" s="4">
        <f t="shared" si="53"/>
        <v>18.237336982559437</v>
      </c>
      <c r="BA45" s="4">
        <f t="shared" si="54"/>
        <v>0.6381599077877893</v>
      </c>
      <c r="BB45" s="4">
        <f t="shared" si="55"/>
        <v>33.292884646245327</v>
      </c>
      <c r="BC45" s="4">
        <f t="shared" si="56"/>
        <v>386.7300150603553</v>
      </c>
      <c r="BD45" s="4">
        <f t="shared" si="57"/>
        <v>6.7156759400196653E-3</v>
      </c>
    </row>
    <row r="46" spans="1:108" s="4" customFormat="1" x14ac:dyDescent="0.25">
      <c r="A46" s="3">
        <v>37</v>
      </c>
      <c r="B46" s="3" t="s">
        <v>87</v>
      </c>
      <c r="C46" s="3">
        <v>716.5</v>
      </c>
      <c r="D46" s="3">
        <v>0</v>
      </c>
      <c r="E46" s="4">
        <f t="shared" si="30"/>
        <v>7.7737409842732053</v>
      </c>
      <c r="F46" s="4">
        <f t="shared" si="31"/>
        <v>9.6495061389043554E-2</v>
      </c>
      <c r="G46" s="4">
        <f t="shared" si="32"/>
        <v>249.67178266724267</v>
      </c>
      <c r="H46" s="4">
        <f t="shared" si="33"/>
        <v>1.4917378859524313</v>
      </c>
      <c r="I46" s="4">
        <f t="shared" si="34"/>
        <v>1.152073604130551</v>
      </c>
      <c r="J46" s="4">
        <f t="shared" si="35"/>
        <v>14.861092567443848</v>
      </c>
      <c r="K46" s="3">
        <v>6</v>
      </c>
      <c r="L46" s="4">
        <f t="shared" si="36"/>
        <v>1.4200000166893005</v>
      </c>
      <c r="M46" s="3">
        <v>1</v>
      </c>
      <c r="N46" s="4">
        <f t="shared" si="37"/>
        <v>2.8400000333786011</v>
      </c>
      <c r="O46" s="3">
        <v>12.653337478637695</v>
      </c>
      <c r="P46" s="3">
        <v>14.861092567443848</v>
      </c>
      <c r="Q46" s="3">
        <v>12.125055313110352</v>
      </c>
      <c r="R46" s="3">
        <v>400.50579833984375</v>
      </c>
      <c r="S46" s="3">
        <v>390.46658325195312</v>
      </c>
      <c r="T46" s="3">
        <v>5.6541967391967773</v>
      </c>
      <c r="U46" s="3">
        <v>7.4330596923828125</v>
      </c>
      <c r="V46" s="3">
        <v>28.165166854858398</v>
      </c>
      <c r="W46" s="3">
        <v>37.026191711425781</v>
      </c>
      <c r="X46" s="3">
        <v>499.4144287109375</v>
      </c>
      <c r="Y46" s="3">
        <v>1699.3265380859375</v>
      </c>
      <c r="Z46" s="3">
        <v>15.376255989074707</v>
      </c>
      <c r="AA46" s="3">
        <v>73.194633483886719</v>
      </c>
      <c r="AB46" s="3">
        <v>1.2740976810455322</v>
      </c>
      <c r="AC46" s="3">
        <v>0.51806312799453735</v>
      </c>
      <c r="AD46" s="3">
        <v>1</v>
      </c>
      <c r="AE46" s="3">
        <v>-0.21956524252891541</v>
      </c>
      <c r="AF46" s="3">
        <v>2.737391471862793</v>
      </c>
      <c r="AG46" s="3">
        <v>1</v>
      </c>
      <c r="AH46" s="3">
        <v>0</v>
      </c>
      <c r="AI46" s="3">
        <v>0.15999999642372131</v>
      </c>
      <c r="AJ46" s="3">
        <v>111115</v>
      </c>
      <c r="AK46" s="4">
        <f t="shared" si="38"/>
        <v>0.83235738118489577</v>
      </c>
      <c r="AL46" s="4">
        <f t="shared" si="39"/>
        <v>1.4917378859524314E-3</v>
      </c>
      <c r="AM46" s="4">
        <f t="shared" si="40"/>
        <v>288.01109256744382</v>
      </c>
      <c r="AN46" s="4">
        <f t="shared" si="41"/>
        <v>285.80333747863767</v>
      </c>
      <c r="AO46" s="4">
        <f t="shared" si="42"/>
        <v>271.89224001648472</v>
      </c>
      <c r="AP46" s="4">
        <f t="shared" si="43"/>
        <v>2.2049875979905265</v>
      </c>
      <c r="AQ46" s="4">
        <f t="shared" si="44"/>
        <v>1.6961336839783627</v>
      </c>
      <c r="AR46" s="4">
        <f t="shared" si="45"/>
        <v>23.172924068972279</v>
      </c>
      <c r="AS46" s="4">
        <f t="shared" si="46"/>
        <v>15.739864376589466</v>
      </c>
      <c r="AT46" s="4">
        <f t="shared" si="47"/>
        <v>13.757215023040771</v>
      </c>
      <c r="AU46" s="4">
        <f t="shared" si="48"/>
        <v>1.5791885212548327</v>
      </c>
      <c r="AV46" s="4">
        <f t="shared" si="49"/>
        <v>9.3324173452242129E-2</v>
      </c>
      <c r="AW46" s="4">
        <f t="shared" si="50"/>
        <v>0.54406007984781168</v>
      </c>
      <c r="AX46" s="4">
        <f t="shared" si="51"/>
        <v>1.035128441407021</v>
      </c>
      <c r="AY46" s="4">
        <f t="shared" si="52"/>
        <v>5.8604439058496827E-2</v>
      </c>
      <c r="AZ46" s="4">
        <f t="shared" si="53"/>
        <v>18.27463462359745</v>
      </c>
      <c r="BA46" s="4">
        <f t="shared" si="54"/>
        <v>0.63941907803705456</v>
      </c>
      <c r="BB46" s="4">
        <f t="shared" si="55"/>
        <v>33.28759545523635</v>
      </c>
      <c r="BC46" s="4">
        <f t="shared" si="56"/>
        <v>386.77131909511297</v>
      </c>
      <c r="BD46" s="4">
        <f t="shared" si="57"/>
        <v>6.6904946743127558E-3</v>
      </c>
    </row>
    <row r="47" spans="1:108" s="4" customFormat="1" x14ac:dyDescent="0.25">
      <c r="A47" s="3">
        <v>38</v>
      </c>
      <c r="B47" s="3" t="s">
        <v>88</v>
      </c>
      <c r="C47" s="3">
        <v>717</v>
      </c>
      <c r="D47" s="3">
        <v>0</v>
      </c>
      <c r="E47" s="4">
        <f t="shared" si="30"/>
        <v>7.7601186292938849</v>
      </c>
      <c r="F47" s="4">
        <f t="shared" si="31"/>
        <v>9.6348148151004398E-2</v>
      </c>
      <c r="G47" s="4">
        <f t="shared" si="32"/>
        <v>249.71897316218113</v>
      </c>
      <c r="H47" s="4">
        <f t="shared" si="33"/>
        <v>1.4906201842574611</v>
      </c>
      <c r="I47" s="4">
        <f t="shared" si="34"/>
        <v>1.1529042383349302</v>
      </c>
      <c r="J47" s="4">
        <f t="shared" si="35"/>
        <v>14.868636131286621</v>
      </c>
      <c r="K47" s="3">
        <v>6</v>
      </c>
      <c r="L47" s="4">
        <f t="shared" si="36"/>
        <v>1.4200000166893005</v>
      </c>
      <c r="M47" s="3">
        <v>1</v>
      </c>
      <c r="N47" s="4">
        <f t="shared" si="37"/>
        <v>2.8400000333786011</v>
      </c>
      <c r="O47" s="3">
        <v>12.654431343078613</v>
      </c>
      <c r="P47" s="3">
        <v>14.868636131286621</v>
      </c>
      <c r="Q47" s="3">
        <v>12.125345230102539</v>
      </c>
      <c r="R47" s="3">
        <v>400.50668334960937</v>
      </c>
      <c r="S47" s="3">
        <v>390.48431396484375</v>
      </c>
      <c r="T47" s="3">
        <v>5.655428409576416</v>
      </c>
      <c r="U47" s="3">
        <v>7.4329609870910645</v>
      </c>
      <c r="V47" s="3">
        <v>28.169349670410156</v>
      </c>
      <c r="W47" s="3">
        <v>37.02313232421875</v>
      </c>
      <c r="X47" s="3">
        <v>499.41378784179687</v>
      </c>
      <c r="Y47" s="3">
        <v>1699.3211669921875</v>
      </c>
      <c r="Z47" s="3">
        <v>15.431667327880859</v>
      </c>
      <c r="AA47" s="3">
        <v>73.194801330566406</v>
      </c>
      <c r="AB47" s="3">
        <v>1.2740976810455322</v>
      </c>
      <c r="AC47" s="3">
        <v>0.51806312799453735</v>
      </c>
      <c r="AD47" s="3">
        <v>1</v>
      </c>
      <c r="AE47" s="3">
        <v>-0.21956524252891541</v>
      </c>
      <c r="AF47" s="3">
        <v>2.737391471862793</v>
      </c>
      <c r="AG47" s="3">
        <v>1</v>
      </c>
      <c r="AH47" s="3">
        <v>0</v>
      </c>
      <c r="AI47" s="3">
        <v>0.15999999642372131</v>
      </c>
      <c r="AJ47" s="3">
        <v>111115</v>
      </c>
      <c r="AK47" s="4">
        <f t="shared" si="38"/>
        <v>0.8323563130696614</v>
      </c>
      <c r="AL47" s="4">
        <f t="shared" si="39"/>
        <v>1.4906201842574611E-3</v>
      </c>
      <c r="AM47" s="4">
        <f t="shared" si="40"/>
        <v>288.0186361312866</v>
      </c>
      <c r="AN47" s="4">
        <f t="shared" si="41"/>
        <v>285.80443134307859</v>
      </c>
      <c r="AO47" s="4">
        <f t="shared" si="42"/>
        <v>271.89138064150393</v>
      </c>
      <c r="AP47" s="4">
        <f t="shared" si="43"/>
        <v>2.2047473136290674</v>
      </c>
      <c r="AQ47" s="4">
        <f t="shared" si="44"/>
        <v>1.6969583410829114</v>
      </c>
      <c r="AR47" s="4">
        <f t="shared" si="45"/>
        <v>23.184137537569292</v>
      </c>
      <c r="AS47" s="4">
        <f t="shared" si="46"/>
        <v>15.751176550478228</v>
      </c>
      <c r="AT47" s="4">
        <f t="shared" si="47"/>
        <v>13.761533737182617</v>
      </c>
      <c r="AU47" s="4">
        <f t="shared" si="48"/>
        <v>1.5796318664355431</v>
      </c>
      <c r="AV47" s="4">
        <f t="shared" si="49"/>
        <v>9.3186750020319439E-2</v>
      </c>
      <c r="AW47" s="4">
        <f t="shared" si="50"/>
        <v>0.54405410274798127</v>
      </c>
      <c r="AX47" s="4">
        <f t="shared" si="51"/>
        <v>1.0355777636875618</v>
      </c>
      <c r="AY47" s="4">
        <f t="shared" si="52"/>
        <v>5.8517732797247139E-2</v>
      </c>
      <c r="AZ47" s="4">
        <f t="shared" si="53"/>
        <v>18.278130629078891</v>
      </c>
      <c r="BA47" s="4">
        <f t="shared" si="54"/>
        <v>0.63951089514101178</v>
      </c>
      <c r="BB47" s="4">
        <f t="shared" si="55"/>
        <v>33.268224303972183</v>
      </c>
      <c r="BC47" s="4">
        <f t="shared" si="56"/>
        <v>386.79552522314651</v>
      </c>
      <c r="BD47" s="4">
        <f t="shared" si="57"/>
        <v>6.674466232147948E-3</v>
      </c>
    </row>
    <row r="48" spans="1:108" s="4" customFormat="1" x14ac:dyDescent="0.25">
      <c r="A48" s="3">
        <v>39</v>
      </c>
      <c r="B48" s="3" t="s">
        <v>88</v>
      </c>
      <c r="C48" s="3">
        <v>717.5</v>
      </c>
      <c r="D48" s="3">
        <v>0</v>
      </c>
      <c r="E48" s="4">
        <f t="shared" si="30"/>
        <v>7.7678664712438108</v>
      </c>
      <c r="F48" s="4">
        <f t="shared" si="31"/>
        <v>9.6209267966849893E-2</v>
      </c>
      <c r="G48" s="4">
        <f t="shared" si="32"/>
        <v>249.40071352757604</v>
      </c>
      <c r="H48" s="4">
        <f t="shared" si="33"/>
        <v>1.4898025796726442</v>
      </c>
      <c r="I48" s="4">
        <f t="shared" si="34"/>
        <v>1.1538732783971737</v>
      </c>
      <c r="J48" s="4">
        <f t="shared" si="35"/>
        <v>14.876912117004395</v>
      </c>
      <c r="K48" s="3">
        <v>6</v>
      </c>
      <c r="L48" s="4">
        <f t="shared" si="36"/>
        <v>1.4200000166893005</v>
      </c>
      <c r="M48" s="3">
        <v>1</v>
      </c>
      <c r="N48" s="4">
        <f t="shared" si="37"/>
        <v>2.8400000333786011</v>
      </c>
      <c r="O48" s="3">
        <v>12.655054092407227</v>
      </c>
      <c r="P48" s="3">
        <v>14.876912117004395</v>
      </c>
      <c r="Q48" s="3">
        <v>12.125382423400879</v>
      </c>
      <c r="R48" s="3">
        <v>400.51876831054687</v>
      </c>
      <c r="S48" s="3">
        <v>390.48760986328125</v>
      </c>
      <c r="T48" s="3">
        <v>5.6555576324462891</v>
      </c>
      <c r="U48" s="3">
        <v>7.4320917129516602</v>
      </c>
      <c r="V48" s="3">
        <v>28.168827056884766</v>
      </c>
      <c r="W48" s="3">
        <v>37.017269134521484</v>
      </c>
      <c r="X48" s="3">
        <v>499.42083740234375</v>
      </c>
      <c r="Y48" s="3">
        <v>1699.32568359375</v>
      </c>
      <c r="Z48" s="3">
        <v>15.393497467041016</v>
      </c>
      <c r="AA48" s="3">
        <v>73.19476318359375</v>
      </c>
      <c r="AB48" s="3">
        <v>1.2740976810455322</v>
      </c>
      <c r="AC48" s="3">
        <v>0.51806312799453735</v>
      </c>
      <c r="AD48" s="3">
        <v>1</v>
      </c>
      <c r="AE48" s="3">
        <v>-0.21956524252891541</v>
      </c>
      <c r="AF48" s="3">
        <v>2.737391471862793</v>
      </c>
      <c r="AG48" s="3">
        <v>1</v>
      </c>
      <c r="AH48" s="3">
        <v>0</v>
      </c>
      <c r="AI48" s="3">
        <v>0.15999999642372131</v>
      </c>
      <c r="AJ48" s="3">
        <v>111115</v>
      </c>
      <c r="AK48" s="4">
        <f t="shared" si="38"/>
        <v>0.83236806233723948</v>
      </c>
      <c r="AL48" s="4">
        <f t="shared" si="39"/>
        <v>1.4898025796726442E-3</v>
      </c>
      <c r="AM48" s="4">
        <f t="shared" si="40"/>
        <v>288.02691211700437</v>
      </c>
      <c r="AN48" s="4">
        <f t="shared" si="41"/>
        <v>285.8050540924072</v>
      </c>
      <c r="AO48" s="4">
        <f t="shared" si="42"/>
        <v>271.89210329773778</v>
      </c>
      <c r="AP48" s="4">
        <f t="shared" si="43"/>
        <v>2.2042175151926395</v>
      </c>
      <c r="AQ48" s="4">
        <f t="shared" si="44"/>
        <v>1.6978634712854201</v>
      </c>
      <c r="AR48" s="4">
        <f t="shared" si="45"/>
        <v>23.196515671847791</v>
      </c>
      <c r="AS48" s="4">
        <f t="shared" si="46"/>
        <v>15.764423958896131</v>
      </c>
      <c r="AT48" s="4">
        <f t="shared" si="47"/>
        <v>13.765983104705811</v>
      </c>
      <c r="AU48" s="4">
        <f t="shared" si="48"/>
        <v>1.5800887385112541</v>
      </c>
      <c r="AV48" s="4">
        <f t="shared" si="49"/>
        <v>9.305682810553767E-2</v>
      </c>
      <c r="AW48" s="4">
        <f t="shared" si="50"/>
        <v>0.54399019288824635</v>
      </c>
      <c r="AX48" s="4">
        <f t="shared" si="51"/>
        <v>1.0360985456230076</v>
      </c>
      <c r="AY48" s="4">
        <f t="shared" si="52"/>
        <v>5.8435760675262641E-2</v>
      </c>
      <c r="AZ48" s="4">
        <f t="shared" si="53"/>
        <v>18.254826164470238</v>
      </c>
      <c r="BA48" s="4">
        <f t="shared" si="54"/>
        <v>0.63869046604294821</v>
      </c>
      <c r="BB48" s="4">
        <f t="shared" si="55"/>
        <v>33.244191994909087</v>
      </c>
      <c r="BC48" s="4">
        <f t="shared" si="56"/>
        <v>386.79513816858775</v>
      </c>
      <c r="BD48" s="4">
        <f t="shared" si="57"/>
        <v>6.6763105033727631E-3</v>
      </c>
    </row>
    <row r="49" spans="1:108" s="4" customFormat="1" x14ac:dyDescent="0.25">
      <c r="A49" s="3">
        <v>40</v>
      </c>
      <c r="B49" s="3" t="s">
        <v>89</v>
      </c>
      <c r="C49" s="3">
        <v>718</v>
      </c>
      <c r="D49" s="3">
        <v>0</v>
      </c>
      <c r="E49" s="4">
        <f t="shared" si="30"/>
        <v>7.7896446730594162</v>
      </c>
      <c r="F49" s="4">
        <f t="shared" si="31"/>
        <v>9.6090875231851114E-2</v>
      </c>
      <c r="G49" s="4">
        <f t="shared" si="32"/>
        <v>248.84149063900273</v>
      </c>
      <c r="H49" s="4">
        <f t="shared" si="33"/>
        <v>1.4890237071023742</v>
      </c>
      <c r="I49" s="4">
        <f t="shared" si="34"/>
        <v>1.1546375679731744</v>
      </c>
      <c r="J49" s="4">
        <f t="shared" si="35"/>
        <v>14.883329391479492</v>
      </c>
      <c r="K49" s="3">
        <v>6</v>
      </c>
      <c r="L49" s="4">
        <f t="shared" si="36"/>
        <v>1.4200000166893005</v>
      </c>
      <c r="M49" s="3">
        <v>1</v>
      </c>
      <c r="N49" s="4">
        <f t="shared" si="37"/>
        <v>2.8400000333786011</v>
      </c>
      <c r="O49" s="3">
        <v>12.655553817749023</v>
      </c>
      <c r="P49" s="3">
        <v>14.883329391479492</v>
      </c>
      <c r="Q49" s="3">
        <v>12.125507354736328</v>
      </c>
      <c r="R49" s="3">
        <v>400.51559448242187</v>
      </c>
      <c r="S49" s="3">
        <v>390.45867919921875</v>
      </c>
      <c r="T49" s="3">
        <v>5.6556448936462402</v>
      </c>
      <c r="U49" s="3">
        <v>7.4312534332275391</v>
      </c>
      <c r="V49" s="3">
        <v>28.168296813964844</v>
      </c>
      <c r="W49" s="3">
        <v>37.011829376220703</v>
      </c>
      <c r="X49" s="3">
        <v>499.42034912109375</v>
      </c>
      <c r="Y49" s="3">
        <v>1699.3751220703125</v>
      </c>
      <c r="Z49" s="3">
        <v>15.404728889465332</v>
      </c>
      <c r="AA49" s="3">
        <v>73.194656372070313</v>
      </c>
      <c r="AB49" s="3">
        <v>1.2740976810455322</v>
      </c>
      <c r="AC49" s="3">
        <v>0.51806312799453735</v>
      </c>
      <c r="AD49" s="3">
        <v>1</v>
      </c>
      <c r="AE49" s="3">
        <v>-0.21956524252891541</v>
      </c>
      <c r="AF49" s="3">
        <v>2.737391471862793</v>
      </c>
      <c r="AG49" s="3">
        <v>1</v>
      </c>
      <c r="AH49" s="3">
        <v>0</v>
      </c>
      <c r="AI49" s="3">
        <v>0.15999999642372131</v>
      </c>
      <c r="AJ49" s="3">
        <v>111115</v>
      </c>
      <c r="AK49" s="4">
        <f t="shared" si="38"/>
        <v>0.83236724853515609</v>
      </c>
      <c r="AL49" s="4">
        <f t="shared" si="39"/>
        <v>1.4890237071023742E-3</v>
      </c>
      <c r="AM49" s="4">
        <f t="shared" si="40"/>
        <v>288.03332939147947</v>
      </c>
      <c r="AN49" s="4">
        <f t="shared" si="41"/>
        <v>285.805553817749</v>
      </c>
      <c r="AO49" s="4">
        <f t="shared" si="42"/>
        <v>271.90001345381097</v>
      </c>
      <c r="AP49" s="4">
        <f t="shared" si="43"/>
        <v>2.2039736561112058</v>
      </c>
      <c r="AQ49" s="4">
        <f t="shared" si="44"/>
        <v>1.6985656094320318</v>
      </c>
      <c r="AR49" s="4">
        <f t="shared" si="45"/>
        <v>23.206142273524932</v>
      </c>
      <c r="AS49" s="4">
        <f t="shared" si="46"/>
        <v>15.774888840297393</v>
      </c>
      <c r="AT49" s="4">
        <f t="shared" si="47"/>
        <v>13.769441604614258</v>
      </c>
      <c r="AU49" s="4">
        <f t="shared" si="48"/>
        <v>1.5804439460916975</v>
      </c>
      <c r="AV49" s="4">
        <f t="shared" si="49"/>
        <v>9.2946062421135719E-2</v>
      </c>
      <c r="AW49" s="4">
        <f t="shared" si="50"/>
        <v>0.54392804145885743</v>
      </c>
      <c r="AX49" s="4">
        <f t="shared" si="51"/>
        <v>1.03651590463284</v>
      </c>
      <c r="AY49" s="4">
        <f t="shared" si="52"/>
        <v>5.8365875721128994E-2</v>
      </c>
      <c r="AZ49" s="4">
        <f t="shared" si="53"/>
        <v>18.213867398435557</v>
      </c>
      <c r="BA49" s="4">
        <f t="shared" si="54"/>
        <v>0.63730556879756162</v>
      </c>
      <c r="BB49" s="4">
        <f t="shared" si="55"/>
        <v>33.224597777279833</v>
      </c>
      <c r="BC49" s="4">
        <f t="shared" si="56"/>
        <v>386.75585519040357</v>
      </c>
      <c r="BD49" s="4">
        <f t="shared" si="57"/>
        <v>6.6917619375902147E-3</v>
      </c>
    </row>
    <row r="50" spans="1:108" s="4" customFormat="1" x14ac:dyDescent="0.25">
      <c r="A50" s="3">
        <v>41</v>
      </c>
      <c r="B50" s="3" t="s">
        <v>90</v>
      </c>
      <c r="C50" s="3">
        <v>718.5</v>
      </c>
      <c r="D50" s="3">
        <v>0</v>
      </c>
      <c r="E50" s="4">
        <f t="shared" si="30"/>
        <v>7.7992472769153718</v>
      </c>
      <c r="F50" s="4">
        <f t="shared" si="31"/>
        <v>9.6133159030659596E-2</v>
      </c>
      <c r="G50" s="4">
        <f t="shared" si="32"/>
        <v>248.72757542375919</v>
      </c>
      <c r="H50" s="4">
        <f t="shared" si="33"/>
        <v>1.4900532377716189</v>
      </c>
      <c r="I50" s="4">
        <f t="shared" si="34"/>
        <v>1.1549403375664928</v>
      </c>
      <c r="J50" s="4">
        <f t="shared" si="35"/>
        <v>14.886703491210938</v>
      </c>
      <c r="K50" s="3">
        <v>6</v>
      </c>
      <c r="L50" s="4">
        <f t="shared" si="36"/>
        <v>1.4200000166893005</v>
      </c>
      <c r="M50" s="3">
        <v>1</v>
      </c>
      <c r="N50" s="4">
        <f t="shared" si="37"/>
        <v>2.8400000333786011</v>
      </c>
      <c r="O50" s="3">
        <v>12.656569480895996</v>
      </c>
      <c r="P50" s="3">
        <v>14.886703491210938</v>
      </c>
      <c r="Q50" s="3">
        <v>12.125356674194336</v>
      </c>
      <c r="R50" s="3">
        <v>400.52206420898437</v>
      </c>
      <c r="S50" s="3">
        <v>390.45278930664062</v>
      </c>
      <c r="T50" s="3">
        <v>5.655268669128418</v>
      </c>
      <c r="U50" s="3">
        <v>7.4321651458740234</v>
      </c>
      <c r="V50" s="3">
        <v>28.164535522460937</v>
      </c>
      <c r="W50" s="3">
        <v>37.013889312744141</v>
      </c>
      <c r="X50" s="3">
        <v>499.4029541015625</v>
      </c>
      <c r="Y50" s="3">
        <v>1699.362548828125</v>
      </c>
      <c r="Z50" s="3">
        <v>15.414464950561523</v>
      </c>
      <c r="AA50" s="3">
        <v>73.194625854492187</v>
      </c>
      <c r="AB50" s="3">
        <v>1.2740976810455322</v>
      </c>
      <c r="AC50" s="3">
        <v>0.51806312799453735</v>
      </c>
      <c r="AD50" s="3">
        <v>1</v>
      </c>
      <c r="AE50" s="3">
        <v>-0.21956524252891541</v>
      </c>
      <c r="AF50" s="3">
        <v>2.737391471862793</v>
      </c>
      <c r="AG50" s="3">
        <v>1</v>
      </c>
      <c r="AH50" s="3">
        <v>0</v>
      </c>
      <c r="AI50" s="3">
        <v>0.15999999642372131</v>
      </c>
      <c r="AJ50" s="3">
        <v>111115</v>
      </c>
      <c r="AK50" s="4">
        <f t="shared" si="38"/>
        <v>0.83233825683593732</v>
      </c>
      <c r="AL50" s="4">
        <f t="shared" si="39"/>
        <v>1.4900532377716189E-3</v>
      </c>
      <c r="AM50" s="4">
        <f t="shared" si="40"/>
        <v>288.03670349121091</v>
      </c>
      <c r="AN50" s="4">
        <f t="shared" si="41"/>
        <v>285.80656948089597</v>
      </c>
      <c r="AO50" s="4">
        <f t="shared" si="42"/>
        <v>271.89800173510594</v>
      </c>
      <c r="AP50" s="4">
        <f t="shared" si="43"/>
        <v>2.2031002940303881</v>
      </c>
      <c r="AQ50" s="4">
        <f t="shared" si="44"/>
        <v>1.6989348847075392</v>
      </c>
      <c r="AR50" s="4">
        <f t="shared" si="45"/>
        <v>23.211197063633463</v>
      </c>
      <c r="AS50" s="4">
        <f t="shared" si="46"/>
        <v>15.77903191775944</v>
      </c>
      <c r="AT50" s="4">
        <f t="shared" si="47"/>
        <v>13.771636486053467</v>
      </c>
      <c r="AU50" s="4">
        <f t="shared" si="48"/>
        <v>1.5806694092931295</v>
      </c>
      <c r="AV50" s="4">
        <f t="shared" si="49"/>
        <v>9.2985623254998526E-2</v>
      </c>
      <c r="AW50" s="4">
        <f t="shared" si="50"/>
        <v>0.54399454714104645</v>
      </c>
      <c r="AX50" s="4">
        <f t="shared" si="51"/>
        <v>1.0366748621520832</v>
      </c>
      <c r="AY50" s="4">
        <f t="shared" si="52"/>
        <v>5.8390835590816668E-2</v>
      </c>
      <c r="AZ50" s="4">
        <f t="shared" si="53"/>
        <v>18.205521822837039</v>
      </c>
      <c r="BA50" s="4">
        <f t="shared" si="54"/>
        <v>0.63702343083640245</v>
      </c>
      <c r="BB50" s="4">
        <f t="shared" si="55"/>
        <v>33.222365177538684</v>
      </c>
      <c r="BC50" s="4">
        <f t="shared" si="56"/>
        <v>386.74540067984896</v>
      </c>
      <c r="BD50" s="4">
        <f t="shared" si="57"/>
        <v>6.6997420186025586E-3</v>
      </c>
    </row>
    <row r="51" spans="1:108" s="4" customFormat="1" x14ac:dyDescent="0.25">
      <c r="A51" s="3">
        <v>42</v>
      </c>
      <c r="B51" s="3" t="s">
        <v>90</v>
      </c>
      <c r="C51" s="3">
        <v>719</v>
      </c>
      <c r="D51" s="3">
        <v>0</v>
      </c>
      <c r="E51" s="4">
        <f t="shared" si="30"/>
        <v>7.8023478067729233</v>
      </c>
      <c r="F51" s="4">
        <f t="shared" si="31"/>
        <v>9.595309367993371E-2</v>
      </c>
      <c r="G51" s="4">
        <f t="shared" si="32"/>
        <v>248.42063072201907</v>
      </c>
      <c r="H51" s="4">
        <f t="shared" si="33"/>
        <v>1.4885993225651362</v>
      </c>
      <c r="I51" s="4">
        <f t="shared" si="34"/>
        <v>1.1559025159666714</v>
      </c>
      <c r="J51" s="4">
        <f t="shared" si="35"/>
        <v>14.894571304321289</v>
      </c>
      <c r="K51" s="3">
        <v>6</v>
      </c>
      <c r="L51" s="4">
        <f t="shared" si="36"/>
        <v>1.4200000166893005</v>
      </c>
      <c r="M51" s="3">
        <v>1</v>
      </c>
      <c r="N51" s="4">
        <f t="shared" si="37"/>
        <v>2.8400000333786011</v>
      </c>
      <c r="O51" s="3">
        <v>12.657772064208984</v>
      </c>
      <c r="P51" s="3">
        <v>14.894571304321289</v>
      </c>
      <c r="Q51" s="3">
        <v>12.125448226928711</v>
      </c>
      <c r="R51" s="3">
        <v>400.5179443359375</v>
      </c>
      <c r="S51" s="3">
        <v>390.44552612304687</v>
      </c>
      <c r="T51" s="3">
        <v>5.6555972099304199</v>
      </c>
      <c r="U51" s="3">
        <v>7.4307823181152344</v>
      </c>
      <c r="V51" s="3">
        <v>28.163974761962891</v>
      </c>
      <c r="W51" s="3">
        <v>37.004116058349609</v>
      </c>
      <c r="X51" s="3">
        <v>499.3973388671875</v>
      </c>
      <c r="Y51" s="3">
        <v>1699.3668212890625</v>
      </c>
      <c r="Z51" s="3">
        <v>15.419425010681152</v>
      </c>
      <c r="AA51" s="3">
        <v>73.194679260253906</v>
      </c>
      <c r="AB51" s="3">
        <v>1.2740976810455322</v>
      </c>
      <c r="AC51" s="3">
        <v>0.51806312799453735</v>
      </c>
      <c r="AD51" s="3">
        <v>1</v>
      </c>
      <c r="AE51" s="3">
        <v>-0.21956524252891541</v>
      </c>
      <c r="AF51" s="3">
        <v>2.737391471862793</v>
      </c>
      <c r="AG51" s="3">
        <v>1</v>
      </c>
      <c r="AH51" s="3">
        <v>0</v>
      </c>
      <c r="AI51" s="3">
        <v>0.15999999642372131</v>
      </c>
      <c r="AJ51" s="3">
        <v>111115</v>
      </c>
      <c r="AK51" s="4">
        <f t="shared" si="38"/>
        <v>0.83232889811197908</v>
      </c>
      <c r="AL51" s="4">
        <f t="shared" si="39"/>
        <v>1.4885993225651362E-3</v>
      </c>
      <c r="AM51" s="4">
        <f t="shared" si="40"/>
        <v>288.04457130432127</v>
      </c>
      <c r="AN51" s="4">
        <f t="shared" si="41"/>
        <v>285.80777206420896</v>
      </c>
      <c r="AO51" s="4">
        <f t="shared" si="42"/>
        <v>271.89868532884066</v>
      </c>
      <c r="AP51" s="4">
        <f t="shared" si="43"/>
        <v>2.2030284566812979</v>
      </c>
      <c r="AQ51" s="4">
        <f t="shared" si="44"/>
        <v>1.6997962443938819</v>
      </c>
      <c r="AR51" s="4">
        <f t="shared" si="45"/>
        <v>23.222948192040281</v>
      </c>
      <c r="AS51" s="4">
        <f t="shared" si="46"/>
        <v>15.792165873925047</v>
      </c>
      <c r="AT51" s="4">
        <f t="shared" si="47"/>
        <v>13.776171684265137</v>
      </c>
      <c r="AU51" s="4">
        <f t="shared" si="48"/>
        <v>1.5811353647276445</v>
      </c>
      <c r="AV51" s="4">
        <f t="shared" si="49"/>
        <v>9.2817145731073095E-2</v>
      </c>
      <c r="AW51" s="4">
        <f t="shared" si="50"/>
        <v>0.54389372842721062</v>
      </c>
      <c r="AX51" s="4">
        <f t="shared" si="51"/>
        <v>1.037241636300434</v>
      </c>
      <c r="AY51" s="4">
        <f t="shared" si="52"/>
        <v>5.8284539816374319E-2</v>
      </c>
      <c r="AZ51" s="4">
        <f t="shared" si="53"/>
        <v>18.183068387328163</v>
      </c>
      <c r="BA51" s="4">
        <f t="shared" si="54"/>
        <v>0.63624914130461985</v>
      </c>
      <c r="BB51" s="4">
        <f t="shared" si="55"/>
        <v>33.196151559077315</v>
      </c>
      <c r="BC51" s="4">
        <f t="shared" si="56"/>
        <v>386.73666365285436</v>
      </c>
      <c r="BD51" s="4">
        <f t="shared" si="57"/>
        <v>6.6972683133751489E-3</v>
      </c>
    </row>
    <row r="52" spans="1:108" s="4" customFormat="1" x14ac:dyDescent="0.25">
      <c r="A52" s="3">
        <v>43</v>
      </c>
      <c r="B52" s="3" t="s">
        <v>91</v>
      </c>
      <c r="C52" s="3">
        <v>719.5</v>
      </c>
      <c r="D52" s="3">
        <v>0</v>
      </c>
      <c r="E52" s="4">
        <f t="shared" si="30"/>
        <v>7.7999529266313701</v>
      </c>
      <c r="F52" s="4">
        <f t="shared" si="31"/>
        <v>9.5852338367280257E-2</v>
      </c>
      <c r="G52" s="4">
        <f t="shared" si="32"/>
        <v>248.32373227439396</v>
      </c>
      <c r="H52" s="4">
        <f t="shared" si="33"/>
        <v>1.4878067740366916</v>
      </c>
      <c r="I52" s="4">
        <f t="shared" si="34"/>
        <v>1.156459296995672</v>
      </c>
      <c r="J52" s="4">
        <f t="shared" si="35"/>
        <v>14.899438858032227</v>
      </c>
      <c r="K52" s="3">
        <v>6</v>
      </c>
      <c r="L52" s="4">
        <f t="shared" si="36"/>
        <v>1.4200000166893005</v>
      </c>
      <c r="M52" s="3">
        <v>1</v>
      </c>
      <c r="N52" s="4">
        <f t="shared" si="37"/>
        <v>2.8400000333786011</v>
      </c>
      <c r="O52" s="3">
        <v>12.65838623046875</v>
      </c>
      <c r="P52" s="3">
        <v>14.899438858032227</v>
      </c>
      <c r="Q52" s="3">
        <v>12.125785827636719</v>
      </c>
      <c r="R52" s="3">
        <v>400.51626586914062</v>
      </c>
      <c r="S52" s="3">
        <v>390.447021484375</v>
      </c>
      <c r="T52" s="3">
        <v>5.6561951637268066</v>
      </c>
      <c r="U52" s="3">
        <v>7.4304485321044922</v>
      </c>
      <c r="V52" s="3">
        <v>28.165855407714844</v>
      </c>
      <c r="W52" s="3">
        <v>37.001010894775391</v>
      </c>
      <c r="X52" s="3">
        <v>499.39373779296875</v>
      </c>
      <c r="Y52" s="3">
        <v>1699.3353271484375</v>
      </c>
      <c r="Z52" s="3">
        <v>15.415681838989258</v>
      </c>
      <c r="AA52" s="3">
        <v>73.194778442382813</v>
      </c>
      <c r="AB52" s="3">
        <v>1.2740976810455322</v>
      </c>
      <c r="AC52" s="3">
        <v>0.51806312799453735</v>
      </c>
      <c r="AD52" s="3">
        <v>1</v>
      </c>
      <c r="AE52" s="3">
        <v>-0.21956524252891541</v>
      </c>
      <c r="AF52" s="3">
        <v>2.737391471862793</v>
      </c>
      <c r="AG52" s="3">
        <v>1</v>
      </c>
      <c r="AH52" s="3">
        <v>0</v>
      </c>
      <c r="AI52" s="3">
        <v>0.15999999642372131</v>
      </c>
      <c r="AJ52" s="3">
        <v>111115</v>
      </c>
      <c r="AK52" s="4">
        <f t="shared" si="38"/>
        <v>0.83232289632161449</v>
      </c>
      <c r="AL52" s="4">
        <f t="shared" si="39"/>
        <v>1.4878067740366917E-3</v>
      </c>
      <c r="AM52" s="4">
        <f t="shared" si="40"/>
        <v>288.0494388580322</v>
      </c>
      <c r="AN52" s="4">
        <f t="shared" si="41"/>
        <v>285.80838623046873</v>
      </c>
      <c r="AO52" s="4">
        <f t="shared" si="42"/>
        <v>271.89364626645329</v>
      </c>
      <c r="AP52" s="4">
        <f t="shared" si="43"/>
        <v>2.2028460871159687</v>
      </c>
      <c r="AQ52" s="4">
        <f t="shared" si="44"/>
        <v>1.7003293310305887</v>
      </c>
      <c r="AR52" s="4">
        <f t="shared" si="45"/>
        <v>23.230199847780774</v>
      </c>
      <c r="AS52" s="4">
        <f t="shared" si="46"/>
        <v>15.799751315676282</v>
      </c>
      <c r="AT52" s="4">
        <f t="shared" si="47"/>
        <v>13.778912544250488</v>
      </c>
      <c r="AU52" s="4">
        <f t="shared" si="48"/>
        <v>1.581417024766258</v>
      </c>
      <c r="AV52" s="4">
        <f t="shared" si="49"/>
        <v>9.2722865353277215E-2</v>
      </c>
      <c r="AW52" s="4">
        <f t="shared" si="50"/>
        <v>0.54387003403491685</v>
      </c>
      <c r="AX52" s="4">
        <f t="shared" si="51"/>
        <v>1.0375469907313413</v>
      </c>
      <c r="AY52" s="4">
        <f t="shared" si="52"/>
        <v>5.82250572716103E-2</v>
      </c>
      <c r="AZ52" s="4">
        <f t="shared" si="53"/>
        <v>18.176000565809854</v>
      </c>
      <c r="BA52" s="4">
        <f t="shared" si="54"/>
        <v>0.63599853145334195</v>
      </c>
      <c r="BB52" s="4">
        <f t="shared" si="55"/>
        <v>33.182399810059749</v>
      </c>
      <c r="BC52" s="4">
        <f t="shared" si="56"/>
        <v>386.73929742550399</v>
      </c>
      <c r="BD52" s="4">
        <f t="shared" si="57"/>
        <v>6.6923935124793832E-3</v>
      </c>
    </row>
    <row r="53" spans="1:108" s="4" customFormat="1" x14ac:dyDescent="0.25">
      <c r="A53" s="3">
        <v>44</v>
      </c>
      <c r="B53" s="3" t="s">
        <v>91</v>
      </c>
      <c r="C53" s="3">
        <v>720</v>
      </c>
      <c r="D53" s="3">
        <v>0</v>
      </c>
      <c r="E53" s="4">
        <f t="shared" si="30"/>
        <v>7.8090722981107046</v>
      </c>
      <c r="F53" s="4">
        <f t="shared" si="31"/>
        <v>9.5713231928122852E-2</v>
      </c>
      <c r="G53" s="4">
        <f t="shared" si="32"/>
        <v>247.97429590034221</v>
      </c>
      <c r="H53" s="4">
        <f t="shared" si="33"/>
        <v>1.4864811852174127</v>
      </c>
      <c r="I53" s="4">
        <f t="shared" si="34"/>
        <v>1.1570496633031433</v>
      </c>
      <c r="J53" s="4">
        <f t="shared" si="35"/>
        <v>14.903820037841797</v>
      </c>
      <c r="K53" s="3">
        <v>6</v>
      </c>
      <c r="L53" s="4">
        <f t="shared" si="36"/>
        <v>1.4200000166893005</v>
      </c>
      <c r="M53" s="3">
        <v>1</v>
      </c>
      <c r="N53" s="4">
        <f t="shared" si="37"/>
        <v>2.8400000333786011</v>
      </c>
      <c r="O53" s="3">
        <v>12.659180641174316</v>
      </c>
      <c r="P53" s="3">
        <v>14.903820037841797</v>
      </c>
      <c r="Q53" s="3">
        <v>12.125592231750488</v>
      </c>
      <c r="R53" s="3">
        <v>400.52264404296875</v>
      </c>
      <c r="S53" s="3">
        <v>390.44338989257812</v>
      </c>
      <c r="T53" s="3">
        <v>5.6563253402709961</v>
      </c>
      <c r="U53" s="3">
        <v>7.4289445877075195</v>
      </c>
      <c r="V53" s="3">
        <v>28.165019989013672</v>
      </c>
      <c r="W53" s="3">
        <v>36.991573333740234</v>
      </c>
      <c r="X53" s="3">
        <v>499.40951538085937</v>
      </c>
      <c r="Y53" s="3">
        <v>1699.359619140625</v>
      </c>
      <c r="Z53" s="3">
        <v>15.405899047851562</v>
      </c>
      <c r="AA53" s="3">
        <v>73.194732666015625</v>
      </c>
      <c r="AB53" s="3">
        <v>1.2740976810455322</v>
      </c>
      <c r="AC53" s="3">
        <v>0.51806312799453735</v>
      </c>
      <c r="AD53" s="3">
        <v>1</v>
      </c>
      <c r="AE53" s="3">
        <v>-0.21956524252891541</v>
      </c>
      <c r="AF53" s="3">
        <v>2.737391471862793</v>
      </c>
      <c r="AG53" s="3">
        <v>1</v>
      </c>
      <c r="AH53" s="3">
        <v>0</v>
      </c>
      <c r="AI53" s="3">
        <v>0.15999999642372131</v>
      </c>
      <c r="AJ53" s="3">
        <v>111115</v>
      </c>
      <c r="AK53" s="4">
        <f t="shared" si="38"/>
        <v>0.83234919230143212</v>
      </c>
      <c r="AL53" s="4">
        <f t="shared" si="39"/>
        <v>1.4864811852174126E-3</v>
      </c>
      <c r="AM53" s="4">
        <f t="shared" si="40"/>
        <v>288.05382003784177</v>
      </c>
      <c r="AN53" s="4">
        <f t="shared" si="41"/>
        <v>285.80918064117429</v>
      </c>
      <c r="AO53" s="4">
        <f t="shared" si="42"/>
        <v>271.89753298511641</v>
      </c>
      <c r="AP53" s="4">
        <f t="shared" si="43"/>
        <v>2.2031363961230186</v>
      </c>
      <c r="AQ53" s="4">
        <f t="shared" si="44"/>
        <v>1.700809276391039</v>
      </c>
      <c r="AR53" s="4">
        <f t="shared" si="45"/>
        <v>23.236771478512772</v>
      </c>
      <c r="AS53" s="4">
        <f t="shared" si="46"/>
        <v>15.807826890805252</v>
      </c>
      <c r="AT53" s="4">
        <f t="shared" si="47"/>
        <v>13.781500339508057</v>
      </c>
      <c r="AU53" s="4">
        <f t="shared" si="48"/>
        <v>1.5816829958414138</v>
      </c>
      <c r="AV53" s="4">
        <f t="shared" si="49"/>
        <v>9.2592687808781049E-2</v>
      </c>
      <c r="AW53" s="4">
        <f t="shared" si="50"/>
        <v>0.54375961308789555</v>
      </c>
      <c r="AX53" s="4">
        <f t="shared" si="51"/>
        <v>1.0379233827535184</v>
      </c>
      <c r="AY53" s="4">
        <f t="shared" si="52"/>
        <v>5.8142927740403388E-2</v>
      </c>
      <c r="AZ53" s="4">
        <f t="shared" si="53"/>
        <v>18.150412296469003</v>
      </c>
      <c r="BA53" s="4">
        <f t="shared" si="54"/>
        <v>0.63510947379226179</v>
      </c>
      <c r="BB53" s="4">
        <f t="shared" si="55"/>
        <v>33.163815618880356</v>
      </c>
      <c r="BC53" s="4">
        <f t="shared" si="56"/>
        <v>386.73133092125909</v>
      </c>
      <c r="BD53" s="4">
        <f t="shared" si="57"/>
        <v>6.6966033817875319E-3</v>
      </c>
    </row>
    <row r="54" spans="1:108" s="4" customFormat="1" x14ac:dyDescent="0.25">
      <c r="A54" s="3">
        <v>45</v>
      </c>
      <c r="B54" s="3" t="s">
        <v>92</v>
      </c>
      <c r="C54" s="3">
        <v>720.5</v>
      </c>
      <c r="D54" s="3">
        <v>0</v>
      </c>
      <c r="E54" s="4">
        <f t="shared" si="30"/>
        <v>7.8324848708985</v>
      </c>
      <c r="F54" s="4">
        <f t="shared" si="31"/>
        <v>9.5679484770587117E-2</v>
      </c>
      <c r="G54" s="4">
        <f t="shared" si="32"/>
        <v>247.50588923285503</v>
      </c>
      <c r="H54" s="4">
        <f t="shared" si="33"/>
        <v>1.4862668018589704</v>
      </c>
      <c r="I54" s="4">
        <f t="shared" si="34"/>
        <v>1.1572807071673368</v>
      </c>
      <c r="J54" s="4">
        <f t="shared" si="35"/>
        <v>14.905994415283203</v>
      </c>
      <c r="K54" s="3">
        <v>6</v>
      </c>
      <c r="L54" s="4">
        <f t="shared" si="36"/>
        <v>1.4200000166893005</v>
      </c>
      <c r="M54" s="3">
        <v>1</v>
      </c>
      <c r="N54" s="4">
        <f t="shared" si="37"/>
        <v>2.8400000333786011</v>
      </c>
      <c r="O54" s="3">
        <v>12.659433364868164</v>
      </c>
      <c r="P54" s="3">
        <v>14.905994415283203</v>
      </c>
      <c r="Q54" s="3">
        <v>12.125387191772461</v>
      </c>
      <c r="R54" s="3">
        <v>400.52630615234375</v>
      </c>
      <c r="S54" s="3">
        <v>390.41915893554687</v>
      </c>
      <c r="T54" s="3">
        <v>5.6566629409790039</v>
      </c>
      <c r="U54" s="3">
        <v>7.4290103912353516</v>
      </c>
      <c r="V54" s="3">
        <v>28.166355133056641</v>
      </c>
      <c r="W54" s="3">
        <v>36.991443634033203</v>
      </c>
      <c r="X54" s="3">
        <v>499.41403198242187</v>
      </c>
      <c r="Y54" s="3">
        <v>1699.279296875</v>
      </c>
      <c r="Z54" s="3">
        <v>15.48947811126709</v>
      </c>
      <c r="AA54" s="3">
        <v>73.195053100585938</v>
      </c>
      <c r="AB54" s="3">
        <v>1.2740976810455322</v>
      </c>
      <c r="AC54" s="3">
        <v>0.51806312799453735</v>
      </c>
      <c r="AD54" s="3">
        <v>1</v>
      </c>
      <c r="AE54" s="3">
        <v>-0.21956524252891541</v>
      </c>
      <c r="AF54" s="3">
        <v>2.737391471862793</v>
      </c>
      <c r="AG54" s="3">
        <v>1</v>
      </c>
      <c r="AH54" s="3">
        <v>0</v>
      </c>
      <c r="AI54" s="3">
        <v>0.15999999642372131</v>
      </c>
      <c r="AJ54" s="3">
        <v>111115</v>
      </c>
      <c r="AK54" s="4">
        <f t="shared" si="38"/>
        <v>0.83235671997070293</v>
      </c>
      <c r="AL54" s="4">
        <f t="shared" si="39"/>
        <v>1.4862668018589705E-3</v>
      </c>
      <c r="AM54" s="4">
        <f t="shared" si="40"/>
        <v>288.05599441528318</v>
      </c>
      <c r="AN54" s="4">
        <f t="shared" si="41"/>
        <v>285.80943336486814</v>
      </c>
      <c r="AO54" s="4">
        <f t="shared" si="42"/>
        <v>271.88468142290367</v>
      </c>
      <c r="AP54" s="4">
        <f t="shared" si="43"/>
        <v>2.2028510735444224</v>
      </c>
      <c r="AQ54" s="4">
        <f t="shared" si="44"/>
        <v>1.701047517238613</v>
      </c>
      <c r="AR54" s="4">
        <f t="shared" si="45"/>
        <v>23.239924628526513</v>
      </c>
      <c r="AS54" s="4">
        <f t="shared" si="46"/>
        <v>15.810914237291161</v>
      </c>
      <c r="AT54" s="4">
        <f t="shared" si="47"/>
        <v>13.782713890075684</v>
      </c>
      <c r="AU54" s="4">
        <f t="shared" si="48"/>
        <v>1.5818077369317682</v>
      </c>
      <c r="AV54" s="4">
        <f t="shared" si="49"/>
        <v>9.2561104937444932E-2</v>
      </c>
      <c r="AW54" s="4">
        <f t="shared" si="50"/>
        <v>0.54376681007127625</v>
      </c>
      <c r="AX54" s="4">
        <f t="shared" si="51"/>
        <v>1.038040926860492</v>
      </c>
      <c r="AY54" s="4">
        <f t="shared" si="52"/>
        <v>5.8123002145024263E-2</v>
      </c>
      <c r="AZ54" s="4">
        <f t="shared" si="53"/>
        <v>18.116206705106563</v>
      </c>
      <c r="BA54" s="4">
        <f t="shared" si="54"/>
        <v>0.63394913791542451</v>
      </c>
      <c r="BB54" s="4">
        <f t="shared" si="55"/>
        <v>33.158954547083617</v>
      </c>
      <c r="BC54" s="4">
        <f t="shared" si="56"/>
        <v>386.69597074842073</v>
      </c>
      <c r="BD54" s="4">
        <f t="shared" si="57"/>
        <v>6.7163102145124725E-3</v>
      </c>
      <c r="BE54" s="4">
        <f>AVERAGE(E40:E54)</f>
        <v>7.7967429224755609</v>
      </c>
      <c r="BF54" s="4">
        <f t="shared" ref="BF54:DD54" si="58">AVERAGE(F40:F54)</f>
        <v>9.62123535750882E-2</v>
      </c>
      <c r="BG54" s="4">
        <f t="shared" si="58"/>
        <v>248.878479118379</v>
      </c>
      <c r="BH54" s="4">
        <f t="shared" si="58"/>
        <v>1.489666715074818</v>
      </c>
      <c r="BI54" s="4">
        <f t="shared" si="58"/>
        <v>1.1537398452390868</v>
      </c>
      <c r="BJ54" s="4">
        <f t="shared" si="58"/>
        <v>14.875011952718099</v>
      </c>
      <c r="BK54" s="4">
        <f t="shared" si="58"/>
        <v>6</v>
      </c>
      <c r="BL54" s="4">
        <f t="shared" si="58"/>
        <v>1.4200000166893005</v>
      </c>
      <c r="BM54" s="4">
        <f t="shared" si="58"/>
        <v>1</v>
      </c>
      <c r="BN54" s="4">
        <f t="shared" si="58"/>
        <v>2.8400000333786011</v>
      </c>
      <c r="BO54" s="4">
        <f t="shared" si="58"/>
        <v>12.654199600219727</v>
      </c>
      <c r="BP54" s="4">
        <f t="shared" si="58"/>
        <v>14.875011952718099</v>
      </c>
      <c r="BQ54" s="4">
        <f t="shared" si="58"/>
        <v>12.125446256001791</v>
      </c>
      <c r="BR54" s="4">
        <f t="shared" si="58"/>
        <v>400.51483968098961</v>
      </c>
      <c r="BS54" s="4">
        <f t="shared" si="58"/>
        <v>390.4487284342448</v>
      </c>
      <c r="BT54" s="4">
        <f t="shared" si="58"/>
        <v>5.6546516736348469</v>
      </c>
      <c r="BU54" s="4">
        <f t="shared" si="58"/>
        <v>7.4310950597127281</v>
      </c>
      <c r="BV54" s="4">
        <f t="shared" si="58"/>
        <v>28.16587117513021</v>
      </c>
      <c r="BW54" s="4">
        <f t="shared" si="58"/>
        <v>37.014354451497397</v>
      </c>
      <c r="BX54" s="4">
        <f t="shared" si="58"/>
        <v>499.40129394531249</v>
      </c>
      <c r="BY54" s="4">
        <f t="shared" si="58"/>
        <v>1699.3284830729167</v>
      </c>
      <c r="BZ54" s="4">
        <f t="shared" si="58"/>
        <v>15.450099690755208</v>
      </c>
      <c r="CA54" s="4">
        <f t="shared" si="58"/>
        <v>73.194709269205731</v>
      </c>
      <c r="CB54" s="4">
        <f t="shared" si="58"/>
        <v>1.2740976810455322</v>
      </c>
      <c r="CC54" s="4">
        <f t="shared" si="58"/>
        <v>0.51806312799453735</v>
      </c>
      <c r="CD54" s="4">
        <f t="shared" si="58"/>
        <v>1</v>
      </c>
      <c r="CE54" s="4">
        <f t="shared" si="58"/>
        <v>-0.21956524252891541</v>
      </c>
      <c r="CF54" s="4">
        <f t="shared" si="58"/>
        <v>2.737391471862793</v>
      </c>
      <c r="CG54" s="4">
        <f t="shared" si="58"/>
        <v>1</v>
      </c>
      <c r="CH54" s="4">
        <f t="shared" si="58"/>
        <v>0</v>
      </c>
      <c r="CI54" s="4">
        <f t="shared" si="58"/>
        <v>0.15999999642372131</v>
      </c>
      <c r="CJ54" s="4">
        <f t="shared" si="58"/>
        <v>111115</v>
      </c>
      <c r="CK54" s="4">
        <f t="shared" si="58"/>
        <v>0.83233548990885398</v>
      </c>
      <c r="CL54" s="4">
        <f t="shared" si="58"/>
        <v>1.4896667150748175E-3</v>
      </c>
      <c r="CM54" s="4">
        <f t="shared" si="58"/>
        <v>288.02501195271816</v>
      </c>
      <c r="CN54" s="4">
        <f t="shared" si="58"/>
        <v>285.80419960021976</v>
      </c>
      <c r="CO54" s="4">
        <f t="shared" si="58"/>
        <v>271.89255121439442</v>
      </c>
      <c r="CP54" s="4">
        <f t="shared" si="58"/>
        <v>2.2044317406491909</v>
      </c>
      <c r="CQ54" s="4">
        <f t="shared" si="58"/>
        <v>1.6976566876426957</v>
      </c>
      <c r="CR54" s="4">
        <f t="shared" si="58"/>
        <v>23.19370761905769</v>
      </c>
      <c r="CS54" s="4">
        <f t="shared" si="58"/>
        <v>15.762612559344964</v>
      </c>
      <c r="CT54" s="4">
        <f t="shared" si="58"/>
        <v>13.764605776468914</v>
      </c>
      <c r="CU54" s="4">
        <f t="shared" si="58"/>
        <v>1.5799476483283572</v>
      </c>
      <c r="CV54" s="4">
        <f t="shared" si="58"/>
        <v>9.3059688993053016E-2</v>
      </c>
      <c r="CW54" s="4">
        <f t="shared" si="58"/>
        <v>0.54391684240360971</v>
      </c>
      <c r="CX54" s="4">
        <f t="shared" si="58"/>
        <v>1.0360308059247478</v>
      </c>
      <c r="CY54" s="4">
        <f t="shared" si="58"/>
        <v>5.8437567970117905E-2</v>
      </c>
      <c r="CZ54" s="4">
        <f t="shared" si="58"/>
        <v>18.21658788376973</v>
      </c>
      <c r="DA54" s="4">
        <f t="shared" si="58"/>
        <v>0.63741649836190706</v>
      </c>
      <c r="DB54" s="4">
        <f t="shared" si="58"/>
        <v>33.244023410579231</v>
      </c>
      <c r="DC54" s="4">
        <f t="shared" si="58"/>
        <v>386.742530257613</v>
      </c>
      <c r="DD54" s="4">
        <f t="shared" si="58"/>
        <v>6.7019994337927684E-3</v>
      </c>
    </row>
    <row r="55" spans="1:108" x14ac:dyDescent="0.25">
      <c r="A55" s="1">
        <v>46</v>
      </c>
      <c r="B55" s="1" t="s">
        <v>93</v>
      </c>
      <c r="C55" s="1">
        <v>1007</v>
      </c>
      <c r="D55" s="1">
        <v>0</v>
      </c>
      <c r="E55">
        <f t="shared" si="30"/>
        <v>7.6945669747766425</v>
      </c>
      <c r="F55">
        <f t="shared" si="31"/>
        <v>8.9617707449029207E-2</v>
      </c>
      <c r="G55">
        <f t="shared" si="32"/>
        <v>239.65793698918006</v>
      </c>
      <c r="H55">
        <f t="shared" si="33"/>
        <v>1.6253801998004502</v>
      </c>
      <c r="I55">
        <f t="shared" si="34"/>
        <v>1.3435425062332977</v>
      </c>
      <c r="J55">
        <f t="shared" si="35"/>
        <v>17.850818634033203</v>
      </c>
      <c r="K55" s="1">
        <v>6</v>
      </c>
      <c r="L55">
        <f t="shared" si="36"/>
        <v>1.4200000166893005</v>
      </c>
      <c r="M55" s="1">
        <v>1</v>
      </c>
      <c r="N55">
        <f t="shared" si="37"/>
        <v>2.8400000333786011</v>
      </c>
      <c r="O55" s="1">
        <v>16.923818588256836</v>
      </c>
      <c r="P55" s="1">
        <v>17.850818634033203</v>
      </c>
      <c r="Q55" s="1">
        <v>16.997383117675781</v>
      </c>
      <c r="R55" s="1">
        <v>400.13638305664062</v>
      </c>
      <c r="S55" s="1">
        <v>390.13037109375</v>
      </c>
      <c r="T55" s="1">
        <v>7.7445707321166992</v>
      </c>
      <c r="U55" s="1">
        <v>9.6783914566040039</v>
      </c>
      <c r="V55" s="1">
        <v>29.291278839111328</v>
      </c>
      <c r="W55" s="1">
        <v>36.605319976806641</v>
      </c>
      <c r="X55" s="1">
        <v>499.42037963867187</v>
      </c>
      <c r="Y55" s="1">
        <v>1699.9742431640625</v>
      </c>
      <c r="Z55" s="1">
        <v>12.218779563903809</v>
      </c>
      <c r="AA55" s="1">
        <v>73.1922607421875</v>
      </c>
      <c r="AB55" s="1">
        <v>1.1177256107330322</v>
      </c>
      <c r="AC55" s="1">
        <v>0.53745514154434204</v>
      </c>
      <c r="AD55" s="1">
        <v>0.66666668653488159</v>
      </c>
      <c r="AE55" s="1">
        <v>-0.21956524252891541</v>
      </c>
      <c r="AF55" s="1">
        <v>2.737391471862793</v>
      </c>
      <c r="AG55" s="1">
        <v>1</v>
      </c>
      <c r="AH55" s="1">
        <v>0</v>
      </c>
      <c r="AI55" s="1">
        <v>0.15999999642372131</v>
      </c>
      <c r="AJ55" s="1">
        <v>111115</v>
      </c>
      <c r="AK55">
        <f t="shared" si="38"/>
        <v>0.83236729939778631</v>
      </c>
      <c r="AL55">
        <f t="shared" si="39"/>
        <v>1.6253801998004503E-3</v>
      </c>
      <c r="AM55">
        <f t="shared" si="40"/>
        <v>291.00081863403318</v>
      </c>
      <c r="AN55">
        <f t="shared" si="41"/>
        <v>290.07381858825681</v>
      </c>
      <c r="AO55">
        <f t="shared" si="42"/>
        <v>271.99587282666835</v>
      </c>
      <c r="AP55">
        <f t="shared" si="43"/>
        <v>2.2787573688751874</v>
      </c>
      <c r="AQ55">
        <f t="shared" si="44"/>
        <v>2.0519258572900179</v>
      </c>
      <c r="AR55">
        <f t="shared" si="45"/>
        <v>28.034738051304686</v>
      </c>
      <c r="AS55">
        <f t="shared" si="46"/>
        <v>18.356346594700682</v>
      </c>
      <c r="AT55">
        <f t="shared" si="47"/>
        <v>17.38731861114502</v>
      </c>
      <c r="AU55">
        <f t="shared" si="48"/>
        <v>1.9928092363439933</v>
      </c>
      <c r="AV55">
        <f t="shared" si="49"/>
        <v>8.6876280341835727E-2</v>
      </c>
      <c r="AW55">
        <f t="shared" si="50"/>
        <v>0.70838335105672012</v>
      </c>
      <c r="AX55">
        <f t="shared" si="51"/>
        <v>1.2844258852872732</v>
      </c>
      <c r="AY55">
        <f t="shared" si="52"/>
        <v>5.4537495499578148E-2</v>
      </c>
      <c r="AZ55">
        <f t="shared" si="53"/>
        <v>17.54110621304681</v>
      </c>
      <c r="BA55">
        <f t="shared" si="54"/>
        <v>0.61430217882623972</v>
      </c>
      <c r="BB55">
        <f t="shared" si="55"/>
        <v>35.305906397120765</v>
      </c>
      <c r="BC55">
        <f t="shared" si="56"/>
        <v>386.47274246915072</v>
      </c>
      <c r="BD55">
        <f t="shared" si="57"/>
        <v>7.0293097423170976E-3</v>
      </c>
    </row>
    <row r="56" spans="1:108" x14ac:dyDescent="0.25">
      <c r="A56" s="1">
        <v>47</v>
      </c>
      <c r="B56" s="1" t="s">
        <v>94</v>
      </c>
      <c r="C56" s="1">
        <v>1012</v>
      </c>
      <c r="D56" s="1">
        <v>0</v>
      </c>
      <c r="E56">
        <f t="shared" si="30"/>
        <v>7.7346642944549853</v>
      </c>
      <c r="F56">
        <f t="shared" si="31"/>
        <v>8.9617886932855065E-2</v>
      </c>
      <c r="G56">
        <f t="shared" si="32"/>
        <v>238.86393967153478</v>
      </c>
      <c r="H56">
        <f t="shared" si="33"/>
        <v>1.628948258196345</v>
      </c>
      <c r="I56">
        <f t="shared" si="34"/>
        <v>1.3464389329818247</v>
      </c>
      <c r="J56">
        <f t="shared" si="35"/>
        <v>17.877292633056641</v>
      </c>
      <c r="K56" s="1">
        <v>6</v>
      </c>
      <c r="L56">
        <f t="shared" si="36"/>
        <v>1.4200000166893005</v>
      </c>
      <c r="M56" s="1">
        <v>1</v>
      </c>
      <c r="N56">
        <f t="shared" si="37"/>
        <v>2.8400000333786011</v>
      </c>
      <c r="O56" s="1">
        <v>16.932092666625977</v>
      </c>
      <c r="P56" s="1">
        <v>17.877292633056641</v>
      </c>
      <c r="Q56" s="1">
        <v>16.997390747070312</v>
      </c>
      <c r="R56" s="1">
        <v>400.13583374023437</v>
      </c>
      <c r="S56" s="1">
        <v>390.07928466796875</v>
      </c>
      <c r="T56" s="1">
        <v>7.747469425201416</v>
      </c>
      <c r="U56" s="1">
        <v>9.685673713684082</v>
      </c>
      <c r="V56" s="1">
        <v>29.286590576171875</v>
      </c>
      <c r="W56" s="1">
        <v>36.613292694091797</v>
      </c>
      <c r="X56" s="1">
        <v>499.38104248046875</v>
      </c>
      <c r="Y56" s="1">
        <v>1700.0284423828125</v>
      </c>
      <c r="Z56" s="1">
        <v>12.095370292663574</v>
      </c>
      <c r="AA56" s="1">
        <v>73.191551208496094</v>
      </c>
      <c r="AB56" s="1">
        <v>1.1177256107330322</v>
      </c>
      <c r="AC56" s="1">
        <v>0.53745514154434204</v>
      </c>
      <c r="AD56" s="1">
        <v>1</v>
      </c>
      <c r="AE56" s="1">
        <v>-0.21956524252891541</v>
      </c>
      <c r="AF56" s="1">
        <v>2.737391471862793</v>
      </c>
      <c r="AG56" s="1">
        <v>1</v>
      </c>
      <c r="AH56" s="1">
        <v>0</v>
      </c>
      <c r="AI56" s="1">
        <v>0.15999999642372131</v>
      </c>
      <c r="AJ56" s="1">
        <v>111115</v>
      </c>
      <c r="AK56">
        <f t="shared" si="38"/>
        <v>0.83230173746744773</v>
      </c>
      <c r="AL56">
        <f t="shared" si="39"/>
        <v>1.628948258196345E-3</v>
      </c>
      <c r="AM56">
        <f t="shared" si="40"/>
        <v>291.02729263305662</v>
      </c>
      <c r="AN56">
        <f t="shared" si="41"/>
        <v>290.08209266662595</v>
      </c>
      <c r="AO56">
        <f t="shared" si="42"/>
        <v>272.00454470147452</v>
      </c>
      <c r="AP56">
        <f t="shared" si="43"/>
        <v>2.2745782050911072</v>
      </c>
      <c r="AQ56">
        <f t="shared" si="44"/>
        <v>2.0553484165857179</v>
      </c>
      <c r="AR56">
        <f t="shared" si="45"/>
        <v>28.081771497515859</v>
      </c>
      <c r="AS56">
        <f t="shared" si="46"/>
        <v>18.396097783831777</v>
      </c>
      <c r="AT56">
        <f t="shared" si="47"/>
        <v>17.404692649841309</v>
      </c>
      <c r="AU56">
        <f t="shared" si="48"/>
        <v>1.9949979291487803</v>
      </c>
      <c r="AV56">
        <f t="shared" si="49"/>
        <v>8.6876449012699197E-2</v>
      </c>
      <c r="AW56">
        <f t="shared" si="50"/>
        <v>0.70890948360389305</v>
      </c>
      <c r="AX56">
        <f t="shared" si="51"/>
        <v>1.2860884455448871</v>
      </c>
      <c r="AY56">
        <f t="shared" si="52"/>
        <v>5.4537601852150536E-2</v>
      </c>
      <c r="AZ56">
        <f t="shared" si="53"/>
        <v>17.482822272332257</v>
      </c>
      <c r="BA56">
        <f t="shared" si="54"/>
        <v>0.61234715366865267</v>
      </c>
      <c r="BB56">
        <f t="shared" si="55"/>
        <v>35.272610966942011</v>
      </c>
      <c r="BC56">
        <f t="shared" si="56"/>
        <v>386.40259569797172</v>
      </c>
      <c r="BD56">
        <f t="shared" si="57"/>
        <v>7.0605582792579507E-3</v>
      </c>
    </row>
    <row r="57" spans="1:108" x14ac:dyDescent="0.25">
      <c r="A57" s="1">
        <v>48</v>
      </c>
      <c r="B57" s="1" t="s">
        <v>94</v>
      </c>
      <c r="C57" s="1">
        <v>1012.5</v>
      </c>
      <c r="D57" s="1">
        <v>0</v>
      </c>
      <c r="E57">
        <f t="shared" si="30"/>
        <v>7.736465542059519</v>
      </c>
      <c r="F57">
        <f t="shared" si="31"/>
        <v>8.9646945913202339E-2</v>
      </c>
      <c r="G57">
        <f t="shared" si="32"/>
        <v>238.869731478923</v>
      </c>
      <c r="H57">
        <f t="shared" si="33"/>
        <v>1.6294894350853968</v>
      </c>
      <c r="I57">
        <f t="shared" si="34"/>
        <v>1.3464618309764105</v>
      </c>
      <c r="J57">
        <f t="shared" si="35"/>
        <v>17.877634048461914</v>
      </c>
      <c r="K57" s="1">
        <v>6</v>
      </c>
      <c r="L57">
        <f t="shared" si="36"/>
        <v>1.4200000166893005</v>
      </c>
      <c r="M57" s="1">
        <v>1</v>
      </c>
      <c r="N57">
        <f t="shared" si="37"/>
        <v>2.8400000333786011</v>
      </c>
      <c r="O57" s="1">
        <v>16.932731628417969</v>
      </c>
      <c r="P57" s="1">
        <v>17.877634048461914</v>
      </c>
      <c r="Q57" s="1">
        <v>16.997625350952148</v>
      </c>
      <c r="R57" s="1">
        <v>400.13272094726562</v>
      </c>
      <c r="S57" s="1">
        <v>390.073486328125</v>
      </c>
      <c r="T57" s="1">
        <v>7.7470669746398926</v>
      </c>
      <c r="U57" s="1">
        <v>9.6859683990478516</v>
      </c>
      <c r="V57" s="1">
        <v>29.283872604370117</v>
      </c>
      <c r="W57" s="1">
        <v>36.612907409667969</v>
      </c>
      <c r="X57" s="1">
        <v>499.3671875</v>
      </c>
      <c r="Y57" s="1">
        <v>1700.030029296875</v>
      </c>
      <c r="Z57" s="1">
        <v>12.092887878417969</v>
      </c>
      <c r="AA57" s="1">
        <v>73.191520690917969</v>
      </c>
      <c r="AB57" s="1">
        <v>1.1177256107330322</v>
      </c>
      <c r="AC57" s="1">
        <v>0.53745514154434204</v>
      </c>
      <c r="AD57" s="1">
        <v>1</v>
      </c>
      <c r="AE57" s="1">
        <v>-0.21956524252891541</v>
      </c>
      <c r="AF57" s="1">
        <v>2.737391471862793</v>
      </c>
      <c r="AG57" s="1">
        <v>1</v>
      </c>
      <c r="AH57" s="1">
        <v>0</v>
      </c>
      <c r="AI57" s="1">
        <v>0.15999999642372131</v>
      </c>
      <c r="AJ57" s="1">
        <v>111115</v>
      </c>
      <c r="AK57">
        <f t="shared" si="38"/>
        <v>0.83227864583333333</v>
      </c>
      <c r="AL57">
        <f t="shared" si="39"/>
        <v>1.6294894350853968E-3</v>
      </c>
      <c r="AM57">
        <f t="shared" si="40"/>
        <v>291.02763404846189</v>
      </c>
      <c r="AN57">
        <f t="shared" si="41"/>
        <v>290.08273162841795</v>
      </c>
      <c r="AO57">
        <f t="shared" si="42"/>
        <v>272.00479860771884</v>
      </c>
      <c r="AP57">
        <f t="shared" si="43"/>
        <v>2.2743317933304579</v>
      </c>
      <c r="AQ57">
        <f t="shared" si="44"/>
        <v>2.055392587466899</v>
      </c>
      <c r="AR57">
        <f t="shared" si="45"/>
        <v>28.082386703599997</v>
      </c>
      <c r="AS57">
        <f t="shared" si="46"/>
        <v>18.396418304552146</v>
      </c>
      <c r="AT57">
        <f t="shared" si="47"/>
        <v>17.405182838439941</v>
      </c>
      <c r="AU57">
        <f t="shared" si="48"/>
        <v>1.9950597111919723</v>
      </c>
      <c r="AV57">
        <f t="shared" si="49"/>
        <v>8.6903757068822418E-2</v>
      </c>
      <c r="AW57">
        <f t="shared" si="50"/>
        <v>0.70893075649048842</v>
      </c>
      <c r="AX57">
        <f t="shared" si="51"/>
        <v>1.2861289547014838</v>
      </c>
      <c r="AY57">
        <f t="shared" si="52"/>
        <v>5.4554820511096939E-2</v>
      </c>
      <c r="AZ57">
        <f t="shared" si="53"/>
        <v>17.483238893973613</v>
      </c>
      <c r="BA57">
        <f t="shared" si="54"/>
        <v>0.61237110403855732</v>
      </c>
      <c r="BB57">
        <f t="shared" si="55"/>
        <v>35.27351323208002</v>
      </c>
      <c r="BC57">
        <f t="shared" si="56"/>
        <v>386.39594113128379</v>
      </c>
      <c r="BD57">
        <f t="shared" si="57"/>
        <v>7.0625048200143583E-3</v>
      </c>
    </row>
    <row r="58" spans="1:108" x14ac:dyDescent="0.25">
      <c r="A58" s="1">
        <v>49</v>
      </c>
      <c r="B58" s="1" t="s">
        <v>95</v>
      </c>
      <c r="C58" s="1">
        <v>1013</v>
      </c>
      <c r="D58" s="1">
        <v>0</v>
      </c>
      <c r="E58">
        <f t="shared" si="30"/>
        <v>7.7547715203112837</v>
      </c>
      <c r="F58">
        <f t="shared" si="31"/>
        <v>8.9683616512308093E-2</v>
      </c>
      <c r="G58">
        <f t="shared" si="32"/>
        <v>238.57517576573642</v>
      </c>
      <c r="H58">
        <f t="shared" si="33"/>
        <v>1.6300190898724483</v>
      </c>
      <c r="I58">
        <f t="shared" si="34"/>
        <v>1.3463655332756488</v>
      </c>
      <c r="J58">
        <f t="shared" si="35"/>
        <v>17.877647399902344</v>
      </c>
      <c r="K58" s="1">
        <v>6</v>
      </c>
      <c r="L58">
        <f t="shared" si="36"/>
        <v>1.4200000166893005</v>
      </c>
      <c r="M58" s="1">
        <v>1</v>
      </c>
      <c r="N58">
        <f t="shared" si="37"/>
        <v>2.8400000333786011</v>
      </c>
      <c r="O58" s="1">
        <v>16.933422088623047</v>
      </c>
      <c r="P58" s="1">
        <v>17.877647399902344</v>
      </c>
      <c r="Q58" s="1">
        <v>16.997453689575195</v>
      </c>
      <c r="R58" s="1">
        <v>400.13412475585937</v>
      </c>
      <c r="S58" s="1">
        <v>390.052490234375</v>
      </c>
      <c r="T58" s="1">
        <v>7.747734546661377</v>
      </c>
      <c r="U58" s="1">
        <v>9.6873016357421875</v>
      </c>
      <c r="V58" s="1">
        <v>29.285129547119141</v>
      </c>
      <c r="W58" s="1">
        <v>36.616367340087891</v>
      </c>
      <c r="X58" s="1">
        <v>499.35739135742187</v>
      </c>
      <c r="Y58" s="1">
        <v>1699.991943359375</v>
      </c>
      <c r="Z58" s="1">
        <v>12.074314117431641</v>
      </c>
      <c r="AA58" s="1">
        <v>73.191566467285156</v>
      </c>
      <c r="AB58" s="1">
        <v>1.1177256107330322</v>
      </c>
      <c r="AC58" s="1">
        <v>0.53745514154434204</v>
      </c>
      <c r="AD58" s="1">
        <v>1</v>
      </c>
      <c r="AE58" s="1">
        <v>-0.21956524252891541</v>
      </c>
      <c r="AF58" s="1">
        <v>2.737391471862793</v>
      </c>
      <c r="AG58" s="1">
        <v>1</v>
      </c>
      <c r="AH58" s="1">
        <v>0</v>
      </c>
      <c r="AI58" s="1">
        <v>0.15999999642372131</v>
      </c>
      <c r="AJ58" s="1">
        <v>111115</v>
      </c>
      <c r="AK58">
        <f t="shared" si="38"/>
        <v>0.83226231892903624</v>
      </c>
      <c r="AL58">
        <f t="shared" si="39"/>
        <v>1.6300190898724482E-3</v>
      </c>
      <c r="AM58">
        <f t="shared" si="40"/>
        <v>291.02764739990232</v>
      </c>
      <c r="AN58">
        <f t="shared" si="41"/>
        <v>290.08342208862302</v>
      </c>
      <c r="AO58">
        <f t="shared" si="42"/>
        <v>271.99870485785505</v>
      </c>
      <c r="AP58">
        <f t="shared" si="43"/>
        <v>2.2740646729004026</v>
      </c>
      <c r="AQ58">
        <f t="shared" si="44"/>
        <v>2.0553943148367133</v>
      </c>
      <c r="AR58">
        <f t="shared" si="45"/>
        <v>28.082392740636649</v>
      </c>
      <c r="AS58">
        <f t="shared" si="46"/>
        <v>18.395091104894462</v>
      </c>
      <c r="AT58">
        <f t="shared" si="47"/>
        <v>17.405534744262695</v>
      </c>
      <c r="AU58">
        <f t="shared" si="48"/>
        <v>1.995104065483909</v>
      </c>
      <c r="AV58">
        <f t="shared" si="49"/>
        <v>8.6938217338910578E-2</v>
      </c>
      <c r="AW58">
        <f t="shared" si="50"/>
        <v>0.70902878156106453</v>
      </c>
      <c r="AX58">
        <f t="shared" si="51"/>
        <v>1.2860752839228444</v>
      </c>
      <c r="AY58">
        <f t="shared" si="52"/>
        <v>5.4576548952641718E-2</v>
      </c>
      <c r="AZ58">
        <f t="shared" si="53"/>
        <v>17.461690834502136</v>
      </c>
      <c r="BA58">
        <f t="shared" si="54"/>
        <v>0.61164889787623511</v>
      </c>
      <c r="BB58">
        <f t="shared" si="55"/>
        <v>35.278962746604627</v>
      </c>
      <c r="BC58">
        <f t="shared" si="56"/>
        <v>386.36624325219947</v>
      </c>
      <c r="BD58">
        <f t="shared" si="57"/>
        <v>7.0808539915562336E-3</v>
      </c>
    </row>
    <row r="59" spans="1:108" x14ac:dyDescent="0.25">
      <c r="A59" s="1">
        <v>50</v>
      </c>
      <c r="B59" s="1" t="s">
        <v>95</v>
      </c>
      <c r="C59" s="1">
        <v>1013.5</v>
      </c>
      <c r="D59" s="1">
        <v>0</v>
      </c>
      <c r="E59">
        <f t="shared" si="30"/>
        <v>7.7707273373902224</v>
      </c>
      <c r="F59">
        <f t="shared" si="31"/>
        <v>8.9783928612481648E-2</v>
      </c>
      <c r="G59">
        <f t="shared" si="32"/>
        <v>238.42804522989545</v>
      </c>
      <c r="H59">
        <f t="shared" si="33"/>
        <v>1.6316559962719974</v>
      </c>
      <c r="I59">
        <f t="shared" si="34"/>
        <v>1.3462564895137277</v>
      </c>
      <c r="J59">
        <f t="shared" si="35"/>
        <v>17.877996444702148</v>
      </c>
      <c r="K59" s="1">
        <v>6</v>
      </c>
      <c r="L59">
        <f t="shared" si="36"/>
        <v>1.4200000166893005</v>
      </c>
      <c r="M59" s="1">
        <v>1</v>
      </c>
      <c r="N59">
        <f t="shared" si="37"/>
        <v>2.8400000333786011</v>
      </c>
      <c r="O59" s="1">
        <v>16.934083938598633</v>
      </c>
      <c r="P59" s="1">
        <v>17.877996444702148</v>
      </c>
      <c r="Q59" s="1">
        <v>16.997562408447266</v>
      </c>
      <c r="R59" s="1">
        <v>400.14111328125</v>
      </c>
      <c r="S59" s="1">
        <v>390.03964233398437</v>
      </c>
      <c r="T59" s="1">
        <v>7.7479095458984375</v>
      </c>
      <c r="U59" s="1">
        <v>9.6894054412841797</v>
      </c>
      <c r="V59" s="1">
        <v>29.284570693969727</v>
      </c>
      <c r="W59" s="1">
        <v>36.622791290283203</v>
      </c>
      <c r="X59" s="1">
        <v>499.3612060546875</v>
      </c>
      <c r="Y59" s="1">
        <v>1699.9921875</v>
      </c>
      <c r="Z59" s="1">
        <v>12.092799186706543</v>
      </c>
      <c r="AA59" s="1">
        <v>73.19158935546875</v>
      </c>
      <c r="AB59" s="1">
        <v>1.1177256107330322</v>
      </c>
      <c r="AC59" s="1">
        <v>0.53745514154434204</v>
      </c>
      <c r="AD59" s="1">
        <v>1</v>
      </c>
      <c r="AE59" s="1">
        <v>-0.21956524252891541</v>
      </c>
      <c r="AF59" s="1">
        <v>2.737391471862793</v>
      </c>
      <c r="AG59" s="1">
        <v>1</v>
      </c>
      <c r="AH59" s="1">
        <v>0</v>
      </c>
      <c r="AI59" s="1">
        <v>0.15999999642372131</v>
      </c>
      <c r="AJ59" s="1">
        <v>111115</v>
      </c>
      <c r="AK59">
        <f t="shared" si="38"/>
        <v>0.83226867675781235</v>
      </c>
      <c r="AL59">
        <f t="shared" si="39"/>
        <v>1.6316559962719975E-3</v>
      </c>
      <c r="AM59">
        <f t="shared" si="40"/>
        <v>291.02799644470213</v>
      </c>
      <c r="AN59">
        <f t="shared" si="41"/>
        <v>290.08408393859861</v>
      </c>
      <c r="AO59">
        <f t="shared" si="42"/>
        <v>271.99874392035417</v>
      </c>
      <c r="AP59">
        <f t="shared" si="43"/>
        <v>2.2732396382118401</v>
      </c>
      <c r="AQ59">
        <f t="shared" si="44"/>
        <v>2.0554394736708437</v>
      </c>
      <c r="AR59">
        <f t="shared" si="45"/>
        <v>28.083000953678084</v>
      </c>
      <c r="AS59">
        <f t="shared" si="46"/>
        <v>18.393595512393905</v>
      </c>
      <c r="AT59">
        <f t="shared" si="47"/>
        <v>17.406040191650391</v>
      </c>
      <c r="AU59">
        <f t="shared" si="48"/>
        <v>1.9951677737044007</v>
      </c>
      <c r="AV59">
        <f t="shared" si="49"/>
        <v>8.7032478696149648E-2</v>
      </c>
      <c r="AW59">
        <f t="shared" si="50"/>
        <v>0.70918298415711611</v>
      </c>
      <c r="AX59">
        <f t="shared" si="51"/>
        <v>1.2859847895472845</v>
      </c>
      <c r="AY59">
        <f t="shared" si="52"/>
        <v>5.4635984522619467E-2</v>
      </c>
      <c r="AZ59">
        <f t="shared" si="53"/>
        <v>17.450927577293637</v>
      </c>
      <c r="BA59">
        <f t="shared" si="54"/>
        <v>0.61129182614144006</v>
      </c>
      <c r="BB59">
        <f t="shared" si="55"/>
        <v>35.287752712189921</v>
      </c>
      <c r="BC59">
        <f t="shared" si="56"/>
        <v>386.34581072054004</v>
      </c>
      <c r="BD59">
        <f t="shared" si="57"/>
        <v>7.0975664046744064E-3</v>
      </c>
    </row>
    <row r="60" spans="1:108" x14ac:dyDescent="0.25">
      <c r="A60" s="1">
        <v>51</v>
      </c>
      <c r="B60" s="1" t="s">
        <v>96</v>
      </c>
      <c r="C60" s="1">
        <v>1014</v>
      </c>
      <c r="D60" s="1">
        <v>0</v>
      </c>
      <c r="E60">
        <f t="shared" si="30"/>
        <v>7.7554865349622037</v>
      </c>
      <c r="F60">
        <f t="shared" si="31"/>
        <v>8.9850720066774192E-2</v>
      </c>
      <c r="G60">
        <f t="shared" si="32"/>
        <v>238.81105627065745</v>
      </c>
      <c r="H60">
        <f t="shared" si="33"/>
        <v>1.6330614766738716</v>
      </c>
      <c r="I60">
        <f t="shared" si="34"/>
        <v>1.3464441334187895</v>
      </c>
      <c r="J60">
        <f t="shared" si="35"/>
        <v>17.879873275756836</v>
      </c>
      <c r="K60" s="1">
        <v>6</v>
      </c>
      <c r="L60">
        <f t="shared" si="36"/>
        <v>1.4200000166893005</v>
      </c>
      <c r="M60" s="1">
        <v>1</v>
      </c>
      <c r="N60">
        <f t="shared" si="37"/>
        <v>2.8400000333786011</v>
      </c>
      <c r="O60" s="1">
        <v>16.934423446655273</v>
      </c>
      <c r="P60" s="1">
        <v>17.879873275756836</v>
      </c>
      <c r="Q60" s="1">
        <v>16.997993469238281</v>
      </c>
      <c r="R60" s="1">
        <v>400.1317138671875</v>
      </c>
      <c r="S60" s="1">
        <v>390.048095703125</v>
      </c>
      <c r="T60" s="1">
        <v>7.7470221519470215</v>
      </c>
      <c r="U60" s="1">
        <v>9.6901473999023437</v>
      </c>
      <c r="V60" s="1">
        <v>29.280624389648437</v>
      </c>
      <c r="W60" s="1">
        <v>36.624855041503906</v>
      </c>
      <c r="X60" s="1">
        <v>499.37188720703125</v>
      </c>
      <c r="Y60" s="1">
        <v>1699.98876953125</v>
      </c>
      <c r="Z60" s="1">
        <v>12.142002105712891</v>
      </c>
      <c r="AA60" s="1">
        <v>73.191680908203125</v>
      </c>
      <c r="AB60" s="1">
        <v>1.1177256107330322</v>
      </c>
      <c r="AC60" s="1">
        <v>0.53745514154434204</v>
      </c>
      <c r="AD60" s="1">
        <v>1</v>
      </c>
      <c r="AE60" s="1">
        <v>-0.21956524252891541</v>
      </c>
      <c r="AF60" s="1">
        <v>2.737391471862793</v>
      </c>
      <c r="AG60" s="1">
        <v>1</v>
      </c>
      <c r="AH60" s="1">
        <v>0</v>
      </c>
      <c r="AI60" s="1">
        <v>0.15999999642372131</v>
      </c>
      <c r="AJ60" s="1">
        <v>111115</v>
      </c>
      <c r="AK60">
        <f t="shared" si="38"/>
        <v>0.83228647867838534</v>
      </c>
      <c r="AL60">
        <f t="shared" si="39"/>
        <v>1.6330614766738715E-3</v>
      </c>
      <c r="AM60">
        <f t="shared" si="40"/>
        <v>291.02987327575681</v>
      </c>
      <c r="AN60">
        <f t="shared" si="41"/>
        <v>290.08442344665525</v>
      </c>
      <c r="AO60">
        <f t="shared" si="42"/>
        <v>271.9981970453664</v>
      </c>
      <c r="AP60">
        <f t="shared" si="43"/>
        <v>2.2722904688622783</v>
      </c>
      <c r="AQ60">
        <f t="shared" si="44"/>
        <v>2.0556823098658961</v>
      </c>
      <c r="AR60">
        <f t="shared" si="45"/>
        <v>28.086283637127135</v>
      </c>
      <c r="AS60">
        <f t="shared" si="46"/>
        <v>18.396136237224791</v>
      </c>
      <c r="AT60">
        <f t="shared" si="47"/>
        <v>17.407148361206055</v>
      </c>
      <c r="AU60">
        <f t="shared" si="48"/>
        <v>1.9953074572199383</v>
      </c>
      <c r="AV60">
        <f t="shared" si="49"/>
        <v>8.7095237765491731E-2</v>
      </c>
      <c r="AW60">
        <f t="shared" si="50"/>
        <v>0.70923817644710652</v>
      </c>
      <c r="AX60">
        <f t="shared" si="51"/>
        <v>1.2860692807728318</v>
      </c>
      <c r="AY60">
        <f t="shared" si="52"/>
        <v>5.4675556951282879E-2</v>
      </c>
      <c r="AZ60">
        <f t="shared" si="53"/>
        <v>17.478982627912902</v>
      </c>
      <c r="BA60">
        <f t="shared" si="54"/>
        <v>0.61226053633247912</v>
      </c>
      <c r="BB60">
        <f t="shared" si="55"/>
        <v>35.287721004835568</v>
      </c>
      <c r="BC60">
        <f t="shared" si="56"/>
        <v>386.36150883722854</v>
      </c>
      <c r="BD60">
        <f t="shared" si="57"/>
        <v>7.0833517015226775E-3</v>
      </c>
    </row>
    <row r="61" spans="1:108" x14ac:dyDescent="0.25">
      <c r="A61" s="1">
        <v>52</v>
      </c>
      <c r="B61" s="1" t="s">
        <v>96</v>
      </c>
      <c r="C61" s="1">
        <v>1014.5</v>
      </c>
      <c r="D61" s="1">
        <v>0</v>
      </c>
      <c r="E61">
        <f t="shared" si="30"/>
        <v>7.7579399340518043</v>
      </c>
      <c r="F61">
        <f t="shared" si="31"/>
        <v>8.9864862944498899E-2</v>
      </c>
      <c r="G61">
        <f t="shared" si="32"/>
        <v>238.80172383480937</v>
      </c>
      <c r="H61">
        <f t="shared" si="33"/>
        <v>1.6331374052920828</v>
      </c>
      <c r="I61">
        <f t="shared" si="34"/>
        <v>1.3463004656645667</v>
      </c>
      <c r="J61">
        <f t="shared" si="35"/>
        <v>17.879022598266602</v>
      </c>
      <c r="K61" s="1">
        <v>6</v>
      </c>
      <c r="L61">
        <f t="shared" si="36"/>
        <v>1.4200000166893005</v>
      </c>
      <c r="M61" s="1">
        <v>1</v>
      </c>
      <c r="N61">
        <f t="shared" si="37"/>
        <v>2.8400000333786011</v>
      </c>
      <c r="O61" s="1">
        <v>16.935224533081055</v>
      </c>
      <c r="P61" s="1">
        <v>17.879022598266602</v>
      </c>
      <c r="Q61" s="1">
        <v>16.997900009155273</v>
      </c>
      <c r="R61" s="1">
        <v>400.14743041992187</v>
      </c>
      <c r="S61" s="1">
        <v>390.06094360351562</v>
      </c>
      <c r="T61" s="1">
        <v>7.7474298477172852</v>
      </c>
      <c r="U61" s="1">
        <v>9.690617561340332</v>
      </c>
      <c r="V61" s="1">
        <v>29.280643463134766</v>
      </c>
      <c r="W61" s="1">
        <v>36.624729156494141</v>
      </c>
      <c r="X61" s="1">
        <v>499.37881469726562</v>
      </c>
      <c r="Y61" s="1">
        <v>1699.9913330078125</v>
      </c>
      <c r="Z61" s="1">
        <v>12.090280532836914</v>
      </c>
      <c r="AA61" s="1">
        <v>73.191596984863281</v>
      </c>
      <c r="AB61" s="1">
        <v>1.1177256107330322</v>
      </c>
      <c r="AC61" s="1">
        <v>0.53745514154434204</v>
      </c>
      <c r="AD61" s="1">
        <v>1</v>
      </c>
      <c r="AE61" s="1">
        <v>-0.21956524252891541</v>
      </c>
      <c r="AF61" s="1">
        <v>2.737391471862793</v>
      </c>
      <c r="AG61" s="1">
        <v>1</v>
      </c>
      <c r="AH61" s="1">
        <v>0</v>
      </c>
      <c r="AI61" s="1">
        <v>0.15999999642372131</v>
      </c>
      <c r="AJ61" s="1">
        <v>111115</v>
      </c>
      <c r="AK61">
        <f t="shared" si="38"/>
        <v>0.83229802449544255</v>
      </c>
      <c r="AL61">
        <f t="shared" si="39"/>
        <v>1.6331374052920829E-3</v>
      </c>
      <c r="AM61">
        <f t="shared" si="40"/>
        <v>291.02902259826658</v>
      </c>
      <c r="AN61">
        <f t="shared" si="41"/>
        <v>290.08522453308103</v>
      </c>
      <c r="AO61">
        <f t="shared" si="42"/>
        <v>271.99860720160723</v>
      </c>
      <c r="AP61">
        <f t="shared" si="43"/>
        <v>2.2724667139648371</v>
      </c>
      <c r="AQ61">
        <f t="shared" si="44"/>
        <v>2.055572240748627</v>
      </c>
      <c r="AR61">
        <f t="shared" si="45"/>
        <v>28.084811992471469</v>
      </c>
      <c r="AS61">
        <f t="shared" si="46"/>
        <v>18.394194431131137</v>
      </c>
      <c r="AT61">
        <f t="shared" si="47"/>
        <v>17.407123565673828</v>
      </c>
      <c r="AU61">
        <f t="shared" si="48"/>
        <v>1.995304331677374</v>
      </c>
      <c r="AV61">
        <f t="shared" si="49"/>
        <v>8.71085264314507E-2</v>
      </c>
      <c r="AW61">
        <f t="shared" si="50"/>
        <v>0.70927177508406025</v>
      </c>
      <c r="AX61">
        <f t="shared" si="51"/>
        <v>1.2860325565933137</v>
      </c>
      <c r="AY61">
        <f t="shared" si="52"/>
        <v>5.4683936087945577E-2</v>
      </c>
      <c r="AZ61">
        <f t="shared" si="53"/>
        <v>17.478279530207988</v>
      </c>
      <c r="BA61">
        <f t="shared" si="54"/>
        <v>0.61221644399636077</v>
      </c>
      <c r="BB61">
        <f t="shared" si="55"/>
        <v>35.291506534462734</v>
      </c>
      <c r="BC61">
        <f t="shared" si="56"/>
        <v>386.3731905091924</v>
      </c>
      <c r="BD61">
        <f t="shared" si="57"/>
        <v>7.0861383398713E-3</v>
      </c>
    </row>
    <row r="62" spans="1:108" x14ac:dyDescent="0.25">
      <c r="A62" s="1">
        <v>53</v>
      </c>
      <c r="B62" s="1" t="s">
        <v>97</v>
      </c>
      <c r="C62" s="1">
        <v>1015</v>
      </c>
      <c r="D62" s="1">
        <v>0</v>
      </c>
      <c r="E62">
        <f t="shared" si="30"/>
        <v>7.7633146370541972</v>
      </c>
      <c r="F62">
        <f t="shared" si="31"/>
        <v>8.9862271518853037E-2</v>
      </c>
      <c r="G62">
        <f t="shared" si="32"/>
        <v>238.67190747495744</v>
      </c>
      <c r="H62">
        <f t="shared" si="33"/>
        <v>1.6330011657307826</v>
      </c>
      <c r="I62">
        <f t="shared" si="34"/>
        <v>1.3462326862787561</v>
      </c>
      <c r="J62">
        <f t="shared" si="35"/>
        <v>17.878686904907227</v>
      </c>
      <c r="K62" s="1">
        <v>6</v>
      </c>
      <c r="L62">
        <f t="shared" si="36"/>
        <v>1.4200000166893005</v>
      </c>
      <c r="M62" s="1">
        <v>1</v>
      </c>
      <c r="N62">
        <f t="shared" si="37"/>
        <v>2.8400000333786011</v>
      </c>
      <c r="O62" s="1">
        <v>16.935548782348633</v>
      </c>
      <c r="P62" s="1">
        <v>17.878686904907227</v>
      </c>
      <c r="Q62" s="1">
        <v>16.997604370117188</v>
      </c>
      <c r="R62" s="1">
        <v>400.12338256835937</v>
      </c>
      <c r="S62" s="1">
        <v>390.03048706054687</v>
      </c>
      <c r="T62" s="1">
        <v>7.7478632926940918</v>
      </c>
      <c r="U62" s="1">
        <v>9.6909027099609375</v>
      </c>
      <c r="V62" s="1">
        <v>29.281822204589844</v>
      </c>
      <c r="W62" s="1">
        <v>36.625232696533203</v>
      </c>
      <c r="X62" s="1">
        <v>499.3751220703125</v>
      </c>
      <c r="Y62" s="1">
        <v>1700.0078125</v>
      </c>
      <c r="Z62" s="1">
        <v>12.113644599914551</v>
      </c>
      <c r="AA62" s="1">
        <v>73.19195556640625</v>
      </c>
      <c r="AB62" s="1">
        <v>1.1177256107330322</v>
      </c>
      <c r="AC62" s="1">
        <v>0.53745514154434204</v>
      </c>
      <c r="AD62" s="1">
        <v>1</v>
      </c>
      <c r="AE62" s="1">
        <v>-0.21956524252891541</v>
      </c>
      <c r="AF62" s="1">
        <v>2.737391471862793</v>
      </c>
      <c r="AG62" s="1">
        <v>1</v>
      </c>
      <c r="AH62" s="1">
        <v>0</v>
      </c>
      <c r="AI62" s="1">
        <v>0.15999999642372131</v>
      </c>
      <c r="AJ62" s="1">
        <v>111115</v>
      </c>
      <c r="AK62">
        <f t="shared" si="38"/>
        <v>0.8322918701171873</v>
      </c>
      <c r="AL62">
        <f t="shared" si="39"/>
        <v>1.6330011657307826E-3</v>
      </c>
      <c r="AM62">
        <f t="shared" si="40"/>
        <v>291.0286869049072</v>
      </c>
      <c r="AN62">
        <f t="shared" si="41"/>
        <v>290.08554878234861</v>
      </c>
      <c r="AO62">
        <f t="shared" si="42"/>
        <v>272.00124392029829</v>
      </c>
      <c r="AP62">
        <f t="shared" si="43"/>
        <v>2.2726545493891837</v>
      </c>
      <c r="AQ62">
        <f t="shared" si="44"/>
        <v>2.0555288068245829</v>
      </c>
      <c r="AR62">
        <f t="shared" si="45"/>
        <v>28.084080974713462</v>
      </c>
      <c r="AS62">
        <f t="shared" si="46"/>
        <v>18.393178264752525</v>
      </c>
      <c r="AT62">
        <f t="shared" si="47"/>
        <v>17.40711784362793</v>
      </c>
      <c r="AU62">
        <f t="shared" si="48"/>
        <v>1.9953036103989308</v>
      </c>
      <c r="AV62">
        <f t="shared" si="49"/>
        <v>8.7106091534206731E-2</v>
      </c>
      <c r="AW62">
        <f t="shared" si="50"/>
        <v>0.7092961205458268</v>
      </c>
      <c r="AX62">
        <f t="shared" si="51"/>
        <v>1.286007489853104</v>
      </c>
      <c r="AY62">
        <f t="shared" si="52"/>
        <v>5.4682400768441872E-2</v>
      </c>
      <c r="AZ62">
        <f t="shared" si="53"/>
        <v>17.468863646856509</v>
      </c>
      <c r="BA62">
        <f t="shared" si="54"/>
        <v>0.61193141406381113</v>
      </c>
      <c r="BB62">
        <f t="shared" si="55"/>
        <v>35.293354508590056</v>
      </c>
      <c r="BC62">
        <f t="shared" si="56"/>
        <v>386.34017908982651</v>
      </c>
      <c r="BD62">
        <f t="shared" si="57"/>
        <v>7.0920248650496879E-3</v>
      </c>
    </row>
    <row r="63" spans="1:108" x14ac:dyDescent="0.25">
      <c r="A63" s="1">
        <v>54</v>
      </c>
      <c r="B63" s="1" t="s">
        <v>97</v>
      </c>
      <c r="C63" s="1">
        <v>1015.5</v>
      </c>
      <c r="D63" s="1">
        <v>0</v>
      </c>
      <c r="E63">
        <f t="shared" si="30"/>
        <v>7.7497828036015477</v>
      </c>
      <c r="F63">
        <f t="shared" si="31"/>
        <v>8.9979495898564688E-2</v>
      </c>
      <c r="G63">
        <f t="shared" si="32"/>
        <v>239.08735305311023</v>
      </c>
      <c r="H63">
        <f t="shared" si="33"/>
        <v>1.6347903956905296</v>
      </c>
      <c r="I63">
        <f t="shared" si="34"/>
        <v>1.3459978915080069</v>
      </c>
      <c r="J63">
        <f t="shared" si="35"/>
        <v>17.877967834472656</v>
      </c>
      <c r="K63" s="1">
        <v>6</v>
      </c>
      <c r="L63">
        <f t="shared" si="36"/>
        <v>1.4200000166893005</v>
      </c>
      <c r="M63" s="1">
        <v>1</v>
      </c>
      <c r="N63">
        <f t="shared" si="37"/>
        <v>2.8400000333786011</v>
      </c>
      <c r="O63" s="1">
        <v>16.936355590820312</v>
      </c>
      <c r="P63" s="1">
        <v>17.877967834472656</v>
      </c>
      <c r="Q63" s="1">
        <v>16.998012542724609</v>
      </c>
      <c r="R63" s="1">
        <v>400.10040283203125</v>
      </c>
      <c r="S63" s="1">
        <v>390.02316284179687</v>
      </c>
      <c r="T63" s="1">
        <v>7.7477703094482422</v>
      </c>
      <c r="U63" s="1">
        <v>9.6928920745849609</v>
      </c>
      <c r="V63" s="1">
        <v>29.279813766479492</v>
      </c>
      <c r="W63" s="1">
        <v>36.630680084228516</v>
      </c>
      <c r="X63" s="1">
        <v>499.38607788085937</v>
      </c>
      <c r="Y63" s="1">
        <v>1700.0611572265625</v>
      </c>
      <c r="Z63" s="1">
        <v>12.08046817779541</v>
      </c>
      <c r="AA63" s="1">
        <v>73.191558837890625</v>
      </c>
      <c r="AB63" s="1">
        <v>1.1177256107330322</v>
      </c>
      <c r="AC63" s="1">
        <v>0.53745514154434204</v>
      </c>
      <c r="AD63" s="1">
        <v>1</v>
      </c>
      <c r="AE63" s="1">
        <v>-0.21956524252891541</v>
      </c>
      <c r="AF63" s="1">
        <v>2.737391471862793</v>
      </c>
      <c r="AG63" s="1">
        <v>1</v>
      </c>
      <c r="AH63" s="1">
        <v>0</v>
      </c>
      <c r="AI63" s="1">
        <v>0.15999999642372131</v>
      </c>
      <c r="AJ63" s="1">
        <v>111115</v>
      </c>
      <c r="AK63">
        <f t="shared" si="38"/>
        <v>0.83231012980143215</v>
      </c>
      <c r="AL63">
        <f t="shared" si="39"/>
        <v>1.6347903956905297E-3</v>
      </c>
      <c r="AM63">
        <f t="shared" si="40"/>
        <v>291.02796783447263</v>
      </c>
      <c r="AN63">
        <f t="shared" si="41"/>
        <v>290.08635559082029</v>
      </c>
      <c r="AO63">
        <f t="shared" si="42"/>
        <v>272.00977907635752</v>
      </c>
      <c r="AP63">
        <f t="shared" si="43"/>
        <v>2.2720079009562859</v>
      </c>
      <c r="AQ63">
        <f t="shared" si="44"/>
        <v>2.0554357720943157</v>
      </c>
      <c r="AR63">
        <f t="shared" si="45"/>
        <v>28.082962089205221</v>
      </c>
      <c r="AS63">
        <f t="shared" si="46"/>
        <v>18.39007001462026</v>
      </c>
      <c r="AT63">
        <f t="shared" si="47"/>
        <v>17.407161712646484</v>
      </c>
      <c r="AU63">
        <f t="shared" si="48"/>
        <v>1.9953091402061756</v>
      </c>
      <c r="AV63">
        <f t="shared" si="49"/>
        <v>8.7216230967441702E-2</v>
      </c>
      <c r="AW63">
        <f t="shared" si="50"/>
        <v>0.70943788058630886</v>
      </c>
      <c r="AX63">
        <f t="shared" si="51"/>
        <v>1.2858712596198667</v>
      </c>
      <c r="AY63">
        <f t="shared" si="52"/>
        <v>5.475184934428616E-2</v>
      </c>
      <c r="AZ63">
        <f t="shared" si="53"/>
        <v>17.499176068382248</v>
      </c>
      <c r="BA63">
        <f t="shared" si="54"/>
        <v>0.61300808729170275</v>
      </c>
      <c r="BB63">
        <f t="shared" si="55"/>
        <v>35.304271410369537</v>
      </c>
      <c r="BC63">
        <f t="shared" si="56"/>
        <v>386.33928725662099</v>
      </c>
      <c r="BD63">
        <f t="shared" si="57"/>
        <v>7.0818693437208723E-3</v>
      </c>
    </row>
    <row r="64" spans="1:108" x14ac:dyDescent="0.25">
      <c r="A64" s="1">
        <v>55</v>
      </c>
      <c r="B64" s="1" t="s">
        <v>98</v>
      </c>
      <c r="C64" s="1">
        <v>1016</v>
      </c>
      <c r="D64" s="1">
        <v>0</v>
      </c>
      <c r="E64">
        <f t="shared" si="30"/>
        <v>7.7437341084865681</v>
      </c>
      <c r="F64">
        <f t="shared" si="31"/>
        <v>9.0027115542139768E-2</v>
      </c>
      <c r="G64">
        <f t="shared" si="32"/>
        <v>239.25720361102435</v>
      </c>
      <c r="H64">
        <f t="shared" si="33"/>
        <v>1.635310093123963</v>
      </c>
      <c r="I64">
        <f t="shared" si="34"/>
        <v>1.3457422803892154</v>
      </c>
      <c r="J64">
        <f t="shared" si="35"/>
        <v>17.876468658447266</v>
      </c>
      <c r="K64" s="1">
        <v>6</v>
      </c>
      <c r="L64">
        <f t="shared" si="36"/>
        <v>1.4200000166893005</v>
      </c>
      <c r="M64" s="1">
        <v>1</v>
      </c>
      <c r="N64">
        <f t="shared" si="37"/>
        <v>2.8400000333786011</v>
      </c>
      <c r="O64" s="1">
        <v>16.936895370483398</v>
      </c>
      <c r="P64" s="1">
        <v>17.876468658447266</v>
      </c>
      <c r="Q64" s="1">
        <v>16.998092651367188</v>
      </c>
      <c r="R64" s="1">
        <v>400.08035278320312</v>
      </c>
      <c r="S64" s="1">
        <v>390.01019287109375</v>
      </c>
      <c r="T64" s="1">
        <v>7.747962474822998</v>
      </c>
      <c r="U64" s="1">
        <v>9.693695068359375</v>
      </c>
      <c r="V64" s="1">
        <v>29.279659271240234</v>
      </c>
      <c r="W64" s="1">
        <v>36.632610321044922</v>
      </c>
      <c r="X64" s="1">
        <v>499.38760375976562</v>
      </c>
      <c r="Y64" s="1">
        <v>1700.052978515625</v>
      </c>
      <c r="Z64" s="1">
        <v>12.123577117919922</v>
      </c>
      <c r="AA64" s="1">
        <v>73.191856384277344</v>
      </c>
      <c r="AB64" s="1">
        <v>1.1177256107330322</v>
      </c>
      <c r="AC64" s="1">
        <v>0.53745514154434204</v>
      </c>
      <c r="AD64" s="1">
        <v>1</v>
      </c>
      <c r="AE64" s="1">
        <v>-0.21956524252891541</v>
      </c>
      <c r="AF64" s="1">
        <v>2.737391471862793</v>
      </c>
      <c r="AG64" s="1">
        <v>1</v>
      </c>
      <c r="AH64" s="1">
        <v>0</v>
      </c>
      <c r="AI64" s="1">
        <v>0.15999999642372131</v>
      </c>
      <c r="AJ64" s="1">
        <v>111115</v>
      </c>
      <c r="AK64">
        <f t="shared" si="38"/>
        <v>0.83231267293294264</v>
      </c>
      <c r="AL64">
        <f t="shared" si="39"/>
        <v>1.635310093123963E-3</v>
      </c>
      <c r="AM64">
        <f t="shared" si="40"/>
        <v>291.02646865844724</v>
      </c>
      <c r="AN64">
        <f t="shared" si="41"/>
        <v>290.08689537048338</v>
      </c>
      <c r="AO64">
        <f t="shared" si="42"/>
        <v>272.00847048263677</v>
      </c>
      <c r="AP64">
        <f t="shared" si="43"/>
        <v>2.2719809618929143</v>
      </c>
      <c r="AQ64">
        <f t="shared" si="44"/>
        <v>2.0552418176655523</v>
      </c>
      <c r="AR64">
        <f t="shared" si="45"/>
        <v>28.080197978241848</v>
      </c>
      <c r="AS64">
        <f t="shared" si="46"/>
        <v>18.386502909882473</v>
      </c>
      <c r="AT64">
        <f t="shared" si="47"/>
        <v>17.406682014465332</v>
      </c>
      <c r="AU64">
        <f t="shared" si="48"/>
        <v>1.9952486736965185</v>
      </c>
      <c r="AV64">
        <f t="shared" si="49"/>
        <v>8.7260970001193788E-2</v>
      </c>
      <c r="AW64">
        <f t="shared" si="50"/>
        <v>0.70949953727633697</v>
      </c>
      <c r="AX64">
        <f t="shared" si="51"/>
        <v>1.2857491364201814</v>
      </c>
      <c r="AY64">
        <f t="shared" si="52"/>
        <v>5.4780059827606316E-2</v>
      </c>
      <c r="AZ64">
        <f t="shared" si="53"/>
        <v>17.511678885601899</v>
      </c>
      <c r="BA64">
        <f t="shared" si="54"/>
        <v>0.61346397603024616</v>
      </c>
      <c r="BB64">
        <f t="shared" si="55"/>
        <v>35.311569212317352</v>
      </c>
      <c r="BC64">
        <f t="shared" si="56"/>
        <v>386.32919254588592</v>
      </c>
      <c r="BD64">
        <f t="shared" si="57"/>
        <v>7.0779896577742593E-3</v>
      </c>
    </row>
    <row r="65" spans="1:108" x14ac:dyDescent="0.25">
      <c r="A65" s="1">
        <v>56</v>
      </c>
      <c r="B65" s="1" t="s">
        <v>98</v>
      </c>
      <c r="C65" s="1">
        <v>1016.5</v>
      </c>
      <c r="D65" s="1">
        <v>0</v>
      </c>
      <c r="E65">
        <f t="shared" si="30"/>
        <v>7.7091107535735617</v>
      </c>
      <c r="F65">
        <f t="shared" si="31"/>
        <v>9.0125384088396696E-2</v>
      </c>
      <c r="G65">
        <f t="shared" si="32"/>
        <v>240.03928516303139</v>
      </c>
      <c r="H65">
        <f t="shared" si="33"/>
        <v>1.637597757760713</v>
      </c>
      <c r="I65">
        <f t="shared" si="34"/>
        <v>1.3461941072039267</v>
      </c>
      <c r="J65">
        <f t="shared" si="35"/>
        <v>17.881549835205078</v>
      </c>
      <c r="K65" s="1">
        <v>6</v>
      </c>
      <c r="L65">
        <f t="shared" si="36"/>
        <v>1.4200000166893005</v>
      </c>
      <c r="M65" s="1">
        <v>1</v>
      </c>
      <c r="N65">
        <f t="shared" si="37"/>
        <v>2.8400000333786011</v>
      </c>
      <c r="O65" s="1">
        <v>16.937480926513672</v>
      </c>
      <c r="P65" s="1">
        <v>17.881549835205078</v>
      </c>
      <c r="Q65" s="1">
        <v>16.99852180480957</v>
      </c>
      <c r="R65" s="1">
        <v>400.0555419921875</v>
      </c>
      <c r="S65" s="1">
        <v>390.02590942382812</v>
      </c>
      <c r="T65" s="1">
        <v>7.7480502128601074</v>
      </c>
      <c r="U65" s="1">
        <v>9.6964931488037109</v>
      </c>
      <c r="V65" s="1">
        <v>29.278934478759766</v>
      </c>
      <c r="W65" s="1">
        <v>36.641864776611328</v>
      </c>
      <c r="X65" s="1">
        <v>499.38916015625</v>
      </c>
      <c r="Y65" s="1">
        <v>1700.021484375</v>
      </c>
      <c r="Z65" s="1">
        <v>12.044735908508301</v>
      </c>
      <c r="AA65" s="1">
        <v>73.191940307617187</v>
      </c>
      <c r="AB65" s="1">
        <v>1.1177256107330322</v>
      </c>
      <c r="AC65" s="1">
        <v>0.53745514154434204</v>
      </c>
      <c r="AD65" s="1">
        <v>1</v>
      </c>
      <c r="AE65" s="1">
        <v>-0.21956524252891541</v>
      </c>
      <c r="AF65" s="1">
        <v>2.737391471862793</v>
      </c>
      <c r="AG65" s="1">
        <v>1</v>
      </c>
      <c r="AH65" s="1">
        <v>0</v>
      </c>
      <c r="AI65" s="1">
        <v>0.15999999642372131</v>
      </c>
      <c r="AJ65" s="1">
        <v>111115</v>
      </c>
      <c r="AK65">
        <f t="shared" si="38"/>
        <v>0.83231526692708313</v>
      </c>
      <c r="AL65">
        <f t="shared" si="39"/>
        <v>1.6375977577607131E-3</v>
      </c>
      <c r="AM65">
        <f t="shared" si="40"/>
        <v>291.03154983520506</v>
      </c>
      <c r="AN65">
        <f t="shared" si="41"/>
        <v>290.08748092651365</v>
      </c>
      <c r="AO65">
        <f t="shared" si="42"/>
        <v>272.0034314202494</v>
      </c>
      <c r="AP65">
        <f t="shared" si="43"/>
        <v>2.270127102155691</v>
      </c>
      <c r="AQ65">
        <f t="shared" si="44"/>
        <v>2.0558992549443871</v>
      </c>
      <c r="AR65">
        <f t="shared" si="45"/>
        <v>28.089148153521851</v>
      </c>
      <c r="AS65">
        <f t="shared" si="46"/>
        <v>18.39265500471814</v>
      </c>
      <c r="AT65">
        <f t="shared" si="47"/>
        <v>17.409515380859375</v>
      </c>
      <c r="AU65">
        <f t="shared" si="48"/>
        <v>1.9956058461024482</v>
      </c>
      <c r="AV65">
        <f t="shared" si="49"/>
        <v>8.7353289484984553E-2</v>
      </c>
      <c r="AW65">
        <f t="shared" si="50"/>
        <v>0.70970514774046023</v>
      </c>
      <c r="AX65">
        <f t="shared" si="51"/>
        <v>1.2859006983619881</v>
      </c>
      <c r="AY65">
        <f t="shared" si="52"/>
        <v>5.4838272873060839E-2</v>
      </c>
      <c r="AZ65">
        <f t="shared" si="53"/>
        <v>17.568941031135694</v>
      </c>
      <c r="BA65">
        <f t="shared" si="54"/>
        <v>0.61544445987609686</v>
      </c>
      <c r="BB65">
        <f t="shared" si="55"/>
        <v>35.312325648651779</v>
      </c>
      <c r="BC65">
        <f t="shared" si="56"/>
        <v>386.36136738333272</v>
      </c>
      <c r="BD65">
        <f t="shared" si="57"/>
        <v>7.0459070800839227E-3</v>
      </c>
    </row>
    <row r="66" spans="1:108" x14ac:dyDescent="0.25">
      <c r="A66" s="1">
        <v>57</v>
      </c>
      <c r="B66" s="1" t="s">
        <v>99</v>
      </c>
      <c r="C66" s="1">
        <v>1017</v>
      </c>
      <c r="D66" s="1">
        <v>0</v>
      </c>
      <c r="E66">
        <f t="shared" si="30"/>
        <v>7.6689923446817678</v>
      </c>
      <c r="F66">
        <f t="shared" si="31"/>
        <v>9.0144140470954537E-2</v>
      </c>
      <c r="G66">
        <f t="shared" si="32"/>
        <v>240.80995687457846</v>
      </c>
      <c r="H66">
        <f t="shared" si="33"/>
        <v>1.6383638392659938</v>
      </c>
      <c r="I66">
        <f t="shared" si="34"/>
        <v>1.3465409160281392</v>
      </c>
      <c r="J66">
        <f t="shared" si="35"/>
        <v>17.884731292724609</v>
      </c>
      <c r="K66" s="1">
        <v>6</v>
      </c>
      <c r="L66">
        <f t="shared" si="36"/>
        <v>1.4200000166893005</v>
      </c>
      <c r="M66" s="1">
        <v>1</v>
      </c>
      <c r="N66">
        <f t="shared" si="37"/>
        <v>2.8400000333786011</v>
      </c>
      <c r="O66" s="1">
        <v>16.938299179077148</v>
      </c>
      <c r="P66" s="1">
        <v>17.884731292724609</v>
      </c>
      <c r="Q66" s="1">
        <v>16.998910903930664</v>
      </c>
      <c r="R66" s="1">
        <v>400.03268432617187</v>
      </c>
      <c r="S66" s="1">
        <v>390.05105590820312</v>
      </c>
      <c r="T66" s="1">
        <v>7.7481174468994141</v>
      </c>
      <c r="U66" s="1">
        <v>9.6974287033081055</v>
      </c>
      <c r="V66" s="1">
        <v>29.27752685546875</v>
      </c>
      <c r="W66" s="1">
        <v>36.643314361572266</v>
      </c>
      <c r="X66" s="1">
        <v>499.39974975585937</v>
      </c>
      <c r="Y66" s="1">
        <v>1700.043212890625</v>
      </c>
      <c r="Z66" s="1">
        <v>12.060880661010742</v>
      </c>
      <c r="AA66" s="1">
        <v>73.191574096679688</v>
      </c>
      <c r="AB66" s="1">
        <v>1.1177256107330322</v>
      </c>
      <c r="AC66" s="1">
        <v>0.53745514154434204</v>
      </c>
      <c r="AD66" s="1">
        <v>1</v>
      </c>
      <c r="AE66" s="1">
        <v>-0.21956524252891541</v>
      </c>
      <c r="AF66" s="1">
        <v>2.737391471862793</v>
      </c>
      <c r="AG66" s="1">
        <v>1</v>
      </c>
      <c r="AH66" s="1">
        <v>0</v>
      </c>
      <c r="AI66" s="1">
        <v>0.15999999642372131</v>
      </c>
      <c r="AJ66" s="1">
        <v>111115</v>
      </c>
      <c r="AK66">
        <f t="shared" si="38"/>
        <v>0.83233291625976558</v>
      </c>
      <c r="AL66">
        <f t="shared" si="39"/>
        <v>1.6383638392659938E-3</v>
      </c>
      <c r="AM66">
        <f t="shared" si="40"/>
        <v>291.03473129272459</v>
      </c>
      <c r="AN66">
        <f t="shared" si="41"/>
        <v>290.08829917907713</v>
      </c>
      <c r="AO66">
        <f t="shared" si="42"/>
        <v>272.00690798267169</v>
      </c>
      <c r="AP66">
        <f t="shared" si="43"/>
        <v>2.2694539117800736</v>
      </c>
      <c r="AQ66">
        <f t="shared" si="44"/>
        <v>2.0563109875135828</v>
      </c>
      <c r="AR66">
        <f t="shared" si="45"/>
        <v>28.094914105787304</v>
      </c>
      <c r="AS66">
        <f t="shared" si="46"/>
        <v>18.397485402479198</v>
      </c>
      <c r="AT66">
        <f t="shared" si="47"/>
        <v>17.411515235900879</v>
      </c>
      <c r="AU66">
        <f t="shared" si="48"/>
        <v>1.995857980359045</v>
      </c>
      <c r="AV66">
        <f t="shared" si="49"/>
        <v>8.7370909674405889E-2</v>
      </c>
      <c r="AW66">
        <f t="shared" si="50"/>
        <v>0.70977007148544358</v>
      </c>
      <c r="AX66">
        <f t="shared" si="51"/>
        <v>1.2860879088736015</v>
      </c>
      <c r="AY66">
        <f t="shared" si="52"/>
        <v>5.4849383535499792E-2</v>
      </c>
      <c r="AZ66">
        <f t="shared" si="53"/>
        <v>17.625259801803949</v>
      </c>
      <c r="BA66">
        <f t="shared" si="54"/>
        <v>0.61738060499252201</v>
      </c>
      <c r="BB66">
        <f t="shared" si="55"/>
        <v>35.308809531093431</v>
      </c>
      <c r="BC66">
        <f t="shared" si="56"/>
        <v>386.40558423790748</v>
      </c>
      <c r="BD66">
        <f t="shared" si="57"/>
        <v>7.0077400803571933E-3</v>
      </c>
    </row>
    <row r="67" spans="1:108" x14ac:dyDescent="0.25">
      <c r="A67" s="1">
        <v>58</v>
      </c>
      <c r="B67" s="1" t="s">
        <v>99</v>
      </c>
      <c r="C67" s="1">
        <v>1017.5</v>
      </c>
      <c r="D67" s="1">
        <v>0</v>
      </c>
      <c r="E67">
        <f t="shared" si="30"/>
        <v>7.6363880369190955</v>
      </c>
      <c r="F67">
        <f t="shared" si="31"/>
        <v>9.0122975008155928E-2</v>
      </c>
      <c r="G67">
        <f t="shared" si="32"/>
        <v>241.39552835800629</v>
      </c>
      <c r="H67">
        <f t="shared" si="33"/>
        <v>1.6381615700548831</v>
      </c>
      <c r="I67">
        <f t="shared" si="34"/>
        <v>1.3466799564664269</v>
      </c>
      <c r="J67">
        <f t="shared" si="35"/>
        <v>17.885875701904297</v>
      </c>
      <c r="K67" s="1">
        <v>6</v>
      </c>
      <c r="L67">
        <f t="shared" si="36"/>
        <v>1.4200000166893005</v>
      </c>
      <c r="M67" s="1">
        <v>1</v>
      </c>
      <c r="N67">
        <f t="shared" si="37"/>
        <v>2.8400000333786011</v>
      </c>
      <c r="O67" s="1">
        <v>16.939554214477539</v>
      </c>
      <c r="P67" s="1">
        <v>17.885875701904297</v>
      </c>
      <c r="Q67" s="1">
        <v>16.9990234375</v>
      </c>
      <c r="R67" s="1">
        <v>400.02682495117187</v>
      </c>
      <c r="S67" s="1">
        <v>390.08425903320312</v>
      </c>
      <c r="T67" s="1">
        <v>7.7484531402587891</v>
      </c>
      <c r="U67" s="1">
        <v>9.6975507736206055</v>
      </c>
      <c r="V67" s="1">
        <v>29.276472091674805</v>
      </c>
      <c r="W67" s="1">
        <v>36.640869140625</v>
      </c>
      <c r="X67" s="1">
        <v>499.39276123046875</v>
      </c>
      <c r="Y67" s="1">
        <v>1700.0419921875</v>
      </c>
      <c r="Z67" s="1">
        <v>11.974677085876465</v>
      </c>
      <c r="AA67" s="1">
        <v>73.19158935546875</v>
      </c>
      <c r="AB67" s="1">
        <v>1.1177256107330322</v>
      </c>
      <c r="AC67" s="1">
        <v>0.53745514154434204</v>
      </c>
      <c r="AD67" s="1">
        <v>1</v>
      </c>
      <c r="AE67" s="1">
        <v>-0.21956524252891541</v>
      </c>
      <c r="AF67" s="1">
        <v>2.737391471862793</v>
      </c>
      <c r="AG67" s="1">
        <v>1</v>
      </c>
      <c r="AH67" s="1">
        <v>0</v>
      </c>
      <c r="AI67" s="1">
        <v>0.15999999642372131</v>
      </c>
      <c r="AJ67" s="1">
        <v>111115</v>
      </c>
      <c r="AK67">
        <f t="shared" si="38"/>
        <v>0.83232126871744783</v>
      </c>
      <c r="AL67">
        <f t="shared" si="39"/>
        <v>1.638161570054883E-3</v>
      </c>
      <c r="AM67">
        <f t="shared" si="40"/>
        <v>291.03587570190427</v>
      </c>
      <c r="AN67">
        <f t="shared" si="41"/>
        <v>290.08955421447752</v>
      </c>
      <c r="AO67">
        <f t="shared" si="42"/>
        <v>272.00671267017606</v>
      </c>
      <c r="AP67">
        <f t="shared" si="43"/>
        <v>2.269567364724185</v>
      </c>
      <c r="AQ67">
        <f t="shared" si="44"/>
        <v>2.0564591104430745</v>
      </c>
      <c r="AR67">
        <f t="shared" si="45"/>
        <v>28.096932018452193</v>
      </c>
      <c r="AS67">
        <f t="shared" si="46"/>
        <v>18.399381244831588</v>
      </c>
      <c r="AT67">
        <f t="shared" si="47"/>
        <v>17.412714958190918</v>
      </c>
      <c r="AU67">
        <f t="shared" si="48"/>
        <v>1.9960092502797793</v>
      </c>
      <c r="AV67">
        <f t="shared" si="49"/>
        <v>8.7351026321676545E-2</v>
      </c>
      <c r="AW67">
        <f t="shared" si="50"/>
        <v>0.7097791539766477</v>
      </c>
      <c r="AX67">
        <f t="shared" si="51"/>
        <v>1.2862300963031315</v>
      </c>
      <c r="AY67">
        <f t="shared" si="52"/>
        <v>5.4836845804512424E-2</v>
      </c>
      <c r="AZ67">
        <f t="shared" si="53"/>
        <v>17.668122383825608</v>
      </c>
      <c r="BA67">
        <f t="shared" si="54"/>
        <v>0.61882919591856489</v>
      </c>
      <c r="BB67">
        <f t="shared" si="55"/>
        <v>35.306251888217766</v>
      </c>
      <c r="BC67">
        <f t="shared" si="56"/>
        <v>386.45428588930264</v>
      </c>
      <c r="BD67">
        <f t="shared" si="57"/>
        <v>6.9765622841317654E-3</v>
      </c>
    </row>
    <row r="68" spans="1:108" x14ac:dyDescent="0.25">
      <c r="A68" s="1">
        <v>59</v>
      </c>
      <c r="B68" s="1" t="s">
        <v>100</v>
      </c>
      <c r="C68" s="1">
        <v>1018</v>
      </c>
      <c r="D68" s="1">
        <v>0</v>
      </c>
      <c r="E68">
        <f t="shared" si="30"/>
        <v>7.6401741869509072</v>
      </c>
      <c r="F68">
        <f t="shared" si="31"/>
        <v>9.0112855192663599E-2</v>
      </c>
      <c r="G68">
        <f t="shared" si="32"/>
        <v>241.31252110036476</v>
      </c>
      <c r="H68">
        <f t="shared" si="33"/>
        <v>1.6383741920839823</v>
      </c>
      <c r="I68">
        <f t="shared" si="34"/>
        <v>1.3469979123501932</v>
      </c>
      <c r="J68">
        <f t="shared" si="35"/>
        <v>17.888931274414062</v>
      </c>
      <c r="K68" s="1">
        <v>6</v>
      </c>
      <c r="L68">
        <f t="shared" si="36"/>
        <v>1.4200000166893005</v>
      </c>
      <c r="M68" s="1">
        <v>1</v>
      </c>
      <c r="N68">
        <f t="shared" si="37"/>
        <v>2.8400000333786011</v>
      </c>
      <c r="O68" s="1">
        <v>16.940998077392578</v>
      </c>
      <c r="P68" s="1">
        <v>17.888931274414062</v>
      </c>
      <c r="Q68" s="1">
        <v>16.998895645141602</v>
      </c>
      <c r="R68" s="1">
        <v>400.03359985351562</v>
      </c>
      <c r="S68" s="1">
        <v>390.08657836914062</v>
      </c>
      <c r="T68" s="1">
        <v>7.7492938041687012</v>
      </c>
      <c r="U68" s="1">
        <v>9.698603630065918</v>
      </c>
      <c r="V68" s="1">
        <v>29.276987075805664</v>
      </c>
      <c r="W68" s="1">
        <v>36.641517639160156</v>
      </c>
      <c r="X68" s="1">
        <v>499.40267944335937</v>
      </c>
      <c r="Y68" s="1">
        <v>1700.0347900390625</v>
      </c>
      <c r="Z68" s="1">
        <v>11.911899566650391</v>
      </c>
      <c r="AA68" s="1">
        <v>73.191642761230469</v>
      </c>
      <c r="AB68" s="1">
        <v>1.1177256107330322</v>
      </c>
      <c r="AC68" s="1">
        <v>0.53745514154434204</v>
      </c>
      <c r="AD68" s="1">
        <v>1</v>
      </c>
      <c r="AE68" s="1">
        <v>-0.21956524252891541</v>
      </c>
      <c r="AF68" s="1">
        <v>2.737391471862793</v>
      </c>
      <c r="AG68" s="1">
        <v>1</v>
      </c>
      <c r="AH68" s="1">
        <v>0</v>
      </c>
      <c r="AI68" s="1">
        <v>0.15999999642372131</v>
      </c>
      <c r="AJ68" s="1">
        <v>111115</v>
      </c>
      <c r="AK68">
        <f t="shared" si="38"/>
        <v>0.83233779907226546</v>
      </c>
      <c r="AL68">
        <f t="shared" si="39"/>
        <v>1.6383741920839824E-3</v>
      </c>
      <c r="AM68">
        <f t="shared" si="40"/>
        <v>291.03893127441404</v>
      </c>
      <c r="AN68">
        <f t="shared" si="41"/>
        <v>290.09099807739256</v>
      </c>
      <c r="AO68">
        <f t="shared" si="42"/>
        <v>272.00556032645181</v>
      </c>
      <c r="AP68">
        <f t="shared" si="43"/>
        <v>2.269225799564313</v>
      </c>
      <c r="AQ68">
        <f t="shared" si="44"/>
        <v>2.0568546445247509</v>
      </c>
      <c r="AR68">
        <f t="shared" si="45"/>
        <v>28.102315605003259</v>
      </c>
      <c r="AS68">
        <f t="shared" si="46"/>
        <v>18.403711974937341</v>
      </c>
      <c r="AT68">
        <f t="shared" si="47"/>
        <v>17.41496467590332</v>
      </c>
      <c r="AU68">
        <f t="shared" si="48"/>
        <v>1.9962929385631452</v>
      </c>
      <c r="AV68">
        <f t="shared" si="49"/>
        <v>8.7341519418316194E-2</v>
      </c>
      <c r="AW68">
        <f t="shared" si="50"/>
        <v>0.70985673217455769</v>
      </c>
      <c r="AX68">
        <f t="shared" si="51"/>
        <v>1.2864362063885875</v>
      </c>
      <c r="AY68">
        <f t="shared" si="52"/>
        <v>5.4830851100280562E-2</v>
      </c>
      <c r="AZ68">
        <f t="shared" si="53"/>
        <v>17.662059838189787</v>
      </c>
      <c r="BA68">
        <f t="shared" si="54"/>
        <v>0.61861272466547068</v>
      </c>
      <c r="BB68">
        <f t="shared" si="55"/>
        <v>35.302985376560713</v>
      </c>
      <c r="BC68">
        <f t="shared" si="56"/>
        <v>386.45480547084475</v>
      </c>
      <c r="BD68">
        <f t="shared" si="57"/>
        <v>6.979366119349577E-3</v>
      </c>
    </row>
    <row r="69" spans="1:108" x14ac:dyDescent="0.25">
      <c r="A69" s="1">
        <v>60</v>
      </c>
      <c r="B69" s="1" t="s">
        <v>100</v>
      </c>
      <c r="C69" s="1">
        <v>1018.5</v>
      </c>
      <c r="D69" s="1">
        <v>0</v>
      </c>
      <c r="E69">
        <f t="shared" si="30"/>
        <v>7.667210722853806</v>
      </c>
      <c r="F69">
        <f t="shared" si="31"/>
        <v>9.0132549489254046E-2</v>
      </c>
      <c r="G69">
        <f t="shared" si="32"/>
        <v>240.81661349695975</v>
      </c>
      <c r="H69">
        <f t="shared" si="33"/>
        <v>1.6391340989375256</v>
      </c>
      <c r="I69">
        <f t="shared" si="34"/>
        <v>1.3473326494568825</v>
      </c>
      <c r="J69">
        <f t="shared" si="35"/>
        <v>17.892007827758789</v>
      </c>
      <c r="K69" s="1">
        <v>6</v>
      </c>
      <c r="L69">
        <f t="shared" si="36"/>
        <v>1.4200000166893005</v>
      </c>
      <c r="M69" s="1">
        <v>1</v>
      </c>
      <c r="N69">
        <f t="shared" si="37"/>
        <v>2.8400000333786011</v>
      </c>
      <c r="O69" s="1">
        <v>16.941659927368164</v>
      </c>
      <c r="P69" s="1">
        <v>17.892007827758789</v>
      </c>
      <c r="Q69" s="1">
        <v>16.999004364013672</v>
      </c>
      <c r="R69" s="1">
        <v>400.02810668945312</v>
      </c>
      <c r="S69" s="1">
        <v>390.04840087890625</v>
      </c>
      <c r="T69" s="1">
        <v>7.7492775917053223</v>
      </c>
      <c r="U69" s="1">
        <v>9.6994743347167969</v>
      </c>
      <c r="V69" s="1">
        <v>29.275691986083984</v>
      </c>
      <c r="W69" s="1">
        <v>36.643260955810547</v>
      </c>
      <c r="X69" s="1">
        <v>499.40664672851562</v>
      </c>
      <c r="Y69" s="1">
        <v>1700.03759765625</v>
      </c>
      <c r="Z69" s="1">
        <v>11.96730899810791</v>
      </c>
      <c r="AA69" s="1">
        <v>73.191627502441406</v>
      </c>
      <c r="AB69" s="1">
        <v>1.1177256107330322</v>
      </c>
      <c r="AC69" s="1">
        <v>0.53745514154434204</v>
      </c>
      <c r="AD69" s="1">
        <v>1</v>
      </c>
      <c r="AE69" s="1">
        <v>-0.21956524252891541</v>
      </c>
      <c r="AF69" s="1">
        <v>2.737391471862793</v>
      </c>
      <c r="AG69" s="1">
        <v>1</v>
      </c>
      <c r="AH69" s="1">
        <v>0</v>
      </c>
      <c r="AI69" s="1">
        <v>0.15999999642372131</v>
      </c>
      <c r="AJ69" s="1">
        <v>111115</v>
      </c>
      <c r="AK69">
        <f t="shared" si="38"/>
        <v>0.83234441121419256</v>
      </c>
      <c r="AL69">
        <f t="shared" si="39"/>
        <v>1.6391340989375257E-3</v>
      </c>
      <c r="AM69">
        <f t="shared" si="40"/>
        <v>291.04200782775877</v>
      </c>
      <c r="AN69">
        <f t="shared" si="41"/>
        <v>290.09165992736814</v>
      </c>
      <c r="AO69">
        <f t="shared" si="42"/>
        <v>272.00600954519177</v>
      </c>
      <c r="AP69">
        <f t="shared" si="43"/>
        <v>2.2685136038868987</v>
      </c>
      <c r="AQ69">
        <f t="shared" si="44"/>
        <v>2.0572529619329649</v>
      </c>
      <c r="AR69">
        <f t="shared" si="45"/>
        <v>28.107763580804953</v>
      </c>
      <c r="AS69">
        <f t="shared" si="46"/>
        <v>18.408289246088156</v>
      </c>
      <c r="AT69">
        <f t="shared" si="47"/>
        <v>17.416833877563477</v>
      </c>
      <c r="AU69">
        <f t="shared" si="48"/>
        <v>1.9965286708706389</v>
      </c>
      <c r="AV69">
        <f t="shared" si="49"/>
        <v>8.7360020858661638E-2</v>
      </c>
      <c r="AW69">
        <f t="shared" si="50"/>
        <v>0.70992031247608245</v>
      </c>
      <c r="AX69">
        <f t="shared" si="51"/>
        <v>1.2866083583945565</v>
      </c>
      <c r="AY69">
        <f t="shared" si="52"/>
        <v>5.4842517434653487E-2</v>
      </c>
      <c r="AZ69">
        <f t="shared" si="53"/>
        <v>17.625759871468883</v>
      </c>
      <c r="BA69">
        <f t="shared" si="54"/>
        <v>0.61740187359907484</v>
      </c>
      <c r="BB69">
        <f t="shared" si="55"/>
        <v>35.299663801807569</v>
      </c>
      <c r="BC69">
        <f t="shared" si="56"/>
        <v>386.40377610630054</v>
      </c>
      <c r="BD69">
        <f t="shared" si="57"/>
        <v>7.0043301217609455E-3</v>
      </c>
    </row>
    <row r="70" spans="1:108" x14ac:dyDescent="0.25">
      <c r="A70" s="1">
        <v>61</v>
      </c>
      <c r="B70" s="1" t="s">
        <v>101</v>
      </c>
      <c r="C70" s="1">
        <v>1019</v>
      </c>
      <c r="D70" s="1">
        <v>0</v>
      </c>
      <c r="E70">
        <f t="shared" si="30"/>
        <v>7.6433413868874815</v>
      </c>
      <c r="F70">
        <f t="shared" si="31"/>
        <v>9.0202920467048392E-2</v>
      </c>
      <c r="G70">
        <f t="shared" si="32"/>
        <v>241.37920655201253</v>
      </c>
      <c r="H70">
        <f t="shared" si="33"/>
        <v>1.6407502647325669</v>
      </c>
      <c r="I70">
        <f t="shared" si="34"/>
        <v>1.3476361434368</v>
      </c>
      <c r="J70">
        <f t="shared" si="35"/>
        <v>17.895074844360352</v>
      </c>
      <c r="K70" s="1">
        <v>6</v>
      </c>
      <c r="L70">
        <f t="shared" si="36"/>
        <v>1.4200000166893005</v>
      </c>
      <c r="M70" s="1">
        <v>1</v>
      </c>
      <c r="N70">
        <f t="shared" si="37"/>
        <v>2.8400000333786011</v>
      </c>
      <c r="O70" s="1">
        <v>16.942272186279297</v>
      </c>
      <c r="P70" s="1">
        <v>17.895074844360352</v>
      </c>
      <c r="Q70" s="1">
        <v>16.998874664306641</v>
      </c>
      <c r="R70" s="1">
        <v>400.03280639648437</v>
      </c>
      <c r="S70" s="1">
        <v>390.0809326171875</v>
      </c>
      <c r="T70" s="1">
        <v>7.7486362457275391</v>
      </c>
      <c r="U70" s="1">
        <v>9.7007579803466797</v>
      </c>
      <c r="V70" s="1">
        <v>29.272123336791992</v>
      </c>
      <c r="W70" s="1">
        <v>36.646675109863281</v>
      </c>
      <c r="X70" s="1">
        <v>499.40545654296875</v>
      </c>
      <c r="Y70" s="1">
        <v>1700.0157470703125</v>
      </c>
      <c r="Z70" s="1">
        <v>11.941433906555176</v>
      </c>
      <c r="AA70" s="1">
        <v>73.191596984863281</v>
      </c>
      <c r="AB70" s="1">
        <v>1.1177256107330322</v>
      </c>
      <c r="AC70" s="1">
        <v>0.53745514154434204</v>
      </c>
      <c r="AD70" s="1">
        <v>1</v>
      </c>
      <c r="AE70" s="1">
        <v>-0.21956524252891541</v>
      </c>
      <c r="AF70" s="1">
        <v>2.737391471862793</v>
      </c>
      <c r="AG70" s="1">
        <v>1</v>
      </c>
      <c r="AH70" s="1">
        <v>0</v>
      </c>
      <c r="AI70" s="1">
        <v>0.15999999642372131</v>
      </c>
      <c r="AJ70" s="1">
        <v>111115</v>
      </c>
      <c r="AK70">
        <f t="shared" si="38"/>
        <v>0.83234242757161447</v>
      </c>
      <c r="AL70">
        <f t="shared" si="39"/>
        <v>1.6407502647325669E-3</v>
      </c>
      <c r="AM70">
        <f t="shared" si="40"/>
        <v>291.04507484436033</v>
      </c>
      <c r="AN70">
        <f t="shared" si="41"/>
        <v>290.09227218627927</v>
      </c>
      <c r="AO70">
        <f t="shared" si="42"/>
        <v>272.00251345151992</v>
      </c>
      <c r="AP70">
        <f t="shared" si="43"/>
        <v>2.2672975931015724</v>
      </c>
      <c r="AQ70">
        <f t="shared" si="44"/>
        <v>2.0576501119820305</v>
      </c>
      <c r="AR70">
        <f t="shared" si="45"/>
        <v>28.113201470485365</v>
      </c>
      <c r="AS70">
        <f t="shared" si="46"/>
        <v>18.412443490138685</v>
      </c>
      <c r="AT70">
        <f t="shared" si="47"/>
        <v>17.418673515319824</v>
      </c>
      <c r="AU70">
        <f t="shared" si="48"/>
        <v>1.9967606986077968</v>
      </c>
      <c r="AV70">
        <f t="shared" si="49"/>
        <v>8.7426127531901668E-2</v>
      </c>
      <c r="AW70">
        <f t="shared" si="50"/>
        <v>0.71001396854523047</v>
      </c>
      <c r="AX70">
        <f t="shared" si="51"/>
        <v>1.2867467300625663</v>
      </c>
      <c r="AY70">
        <f t="shared" si="52"/>
        <v>5.4884202074193596E-2</v>
      </c>
      <c r="AZ70">
        <f t="shared" si="53"/>
        <v>17.666929606480974</v>
      </c>
      <c r="BA70">
        <f t="shared" si="54"/>
        <v>0.61879263088435565</v>
      </c>
      <c r="BB70">
        <f t="shared" si="55"/>
        <v>35.298912660854917</v>
      </c>
      <c r="BC70">
        <f t="shared" si="56"/>
        <v>386.44765418372822</v>
      </c>
      <c r="BD70">
        <f t="shared" si="57"/>
        <v>6.981583071651083E-3</v>
      </c>
      <c r="BE70" s="4">
        <f>AVERAGE(E56:E70)</f>
        <v>7.7154736096159295</v>
      </c>
      <c r="BF70" s="4">
        <f t="shared" ref="BF70:DD70" si="59">AVERAGE(F56:F70)</f>
        <v>8.9943844577210053E-2</v>
      </c>
      <c r="BG70" s="4">
        <f t="shared" si="59"/>
        <v>239.67461652904009</v>
      </c>
      <c r="BH70" s="4">
        <f t="shared" si="59"/>
        <v>1.6347863359182055</v>
      </c>
      <c r="BI70" s="4">
        <f t="shared" si="59"/>
        <v>1.3465081285966212</v>
      </c>
      <c r="BJ70" s="4">
        <f t="shared" si="59"/>
        <v>17.882050704956054</v>
      </c>
      <c r="BK70" s="4">
        <f t="shared" si="59"/>
        <v>6</v>
      </c>
      <c r="BL70" s="4">
        <f t="shared" si="59"/>
        <v>1.4200000166893005</v>
      </c>
      <c r="BM70" s="4">
        <f t="shared" si="59"/>
        <v>1</v>
      </c>
      <c r="BN70" s="4">
        <f t="shared" si="59"/>
        <v>2.8400000333786011</v>
      </c>
      <c r="BO70" s="4">
        <f t="shared" si="59"/>
        <v>16.936736170450846</v>
      </c>
      <c r="BP70" s="4">
        <f t="shared" si="59"/>
        <v>17.882050704956054</v>
      </c>
      <c r="BQ70" s="4">
        <f t="shared" si="59"/>
        <v>16.99819107055664</v>
      </c>
      <c r="BR70" s="4">
        <f t="shared" si="59"/>
        <v>400.0891092936198</v>
      </c>
      <c r="BS70" s="4">
        <f t="shared" si="59"/>
        <v>390.05299479166666</v>
      </c>
      <c r="BT70" s="4">
        <f t="shared" si="59"/>
        <v>7.748003800710042</v>
      </c>
      <c r="BU70" s="4">
        <f t="shared" si="59"/>
        <v>9.6931275049845382</v>
      </c>
      <c r="BV70" s="4">
        <f t="shared" si="59"/>
        <v>29.280030822753908</v>
      </c>
      <c r="BW70" s="4">
        <f t="shared" si="59"/>
        <v>36.630731201171876</v>
      </c>
      <c r="BX70" s="4">
        <f t="shared" si="59"/>
        <v>499.38418579101563</v>
      </c>
      <c r="BY70" s="4">
        <f t="shared" si="59"/>
        <v>1700.0226318359375</v>
      </c>
      <c r="BZ70" s="4">
        <f t="shared" si="59"/>
        <v>12.053752009073893</v>
      </c>
      <c r="CA70" s="4">
        <f t="shared" si="59"/>
        <v>73.191656494140631</v>
      </c>
      <c r="CB70" s="4">
        <f t="shared" si="59"/>
        <v>1.1177256107330322</v>
      </c>
      <c r="CC70" s="4">
        <f t="shared" si="59"/>
        <v>0.53745514154434204</v>
      </c>
      <c r="CD70" s="4">
        <f t="shared" si="59"/>
        <v>1</v>
      </c>
      <c r="CE70" s="4">
        <f t="shared" si="59"/>
        <v>-0.21956524252891541</v>
      </c>
      <c r="CF70" s="4">
        <f t="shared" si="59"/>
        <v>2.737391471862793</v>
      </c>
      <c r="CG70" s="4">
        <f t="shared" si="59"/>
        <v>1</v>
      </c>
      <c r="CH70" s="4">
        <f t="shared" si="59"/>
        <v>0</v>
      </c>
      <c r="CI70" s="4">
        <f t="shared" si="59"/>
        <v>0.15999999642372131</v>
      </c>
      <c r="CJ70" s="4">
        <f t="shared" si="59"/>
        <v>111115</v>
      </c>
      <c r="CK70" s="4">
        <f t="shared" si="59"/>
        <v>0.83230697631835926</v>
      </c>
      <c r="CL70" s="4">
        <f t="shared" si="59"/>
        <v>1.6347863359182054E-3</v>
      </c>
      <c r="CM70" s="4">
        <f t="shared" si="59"/>
        <v>291.03205070495613</v>
      </c>
      <c r="CN70" s="4">
        <f t="shared" si="59"/>
        <v>290.08673617045093</v>
      </c>
      <c r="CO70" s="4">
        <f t="shared" si="59"/>
        <v>272.00361501399527</v>
      </c>
      <c r="CP70" s="4">
        <f t="shared" si="59"/>
        <v>2.2714533519874691</v>
      </c>
      <c r="CQ70" s="4">
        <f t="shared" si="59"/>
        <v>2.0559641874066625</v>
      </c>
      <c r="CR70" s="4">
        <f t="shared" si="59"/>
        <v>28.090144233416307</v>
      </c>
      <c r="CS70" s="4">
        <f t="shared" si="59"/>
        <v>18.397016728431772</v>
      </c>
      <c r="CT70" s="4">
        <f t="shared" si="59"/>
        <v>17.40939343770345</v>
      </c>
      <c r="CU70" s="4">
        <f t="shared" si="59"/>
        <v>1.9955905385007238</v>
      </c>
      <c r="CV70" s="4">
        <f t="shared" si="59"/>
        <v>8.7182723473754192E-2</v>
      </c>
      <c r="CW70" s="4">
        <f t="shared" si="59"/>
        <v>0.70945605881004148</v>
      </c>
      <c r="CX70" s="4">
        <f t="shared" si="59"/>
        <v>1.286134479690682</v>
      </c>
      <c r="CY70" s="4">
        <f t="shared" si="59"/>
        <v>5.4730722109351489E-2</v>
      </c>
      <c r="CZ70" s="4">
        <f t="shared" si="59"/>
        <v>17.542182191331204</v>
      </c>
      <c r="DA70" s="4">
        <f t="shared" si="59"/>
        <v>0.61446672862503793</v>
      </c>
      <c r="DB70" s="4">
        <f t="shared" si="59"/>
        <v>35.295347415705209</v>
      </c>
      <c r="DC70" s="4">
        <f t="shared" si="59"/>
        <v>386.38542815414439</v>
      </c>
      <c r="DD70" s="4">
        <f t="shared" si="59"/>
        <v>7.0478897440517498E-3</v>
      </c>
    </row>
    <row r="71" spans="1:108" s="4" customFormat="1" x14ac:dyDescent="0.25">
      <c r="A71" s="3">
        <v>62</v>
      </c>
      <c r="B71" s="3" t="s">
        <v>102</v>
      </c>
      <c r="C71" s="3">
        <v>1614</v>
      </c>
      <c r="D71" s="3">
        <v>0</v>
      </c>
      <c r="E71" s="4">
        <f t="shared" si="30"/>
        <v>6.3112549582474893</v>
      </c>
      <c r="F71" s="4">
        <f t="shared" si="31"/>
        <v>6.3655378260328632E-2</v>
      </c>
      <c r="G71" s="4">
        <f t="shared" si="32"/>
        <v>217.28170061930354</v>
      </c>
      <c r="H71" s="4">
        <f t="shared" si="33"/>
        <v>1.4878834190017096</v>
      </c>
      <c r="I71" s="4">
        <f t="shared" si="34"/>
        <v>1.7065985052344224</v>
      </c>
      <c r="J71" s="4">
        <f t="shared" si="35"/>
        <v>21.850780487060547</v>
      </c>
      <c r="K71" s="3">
        <v>6</v>
      </c>
      <c r="L71" s="4">
        <f t="shared" si="36"/>
        <v>1.4200000166893005</v>
      </c>
      <c r="M71" s="3">
        <v>1</v>
      </c>
      <c r="N71" s="4">
        <f t="shared" si="37"/>
        <v>2.8400000333786011</v>
      </c>
      <c r="O71" s="3">
        <v>21.739284515380859</v>
      </c>
      <c r="P71" s="3">
        <v>21.850780487060547</v>
      </c>
      <c r="Q71" s="3">
        <v>22.056703567504883</v>
      </c>
      <c r="R71" s="3">
        <v>398.82638549804687</v>
      </c>
      <c r="S71" s="3">
        <v>390.54583740234375</v>
      </c>
      <c r="T71" s="3">
        <v>10.844352722167969</v>
      </c>
      <c r="U71" s="3">
        <v>12.609375</v>
      </c>
      <c r="V71" s="3">
        <v>30.390378952026367</v>
      </c>
      <c r="W71" s="3">
        <v>35.336704254150391</v>
      </c>
      <c r="X71" s="3">
        <v>499.4119873046875</v>
      </c>
      <c r="Y71" s="3">
        <v>1699.4766845703125</v>
      </c>
      <c r="Z71" s="3">
        <v>9.1822881698608398</v>
      </c>
      <c r="AA71" s="3">
        <v>73.188095092773438</v>
      </c>
      <c r="AB71" s="3">
        <v>1.1294443607330322</v>
      </c>
      <c r="AC71" s="3">
        <v>0.56352478265762329</v>
      </c>
      <c r="AD71" s="3">
        <v>1</v>
      </c>
      <c r="AE71" s="3">
        <v>-0.21956524252891541</v>
      </c>
      <c r="AF71" s="3">
        <v>2.737391471862793</v>
      </c>
      <c r="AG71" s="3">
        <v>1</v>
      </c>
      <c r="AH71" s="3">
        <v>0</v>
      </c>
      <c r="AI71" s="3">
        <v>0.15999999642372131</v>
      </c>
      <c r="AJ71" s="3">
        <v>111115</v>
      </c>
      <c r="AK71" s="4">
        <f t="shared" si="38"/>
        <v>0.83235331217447905</v>
      </c>
      <c r="AL71" s="4">
        <f t="shared" si="39"/>
        <v>1.4878834190017096E-3</v>
      </c>
      <c r="AM71" s="4">
        <f t="shared" si="40"/>
        <v>295.00078048706052</v>
      </c>
      <c r="AN71" s="4">
        <f t="shared" si="41"/>
        <v>294.88928451538084</v>
      </c>
      <c r="AO71" s="4">
        <f t="shared" si="42"/>
        <v>271.91626345344775</v>
      </c>
      <c r="AP71" s="4">
        <f t="shared" si="43"/>
        <v>2.439807515577423</v>
      </c>
      <c r="AQ71" s="4">
        <f t="shared" si="44"/>
        <v>2.6294546417948625</v>
      </c>
      <c r="AR71" s="4">
        <f t="shared" si="45"/>
        <v>35.927354557619765</v>
      </c>
      <c r="AS71" s="4">
        <f t="shared" si="46"/>
        <v>23.317979557619765</v>
      </c>
      <c r="AT71" s="4">
        <f t="shared" si="47"/>
        <v>21.795032501220703</v>
      </c>
      <c r="AU71" s="4">
        <f t="shared" si="48"/>
        <v>2.6205179005501229</v>
      </c>
      <c r="AV71" s="4">
        <f t="shared" si="49"/>
        <v>6.2259893394864374E-2</v>
      </c>
      <c r="AW71" s="4">
        <f t="shared" si="50"/>
        <v>0.92285613656044008</v>
      </c>
      <c r="AX71" s="4">
        <f t="shared" si="51"/>
        <v>1.6976617639896827</v>
      </c>
      <c r="AY71" s="4">
        <f t="shared" si="52"/>
        <v>3.9035448082566156E-2</v>
      </c>
      <c r="AZ71" s="4">
        <f t="shared" si="53"/>
        <v>15.902433766845117</v>
      </c>
      <c r="BA71" s="4">
        <f t="shared" si="54"/>
        <v>0.55635390218090586</v>
      </c>
      <c r="BB71" s="4">
        <f t="shared" si="55"/>
        <v>34.940823639054926</v>
      </c>
      <c r="BC71" s="4">
        <f t="shared" si="56"/>
        <v>387.54576905956344</v>
      </c>
      <c r="BD71" s="4">
        <f t="shared" si="57"/>
        <v>5.6901781426323302E-3</v>
      </c>
    </row>
    <row r="72" spans="1:108" s="4" customFormat="1" x14ac:dyDescent="0.25">
      <c r="A72" s="3">
        <v>63</v>
      </c>
      <c r="B72" s="3" t="s">
        <v>102</v>
      </c>
      <c r="C72" s="3">
        <v>1614.5</v>
      </c>
      <c r="D72" s="3">
        <v>0</v>
      </c>
      <c r="E72" s="4">
        <f t="shared" si="30"/>
        <v>6.3889285316578857</v>
      </c>
      <c r="F72" s="4">
        <f t="shared" si="31"/>
        <v>6.3685907876101677E-2</v>
      </c>
      <c r="G72" s="4">
        <f t="shared" si="32"/>
        <v>215.49091856178981</v>
      </c>
      <c r="H72" s="4">
        <f t="shared" si="33"/>
        <v>1.4882432928702782</v>
      </c>
      <c r="I72" s="4">
        <f t="shared" si="34"/>
        <v>1.7062177256757867</v>
      </c>
      <c r="J72" s="4">
        <f t="shared" si="35"/>
        <v>21.849149703979492</v>
      </c>
      <c r="K72" s="3">
        <v>6</v>
      </c>
      <c r="L72" s="4">
        <f t="shared" si="36"/>
        <v>1.4200000166893005</v>
      </c>
      <c r="M72" s="3">
        <v>1</v>
      </c>
      <c r="N72" s="4">
        <f t="shared" si="37"/>
        <v>2.8400000333786011</v>
      </c>
      <c r="O72" s="3">
        <v>21.739450454711914</v>
      </c>
      <c r="P72" s="3">
        <v>21.849149703979492</v>
      </c>
      <c r="Q72" s="3">
        <v>22.056310653686523</v>
      </c>
      <c r="R72" s="3">
        <v>399.00677490234375</v>
      </c>
      <c r="S72" s="3">
        <v>390.63278198242187</v>
      </c>
      <c r="T72" s="3">
        <v>10.845559120178223</v>
      </c>
      <c r="U72" s="3">
        <v>12.610963821411133</v>
      </c>
      <c r="V72" s="3">
        <v>30.393543243408203</v>
      </c>
      <c r="W72" s="3">
        <v>35.340904235839844</v>
      </c>
      <c r="X72" s="3">
        <v>499.42376708984375</v>
      </c>
      <c r="Y72" s="3">
        <v>1699.4300537109375</v>
      </c>
      <c r="Z72" s="3">
        <v>9.1809225082397461</v>
      </c>
      <c r="AA72" s="3">
        <v>73.188308715820312</v>
      </c>
      <c r="AB72" s="3">
        <v>1.1294443607330322</v>
      </c>
      <c r="AC72" s="3">
        <v>0.56352478265762329</v>
      </c>
      <c r="AD72" s="3">
        <v>1</v>
      </c>
      <c r="AE72" s="3">
        <v>-0.21956524252891541</v>
      </c>
      <c r="AF72" s="3">
        <v>2.737391471862793</v>
      </c>
      <c r="AG72" s="3">
        <v>1</v>
      </c>
      <c r="AH72" s="3">
        <v>0</v>
      </c>
      <c r="AI72" s="3">
        <v>0.15999999642372131</v>
      </c>
      <c r="AJ72" s="3">
        <v>111115</v>
      </c>
      <c r="AK72" s="4">
        <f t="shared" si="38"/>
        <v>0.83237294514973947</v>
      </c>
      <c r="AL72" s="4">
        <f t="shared" si="39"/>
        <v>1.4882432928702781E-3</v>
      </c>
      <c r="AM72" s="4">
        <f t="shared" si="40"/>
        <v>294.99914970397947</v>
      </c>
      <c r="AN72" s="4">
        <f t="shared" si="41"/>
        <v>294.88945045471189</v>
      </c>
      <c r="AO72" s="4">
        <f t="shared" si="42"/>
        <v>271.90880251611452</v>
      </c>
      <c r="AP72" s="4">
        <f t="shared" si="43"/>
        <v>2.4397717139595301</v>
      </c>
      <c r="AQ72" s="4">
        <f t="shared" si="44"/>
        <v>2.6291928390412656</v>
      </c>
      <c r="AR72" s="4">
        <f t="shared" si="45"/>
        <v>35.923672580685576</v>
      </c>
      <c r="AS72" s="4">
        <f t="shared" si="46"/>
        <v>23.312708759274443</v>
      </c>
      <c r="AT72" s="4">
        <f t="shared" si="47"/>
        <v>21.794300079345703</v>
      </c>
      <c r="AU72" s="4">
        <f t="shared" si="48"/>
        <v>2.6204006660466077</v>
      </c>
      <c r="AV72" s="4">
        <f t="shared" si="49"/>
        <v>6.2289098805128007E-2</v>
      </c>
      <c r="AW72" s="4">
        <f t="shared" si="50"/>
        <v>0.92297511336547899</v>
      </c>
      <c r="AX72" s="4">
        <f t="shared" si="51"/>
        <v>1.6974255526811288</v>
      </c>
      <c r="AY72" s="4">
        <f t="shared" si="52"/>
        <v>3.905381708325735E-2</v>
      </c>
      <c r="AZ72" s="4">
        <f t="shared" si="53"/>
        <v>15.771415873155968</v>
      </c>
      <c r="BA72" s="4">
        <f t="shared" si="54"/>
        <v>0.55164576170027302</v>
      </c>
      <c r="BB72" s="4">
        <f t="shared" si="55"/>
        <v>34.949616651658069</v>
      </c>
      <c r="BC72" s="4">
        <f t="shared" si="56"/>
        <v>387.59579134285582</v>
      </c>
      <c r="BD72" s="4">
        <f t="shared" si="57"/>
        <v>5.7609140239287971E-3</v>
      </c>
    </row>
    <row r="73" spans="1:108" s="4" customFormat="1" x14ac:dyDescent="0.25">
      <c r="A73" s="3">
        <v>64</v>
      </c>
      <c r="B73" s="3" t="s">
        <v>103</v>
      </c>
      <c r="C73" s="3">
        <v>1615</v>
      </c>
      <c r="D73" s="3">
        <v>0</v>
      </c>
      <c r="E73" s="4">
        <f t="shared" si="30"/>
        <v>6.4845274015002312</v>
      </c>
      <c r="F73" s="4">
        <f t="shared" si="31"/>
        <v>6.3717207396175035E-2</v>
      </c>
      <c r="G73" s="4">
        <f t="shared" si="32"/>
        <v>213.24173681153331</v>
      </c>
      <c r="H73" s="4">
        <f t="shared" si="33"/>
        <v>1.4885912703080719</v>
      </c>
      <c r="I73" s="4">
        <f t="shared" si="34"/>
        <v>1.705803170510289</v>
      </c>
      <c r="J73" s="4">
        <f t="shared" si="35"/>
        <v>21.846366882324219</v>
      </c>
      <c r="K73" s="3">
        <v>6</v>
      </c>
      <c r="L73" s="4">
        <f t="shared" si="36"/>
        <v>1.4200000166893005</v>
      </c>
      <c r="M73" s="3">
        <v>1</v>
      </c>
      <c r="N73" s="4">
        <f t="shared" si="37"/>
        <v>2.8400000333786011</v>
      </c>
      <c r="O73" s="3">
        <v>21.739660263061523</v>
      </c>
      <c r="P73" s="3">
        <v>21.846366882324219</v>
      </c>
      <c r="Q73" s="3">
        <v>22.056550979614258</v>
      </c>
      <c r="R73" s="3">
        <v>399.19635009765625</v>
      </c>
      <c r="S73" s="3">
        <v>390.7071533203125</v>
      </c>
      <c r="T73" s="3">
        <v>10.84468936920166</v>
      </c>
      <c r="U73" s="3">
        <v>12.610519409179688</v>
      </c>
      <c r="V73" s="3">
        <v>30.390727996826172</v>
      </c>
      <c r="W73" s="3">
        <v>35.339221954345703</v>
      </c>
      <c r="X73" s="3">
        <v>499.42044067382812</v>
      </c>
      <c r="Y73" s="3">
        <v>1699.4229736328125</v>
      </c>
      <c r="Z73" s="3">
        <v>9.1809444427490234</v>
      </c>
      <c r="AA73" s="3">
        <v>73.188339233398438</v>
      </c>
      <c r="AB73" s="3">
        <v>1.1294443607330322</v>
      </c>
      <c r="AC73" s="3">
        <v>0.56352478265762329</v>
      </c>
      <c r="AD73" s="3">
        <v>1</v>
      </c>
      <c r="AE73" s="3">
        <v>-0.21956524252891541</v>
      </c>
      <c r="AF73" s="3">
        <v>2.737391471862793</v>
      </c>
      <c r="AG73" s="3">
        <v>1</v>
      </c>
      <c r="AH73" s="3">
        <v>0</v>
      </c>
      <c r="AI73" s="3">
        <v>0.15999999642372131</v>
      </c>
      <c r="AJ73" s="3">
        <v>111115</v>
      </c>
      <c r="AK73" s="4">
        <f t="shared" si="38"/>
        <v>0.83236740112304686</v>
      </c>
      <c r="AL73" s="4">
        <f t="shared" si="39"/>
        <v>1.488591270308072E-3</v>
      </c>
      <c r="AM73" s="4">
        <f t="shared" si="40"/>
        <v>294.9963668823242</v>
      </c>
      <c r="AN73" s="4">
        <f t="shared" si="41"/>
        <v>294.8896602630615</v>
      </c>
      <c r="AO73" s="4">
        <f t="shared" si="42"/>
        <v>271.90766970363984</v>
      </c>
      <c r="AP73" s="4">
        <f t="shared" si="43"/>
        <v>2.4399785969014096</v>
      </c>
      <c r="AQ73" s="4">
        <f t="shared" si="44"/>
        <v>2.6287461429386871</v>
      </c>
      <c r="AR73" s="4">
        <f t="shared" si="45"/>
        <v>35.91755422343423</v>
      </c>
      <c r="AS73" s="4">
        <f t="shared" si="46"/>
        <v>23.307034814254543</v>
      </c>
      <c r="AT73" s="4">
        <f t="shared" si="47"/>
        <v>21.793013572692871</v>
      </c>
      <c r="AU73" s="4">
        <f t="shared" si="48"/>
        <v>2.6201947535348888</v>
      </c>
      <c r="AV73" s="4">
        <f t="shared" si="49"/>
        <v>6.2319040087954657E-2</v>
      </c>
      <c r="AW73" s="4">
        <f t="shared" si="50"/>
        <v>0.92294297242839818</v>
      </c>
      <c r="AX73" s="4">
        <f t="shared" si="51"/>
        <v>1.6972517811064907</v>
      </c>
      <c r="AY73" s="4">
        <f t="shared" si="52"/>
        <v>3.9072648974052153E-2</v>
      </c>
      <c r="AZ73" s="4">
        <f t="shared" si="53"/>
        <v>15.606808572481569</v>
      </c>
      <c r="BA73" s="4">
        <f t="shared" si="54"/>
        <v>0.54578406102719046</v>
      </c>
      <c r="BB73" s="4">
        <f t="shared" si="55"/>
        <v>34.955290490030613</v>
      </c>
      <c r="BC73" s="4">
        <f t="shared" si="56"/>
        <v>387.62471955653155</v>
      </c>
      <c r="BD73" s="4">
        <f t="shared" si="57"/>
        <v>5.8476285844031783E-3</v>
      </c>
    </row>
    <row r="74" spans="1:108" s="4" customFormat="1" x14ac:dyDescent="0.25">
      <c r="A74" s="3">
        <v>65</v>
      </c>
      <c r="B74" s="3" t="s">
        <v>103</v>
      </c>
      <c r="C74" s="3">
        <v>1615.5</v>
      </c>
      <c r="D74" s="3">
        <v>0</v>
      </c>
      <c r="E74" s="4">
        <f t="shared" ref="E74:E105" si="60">(R74-S74*(1000-T74)/(1000-U74))*AK74</f>
        <v>6.5609387311635441</v>
      </c>
      <c r="F74" s="4">
        <f t="shared" ref="F74:F105" si="61">IF(AV74&lt;&gt;0,1/(1/AV74-1/N74),0)</f>
        <v>6.3699148023489471E-2</v>
      </c>
      <c r="G74" s="4">
        <f t="shared" ref="G74:G105" si="62">((AY74-AL74/2)*S74-E74)/(AY74+AL74/2)</f>
        <v>211.38964026190033</v>
      </c>
      <c r="H74" s="4">
        <f t="shared" ref="H74:H105" si="63">AL74*1000</f>
        <v>1.4878746077890446</v>
      </c>
      <c r="I74" s="4">
        <f t="shared" ref="I74:I105" si="64">(AQ74-AW74)</f>
        <v>1.7054619340329009</v>
      </c>
      <c r="J74" s="4">
        <f t="shared" ref="J74:J105" si="65">(P74+AP74*D74)</f>
        <v>21.844131469726562</v>
      </c>
      <c r="K74" s="3">
        <v>6</v>
      </c>
      <c r="L74" s="4">
        <f t="shared" ref="L74:L105" si="66">(K74*AE74+AF74)</f>
        <v>1.4200000166893005</v>
      </c>
      <c r="M74" s="3">
        <v>1</v>
      </c>
      <c r="N74" s="4">
        <f t="shared" ref="N74:N105" si="67">L74*(M74+1)*(M74+1)/(M74*M74+1)</f>
        <v>2.8400000333786011</v>
      </c>
      <c r="O74" s="3">
        <v>21.739845275878906</v>
      </c>
      <c r="P74" s="3">
        <v>21.844131469726562</v>
      </c>
      <c r="Q74" s="3">
        <v>22.056301116943359</v>
      </c>
      <c r="R74" s="3">
        <v>399.403076171875</v>
      </c>
      <c r="S74" s="3">
        <v>390.82196044921875</v>
      </c>
      <c r="T74" s="3">
        <v>10.84522819519043</v>
      </c>
      <c r="U74" s="3">
        <v>12.610260009765625</v>
      </c>
      <c r="V74" s="3">
        <v>30.391941070556641</v>
      </c>
      <c r="W74" s="3">
        <v>35.338146209716797</v>
      </c>
      <c r="X74" s="3">
        <v>499.4058837890625</v>
      </c>
      <c r="Y74" s="3">
        <v>1699.40966796875</v>
      </c>
      <c r="Z74" s="3">
        <v>9.1832962036132812</v>
      </c>
      <c r="AA74" s="3">
        <v>73.188453674316406</v>
      </c>
      <c r="AB74" s="3">
        <v>1.1294443607330322</v>
      </c>
      <c r="AC74" s="3">
        <v>0.56352478265762329</v>
      </c>
      <c r="AD74" s="3">
        <v>0.66666668653488159</v>
      </c>
      <c r="AE74" s="3">
        <v>-0.21956524252891541</v>
      </c>
      <c r="AF74" s="3">
        <v>2.737391471862793</v>
      </c>
      <c r="AG74" s="3">
        <v>1</v>
      </c>
      <c r="AH74" s="3">
        <v>0</v>
      </c>
      <c r="AI74" s="3">
        <v>0.15999999642372131</v>
      </c>
      <c r="AJ74" s="3">
        <v>111115</v>
      </c>
      <c r="AK74" s="4">
        <f t="shared" ref="AK74:AK105" si="68">X74*0.000001/(K74*0.0001)</f>
        <v>0.83234313964843742</v>
      </c>
      <c r="AL74" s="4">
        <f t="shared" ref="AL74:AL105" si="69">(U74-T74)/(1000-U74)*AK74</f>
        <v>1.4878746077890445E-3</v>
      </c>
      <c r="AM74" s="4">
        <f t="shared" ref="AM74:AM105" si="70">(P74+273.15)</f>
        <v>294.99413146972654</v>
      </c>
      <c r="AN74" s="4">
        <f t="shared" ref="AN74:AN105" si="71">(O74+273.15)</f>
        <v>294.88984527587888</v>
      </c>
      <c r="AO74" s="4">
        <f t="shared" ref="AO74:AO105" si="72">(Y74*AG74+Z74*AH74)*AI74</f>
        <v>271.90554079743742</v>
      </c>
      <c r="AP74" s="4">
        <f t="shared" ref="AP74:AP105" si="73">((AO74+0.00000010773*(AN74^4-AM74^4))-AL74*44100)/(L74*51.4+0.00000043092*AM74^3)</f>
        <v>2.4406551288868386</v>
      </c>
      <c r="AQ74" s="4">
        <f t="shared" ref="AQ74:AQ105" si="74">0.61365*EXP(17.502*J74/(240.97+J74))</f>
        <v>2.628387364578717</v>
      </c>
      <c r="AR74" s="4">
        <f t="shared" ref="AR74:AR105" si="75">AQ74*1000/AA74</f>
        <v>35.912595944093319</v>
      </c>
      <c r="AS74" s="4">
        <f t="shared" ref="AS74:AS105" si="76">(AR74-U74)</f>
        <v>23.302335934327694</v>
      </c>
      <c r="AT74" s="4">
        <f t="shared" ref="AT74:AT105" si="77">IF(D74,P74,(O74+P74)/2)</f>
        <v>21.791988372802734</v>
      </c>
      <c r="AU74" s="4">
        <f t="shared" ref="AU74:AU105" si="78">0.61365*EXP(17.502*AT74/(240.97+AT74))</f>
        <v>2.6200306747584046</v>
      </c>
      <c r="AV74" s="4">
        <f t="shared" ref="AV74:AV105" si="79">IF(AS74&lt;&gt;0,(1000-(AR74+U74)/2)/AS74*AL74,0)</f>
        <v>6.2301764477388409E-2</v>
      </c>
      <c r="AW74" s="4">
        <f t="shared" ref="AW74:AW105" si="80">U74*AA74/1000</f>
        <v>0.92292543054581622</v>
      </c>
      <c r="AX74" s="4">
        <f t="shared" ref="AX74:AX105" si="81">(AU74-AW74)</f>
        <v>1.6971052442125885</v>
      </c>
      <c r="AY74" s="4">
        <f t="shared" ref="AY74:AY105" si="82">1/(1.6/F74+1.37/N74)</f>
        <v>3.90617832866096E-2</v>
      </c>
      <c r="AZ74" s="4">
        <f t="shared" ref="AZ74:AZ105" si="83">G74*AA74*0.001</f>
        <v>15.471280893538502</v>
      </c>
      <c r="BA74" s="4">
        <f t="shared" ref="BA74:BA105" si="84">G74/S74</f>
        <v>0.54088475483548759</v>
      </c>
      <c r="BB74" s="4">
        <f t="shared" ref="BB74:BB105" si="85">(1-AL74*AA74/AQ74/F74)*100</f>
        <v>34.95919479581292</v>
      </c>
      <c r="BC74" s="4">
        <f t="shared" ref="BC74:BC105" si="86">(S74-E74/(N74/1.35))</f>
        <v>387.70320439887684</v>
      </c>
      <c r="BD74" s="4">
        <f t="shared" ref="BD74:BD105" si="87">E74*BB74/100/BC74</f>
        <v>5.9159979217031314E-3</v>
      </c>
    </row>
    <row r="75" spans="1:108" s="4" customFormat="1" x14ac:dyDescent="0.25">
      <c r="A75" s="3">
        <v>66</v>
      </c>
      <c r="B75" s="3" t="s">
        <v>104</v>
      </c>
      <c r="C75" s="3">
        <v>1616.5</v>
      </c>
      <c r="D75" s="3">
        <v>0</v>
      </c>
      <c r="E75" s="4">
        <f t="shared" si="60"/>
        <v>6.7017934698760957</v>
      </c>
      <c r="F75" s="4">
        <f t="shared" si="61"/>
        <v>6.3734445366404394E-2</v>
      </c>
      <c r="G75" s="4">
        <f t="shared" si="62"/>
        <v>208.1564866418862</v>
      </c>
      <c r="H75" s="4">
        <f t="shared" si="63"/>
        <v>1.4882899390422493</v>
      </c>
      <c r="I75" s="4">
        <f t="shared" si="64"/>
        <v>1.7050278418419595</v>
      </c>
      <c r="J75" s="4">
        <f t="shared" si="65"/>
        <v>21.840911865234375</v>
      </c>
      <c r="K75" s="3">
        <v>6</v>
      </c>
      <c r="L75" s="4">
        <f t="shared" si="66"/>
        <v>1.4200000166893005</v>
      </c>
      <c r="M75" s="3">
        <v>1</v>
      </c>
      <c r="N75" s="4">
        <f t="shared" si="67"/>
        <v>2.8400000333786011</v>
      </c>
      <c r="O75" s="3">
        <v>21.740140914916992</v>
      </c>
      <c r="P75" s="3">
        <v>21.840911865234375</v>
      </c>
      <c r="Q75" s="3">
        <v>22.056472778320313</v>
      </c>
      <c r="R75" s="3">
        <v>399.79196166992187</v>
      </c>
      <c r="S75" s="3">
        <v>391.04110717773437</v>
      </c>
      <c r="T75" s="3">
        <v>10.843571662902832</v>
      </c>
      <c r="U75" s="3">
        <v>12.60908317565918</v>
      </c>
      <c r="V75" s="3">
        <v>30.386867523193359</v>
      </c>
      <c r="W75" s="3">
        <v>35.334346771240234</v>
      </c>
      <c r="X75" s="3">
        <v>499.41015625</v>
      </c>
      <c r="Y75" s="3">
        <v>1699.422607421875</v>
      </c>
      <c r="Z75" s="3">
        <v>9.237462043762207</v>
      </c>
      <c r="AA75" s="3">
        <v>73.188735961914063</v>
      </c>
      <c r="AB75" s="3">
        <v>1.1294443607330322</v>
      </c>
      <c r="AC75" s="3">
        <v>0.56352478265762329</v>
      </c>
      <c r="AD75" s="3">
        <v>0.66666668653488159</v>
      </c>
      <c r="AE75" s="3">
        <v>-0.21956524252891541</v>
      </c>
      <c r="AF75" s="3">
        <v>2.737391471862793</v>
      </c>
      <c r="AG75" s="3">
        <v>1</v>
      </c>
      <c r="AH75" s="3">
        <v>0</v>
      </c>
      <c r="AI75" s="3">
        <v>0.15999999642372131</v>
      </c>
      <c r="AJ75" s="3">
        <v>111115</v>
      </c>
      <c r="AK75" s="4">
        <f t="shared" si="68"/>
        <v>0.83235026041666649</v>
      </c>
      <c r="AL75" s="4">
        <f t="shared" si="69"/>
        <v>1.4882899390422492E-3</v>
      </c>
      <c r="AM75" s="4">
        <f t="shared" si="70"/>
        <v>294.99091186523435</v>
      </c>
      <c r="AN75" s="4">
        <f t="shared" si="71"/>
        <v>294.89014091491697</v>
      </c>
      <c r="AO75" s="4">
        <f t="shared" si="72"/>
        <v>271.90761110989115</v>
      </c>
      <c r="AP75" s="4">
        <f t="shared" si="73"/>
        <v>2.4409349639202924</v>
      </c>
      <c r="AQ75" s="4">
        <f t="shared" si="74"/>
        <v>2.6278707011070921</v>
      </c>
      <c r="AR75" s="4">
        <f t="shared" si="75"/>
        <v>35.905398099436816</v>
      </c>
      <c r="AS75" s="4">
        <f t="shared" si="76"/>
        <v>23.296314923777636</v>
      </c>
      <c r="AT75" s="4">
        <f t="shared" si="77"/>
        <v>21.790526390075684</v>
      </c>
      <c r="AU75" s="4">
        <f t="shared" si="78"/>
        <v>2.6197967063504253</v>
      </c>
      <c r="AV75" s="4">
        <f t="shared" si="79"/>
        <v>6.233552974381662E-2</v>
      </c>
      <c r="AW75" s="4">
        <f t="shared" si="80"/>
        <v>0.92284285926513254</v>
      </c>
      <c r="AX75" s="4">
        <f t="shared" si="81"/>
        <v>1.6969538470852927</v>
      </c>
      <c r="AY75" s="4">
        <f t="shared" si="82"/>
        <v>3.9083020344321817E-2</v>
      </c>
      <c r="AZ75" s="4">
        <f t="shared" si="83"/>
        <v>15.2347101395927</v>
      </c>
      <c r="BA75" s="4">
        <f t="shared" si="84"/>
        <v>0.53231356709328204</v>
      </c>
      <c r="BB75" s="4">
        <f t="shared" si="85"/>
        <v>34.964034984050521</v>
      </c>
      <c r="BC75" s="4">
        <f t="shared" si="86"/>
        <v>387.85539553055196</v>
      </c>
      <c r="BD75" s="4">
        <f t="shared" si="87"/>
        <v>6.0414717453162589E-3</v>
      </c>
    </row>
    <row r="76" spans="1:108" s="4" customFormat="1" x14ac:dyDescent="0.25">
      <c r="A76" s="3">
        <v>67</v>
      </c>
      <c r="B76" s="3" t="s">
        <v>104</v>
      </c>
      <c r="C76" s="3">
        <v>1617</v>
      </c>
      <c r="D76" s="3">
        <v>0</v>
      </c>
      <c r="E76" s="4">
        <f t="shared" si="60"/>
        <v>6.7595392481344332</v>
      </c>
      <c r="F76" s="4">
        <f t="shared" si="61"/>
        <v>6.3696986367152528E-2</v>
      </c>
      <c r="G76" s="4">
        <f t="shared" si="62"/>
        <v>206.70843937842824</v>
      </c>
      <c r="H76" s="4">
        <f t="shared" si="63"/>
        <v>1.4872405228886516</v>
      </c>
      <c r="I76" s="4">
        <f t="shared" si="64"/>
        <v>1.7048091355192749</v>
      </c>
      <c r="J76" s="4">
        <f t="shared" si="65"/>
        <v>21.839401245117188</v>
      </c>
      <c r="K76" s="3">
        <v>6</v>
      </c>
      <c r="L76" s="4">
        <f t="shared" si="66"/>
        <v>1.4200000166893005</v>
      </c>
      <c r="M76" s="3">
        <v>1</v>
      </c>
      <c r="N76" s="4">
        <f t="shared" si="67"/>
        <v>2.8400000333786011</v>
      </c>
      <c r="O76" s="3">
        <v>21.740608215332031</v>
      </c>
      <c r="P76" s="3">
        <v>21.839401245117188</v>
      </c>
      <c r="Q76" s="3">
        <v>22.056726455688477</v>
      </c>
      <c r="R76" s="3">
        <v>399.96340942382812</v>
      </c>
      <c r="S76" s="3">
        <v>391.14328002929687</v>
      </c>
      <c r="T76" s="3">
        <v>10.844448089599609</v>
      </c>
      <c r="U76" s="3">
        <v>12.608757019042969</v>
      </c>
      <c r="V76" s="3">
        <v>30.388462066650391</v>
      </c>
      <c r="W76" s="3">
        <v>35.332431793212891</v>
      </c>
      <c r="X76" s="3">
        <v>499.39834594726562</v>
      </c>
      <c r="Y76" s="3">
        <v>1699.4210205078125</v>
      </c>
      <c r="Z76" s="3">
        <v>9.2263994216918945</v>
      </c>
      <c r="AA76" s="3">
        <v>73.188751220703125</v>
      </c>
      <c r="AB76" s="3">
        <v>1.1294443607330322</v>
      </c>
      <c r="AC76" s="3">
        <v>0.56352478265762329</v>
      </c>
      <c r="AD76" s="3">
        <v>0.66666668653488159</v>
      </c>
      <c r="AE76" s="3">
        <v>-0.21956524252891541</v>
      </c>
      <c r="AF76" s="3">
        <v>2.737391471862793</v>
      </c>
      <c r="AG76" s="3">
        <v>1</v>
      </c>
      <c r="AH76" s="3">
        <v>0</v>
      </c>
      <c r="AI76" s="3">
        <v>0.15999999642372131</v>
      </c>
      <c r="AJ76" s="3">
        <v>111115</v>
      </c>
      <c r="AK76" s="4">
        <f t="shared" si="68"/>
        <v>0.83233057657877596</v>
      </c>
      <c r="AL76" s="4">
        <f t="shared" si="69"/>
        <v>1.4872405228886516E-3</v>
      </c>
      <c r="AM76" s="4">
        <f t="shared" si="70"/>
        <v>294.98940124511716</v>
      </c>
      <c r="AN76" s="4">
        <f t="shared" si="71"/>
        <v>294.89060821533201</v>
      </c>
      <c r="AO76" s="4">
        <f t="shared" si="72"/>
        <v>271.90735720364682</v>
      </c>
      <c r="AP76" s="4">
        <f t="shared" si="73"/>
        <v>2.441747745656782</v>
      </c>
      <c r="AQ76" s="4">
        <f t="shared" si="74"/>
        <v>2.6276283161883049</v>
      </c>
      <c r="AR76" s="4">
        <f t="shared" si="75"/>
        <v>35.902078835374631</v>
      </c>
      <c r="AS76" s="4">
        <f t="shared" si="76"/>
        <v>23.293321816331662</v>
      </c>
      <c r="AT76" s="4">
        <f t="shared" si="77"/>
        <v>21.790004730224609</v>
      </c>
      <c r="AU76" s="4">
        <f t="shared" si="78"/>
        <v>2.6197132269428569</v>
      </c>
      <c r="AV76" s="4">
        <f t="shared" si="79"/>
        <v>6.2299696620782066E-2</v>
      </c>
      <c r="AW76" s="4">
        <f t="shared" si="80"/>
        <v>0.92281918066903013</v>
      </c>
      <c r="AX76" s="4">
        <f t="shared" si="81"/>
        <v>1.6968940462738269</v>
      </c>
      <c r="AY76" s="4">
        <f t="shared" si="82"/>
        <v>3.9060482686471276E-2</v>
      </c>
      <c r="AZ76" s="4">
        <f t="shared" si="83"/>
        <v>15.128732544887578</v>
      </c>
      <c r="BA76" s="4">
        <f t="shared" si="84"/>
        <v>0.52847242924113547</v>
      </c>
      <c r="BB76" s="4">
        <f t="shared" si="85"/>
        <v>34.965661304702387</v>
      </c>
      <c r="BC76" s="4">
        <f t="shared" si="86"/>
        <v>387.93011880474381</v>
      </c>
      <c r="BD76" s="4">
        <f t="shared" si="87"/>
        <v>6.0926375259115605E-3</v>
      </c>
    </row>
    <row r="77" spans="1:108" s="4" customFormat="1" x14ac:dyDescent="0.25">
      <c r="A77" s="3">
        <v>68</v>
      </c>
      <c r="B77" s="3" t="s">
        <v>105</v>
      </c>
      <c r="C77" s="3">
        <v>1617.5</v>
      </c>
      <c r="D77" s="3">
        <v>0</v>
      </c>
      <c r="E77" s="4">
        <f t="shared" si="60"/>
        <v>6.8231544522000709</v>
      </c>
      <c r="F77" s="4">
        <f t="shared" si="61"/>
        <v>6.3693726066984341E-2</v>
      </c>
      <c r="G77" s="4">
        <f t="shared" si="62"/>
        <v>205.1603537903554</v>
      </c>
      <c r="H77" s="4">
        <f t="shared" si="63"/>
        <v>1.4872278490866842</v>
      </c>
      <c r="I77" s="4">
        <f t="shared" si="64"/>
        <v>1.7048722099758913</v>
      </c>
      <c r="J77" s="4">
        <f t="shared" si="65"/>
        <v>21.839860916137695</v>
      </c>
      <c r="K77" s="3">
        <v>6</v>
      </c>
      <c r="L77" s="4">
        <f t="shared" si="66"/>
        <v>1.4200000166893005</v>
      </c>
      <c r="M77" s="3">
        <v>1</v>
      </c>
      <c r="N77" s="4">
        <f t="shared" si="67"/>
        <v>2.8400000333786011</v>
      </c>
      <c r="O77" s="3">
        <v>21.741218566894531</v>
      </c>
      <c r="P77" s="3">
        <v>21.839860916137695</v>
      </c>
      <c r="Q77" s="3">
        <v>22.056779861450195</v>
      </c>
      <c r="R77" s="3">
        <v>400.10137939453125</v>
      </c>
      <c r="S77" s="3">
        <v>391.20477294921875</v>
      </c>
      <c r="T77" s="3">
        <v>10.844669342041016</v>
      </c>
      <c r="U77" s="3">
        <v>12.608951568603516</v>
      </c>
      <c r="V77" s="3">
        <v>30.387828826904297</v>
      </c>
      <c r="W77" s="3">
        <v>35.331520080566406</v>
      </c>
      <c r="X77" s="3">
        <v>499.40155029296875</v>
      </c>
      <c r="Y77" s="3">
        <v>1699.44873046875</v>
      </c>
      <c r="Z77" s="3">
        <v>9.2621364593505859</v>
      </c>
      <c r="AA77" s="3">
        <v>73.188468933105469</v>
      </c>
      <c r="AB77" s="3">
        <v>1.1294443607330322</v>
      </c>
      <c r="AC77" s="3">
        <v>0.56352478265762329</v>
      </c>
      <c r="AD77" s="3">
        <v>0.66666668653488159</v>
      </c>
      <c r="AE77" s="3">
        <v>-0.21956524252891541</v>
      </c>
      <c r="AF77" s="3">
        <v>2.737391471862793</v>
      </c>
      <c r="AG77" s="3">
        <v>1</v>
      </c>
      <c r="AH77" s="3">
        <v>0</v>
      </c>
      <c r="AI77" s="3">
        <v>0.15999999642372131</v>
      </c>
      <c r="AJ77" s="3">
        <v>111115</v>
      </c>
      <c r="AK77" s="4">
        <f t="shared" si="68"/>
        <v>0.83233591715494781</v>
      </c>
      <c r="AL77" s="4">
        <f t="shared" si="69"/>
        <v>1.4872278490866842E-3</v>
      </c>
      <c r="AM77" s="4">
        <f t="shared" si="70"/>
        <v>294.98986091613767</v>
      </c>
      <c r="AN77" s="4">
        <f t="shared" si="71"/>
        <v>294.89121856689451</v>
      </c>
      <c r="AO77" s="4">
        <f t="shared" si="72"/>
        <v>271.91179079729773</v>
      </c>
      <c r="AP77" s="4">
        <f t="shared" si="73"/>
        <v>2.4418253930511171</v>
      </c>
      <c r="AQ77" s="4">
        <f t="shared" si="74"/>
        <v>2.6277020701336613</v>
      </c>
      <c r="AR77" s="4">
        <f t="shared" si="75"/>
        <v>35.903225035837146</v>
      </c>
      <c r="AS77" s="4">
        <f t="shared" si="76"/>
        <v>23.29427346723363</v>
      </c>
      <c r="AT77" s="4">
        <f t="shared" si="77"/>
        <v>21.790539741516113</v>
      </c>
      <c r="AU77" s="4">
        <f t="shared" si="78"/>
        <v>2.6197988429654595</v>
      </c>
      <c r="AV77" s="4">
        <f t="shared" si="79"/>
        <v>6.2296577787452748E-2</v>
      </c>
      <c r="AW77" s="4">
        <f t="shared" si="80"/>
        <v>0.92282986015776991</v>
      </c>
      <c r="AX77" s="4">
        <f t="shared" si="81"/>
        <v>1.6969689828076895</v>
      </c>
      <c r="AY77" s="4">
        <f t="shared" si="82"/>
        <v>3.9058521063997653E-2</v>
      </c>
      <c r="AZ77" s="4">
        <f t="shared" si="83"/>
        <v>15.015372179690354</v>
      </c>
      <c r="BA77" s="4">
        <f t="shared" si="84"/>
        <v>0.52443213369737363</v>
      </c>
      <c r="BB77" s="4">
        <f t="shared" si="85"/>
        <v>34.964962904943775</v>
      </c>
      <c r="BC77" s="4">
        <f t="shared" si="86"/>
        <v>387.96137210337019</v>
      </c>
      <c r="BD77" s="4">
        <f t="shared" si="87"/>
        <v>6.1493581441482122E-3</v>
      </c>
    </row>
    <row r="78" spans="1:108" s="4" customFormat="1" x14ac:dyDescent="0.25">
      <c r="A78" s="3">
        <v>69</v>
      </c>
      <c r="B78" s="3" t="s">
        <v>106</v>
      </c>
      <c r="C78" s="3">
        <v>1618.5</v>
      </c>
      <c r="D78" s="3">
        <v>0</v>
      </c>
      <c r="E78" s="4">
        <f t="shared" si="60"/>
        <v>6.7980113219421483</v>
      </c>
      <c r="F78" s="4">
        <f t="shared" si="61"/>
        <v>6.3549414724972789E-2</v>
      </c>
      <c r="G78" s="4">
        <f t="shared" si="62"/>
        <v>205.58539254323853</v>
      </c>
      <c r="H78" s="4">
        <f t="shared" si="63"/>
        <v>1.484739213619926</v>
      </c>
      <c r="I78" s="4">
        <f t="shared" si="64"/>
        <v>1.7057928452935442</v>
      </c>
      <c r="J78" s="4">
        <f t="shared" si="65"/>
        <v>21.843692779541016</v>
      </c>
      <c r="K78" s="3">
        <v>6</v>
      </c>
      <c r="L78" s="4">
        <f t="shared" si="66"/>
        <v>1.4200000166893005</v>
      </c>
      <c r="M78" s="3">
        <v>1</v>
      </c>
      <c r="N78" s="4">
        <f t="shared" si="67"/>
        <v>2.8400000333786011</v>
      </c>
      <c r="O78" s="3">
        <v>21.741487503051758</v>
      </c>
      <c r="P78" s="3">
        <v>21.843692779541016</v>
      </c>
      <c r="Q78" s="3">
        <v>22.056804656982422</v>
      </c>
      <c r="R78" s="3">
        <v>400.25772094726562</v>
      </c>
      <c r="S78" s="3">
        <v>391.39178466796875</v>
      </c>
      <c r="T78" s="3">
        <v>10.843384742736816</v>
      </c>
      <c r="U78" s="3">
        <v>12.604796409606934</v>
      </c>
      <c r="V78" s="3">
        <v>30.383678436279297</v>
      </c>
      <c r="W78" s="3">
        <v>35.319236755371094</v>
      </c>
      <c r="X78" s="3">
        <v>499.3804931640625</v>
      </c>
      <c r="Y78" s="3">
        <v>1699.486083984375</v>
      </c>
      <c r="Z78" s="3">
        <v>9.2843418121337891</v>
      </c>
      <c r="AA78" s="3">
        <v>73.188339233398438</v>
      </c>
      <c r="AB78" s="3">
        <v>1.1294443607330322</v>
      </c>
      <c r="AC78" s="3">
        <v>0.56352478265762329</v>
      </c>
      <c r="AD78" s="3">
        <v>0.66666668653488159</v>
      </c>
      <c r="AE78" s="3">
        <v>-0.21956524252891541</v>
      </c>
      <c r="AF78" s="3">
        <v>2.737391471862793</v>
      </c>
      <c r="AG78" s="3">
        <v>1</v>
      </c>
      <c r="AH78" s="3">
        <v>0</v>
      </c>
      <c r="AI78" s="3">
        <v>0.15999999642372131</v>
      </c>
      <c r="AJ78" s="3">
        <v>111115</v>
      </c>
      <c r="AK78" s="4">
        <f t="shared" si="68"/>
        <v>0.83230082194010402</v>
      </c>
      <c r="AL78" s="4">
        <f t="shared" si="69"/>
        <v>1.4847392136199261E-3</v>
      </c>
      <c r="AM78" s="4">
        <f t="shared" si="70"/>
        <v>294.99369277954099</v>
      </c>
      <c r="AN78" s="4">
        <f t="shared" si="71"/>
        <v>294.89148750305174</v>
      </c>
      <c r="AO78" s="4">
        <f t="shared" si="72"/>
        <v>271.91776735966414</v>
      </c>
      <c r="AP78" s="4">
        <f t="shared" si="73"/>
        <v>2.4427207801148216</v>
      </c>
      <c r="AQ78" s="4">
        <f t="shared" si="74"/>
        <v>2.628316960887779</v>
      </c>
      <c r="AR78" s="4">
        <f t="shared" si="75"/>
        <v>35.911690146514275</v>
      </c>
      <c r="AS78" s="4">
        <f t="shared" si="76"/>
        <v>23.306893736907341</v>
      </c>
      <c r="AT78" s="4">
        <f t="shared" si="77"/>
        <v>21.792590141296387</v>
      </c>
      <c r="AU78" s="4">
        <f t="shared" si="78"/>
        <v>2.6201269840940955</v>
      </c>
      <c r="AV78" s="4">
        <f t="shared" si="79"/>
        <v>6.2158521205138192E-2</v>
      </c>
      <c r="AW78" s="4">
        <f t="shared" si="80"/>
        <v>0.92252411559423486</v>
      </c>
      <c r="AX78" s="4">
        <f t="shared" si="81"/>
        <v>1.6976028684998608</v>
      </c>
      <c r="AY78" s="4">
        <f t="shared" si="82"/>
        <v>3.897168957137926E-2</v>
      </c>
      <c r="AZ78" s="4">
        <f t="shared" si="83"/>
        <v>15.046453450885924</v>
      </c>
      <c r="BA78" s="4">
        <f t="shared" si="84"/>
        <v>0.52526752118122189</v>
      </c>
      <c r="BB78" s="4">
        <f t="shared" si="85"/>
        <v>34.941689858953815</v>
      </c>
      <c r="BC78" s="4">
        <f t="shared" si="86"/>
        <v>388.1603356620671</v>
      </c>
      <c r="BD78" s="4">
        <f t="shared" si="87"/>
        <v>6.1194816019469996E-3</v>
      </c>
    </row>
    <row r="79" spans="1:108" s="4" customFormat="1" x14ac:dyDescent="0.25">
      <c r="A79" s="3">
        <v>70</v>
      </c>
      <c r="B79" s="3" t="s">
        <v>106</v>
      </c>
      <c r="C79" s="3">
        <v>1619</v>
      </c>
      <c r="D79" s="3">
        <v>0</v>
      </c>
      <c r="E79" s="4">
        <f t="shared" si="60"/>
        <v>6.7795707658414077</v>
      </c>
      <c r="F79" s="4">
        <f t="shared" si="61"/>
        <v>6.3513622033955733E-2</v>
      </c>
      <c r="G79" s="4">
        <f t="shared" si="62"/>
        <v>206.03463959557794</v>
      </c>
      <c r="H79" s="4">
        <f t="shared" si="63"/>
        <v>1.4840175055080267</v>
      </c>
      <c r="I79" s="4">
        <f t="shared" si="64"/>
        <v>1.7059007733522171</v>
      </c>
      <c r="J79" s="4">
        <f t="shared" si="65"/>
        <v>21.844259262084961</v>
      </c>
      <c r="K79" s="3">
        <v>6</v>
      </c>
      <c r="L79" s="4">
        <f t="shared" si="66"/>
        <v>1.4200000166893005</v>
      </c>
      <c r="M79" s="3">
        <v>1</v>
      </c>
      <c r="N79" s="4">
        <f t="shared" si="67"/>
        <v>2.8400000333786011</v>
      </c>
      <c r="O79" s="3">
        <v>21.7418212890625</v>
      </c>
      <c r="P79" s="3">
        <v>21.844259262084961</v>
      </c>
      <c r="Q79" s="3">
        <v>22.057077407836914</v>
      </c>
      <c r="R79" s="3">
        <v>400.31851196289062</v>
      </c>
      <c r="S79" s="3">
        <v>391.47494506835937</v>
      </c>
      <c r="T79" s="3">
        <v>10.844025611877441</v>
      </c>
      <c r="U79" s="3">
        <v>12.60457706451416</v>
      </c>
      <c r="V79" s="3">
        <v>30.384822845458984</v>
      </c>
      <c r="W79" s="3">
        <v>35.317863464355469</v>
      </c>
      <c r="X79" s="3">
        <v>499.38174438476562</v>
      </c>
      <c r="Y79" s="3">
        <v>1699.4971923828125</v>
      </c>
      <c r="Z79" s="3">
        <v>9.3163433074951172</v>
      </c>
      <c r="AA79" s="3">
        <v>73.188262939453125</v>
      </c>
      <c r="AB79" s="3">
        <v>1.1294443607330322</v>
      </c>
      <c r="AC79" s="3">
        <v>0.56352478265762329</v>
      </c>
      <c r="AD79" s="3">
        <v>0.66666668653488159</v>
      </c>
      <c r="AE79" s="3">
        <v>-0.21956524252891541</v>
      </c>
      <c r="AF79" s="3">
        <v>2.737391471862793</v>
      </c>
      <c r="AG79" s="3">
        <v>1</v>
      </c>
      <c r="AH79" s="3">
        <v>0</v>
      </c>
      <c r="AI79" s="3">
        <v>0.15999999642372131</v>
      </c>
      <c r="AJ79" s="3">
        <v>111115</v>
      </c>
      <c r="AK79" s="4">
        <f t="shared" si="68"/>
        <v>0.83230290730794265</v>
      </c>
      <c r="AL79" s="4">
        <f t="shared" si="69"/>
        <v>1.4840175055080267E-3</v>
      </c>
      <c r="AM79" s="4">
        <f t="shared" si="70"/>
        <v>294.99425926208494</v>
      </c>
      <c r="AN79" s="4">
        <f t="shared" si="71"/>
        <v>294.89182128906248</v>
      </c>
      <c r="AO79" s="4">
        <f t="shared" si="72"/>
        <v>271.91954470337441</v>
      </c>
      <c r="AP79" s="4">
        <f t="shared" si="73"/>
        <v>2.4430880736586724</v>
      </c>
      <c r="AQ79" s="4">
        <f t="shared" si="74"/>
        <v>2.6284078737904797</v>
      </c>
      <c r="AR79" s="4">
        <f t="shared" si="75"/>
        <v>35.912969760805744</v>
      </c>
      <c r="AS79" s="4">
        <f t="shared" si="76"/>
        <v>23.308392696291584</v>
      </c>
      <c r="AT79" s="4">
        <f t="shared" si="77"/>
        <v>21.79304027557373</v>
      </c>
      <c r="AU79" s="4">
        <f t="shared" si="78"/>
        <v>2.620199027334841</v>
      </c>
      <c r="AV79" s="4">
        <f t="shared" si="79"/>
        <v>6.2124277721297756E-2</v>
      </c>
      <c r="AW79" s="4">
        <f t="shared" si="80"/>
        <v>0.92250710043826256</v>
      </c>
      <c r="AX79" s="4">
        <f t="shared" si="81"/>
        <v>1.6976919268965784</v>
      </c>
      <c r="AY79" s="4">
        <f t="shared" si="82"/>
        <v>3.8950152120929463E-2</v>
      </c>
      <c r="AZ79" s="4">
        <f t="shared" si="83"/>
        <v>15.079317377356618</v>
      </c>
      <c r="BA79" s="4">
        <f t="shared" si="84"/>
        <v>0.52630351492762883</v>
      </c>
      <c r="BB79" s="4">
        <f t="shared" si="85"/>
        <v>34.938986570162513</v>
      </c>
      <c r="BC79" s="4">
        <f t="shared" si="86"/>
        <v>388.2522618196561</v>
      </c>
      <c r="BD79" s="4">
        <f t="shared" si="87"/>
        <v>6.1009646364720092E-3</v>
      </c>
    </row>
    <row r="80" spans="1:108" s="4" customFormat="1" x14ac:dyDescent="0.25">
      <c r="A80" s="3">
        <v>71</v>
      </c>
      <c r="B80" s="3" t="s">
        <v>107</v>
      </c>
      <c r="C80" s="3">
        <v>1619.5</v>
      </c>
      <c r="D80" s="3">
        <v>0</v>
      </c>
      <c r="E80" s="4">
        <f t="shared" si="60"/>
        <v>6.7383831190600798</v>
      </c>
      <c r="F80" s="4">
        <f t="shared" si="61"/>
        <v>6.3495981020262826E-2</v>
      </c>
      <c r="G80" s="4">
        <f t="shared" si="62"/>
        <v>207.12019449814406</v>
      </c>
      <c r="H80" s="4">
        <f t="shared" si="63"/>
        <v>1.4837758787767099</v>
      </c>
      <c r="I80" s="4">
        <f t="shared" si="64"/>
        <v>1.7060879179428654</v>
      </c>
      <c r="J80" s="4">
        <f t="shared" si="65"/>
        <v>21.845239639282227</v>
      </c>
      <c r="K80" s="3">
        <v>6</v>
      </c>
      <c r="L80" s="4">
        <f t="shared" si="66"/>
        <v>1.4200000166893005</v>
      </c>
      <c r="M80" s="3">
        <v>1</v>
      </c>
      <c r="N80" s="4">
        <f t="shared" si="67"/>
        <v>2.8400000333786011</v>
      </c>
      <c r="O80" s="3">
        <v>21.742214202880859</v>
      </c>
      <c r="P80" s="3">
        <v>21.845239639282227</v>
      </c>
      <c r="Q80" s="3">
        <v>22.057195663452148</v>
      </c>
      <c r="R80" s="3">
        <v>400.36785888671875</v>
      </c>
      <c r="S80" s="3">
        <v>391.57403564453125</v>
      </c>
      <c r="T80" s="3">
        <v>10.843947410583496</v>
      </c>
      <c r="U80" s="3">
        <v>12.604148864746094</v>
      </c>
      <c r="V80" s="3">
        <v>30.383926391601562</v>
      </c>
      <c r="W80" s="3">
        <v>35.315876007080078</v>
      </c>
      <c r="X80" s="3">
        <v>499.39993286132812</v>
      </c>
      <c r="Y80" s="3">
        <v>1699.47509765625</v>
      </c>
      <c r="Z80" s="3">
        <v>9.3114814758300781</v>
      </c>
      <c r="AA80" s="3">
        <v>73.188385009765625</v>
      </c>
      <c r="AB80" s="3">
        <v>1.1294443607330322</v>
      </c>
      <c r="AC80" s="3">
        <v>0.56352478265762329</v>
      </c>
      <c r="AD80" s="3">
        <v>0.66666668653488159</v>
      </c>
      <c r="AE80" s="3">
        <v>-0.21956524252891541</v>
      </c>
      <c r="AF80" s="3">
        <v>2.737391471862793</v>
      </c>
      <c r="AG80" s="3">
        <v>1</v>
      </c>
      <c r="AH80" s="3">
        <v>0</v>
      </c>
      <c r="AI80" s="3">
        <v>0.15999999642372131</v>
      </c>
      <c r="AJ80" s="3">
        <v>111115</v>
      </c>
      <c r="AK80" s="4">
        <f t="shared" si="68"/>
        <v>0.83233322143554678</v>
      </c>
      <c r="AL80" s="4">
        <f t="shared" si="69"/>
        <v>1.4837758787767099E-3</v>
      </c>
      <c r="AM80" s="4">
        <f t="shared" si="70"/>
        <v>294.9952396392822</v>
      </c>
      <c r="AN80" s="4">
        <f t="shared" si="71"/>
        <v>294.89221420288084</v>
      </c>
      <c r="AO80" s="4">
        <f t="shared" si="72"/>
        <v>271.91600954720343</v>
      </c>
      <c r="AP80" s="4">
        <f t="shared" si="73"/>
        <v>2.443092213867462</v>
      </c>
      <c r="AQ80" s="4">
        <f t="shared" si="74"/>
        <v>2.6285652177763028</v>
      </c>
      <c r="AR80" s="4">
        <f t="shared" si="75"/>
        <v>35.915059710985147</v>
      </c>
      <c r="AS80" s="4">
        <f t="shared" si="76"/>
        <v>23.310910846239054</v>
      </c>
      <c r="AT80" s="4">
        <f t="shared" si="77"/>
        <v>21.793726921081543</v>
      </c>
      <c r="AU80" s="4">
        <f t="shared" si="78"/>
        <v>2.6203089271438929</v>
      </c>
      <c r="AV80" s="4">
        <f t="shared" si="79"/>
        <v>6.2107399949122517E-2</v>
      </c>
      <c r="AW80" s="4">
        <f t="shared" si="80"/>
        <v>0.9224772998334374</v>
      </c>
      <c r="AX80" s="4">
        <f t="shared" si="81"/>
        <v>1.6978316273104554</v>
      </c>
      <c r="AY80" s="4">
        <f t="shared" si="82"/>
        <v>3.8939536868110421E-2</v>
      </c>
      <c r="AZ80" s="4">
        <f t="shared" si="83"/>
        <v>15.158792538227708</v>
      </c>
      <c r="BA80" s="4">
        <f t="shared" si="84"/>
        <v>0.52894261530191611</v>
      </c>
      <c r="BB80" s="4">
        <f t="shared" si="85"/>
        <v>34.935293310236368</v>
      </c>
      <c r="BC80" s="4">
        <f t="shared" si="86"/>
        <v>388.37093103051154</v>
      </c>
      <c r="BD80" s="4">
        <f t="shared" si="87"/>
        <v>6.0614060397485058E-3</v>
      </c>
    </row>
    <row r="81" spans="1:108" s="4" customFormat="1" x14ac:dyDescent="0.25">
      <c r="A81" s="3">
        <v>72</v>
      </c>
      <c r="B81" s="3" t="s">
        <v>108</v>
      </c>
      <c r="C81" s="3">
        <v>1642.5</v>
      </c>
      <c r="D81" s="3">
        <v>0</v>
      </c>
      <c r="E81" s="4">
        <f t="shared" si="60"/>
        <v>6.1204337551339894</v>
      </c>
      <c r="F81" s="4">
        <f t="shared" si="61"/>
        <v>6.2068185948201966E-2</v>
      </c>
      <c r="G81" s="4">
        <f t="shared" si="62"/>
        <v>219.8808044855534</v>
      </c>
      <c r="H81" s="4">
        <f t="shared" si="63"/>
        <v>1.4572677895188719</v>
      </c>
      <c r="I81" s="4">
        <f t="shared" si="64"/>
        <v>1.7132599274015119</v>
      </c>
      <c r="J81" s="4">
        <f t="shared" si="65"/>
        <v>21.880212783813477</v>
      </c>
      <c r="K81" s="3">
        <v>6</v>
      </c>
      <c r="L81" s="4">
        <f t="shared" si="66"/>
        <v>1.4200000166893005</v>
      </c>
      <c r="M81" s="3">
        <v>1</v>
      </c>
      <c r="N81" s="4">
        <f t="shared" si="67"/>
        <v>2.8400000333786011</v>
      </c>
      <c r="O81" s="3">
        <v>21.752180099487305</v>
      </c>
      <c r="P81" s="3">
        <v>21.880212783813477</v>
      </c>
      <c r="Q81" s="3">
        <v>22.055320739746094</v>
      </c>
      <c r="R81" s="3">
        <v>400.36154174804687</v>
      </c>
      <c r="S81" s="3">
        <v>392.32046508789062</v>
      </c>
      <c r="T81" s="3">
        <v>10.853958129882813</v>
      </c>
      <c r="U81" s="3">
        <v>12.582932472229004</v>
      </c>
      <c r="V81" s="3">
        <v>30.393430709838867</v>
      </c>
      <c r="W81" s="3">
        <v>35.234935760498047</v>
      </c>
      <c r="X81" s="3">
        <v>499.3472900390625</v>
      </c>
      <c r="Y81" s="3">
        <v>1699.3974609375</v>
      </c>
      <c r="Z81" s="3">
        <v>9.2486381530761719</v>
      </c>
      <c r="AA81" s="3">
        <v>73.188316345214844</v>
      </c>
      <c r="AB81" s="3">
        <v>1.1294443607330322</v>
      </c>
      <c r="AC81" s="3">
        <v>0.56352478265762329</v>
      </c>
      <c r="AD81" s="3">
        <v>1</v>
      </c>
      <c r="AE81" s="3">
        <v>-0.21956524252891541</v>
      </c>
      <c r="AF81" s="3">
        <v>2.737391471862793</v>
      </c>
      <c r="AG81" s="3">
        <v>1</v>
      </c>
      <c r="AH81" s="3">
        <v>0</v>
      </c>
      <c r="AI81" s="3">
        <v>0.15999999642372131</v>
      </c>
      <c r="AJ81" s="3">
        <v>111115</v>
      </c>
      <c r="AK81" s="4">
        <f t="shared" si="68"/>
        <v>0.8322454833984374</v>
      </c>
      <c r="AL81" s="4">
        <f t="shared" si="69"/>
        <v>1.4572677895188719E-3</v>
      </c>
      <c r="AM81" s="4">
        <f t="shared" si="70"/>
        <v>295.03021278381345</v>
      </c>
      <c r="AN81" s="4">
        <f t="shared" si="71"/>
        <v>294.90218009948728</v>
      </c>
      <c r="AO81" s="4">
        <f t="shared" si="72"/>
        <v>271.90358767248108</v>
      </c>
      <c r="AP81" s="4">
        <f t="shared" si="73"/>
        <v>2.4534445600374855</v>
      </c>
      <c r="AQ81" s="4">
        <f t="shared" si="74"/>
        <v>2.6341835697294846</v>
      </c>
      <c r="AR81" s="4">
        <f t="shared" si="75"/>
        <v>35.991859100905678</v>
      </c>
      <c r="AS81" s="4">
        <f t="shared" si="76"/>
        <v>23.408926628676674</v>
      </c>
      <c r="AT81" s="4">
        <f t="shared" si="77"/>
        <v>21.816196441650391</v>
      </c>
      <c r="AU81" s="4">
        <f t="shared" si="78"/>
        <v>2.6239074730029679</v>
      </c>
      <c r="AV81" s="4">
        <f t="shared" si="79"/>
        <v>6.0740698302927304E-2</v>
      </c>
      <c r="AW81" s="4">
        <f t="shared" si="80"/>
        <v>0.92092364232797264</v>
      </c>
      <c r="AX81" s="4">
        <f t="shared" si="81"/>
        <v>1.7029838306749951</v>
      </c>
      <c r="AY81" s="4">
        <f t="shared" si="82"/>
        <v>3.8080012032167931E-2</v>
      </c>
      <c r="AZ81" s="4">
        <f t="shared" si="83"/>
        <v>16.092705876929017</v>
      </c>
      <c r="BA81" s="4">
        <f t="shared" si="84"/>
        <v>0.56046223445492205</v>
      </c>
      <c r="BB81" s="4">
        <f t="shared" si="85"/>
        <v>34.767198067759573</v>
      </c>
      <c r="BC81" s="4">
        <f t="shared" si="86"/>
        <v>389.41110400608761</v>
      </c>
      <c r="BD81" s="4">
        <f t="shared" si="87"/>
        <v>5.4644135833891985E-3</v>
      </c>
    </row>
    <row r="82" spans="1:108" s="4" customFormat="1" x14ac:dyDescent="0.25">
      <c r="A82" s="3">
        <v>73</v>
      </c>
      <c r="B82" s="3" t="s">
        <v>108</v>
      </c>
      <c r="C82" s="3">
        <v>1643</v>
      </c>
      <c r="D82" s="3">
        <v>0</v>
      </c>
      <c r="E82" s="4">
        <f t="shared" si="60"/>
        <v>6.097822914167419</v>
      </c>
      <c r="F82" s="4">
        <f t="shared" si="61"/>
        <v>6.2055792990589977E-2</v>
      </c>
      <c r="G82" s="4">
        <f t="shared" si="62"/>
        <v>220.46644311123117</v>
      </c>
      <c r="H82" s="4">
        <f t="shared" si="63"/>
        <v>1.4567762541134681</v>
      </c>
      <c r="I82" s="4">
        <f t="shared" si="64"/>
        <v>1.7130230688401977</v>
      </c>
      <c r="J82" s="4">
        <f t="shared" si="65"/>
        <v>21.87898063659668</v>
      </c>
      <c r="K82" s="3">
        <v>6</v>
      </c>
      <c r="L82" s="4">
        <f t="shared" si="66"/>
        <v>1.4200000166893005</v>
      </c>
      <c r="M82" s="3">
        <v>1</v>
      </c>
      <c r="N82" s="4">
        <f t="shared" si="67"/>
        <v>2.8400000333786011</v>
      </c>
      <c r="O82" s="3">
        <v>21.751836776733398</v>
      </c>
      <c r="P82" s="3">
        <v>21.87898063659668</v>
      </c>
      <c r="Q82" s="3">
        <v>22.055065155029297</v>
      </c>
      <c r="R82" s="3">
        <v>400.36767578125</v>
      </c>
      <c r="S82" s="3">
        <v>392.35391235351563</v>
      </c>
      <c r="T82" s="3">
        <v>10.855033874511719</v>
      </c>
      <c r="U82" s="3">
        <v>12.583430290222168</v>
      </c>
      <c r="V82" s="3">
        <v>30.39715576171875</v>
      </c>
      <c r="W82" s="3">
        <v>35.237155914306641</v>
      </c>
      <c r="X82" s="3">
        <v>499.34552001953125</v>
      </c>
      <c r="Y82" s="3">
        <v>1699.3858642578125</v>
      </c>
      <c r="Z82" s="3">
        <v>9.2990579605102539</v>
      </c>
      <c r="AA82" s="3">
        <v>73.188499450683594</v>
      </c>
      <c r="AB82" s="3">
        <v>1.1294443607330322</v>
      </c>
      <c r="AC82" s="3">
        <v>0.56352478265762329</v>
      </c>
      <c r="AD82" s="3">
        <v>1</v>
      </c>
      <c r="AE82" s="3">
        <v>-0.21956524252891541</v>
      </c>
      <c r="AF82" s="3">
        <v>2.737391471862793</v>
      </c>
      <c r="AG82" s="3">
        <v>1</v>
      </c>
      <c r="AH82" s="3">
        <v>0</v>
      </c>
      <c r="AI82" s="3">
        <v>0.15999999642372131</v>
      </c>
      <c r="AJ82" s="3">
        <v>111115</v>
      </c>
      <c r="AK82" s="4">
        <f t="shared" si="68"/>
        <v>0.83224253336588527</v>
      </c>
      <c r="AL82" s="4">
        <f t="shared" si="69"/>
        <v>1.456776254113468E-3</v>
      </c>
      <c r="AM82" s="4">
        <f t="shared" si="70"/>
        <v>295.02898063659666</v>
      </c>
      <c r="AN82" s="4">
        <f t="shared" si="71"/>
        <v>294.90183677673338</v>
      </c>
      <c r="AO82" s="4">
        <f t="shared" si="72"/>
        <v>271.90173220377255</v>
      </c>
      <c r="AP82" s="4">
        <f t="shared" si="73"/>
        <v>2.4538014987477887</v>
      </c>
      <c r="AQ82" s="4">
        <f t="shared" si="74"/>
        <v>2.6339854497238382</v>
      </c>
      <c r="AR82" s="4">
        <f t="shared" si="75"/>
        <v>35.989062072500737</v>
      </c>
      <c r="AS82" s="4">
        <f t="shared" si="76"/>
        <v>23.405631782278569</v>
      </c>
      <c r="AT82" s="4">
        <f t="shared" si="77"/>
        <v>21.815408706665039</v>
      </c>
      <c r="AU82" s="4">
        <f t="shared" si="78"/>
        <v>2.6237812422813924</v>
      </c>
      <c r="AV82" s="4">
        <f t="shared" si="79"/>
        <v>6.0728829736230776E-2</v>
      </c>
      <c r="AW82" s="4">
        <f t="shared" si="80"/>
        <v>0.92096238088364046</v>
      </c>
      <c r="AX82" s="4">
        <f t="shared" si="81"/>
        <v>1.702818861397752</v>
      </c>
      <c r="AY82" s="4">
        <f t="shared" si="82"/>
        <v>3.807254835942836E-2</v>
      </c>
      <c r="AZ82" s="4">
        <f t="shared" si="83"/>
        <v>16.135608150540509</v>
      </c>
      <c r="BA82" s="4">
        <f t="shared" si="84"/>
        <v>0.56190708482750706</v>
      </c>
      <c r="BB82" s="4">
        <f t="shared" si="85"/>
        <v>34.771108892517347</v>
      </c>
      <c r="BC82" s="4">
        <f t="shared" si="86"/>
        <v>389.45529938260916</v>
      </c>
      <c r="BD82" s="4">
        <f t="shared" si="87"/>
        <v>5.4442208102425099E-3</v>
      </c>
    </row>
    <row r="83" spans="1:108" s="4" customFormat="1" x14ac:dyDescent="0.25">
      <c r="A83" s="3">
        <v>74</v>
      </c>
      <c r="B83" s="3" t="s">
        <v>109</v>
      </c>
      <c r="C83" s="3">
        <v>1643</v>
      </c>
      <c r="D83" s="3">
        <v>0</v>
      </c>
      <c r="E83" s="4">
        <f t="shared" si="60"/>
        <v>6.097822914167419</v>
      </c>
      <c r="F83" s="4">
        <f t="shared" si="61"/>
        <v>6.2055792990589977E-2</v>
      </c>
      <c r="G83" s="4">
        <f t="shared" si="62"/>
        <v>220.46644311123117</v>
      </c>
      <c r="H83" s="4">
        <f t="shared" si="63"/>
        <v>1.4567762541134681</v>
      </c>
      <c r="I83" s="4">
        <f t="shared" si="64"/>
        <v>1.7130230688401977</v>
      </c>
      <c r="J83" s="4">
        <f t="shared" si="65"/>
        <v>21.87898063659668</v>
      </c>
      <c r="K83" s="3">
        <v>6</v>
      </c>
      <c r="L83" s="4">
        <f t="shared" si="66"/>
        <v>1.4200000166893005</v>
      </c>
      <c r="M83" s="3">
        <v>1</v>
      </c>
      <c r="N83" s="4">
        <f t="shared" si="67"/>
        <v>2.8400000333786011</v>
      </c>
      <c r="O83" s="3">
        <v>21.751836776733398</v>
      </c>
      <c r="P83" s="3">
        <v>21.87898063659668</v>
      </c>
      <c r="Q83" s="3">
        <v>22.055065155029297</v>
      </c>
      <c r="R83" s="3">
        <v>400.36767578125</v>
      </c>
      <c r="S83" s="3">
        <v>392.35391235351563</v>
      </c>
      <c r="T83" s="3">
        <v>10.855033874511719</v>
      </c>
      <c r="U83" s="3">
        <v>12.583430290222168</v>
      </c>
      <c r="V83" s="3">
        <v>30.39715576171875</v>
      </c>
      <c r="W83" s="3">
        <v>35.237155914306641</v>
      </c>
      <c r="X83" s="3">
        <v>499.34552001953125</v>
      </c>
      <c r="Y83" s="3">
        <v>1699.3858642578125</v>
      </c>
      <c r="Z83" s="3">
        <v>9.2990579605102539</v>
      </c>
      <c r="AA83" s="3">
        <v>73.188499450683594</v>
      </c>
      <c r="AB83" s="3">
        <v>1.1294443607330322</v>
      </c>
      <c r="AC83" s="3">
        <v>0.56352478265762329</v>
      </c>
      <c r="AD83" s="3">
        <v>1</v>
      </c>
      <c r="AE83" s="3">
        <v>-0.21956524252891541</v>
      </c>
      <c r="AF83" s="3">
        <v>2.737391471862793</v>
      </c>
      <c r="AG83" s="3">
        <v>1</v>
      </c>
      <c r="AH83" s="3">
        <v>0</v>
      </c>
      <c r="AI83" s="3">
        <v>0.15999999642372131</v>
      </c>
      <c r="AJ83" s="3">
        <v>111115</v>
      </c>
      <c r="AK83" s="4">
        <f t="shared" si="68"/>
        <v>0.83224253336588527</v>
      </c>
      <c r="AL83" s="4">
        <f t="shared" si="69"/>
        <v>1.456776254113468E-3</v>
      </c>
      <c r="AM83" s="4">
        <f t="shared" si="70"/>
        <v>295.02898063659666</v>
      </c>
      <c r="AN83" s="4">
        <f t="shared" si="71"/>
        <v>294.90183677673338</v>
      </c>
      <c r="AO83" s="4">
        <f t="shared" si="72"/>
        <v>271.90173220377255</v>
      </c>
      <c r="AP83" s="4">
        <f t="shared" si="73"/>
        <v>2.4538014987477887</v>
      </c>
      <c r="AQ83" s="4">
        <f t="shared" si="74"/>
        <v>2.6339854497238382</v>
      </c>
      <c r="AR83" s="4">
        <f t="shared" si="75"/>
        <v>35.989062072500737</v>
      </c>
      <c r="AS83" s="4">
        <f t="shared" si="76"/>
        <v>23.405631782278569</v>
      </c>
      <c r="AT83" s="4">
        <f t="shared" si="77"/>
        <v>21.815408706665039</v>
      </c>
      <c r="AU83" s="4">
        <f t="shared" si="78"/>
        <v>2.6237812422813924</v>
      </c>
      <c r="AV83" s="4">
        <f t="shared" si="79"/>
        <v>6.0728829736230776E-2</v>
      </c>
      <c r="AW83" s="4">
        <f t="shared" si="80"/>
        <v>0.92096238088364046</v>
      </c>
      <c r="AX83" s="4">
        <f t="shared" si="81"/>
        <v>1.702818861397752</v>
      </c>
      <c r="AY83" s="4">
        <f t="shared" si="82"/>
        <v>3.807254835942836E-2</v>
      </c>
      <c r="AZ83" s="4">
        <f t="shared" si="83"/>
        <v>16.135608150540509</v>
      </c>
      <c r="BA83" s="4">
        <f t="shared" si="84"/>
        <v>0.56190708482750706</v>
      </c>
      <c r="BB83" s="4">
        <f t="shared" si="85"/>
        <v>34.771108892517347</v>
      </c>
      <c r="BC83" s="4">
        <f t="shared" si="86"/>
        <v>389.45529938260916</v>
      </c>
      <c r="BD83" s="4">
        <f t="shared" si="87"/>
        <v>5.4442208102425099E-3</v>
      </c>
    </row>
    <row r="84" spans="1:108" s="4" customFormat="1" x14ac:dyDescent="0.25">
      <c r="A84" s="3">
        <v>75</v>
      </c>
      <c r="B84" s="3" t="s">
        <v>109</v>
      </c>
      <c r="C84" s="3">
        <v>1644</v>
      </c>
      <c r="D84" s="3">
        <v>0</v>
      </c>
      <c r="E84" s="4">
        <f t="shared" si="60"/>
        <v>6.1077320636828007</v>
      </c>
      <c r="F84" s="4">
        <f t="shared" si="61"/>
        <v>6.1954419512564203E-2</v>
      </c>
      <c r="G84" s="4">
        <f t="shared" si="62"/>
        <v>219.96478456689061</v>
      </c>
      <c r="H84" s="4">
        <f t="shared" si="63"/>
        <v>1.4542862135358579</v>
      </c>
      <c r="I84" s="4">
        <f t="shared" si="64"/>
        <v>1.7128491974416238</v>
      </c>
      <c r="J84" s="4">
        <f t="shared" si="65"/>
        <v>21.877321243286133</v>
      </c>
      <c r="K84" s="3">
        <v>6</v>
      </c>
      <c r="L84" s="4">
        <f t="shared" si="66"/>
        <v>1.4200000166893005</v>
      </c>
      <c r="M84" s="3">
        <v>1</v>
      </c>
      <c r="N84" s="4">
        <f t="shared" si="67"/>
        <v>2.8400000333786011</v>
      </c>
      <c r="O84" s="3">
        <v>21.753074645996094</v>
      </c>
      <c r="P84" s="3">
        <v>21.877321243286133</v>
      </c>
      <c r="Q84" s="3">
        <v>22.055934906005859</v>
      </c>
      <c r="R84" s="3">
        <v>400.38336181640625</v>
      </c>
      <c r="S84" s="3">
        <v>392.35946655273437</v>
      </c>
      <c r="T84" s="3">
        <v>10.856764793395996</v>
      </c>
      <c r="U84" s="3">
        <v>12.582077980041504</v>
      </c>
      <c r="V84" s="3">
        <v>30.399906158447266</v>
      </c>
      <c r="W84" s="3">
        <v>35.230934143066406</v>
      </c>
      <c r="X84" s="3">
        <v>499.38351440429687</v>
      </c>
      <c r="Y84" s="3">
        <v>1699.3856201171875</v>
      </c>
      <c r="Z84" s="3">
        <v>9.3729572296142578</v>
      </c>
      <c r="AA84" s="3">
        <v>73.188980102539062</v>
      </c>
      <c r="AB84" s="3">
        <v>1.1294443607330322</v>
      </c>
      <c r="AC84" s="3">
        <v>0.56352478265762329</v>
      </c>
      <c r="AD84" s="3">
        <v>1</v>
      </c>
      <c r="AE84" s="3">
        <v>-0.21956524252891541</v>
      </c>
      <c r="AF84" s="3">
        <v>2.737391471862793</v>
      </c>
      <c r="AG84" s="3">
        <v>1</v>
      </c>
      <c r="AH84" s="3">
        <v>0</v>
      </c>
      <c r="AI84" s="3">
        <v>0.15999999642372131</v>
      </c>
      <c r="AJ84" s="3">
        <v>111115</v>
      </c>
      <c r="AK84" s="4">
        <f t="shared" si="68"/>
        <v>0.83230585734049467</v>
      </c>
      <c r="AL84" s="4">
        <f t="shared" si="69"/>
        <v>1.4542862135358578E-3</v>
      </c>
      <c r="AM84" s="4">
        <f t="shared" si="70"/>
        <v>295.02732124328611</v>
      </c>
      <c r="AN84" s="4">
        <f t="shared" si="71"/>
        <v>294.90307464599607</v>
      </c>
      <c r="AO84" s="4">
        <f t="shared" si="72"/>
        <v>271.90169314127343</v>
      </c>
      <c r="AP84" s="4">
        <f t="shared" si="73"/>
        <v>2.4554941434295108</v>
      </c>
      <c r="AQ84" s="4">
        <f t="shared" si="74"/>
        <v>2.6337186523714764</v>
      </c>
      <c r="AR84" s="4">
        <f t="shared" si="75"/>
        <v>35.985180401224198</v>
      </c>
      <c r="AS84" s="4">
        <f t="shared" si="76"/>
        <v>23.403102421182695</v>
      </c>
      <c r="AT84" s="4">
        <f t="shared" si="77"/>
        <v>21.815197944641113</v>
      </c>
      <c r="AU84" s="4">
        <f t="shared" si="78"/>
        <v>2.6237474695878298</v>
      </c>
      <c r="AV84" s="4">
        <f t="shared" si="79"/>
        <v>6.063174193114499E-2</v>
      </c>
      <c r="AW84" s="4">
        <f t="shared" si="80"/>
        <v>0.9208694549298525</v>
      </c>
      <c r="AX84" s="4">
        <f t="shared" si="81"/>
        <v>1.7028780146579772</v>
      </c>
      <c r="AY84" s="4">
        <f t="shared" si="82"/>
        <v>3.8011494011917189E-2</v>
      </c>
      <c r="AZ84" s="4">
        <f t="shared" si="83"/>
        <v>16.098998240925447</v>
      </c>
      <c r="BA84" s="4">
        <f t="shared" si="84"/>
        <v>0.56062056180139763</v>
      </c>
      <c r="BB84" s="4">
        <f t="shared" si="85"/>
        <v>34.769018879913517</v>
      </c>
      <c r="BC84" s="4">
        <f t="shared" si="86"/>
        <v>389.4561432467263</v>
      </c>
      <c r="BD84" s="4">
        <f t="shared" si="87"/>
        <v>5.4527282498431995E-3</v>
      </c>
    </row>
    <row r="85" spans="1:108" s="4" customFormat="1" x14ac:dyDescent="0.25">
      <c r="A85" s="3">
        <v>76</v>
      </c>
      <c r="B85" s="3" t="s">
        <v>110</v>
      </c>
      <c r="C85" s="3">
        <v>1644.5</v>
      </c>
      <c r="D85" s="3">
        <v>0</v>
      </c>
      <c r="E85" s="4">
        <f t="shared" si="60"/>
        <v>6.1214478421648897</v>
      </c>
      <c r="F85" s="4">
        <f t="shared" si="61"/>
        <v>6.1937110127992578E-2</v>
      </c>
      <c r="G85" s="4">
        <f t="shared" si="62"/>
        <v>219.55219076224307</v>
      </c>
      <c r="H85" s="4">
        <f t="shared" si="63"/>
        <v>1.4541138599451253</v>
      </c>
      <c r="I85" s="4">
        <f t="shared" si="64"/>
        <v>1.713114512133858</v>
      </c>
      <c r="J85" s="4">
        <f t="shared" si="65"/>
        <v>21.878931045532227</v>
      </c>
      <c r="K85" s="3">
        <v>6</v>
      </c>
      <c r="L85" s="4">
        <f t="shared" si="66"/>
        <v>1.4200000166893005</v>
      </c>
      <c r="M85" s="3">
        <v>1</v>
      </c>
      <c r="N85" s="4">
        <f t="shared" si="67"/>
        <v>2.8400000333786011</v>
      </c>
      <c r="O85" s="3">
        <v>21.753313064575195</v>
      </c>
      <c r="P85" s="3">
        <v>21.878931045532227</v>
      </c>
      <c r="Q85" s="3">
        <v>22.056756973266602</v>
      </c>
      <c r="R85" s="3">
        <v>400.38583374023437</v>
      </c>
      <c r="S85" s="3">
        <v>392.34555053710938</v>
      </c>
      <c r="T85" s="3">
        <v>10.856856346130371</v>
      </c>
      <c r="U85" s="3">
        <v>12.581968307495117</v>
      </c>
      <c r="V85" s="3">
        <v>30.399768829345703</v>
      </c>
      <c r="W85" s="3">
        <v>35.230171203613281</v>
      </c>
      <c r="X85" s="3">
        <v>499.38262939453125</v>
      </c>
      <c r="Y85" s="3">
        <v>1699.361083984375</v>
      </c>
      <c r="Z85" s="3">
        <v>9.3605966567993164</v>
      </c>
      <c r="AA85" s="3">
        <v>73.189102172851562</v>
      </c>
      <c r="AB85" s="3">
        <v>1.1294443607330322</v>
      </c>
      <c r="AC85" s="3">
        <v>0.56352478265762329</v>
      </c>
      <c r="AD85" s="3">
        <v>1</v>
      </c>
      <c r="AE85" s="3">
        <v>-0.21956524252891541</v>
      </c>
      <c r="AF85" s="3">
        <v>2.737391471862793</v>
      </c>
      <c r="AG85" s="3">
        <v>1</v>
      </c>
      <c r="AH85" s="3">
        <v>0</v>
      </c>
      <c r="AI85" s="3">
        <v>0.15999999642372131</v>
      </c>
      <c r="AJ85" s="3">
        <v>111115</v>
      </c>
      <c r="AK85" s="4">
        <f t="shared" si="68"/>
        <v>0.83230438232421866</v>
      </c>
      <c r="AL85" s="4">
        <f t="shared" si="69"/>
        <v>1.4541138599451252E-3</v>
      </c>
      <c r="AM85" s="4">
        <f t="shared" si="70"/>
        <v>295.0289310455322</v>
      </c>
      <c r="AN85" s="4">
        <f t="shared" si="71"/>
        <v>294.90331306457517</v>
      </c>
      <c r="AO85" s="4">
        <f t="shared" si="72"/>
        <v>271.89776736011117</v>
      </c>
      <c r="AP85" s="4">
        <f t="shared" si="73"/>
        <v>2.4553519880248285</v>
      </c>
      <c r="AQ85" s="4">
        <f t="shared" si="74"/>
        <v>2.6339774761266983</v>
      </c>
      <c r="AR85" s="4">
        <f t="shared" si="75"/>
        <v>35.988656752558633</v>
      </c>
      <c r="AS85" s="4">
        <f t="shared" si="76"/>
        <v>23.406688445063516</v>
      </c>
      <c r="AT85" s="4">
        <f t="shared" si="77"/>
        <v>21.816122055053711</v>
      </c>
      <c r="AU85" s="4">
        <f t="shared" si="78"/>
        <v>2.6238955526833161</v>
      </c>
      <c r="AV85" s="4">
        <f t="shared" si="79"/>
        <v>6.0615163641456506E-2</v>
      </c>
      <c r="AW85" s="4">
        <f t="shared" si="80"/>
        <v>0.9208629639928404</v>
      </c>
      <c r="AX85" s="4">
        <f t="shared" si="81"/>
        <v>1.7030325886904758</v>
      </c>
      <c r="AY85" s="4">
        <f t="shared" si="82"/>
        <v>3.8001068698279045E-2</v>
      </c>
      <c r="AZ85" s="4">
        <f t="shared" si="83"/>
        <v>16.068827721971207</v>
      </c>
      <c r="BA85" s="4">
        <f t="shared" si="84"/>
        <v>0.55958883810886262</v>
      </c>
      <c r="BB85" s="4">
        <f t="shared" si="85"/>
        <v>34.764823975455606</v>
      </c>
      <c r="BC85" s="4">
        <f t="shared" si="86"/>
        <v>389.4357074068995</v>
      </c>
      <c r="BD85" s="4">
        <f t="shared" si="87"/>
        <v>5.4646005145450264E-3</v>
      </c>
    </row>
    <row r="86" spans="1:108" s="4" customFormat="1" x14ac:dyDescent="0.25">
      <c r="A86" s="3">
        <v>77</v>
      </c>
      <c r="B86" s="3" t="s">
        <v>110</v>
      </c>
      <c r="C86" s="3">
        <v>1645</v>
      </c>
      <c r="D86" s="3">
        <v>0</v>
      </c>
      <c r="E86" s="4">
        <f t="shared" si="60"/>
        <v>6.09934215102074</v>
      </c>
      <c r="F86" s="4">
        <f t="shared" si="61"/>
        <v>6.1845555699977087E-2</v>
      </c>
      <c r="G86" s="4">
        <f t="shared" si="62"/>
        <v>219.89336822449528</v>
      </c>
      <c r="H86" s="4">
        <f t="shared" si="63"/>
        <v>1.4520604432607522</v>
      </c>
      <c r="I86" s="4">
        <f t="shared" si="64"/>
        <v>1.7131761558704228</v>
      </c>
      <c r="J86" s="4">
        <f t="shared" si="65"/>
        <v>21.879024505615234</v>
      </c>
      <c r="K86" s="3">
        <v>6</v>
      </c>
      <c r="L86" s="4">
        <f t="shared" si="66"/>
        <v>1.4200000166893005</v>
      </c>
      <c r="M86" s="3">
        <v>1</v>
      </c>
      <c r="N86" s="4">
        <f t="shared" si="67"/>
        <v>2.8400000333786011</v>
      </c>
      <c r="O86" s="3">
        <v>21.753948211669922</v>
      </c>
      <c r="P86" s="3">
        <v>21.879024505615234</v>
      </c>
      <c r="Q86" s="3">
        <v>22.056835174560547</v>
      </c>
      <c r="R86" s="3">
        <v>400.35775756835937</v>
      </c>
      <c r="S86" s="3">
        <v>392.34524536132812</v>
      </c>
      <c r="T86" s="3">
        <v>10.858692169189453</v>
      </c>
      <c r="U86" s="3">
        <v>12.581316947937012</v>
      </c>
      <c r="V86" s="3">
        <v>30.403764724731445</v>
      </c>
      <c r="W86" s="3">
        <v>35.227020263671875</v>
      </c>
      <c r="X86" s="3">
        <v>499.39776611328125</v>
      </c>
      <c r="Y86" s="3">
        <v>1699.369140625</v>
      </c>
      <c r="Z86" s="3">
        <v>9.3975048065185547</v>
      </c>
      <c r="AA86" s="3">
        <v>73.189186096191406</v>
      </c>
      <c r="AB86" s="3">
        <v>1.1294443607330322</v>
      </c>
      <c r="AC86" s="3">
        <v>0.56352478265762329</v>
      </c>
      <c r="AD86" s="3">
        <v>1</v>
      </c>
      <c r="AE86" s="3">
        <v>-0.21956524252891541</v>
      </c>
      <c r="AF86" s="3">
        <v>2.737391471862793</v>
      </c>
      <c r="AG86" s="3">
        <v>1</v>
      </c>
      <c r="AH86" s="3">
        <v>0</v>
      </c>
      <c r="AI86" s="3">
        <v>0.15999999642372131</v>
      </c>
      <c r="AJ86" s="3">
        <v>111115</v>
      </c>
      <c r="AK86" s="4">
        <f t="shared" si="68"/>
        <v>0.83232961018880203</v>
      </c>
      <c r="AL86" s="4">
        <f t="shared" si="69"/>
        <v>1.4520604432607521E-3</v>
      </c>
      <c r="AM86" s="4">
        <f t="shared" si="70"/>
        <v>295.02902450561521</v>
      </c>
      <c r="AN86" s="4">
        <f t="shared" si="71"/>
        <v>294.9039482116699</v>
      </c>
      <c r="AO86" s="4">
        <f t="shared" si="72"/>
        <v>271.89905642258236</v>
      </c>
      <c r="AP86" s="4">
        <f t="shared" si="73"/>
        <v>2.4565155764670017</v>
      </c>
      <c r="AQ86" s="4">
        <f t="shared" si="74"/>
        <v>2.6339925033081517</v>
      </c>
      <c r="AR86" s="4">
        <f t="shared" si="75"/>
        <v>35.9888208053897</v>
      </c>
      <c r="AS86" s="4">
        <f t="shared" si="76"/>
        <v>23.407503857452689</v>
      </c>
      <c r="AT86" s="4">
        <f t="shared" si="77"/>
        <v>21.816486358642578</v>
      </c>
      <c r="AU86" s="4">
        <f t="shared" si="78"/>
        <v>2.6239539321371099</v>
      </c>
      <c r="AV86" s="4">
        <f t="shared" si="79"/>
        <v>6.0527472899763901E-2</v>
      </c>
      <c r="AW86" s="4">
        <f t="shared" si="80"/>
        <v>0.92081634743772889</v>
      </c>
      <c r="AX86" s="4">
        <f t="shared" si="81"/>
        <v>1.703137584699381</v>
      </c>
      <c r="AY86" s="4">
        <f t="shared" si="82"/>
        <v>3.794592437019912E-2</v>
      </c>
      <c r="AZ86" s="4">
        <f t="shared" si="83"/>
        <v>16.093816648300926</v>
      </c>
      <c r="BA86" s="4">
        <f t="shared" si="84"/>
        <v>0.56045885817218388</v>
      </c>
      <c r="BB86" s="4">
        <f t="shared" si="85"/>
        <v>34.760806808715451</v>
      </c>
      <c r="BC86" s="4">
        <f t="shared" si="86"/>
        <v>389.44591021798226</v>
      </c>
      <c r="BD86" s="4">
        <f t="shared" si="87"/>
        <v>5.4440950234453684E-3</v>
      </c>
    </row>
    <row r="87" spans="1:108" s="4" customFormat="1" x14ac:dyDescent="0.25">
      <c r="A87" s="3">
        <v>78</v>
      </c>
      <c r="B87" s="3" t="s">
        <v>111</v>
      </c>
      <c r="C87" s="3">
        <v>1645</v>
      </c>
      <c r="D87" s="3">
        <v>0</v>
      </c>
      <c r="E87" s="4">
        <f t="shared" si="60"/>
        <v>6.09934215102074</v>
      </c>
      <c r="F87" s="4">
        <f t="shared" si="61"/>
        <v>6.1845555699977087E-2</v>
      </c>
      <c r="G87" s="4">
        <f t="shared" si="62"/>
        <v>219.89336822449528</v>
      </c>
      <c r="H87" s="4">
        <f t="shared" si="63"/>
        <v>1.4520604432607522</v>
      </c>
      <c r="I87" s="4">
        <f t="shared" si="64"/>
        <v>1.7131761558704228</v>
      </c>
      <c r="J87" s="4">
        <f t="shared" si="65"/>
        <v>21.879024505615234</v>
      </c>
      <c r="K87" s="3">
        <v>6</v>
      </c>
      <c r="L87" s="4">
        <f t="shared" si="66"/>
        <v>1.4200000166893005</v>
      </c>
      <c r="M87" s="3">
        <v>1</v>
      </c>
      <c r="N87" s="4">
        <f t="shared" si="67"/>
        <v>2.8400000333786011</v>
      </c>
      <c r="O87" s="3">
        <v>21.753948211669922</v>
      </c>
      <c r="P87" s="3">
        <v>21.879024505615234</v>
      </c>
      <c r="Q87" s="3">
        <v>22.056835174560547</v>
      </c>
      <c r="R87" s="3">
        <v>400.35775756835937</v>
      </c>
      <c r="S87" s="3">
        <v>392.34524536132812</v>
      </c>
      <c r="T87" s="3">
        <v>10.858692169189453</v>
      </c>
      <c r="U87" s="3">
        <v>12.581316947937012</v>
      </c>
      <c r="V87" s="3">
        <v>30.403764724731445</v>
      </c>
      <c r="W87" s="3">
        <v>35.227020263671875</v>
      </c>
      <c r="X87" s="3">
        <v>499.39776611328125</v>
      </c>
      <c r="Y87" s="3">
        <v>1699.369140625</v>
      </c>
      <c r="Z87" s="3">
        <v>9.3975048065185547</v>
      </c>
      <c r="AA87" s="3">
        <v>73.189186096191406</v>
      </c>
      <c r="AB87" s="3">
        <v>1.1294443607330322</v>
      </c>
      <c r="AC87" s="3">
        <v>0.56352478265762329</v>
      </c>
      <c r="AD87" s="3">
        <v>1</v>
      </c>
      <c r="AE87" s="3">
        <v>-0.21956524252891541</v>
      </c>
      <c r="AF87" s="3">
        <v>2.737391471862793</v>
      </c>
      <c r="AG87" s="3">
        <v>1</v>
      </c>
      <c r="AH87" s="3">
        <v>0</v>
      </c>
      <c r="AI87" s="3">
        <v>0.15999999642372131</v>
      </c>
      <c r="AJ87" s="3">
        <v>111115</v>
      </c>
      <c r="AK87" s="4">
        <f t="shared" si="68"/>
        <v>0.83232961018880203</v>
      </c>
      <c r="AL87" s="4">
        <f t="shared" si="69"/>
        <v>1.4520604432607521E-3</v>
      </c>
      <c r="AM87" s="4">
        <f t="shared" si="70"/>
        <v>295.02902450561521</v>
      </c>
      <c r="AN87" s="4">
        <f t="shared" si="71"/>
        <v>294.9039482116699</v>
      </c>
      <c r="AO87" s="4">
        <f t="shared" si="72"/>
        <v>271.89905642258236</v>
      </c>
      <c r="AP87" s="4">
        <f t="shared" si="73"/>
        <v>2.4565155764670017</v>
      </c>
      <c r="AQ87" s="4">
        <f t="shared" si="74"/>
        <v>2.6339925033081517</v>
      </c>
      <c r="AR87" s="4">
        <f t="shared" si="75"/>
        <v>35.9888208053897</v>
      </c>
      <c r="AS87" s="4">
        <f t="shared" si="76"/>
        <v>23.407503857452689</v>
      </c>
      <c r="AT87" s="4">
        <f t="shared" si="77"/>
        <v>21.816486358642578</v>
      </c>
      <c r="AU87" s="4">
        <f t="shared" si="78"/>
        <v>2.6239539321371099</v>
      </c>
      <c r="AV87" s="4">
        <f t="shared" si="79"/>
        <v>6.0527472899763901E-2</v>
      </c>
      <c r="AW87" s="4">
        <f t="shared" si="80"/>
        <v>0.92081634743772889</v>
      </c>
      <c r="AX87" s="4">
        <f t="shared" si="81"/>
        <v>1.703137584699381</v>
      </c>
      <c r="AY87" s="4">
        <f t="shared" si="82"/>
        <v>3.794592437019912E-2</v>
      </c>
      <c r="AZ87" s="4">
        <f t="shared" si="83"/>
        <v>16.093816648300926</v>
      </c>
      <c r="BA87" s="4">
        <f t="shared" si="84"/>
        <v>0.56045885817218388</v>
      </c>
      <c r="BB87" s="4">
        <f t="shared" si="85"/>
        <v>34.760806808715451</v>
      </c>
      <c r="BC87" s="4">
        <f t="shared" si="86"/>
        <v>389.44591021798226</v>
      </c>
      <c r="BD87" s="4">
        <f t="shared" si="87"/>
        <v>5.4440950234453684E-3</v>
      </c>
    </row>
    <row r="88" spans="1:108" s="4" customFormat="1" x14ac:dyDescent="0.25">
      <c r="A88" s="3">
        <v>79</v>
      </c>
      <c r="B88" s="3" t="s">
        <v>111</v>
      </c>
      <c r="C88" s="3">
        <v>1645.5</v>
      </c>
      <c r="D88" s="3">
        <v>0</v>
      </c>
      <c r="E88" s="4">
        <f t="shared" si="60"/>
        <v>6.0897185908695928</v>
      </c>
      <c r="F88" s="4">
        <f t="shared" si="61"/>
        <v>6.1815706420488829E-2</v>
      </c>
      <c r="G88" s="4">
        <f t="shared" si="62"/>
        <v>220.05569775116922</v>
      </c>
      <c r="H88" s="4">
        <f t="shared" si="63"/>
        <v>1.4518258535988164</v>
      </c>
      <c r="I88" s="4">
        <f t="shared" si="64"/>
        <v>1.7137064711541616</v>
      </c>
      <c r="J88" s="4">
        <f t="shared" si="65"/>
        <v>21.882244110107422</v>
      </c>
      <c r="K88" s="3">
        <v>6</v>
      </c>
      <c r="L88" s="4">
        <f t="shared" si="66"/>
        <v>1.4200000166893005</v>
      </c>
      <c r="M88" s="3">
        <v>1</v>
      </c>
      <c r="N88" s="4">
        <f t="shared" si="67"/>
        <v>2.8400000333786011</v>
      </c>
      <c r="O88" s="3">
        <v>21.754125595092773</v>
      </c>
      <c r="P88" s="3">
        <v>21.882244110107422</v>
      </c>
      <c r="Q88" s="3">
        <v>22.057235717773438</v>
      </c>
      <c r="R88" s="3">
        <v>400.33731079101562</v>
      </c>
      <c r="S88" s="3">
        <v>392.33663940429687</v>
      </c>
      <c r="T88" s="3">
        <v>10.858804702758789</v>
      </c>
      <c r="U88" s="3">
        <v>12.581118583679199</v>
      </c>
      <c r="V88" s="3">
        <v>30.403814315795898</v>
      </c>
      <c r="W88" s="3">
        <v>35.226158142089844</v>
      </c>
      <c r="X88" s="3">
        <v>499.40731811523437</v>
      </c>
      <c r="Y88" s="3">
        <v>1699.380126953125</v>
      </c>
      <c r="Z88" s="3">
        <v>9.3754291534423828</v>
      </c>
      <c r="AA88" s="3">
        <v>73.189338684082031</v>
      </c>
      <c r="AB88" s="3">
        <v>1.1294443607330322</v>
      </c>
      <c r="AC88" s="3">
        <v>0.56352478265762329</v>
      </c>
      <c r="AD88" s="3">
        <v>1</v>
      </c>
      <c r="AE88" s="3">
        <v>-0.21956524252891541</v>
      </c>
      <c r="AF88" s="3">
        <v>2.737391471862793</v>
      </c>
      <c r="AG88" s="3">
        <v>1</v>
      </c>
      <c r="AH88" s="3">
        <v>0</v>
      </c>
      <c r="AI88" s="3">
        <v>0.15999999642372131</v>
      </c>
      <c r="AJ88" s="3">
        <v>111115</v>
      </c>
      <c r="AK88" s="4">
        <f t="shared" si="68"/>
        <v>0.83234553019205715</v>
      </c>
      <c r="AL88" s="4">
        <f t="shared" si="69"/>
        <v>1.4518258535988165E-3</v>
      </c>
      <c r="AM88" s="4">
        <f t="shared" si="70"/>
        <v>295.0322441101074</v>
      </c>
      <c r="AN88" s="4">
        <f t="shared" si="71"/>
        <v>294.90412559509275</v>
      </c>
      <c r="AO88" s="4">
        <f t="shared" si="72"/>
        <v>271.90081423504307</v>
      </c>
      <c r="AP88" s="4">
        <f t="shared" si="73"/>
        <v>2.4562484272001495</v>
      </c>
      <c r="AQ88" s="4">
        <f t="shared" si="74"/>
        <v>2.6345102201996569</v>
      </c>
      <c r="AR88" s="4">
        <f t="shared" si="75"/>
        <v>35.995819439923935</v>
      </c>
      <c r="AS88" s="4">
        <f t="shared" si="76"/>
        <v>23.414700856244735</v>
      </c>
      <c r="AT88" s="4">
        <f t="shared" si="77"/>
        <v>21.818184852600098</v>
      </c>
      <c r="AU88" s="4">
        <f t="shared" si="78"/>
        <v>2.6242261298871541</v>
      </c>
      <c r="AV88" s="4">
        <f t="shared" si="79"/>
        <v>6.04988820929288E-2</v>
      </c>
      <c r="AW88" s="4">
        <f t="shared" si="80"/>
        <v>0.92080374904549533</v>
      </c>
      <c r="AX88" s="4">
        <f t="shared" si="81"/>
        <v>1.7034223808416589</v>
      </c>
      <c r="AY88" s="4">
        <f t="shared" si="82"/>
        <v>3.7927945145782883E-2</v>
      </c>
      <c r="AZ88" s="4">
        <f t="shared" si="83"/>
        <v>16.105730992072314</v>
      </c>
      <c r="BA88" s="4">
        <f t="shared" si="84"/>
        <v>0.56088490252985324</v>
      </c>
      <c r="BB88" s="4">
        <f t="shared" si="85"/>
        <v>34.752537782645433</v>
      </c>
      <c r="BC88" s="4">
        <f t="shared" si="86"/>
        <v>389.44187884054656</v>
      </c>
      <c r="BD88" s="4">
        <f t="shared" si="87"/>
        <v>5.4342685497756936E-3</v>
      </c>
    </row>
    <row r="89" spans="1:108" s="4" customFormat="1" x14ac:dyDescent="0.25">
      <c r="A89" s="3">
        <v>80</v>
      </c>
      <c r="B89" s="3" t="s">
        <v>112</v>
      </c>
      <c r="C89" s="3">
        <v>1646.5</v>
      </c>
      <c r="D89" s="3">
        <v>0</v>
      </c>
      <c r="E89" s="4">
        <f t="shared" si="60"/>
        <v>6.0785266402756095</v>
      </c>
      <c r="F89" s="4">
        <f t="shared" si="61"/>
        <v>6.1819016283941083E-2</v>
      </c>
      <c r="G89" s="4">
        <f t="shared" si="62"/>
        <v>220.37137582197926</v>
      </c>
      <c r="H89" s="4">
        <f t="shared" si="63"/>
        <v>1.4521786277377415</v>
      </c>
      <c r="I89" s="4">
        <f t="shared" si="64"/>
        <v>1.7140202357430128</v>
      </c>
      <c r="J89" s="4">
        <f t="shared" si="65"/>
        <v>21.88502311706543</v>
      </c>
      <c r="K89" s="3">
        <v>6</v>
      </c>
      <c r="L89" s="4">
        <f t="shared" si="66"/>
        <v>1.4200000166893005</v>
      </c>
      <c r="M89" s="3">
        <v>1</v>
      </c>
      <c r="N89" s="4">
        <f t="shared" si="67"/>
        <v>2.8400000333786011</v>
      </c>
      <c r="O89" s="3">
        <v>21.754270553588867</v>
      </c>
      <c r="P89" s="3">
        <v>21.88502311706543</v>
      </c>
      <c r="Q89" s="3">
        <v>22.057531356811523</v>
      </c>
      <c r="R89" s="3">
        <v>400.344970703125</v>
      </c>
      <c r="S89" s="3">
        <v>392.35748291015625</v>
      </c>
      <c r="T89" s="3">
        <v>10.860238075256348</v>
      </c>
      <c r="U89" s="3">
        <v>12.582980155944824</v>
      </c>
      <c r="V89" s="3">
        <v>30.407455444335938</v>
      </c>
      <c r="W89" s="3">
        <v>35.230941772460938</v>
      </c>
      <c r="X89" s="3">
        <v>499.403564453125</v>
      </c>
      <c r="Y89" s="3">
        <v>1699.4000244140625</v>
      </c>
      <c r="Z89" s="3">
        <v>9.333531379699707</v>
      </c>
      <c r="AA89" s="3">
        <v>73.189094543457031</v>
      </c>
      <c r="AB89" s="3">
        <v>1.1294443607330322</v>
      </c>
      <c r="AC89" s="3">
        <v>0.56352478265762329</v>
      </c>
      <c r="AD89" s="3">
        <v>1</v>
      </c>
      <c r="AE89" s="3">
        <v>-0.21956524252891541</v>
      </c>
      <c r="AF89" s="3">
        <v>2.737391471862793</v>
      </c>
      <c r="AG89" s="3">
        <v>1</v>
      </c>
      <c r="AH89" s="3">
        <v>0</v>
      </c>
      <c r="AI89" s="3">
        <v>0.15999999642372131</v>
      </c>
      <c r="AJ89" s="3">
        <v>111115</v>
      </c>
      <c r="AK89" s="4">
        <f t="shared" si="68"/>
        <v>0.83233927408854158</v>
      </c>
      <c r="AL89" s="4">
        <f t="shared" si="69"/>
        <v>1.4521786277377415E-3</v>
      </c>
      <c r="AM89" s="4">
        <f t="shared" si="70"/>
        <v>295.03502311706541</v>
      </c>
      <c r="AN89" s="4">
        <f t="shared" si="71"/>
        <v>294.90427055358884</v>
      </c>
      <c r="AO89" s="4">
        <f t="shared" si="72"/>
        <v>271.90399782872191</v>
      </c>
      <c r="AP89" s="4">
        <f t="shared" si="73"/>
        <v>2.4557452580071395</v>
      </c>
      <c r="AQ89" s="4">
        <f t="shared" si="74"/>
        <v>2.6349571600149022</v>
      </c>
      <c r="AR89" s="4">
        <f t="shared" si="75"/>
        <v>36.002046157988197</v>
      </c>
      <c r="AS89" s="4">
        <f t="shared" si="76"/>
        <v>23.419066002043373</v>
      </c>
      <c r="AT89" s="4">
        <f t="shared" si="77"/>
        <v>21.819646835327148</v>
      </c>
      <c r="AU89" s="4">
        <f t="shared" si="78"/>
        <v>2.6244604445443209</v>
      </c>
      <c r="AV89" s="4">
        <f t="shared" si="79"/>
        <v>6.0502052438535701E-2</v>
      </c>
      <c r="AW89" s="4">
        <f t="shared" si="80"/>
        <v>0.92093692427188945</v>
      </c>
      <c r="AX89" s="4">
        <f t="shared" si="81"/>
        <v>1.7035235202724315</v>
      </c>
      <c r="AY89" s="4">
        <f t="shared" si="82"/>
        <v>3.7929938803461218E-2</v>
      </c>
      <c r="AZ89" s="4">
        <f t="shared" si="83"/>
        <v>16.128781459706541</v>
      </c>
      <c r="BA89" s="4">
        <f t="shared" si="84"/>
        <v>0.56165967369211833</v>
      </c>
      <c r="BB89" s="4">
        <f t="shared" si="85"/>
        <v>34.751464786868688</v>
      </c>
      <c r="BC89" s="4">
        <f t="shared" si="86"/>
        <v>389.46804246370323</v>
      </c>
      <c r="BD89" s="4">
        <f t="shared" si="87"/>
        <v>5.4237493571829467E-3</v>
      </c>
    </row>
    <row r="90" spans="1:108" s="4" customFormat="1" x14ac:dyDescent="0.25">
      <c r="A90" s="3">
        <v>81</v>
      </c>
      <c r="B90" s="3" t="s">
        <v>112</v>
      </c>
      <c r="C90" s="3">
        <v>1647</v>
      </c>
      <c r="D90" s="3">
        <v>0</v>
      </c>
      <c r="E90" s="4">
        <f t="shared" si="60"/>
        <v>6.0932298158086038</v>
      </c>
      <c r="F90" s="4">
        <f t="shared" si="61"/>
        <v>6.1761169954871992E-2</v>
      </c>
      <c r="G90" s="4">
        <f t="shared" si="62"/>
        <v>219.84099923524298</v>
      </c>
      <c r="H90" s="4">
        <f t="shared" si="63"/>
        <v>1.4510968643240356</v>
      </c>
      <c r="I90" s="4">
        <f t="shared" si="64"/>
        <v>1.714305554105074</v>
      </c>
      <c r="J90" s="4">
        <f t="shared" si="65"/>
        <v>21.886335372924805</v>
      </c>
      <c r="K90" s="3">
        <v>6</v>
      </c>
      <c r="L90" s="4">
        <f t="shared" si="66"/>
        <v>1.4200000166893005</v>
      </c>
      <c r="M90" s="3">
        <v>1</v>
      </c>
      <c r="N90" s="4">
        <f t="shared" si="67"/>
        <v>2.8400000333786011</v>
      </c>
      <c r="O90" s="3">
        <v>21.755029678344727</v>
      </c>
      <c r="P90" s="3">
        <v>21.886335372924805</v>
      </c>
      <c r="Q90" s="3">
        <v>22.05810546875</v>
      </c>
      <c r="R90" s="3">
        <v>400.3585205078125</v>
      </c>
      <c r="S90" s="3">
        <v>392.35427856445312</v>
      </c>
      <c r="T90" s="3">
        <v>10.860634803771973</v>
      </c>
      <c r="U90" s="3">
        <v>12.582010269165039</v>
      </c>
      <c r="V90" s="3">
        <v>30.407045364379883</v>
      </c>
      <c r="W90" s="3">
        <v>35.226467132568359</v>
      </c>
      <c r="X90" s="3">
        <v>499.42822265625</v>
      </c>
      <c r="Y90" s="3">
        <v>1699.3978271484375</v>
      </c>
      <c r="Z90" s="3">
        <v>9.3286409378051758</v>
      </c>
      <c r="AA90" s="3">
        <v>73.188835144042969</v>
      </c>
      <c r="AB90" s="3">
        <v>1.1294443607330322</v>
      </c>
      <c r="AC90" s="3">
        <v>0.56352478265762329</v>
      </c>
      <c r="AD90" s="3">
        <v>1</v>
      </c>
      <c r="AE90" s="3">
        <v>-0.21956524252891541</v>
      </c>
      <c r="AF90" s="3">
        <v>2.737391471862793</v>
      </c>
      <c r="AG90" s="3">
        <v>1</v>
      </c>
      <c r="AH90" s="3">
        <v>0</v>
      </c>
      <c r="AI90" s="3">
        <v>0.15999999642372131</v>
      </c>
      <c r="AJ90" s="3">
        <v>111115</v>
      </c>
      <c r="AK90" s="4">
        <f t="shared" si="68"/>
        <v>0.83238037109374996</v>
      </c>
      <c r="AL90" s="4">
        <f t="shared" si="69"/>
        <v>1.4510968643240355E-3</v>
      </c>
      <c r="AM90" s="4">
        <f t="shared" si="70"/>
        <v>295.03633537292478</v>
      </c>
      <c r="AN90" s="4">
        <f t="shared" si="71"/>
        <v>294.9050296783447</v>
      </c>
      <c r="AO90" s="4">
        <f t="shared" si="72"/>
        <v>271.90364626622977</v>
      </c>
      <c r="AP90" s="4">
        <f t="shared" si="73"/>
        <v>2.4562313575707577</v>
      </c>
      <c r="AQ90" s="4">
        <f t="shared" si="74"/>
        <v>2.6351682294756498</v>
      </c>
      <c r="AR90" s="4">
        <f t="shared" si="75"/>
        <v>36.005057660630534</v>
      </c>
      <c r="AS90" s="4">
        <f t="shared" si="76"/>
        <v>23.423047391465495</v>
      </c>
      <c r="AT90" s="4">
        <f t="shared" si="77"/>
        <v>21.820682525634766</v>
      </c>
      <c r="AU90" s="4">
        <f t="shared" si="78"/>
        <v>2.6246264476148711</v>
      </c>
      <c r="AV90" s="4">
        <f t="shared" si="79"/>
        <v>6.0446643414985589E-2</v>
      </c>
      <c r="AW90" s="4">
        <f t="shared" si="80"/>
        <v>0.92086267537057576</v>
      </c>
      <c r="AX90" s="4">
        <f t="shared" si="81"/>
        <v>1.7037637722442953</v>
      </c>
      <c r="AY90" s="4">
        <f t="shared" si="82"/>
        <v>3.7895095178833833E-2</v>
      </c>
      <c r="AZ90" s="4">
        <f t="shared" si="83"/>
        <v>16.089906650929873</v>
      </c>
      <c r="BA90" s="4">
        <f t="shared" si="84"/>
        <v>0.56031248095368758</v>
      </c>
      <c r="BB90" s="4">
        <f t="shared" si="85"/>
        <v>34.744461402632801</v>
      </c>
      <c r="BC90" s="4">
        <f t="shared" si="86"/>
        <v>389.4578489325296</v>
      </c>
      <c r="BD90" s="4">
        <f t="shared" si="87"/>
        <v>5.4359153046472496E-3</v>
      </c>
    </row>
    <row r="91" spans="1:108" s="4" customFormat="1" x14ac:dyDescent="0.25">
      <c r="A91" s="3">
        <v>82</v>
      </c>
      <c r="B91" s="3" t="s">
        <v>113</v>
      </c>
      <c r="C91" s="3">
        <v>1647.5</v>
      </c>
      <c r="D91" s="3">
        <v>0</v>
      </c>
      <c r="E91" s="4">
        <f t="shared" si="60"/>
        <v>6.1105757946186534</v>
      </c>
      <c r="F91" s="4">
        <f t="shared" si="61"/>
        <v>6.1703489414315679E-2</v>
      </c>
      <c r="G91" s="4">
        <f t="shared" si="62"/>
        <v>219.23445552543274</v>
      </c>
      <c r="H91" s="4">
        <f t="shared" si="63"/>
        <v>1.4502465305390775</v>
      </c>
      <c r="I91" s="4">
        <f t="shared" si="64"/>
        <v>1.7148657555514002</v>
      </c>
      <c r="J91" s="4">
        <f t="shared" si="65"/>
        <v>21.889163970947266</v>
      </c>
      <c r="K91" s="3">
        <v>6</v>
      </c>
      <c r="L91" s="4">
        <f t="shared" si="66"/>
        <v>1.4200000166893005</v>
      </c>
      <c r="M91" s="3">
        <v>1</v>
      </c>
      <c r="N91" s="4">
        <f t="shared" si="67"/>
        <v>2.8400000333786011</v>
      </c>
      <c r="O91" s="3">
        <v>21.755128860473633</v>
      </c>
      <c r="P91" s="3">
        <v>21.889163970947266</v>
      </c>
      <c r="Q91" s="3">
        <v>22.057958602905273</v>
      </c>
      <c r="R91" s="3">
        <v>400.37030029296875</v>
      </c>
      <c r="S91" s="3">
        <v>392.34555053710938</v>
      </c>
      <c r="T91" s="3">
        <v>10.860175132751465</v>
      </c>
      <c r="U91" s="3">
        <v>12.580562591552734</v>
      </c>
      <c r="V91" s="3">
        <v>30.405601501464844</v>
      </c>
      <c r="W91" s="3">
        <v>35.22222900390625</v>
      </c>
      <c r="X91" s="3">
        <v>499.42294311523437</v>
      </c>
      <c r="Y91" s="3">
        <v>1699.3621826171875</v>
      </c>
      <c r="Z91" s="3">
        <v>9.3163261413574219</v>
      </c>
      <c r="AA91" s="3">
        <v>73.188896179199219</v>
      </c>
      <c r="AB91" s="3">
        <v>1.1294443607330322</v>
      </c>
      <c r="AC91" s="3">
        <v>0.56352478265762329</v>
      </c>
      <c r="AD91" s="3">
        <v>1</v>
      </c>
      <c r="AE91" s="3">
        <v>-0.21956524252891541</v>
      </c>
      <c r="AF91" s="3">
        <v>2.737391471862793</v>
      </c>
      <c r="AG91" s="3">
        <v>1</v>
      </c>
      <c r="AH91" s="3">
        <v>0</v>
      </c>
      <c r="AI91" s="3">
        <v>0.15999999642372131</v>
      </c>
      <c r="AJ91" s="3">
        <v>111115</v>
      </c>
      <c r="AK91" s="4">
        <f t="shared" si="68"/>
        <v>0.8323715718587239</v>
      </c>
      <c r="AL91" s="4">
        <f t="shared" si="69"/>
        <v>1.4502465305390774E-3</v>
      </c>
      <c r="AM91" s="4">
        <f t="shared" si="70"/>
        <v>295.03916397094724</v>
      </c>
      <c r="AN91" s="4">
        <f t="shared" si="71"/>
        <v>294.90512886047361</v>
      </c>
      <c r="AO91" s="4">
        <f t="shared" si="72"/>
        <v>271.89794314135725</v>
      </c>
      <c r="AP91" s="4">
        <f t="shared" si="73"/>
        <v>2.4562409568835655</v>
      </c>
      <c r="AQ91" s="4">
        <f t="shared" si="74"/>
        <v>2.6356232449404708</v>
      </c>
      <c r="AR91" s="4">
        <f t="shared" si="75"/>
        <v>36.011244635897832</v>
      </c>
      <c r="AS91" s="4">
        <f t="shared" si="76"/>
        <v>23.430682044345097</v>
      </c>
      <c r="AT91" s="4">
        <f t="shared" si="77"/>
        <v>21.822146415710449</v>
      </c>
      <c r="AU91" s="4">
        <f t="shared" si="78"/>
        <v>2.6248610993081858</v>
      </c>
      <c r="AV91" s="4">
        <f t="shared" si="79"/>
        <v>6.0391390994888598E-2</v>
      </c>
      <c r="AW91" s="4">
        <f t="shared" si="80"/>
        <v>0.92075748938907054</v>
      </c>
      <c r="AX91" s="4">
        <f t="shared" si="81"/>
        <v>1.7041036099191151</v>
      </c>
      <c r="AY91" s="4">
        <f t="shared" si="82"/>
        <v>3.7860350228540847E-2</v>
      </c>
      <c r="AZ91" s="4">
        <f t="shared" si="83"/>
        <v>16.045527804354165</v>
      </c>
      <c r="BA91" s="4">
        <f t="shared" si="84"/>
        <v>0.55877900291033578</v>
      </c>
      <c r="BB91" s="4">
        <f t="shared" si="85"/>
        <v>34.732950734909593</v>
      </c>
      <c r="BC91" s="4">
        <f t="shared" si="86"/>
        <v>389.44087545760897</v>
      </c>
      <c r="BD91" s="4">
        <f t="shared" si="87"/>
        <v>5.4498215624395364E-3</v>
      </c>
    </row>
    <row r="92" spans="1:108" s="4" customFormat="1" x14ac:dyDescent="0.25">
      <c r="A92" s="3">
        <v>83</v>
      </c>
      <c r="B92" s="3" t="s">
        <v>114</v>
      </c>
      <c r="C92" s="3">
        <v>1648</v>
      </c>
      <c r="D92" s="3">
        <v>0</v>
      </c>
      <c r="E92" s="4">
        <f t="shared" si="60"/>
        <v>6.1111692891060558</v>
      </c>
      <c r="F92" s="4">
        <f t="shared" si="61"/>
        <v>6.1662846893047504E-2</v>
      </c>
      <c r="G92" s="4">
        <f t="shared" si="62"/>
        <v>219.1188073218612</v>
      </c>
      <c r="H92" s="4">
        <f t="shared" si="63"/>
        <v>1.4495848551948769</v>
      </c>
      <c r="I92" s="4">
        <f t="shared" si="64"/>
        <v>1.7151832673254588</v>
      </c>
      <c r="J92" s="4">
        <f t="shared" si="65"/>
        <v>21.891136169433594</v>
      </c>
      <c r="K92" s="3">
        <v>6</v>
      </c>
      <c r="L92" s="4">
        <f t="shared" si="66"/>
        <v>1.4200000166893005</v>
      </c>
      <c r="M92" s="3">
        <v>1</v>
      </c>
      <c r="N92" s="4">
        <f t="shared" si="67"/>
        <v>2.8400000333786011</v>
      </c>
      <c r="O92" s="3">
        <v>21.754657745361328</v>
      </c>
      <c r="P92" s="3">
        <v>21.891136169433594</v>
      </c>
      <c r="Q92" s="3">
        <v>22.057518005371094</v>
      </c>
      <c r="R92" s="3">
        <v>400.37530517578125</v>
      </c>
      <c r="S92" s="3">
        <v>392.35012817382812</v>
      </c>
      <c r="T92" s="3">
        <v>10.860967636108398</v>
      </c>
      <c r="U92" s="3">
        <v>12.580574035644531</v>
      </c>
      <c r="V92" s="3">
        <v>30.408658981323242</v>
      </c>
      <c r="W92" s="3">
        <v>35.223232269287109</v>
      </c>
      <c r="X92" s="3">
        <v>499.42181396484375</v>
      </c>
      <c r="Y92" s="3">
        <v>1699.3387451171875</v>
      </c>
      <c r="Z92" s="3">
        <v>9.2485647201538086</v>
      </c>
      <c r="AA92" s="3">
        <v>73.188812255859375</v>
      </c>
      <c r="AB92" s="3">
        <v>1.1294443607330322</v>
      </c>
      <c r="AC92" s="3">
        <v>0.56352478265762329</v>
      </c>
      <c r="AD92" s="3">
        <v>1</v>
      </c>
      <c r="AE92" s="3">
        <v>-0.21956524252891541</v>
      </c>
      <c r="AF92" s="3">
        <v>2.737391471862793</v>
      </c>
      <c r="AG92" s="3">
        <v>1</v>
      </c>
      <c r="AH92" s="3">
        <v>0</v>
      </c>
      <c r="AI92" s="3">
        <v>0.15999999642372131</v>
      </c>
      <c r="AJ92" s="3">
        <v>111115</v>
      </c>
      <c r="AK92" s="4">
        <f t="shared" si="68"/>
        <v>0.83236968994140625</v>
      </c>
      <c r="AL92" s="4">
        <f t="shared" si="69"/>
        <v>1.449584855194877E-3</v>
      </c>
      <c r="AM92" s="4">
        <f t="shared" si="70"/>
        <v>295.04113616943357</v>
      </c>
      <c r="AN92" s="4">
        <f t="shared" si="71"/>
        <v>294.90465774536131</v>
      </c>
      <c r="AO92" s="4">
        <f t="shared" si="72"/>
        <v>271.89419314144106</v>
      </c>
      <c r="AP92" s="4">
        <f t="shared" si="73"/>
        <v>2.456215392039566</v>
      </c>
      <c r="AQ92" s="4">
        <f t="shared" si="74"/>
        <v>2.6359405384911856</v>
      </c>
      <c r="AR92" s="4">
        <f t="shared" si="75"/>
        <v>36.015621202817876</v>
      </c>
      <c r="AS92" s="4">
        <f t="shared" si="76"/>
        <v>23.435047167173344</v>
      </c>
      <c r="AT92" s="4">
        <f t="shared" si="77"/>
        <v>21.822896957397461</v>
      </c>
      <c r="AU92" s="4">
        <f t="shared" si="78"/>
        <v>2.6249814131933755</v>
      </c>
      <c r="AV92" s="4">
        <f t="shared" si="79"/>
        <v>6.0352458042293257E-2</v>
      </c>
      <c r="AW92" s="4">
        <f t="shared" si="80"/>
        <v>0.9207572711657267</v>
      </c>
      <c r="AX92" s="4">
        <f t="shared" si="81"/>
        <v>1.7042241420276487</v>
      </c>
      <c r="AY92" s="4">
        <f t="shared" si="82"/>
        <v>3.7835867734711551E-2</v>
      </c>
      <c r="AZ92" s="4">
        <f t="shared" si="83"/>
        <v>16.037045250807523</v>
      </c>
      <c r="BA92" s="4">
        <f t="shared" si="84"/>
        <v>0.55847772585608046</v>
      </c>
      <c r="BB92" s="4">
        <f t="shared" si="85"/>
        <v>34.727663152264043</v>
      </c>
      <c r="BC92" s="4">
        <f t="shared" si="86"/>
        <v>389.44517097547259</v>
      </c>
      <c r="BD92" s="4">
        <f t="shared" si="87"/>
        <v>5.4494610372740294E-3</v>
      </c>
    </row>
    <row r="93" spans="1:108" s="4" customFormat="1" x14ac:dyDescent="0.25">
      <c r="A93" s="3">
        <v>84</v>
      </c>
      <c r="B93" s="3" t="s">
        <v>114</v>
      </c>
      <c r="C93" s="3">
        <v>1648</v>
      </c>
      <c r="D93" s="3">
        <v>0</v>
      </c>
      <c r="E93" s="4">
        <f t="shared" si="60"/>
        <v>6.1111692891060558</v>
      </c>
      <c r="F93" s="4">
        <f t="shared" si="61"/>
        <v>6.1662846893047504E-2</v>
      </c>
      <c r="G93" s="4">
        <f t="shared" si="62"/>
        <v>219.1188073218612</v>
      </c>
      <c r="H93" s="4">
        <f t="shared" si="63"/>
        <v>1.4495848551948769</v>
      </c>
      <c r="I93" s="4">
        <f t="shared" si="64"/>
        <v>1.7151832673254588</v>
      </c>
      <c r="J93" s="4">
        <f t="shared" si="65"/>
        <v>21.891136169433594</v>
      </c>
      <c r="K93" s="3">
        <v>6</v>
      </c>
      <c r="L93" s="4">
        <f t="shared" si="66"/>
        <v>1.4200000166893005</v>
      </c>
      <c r="M93" s="3">
        <v>1</v>
      </c>
      <c r="N93" s="4">
        <f t="shared" si="67"/>
        <v>2.8400000333786011</v>
      </c>
      <c r="O93" s="3">
        <v>21.754657745361328</v>
      </c>
      <c r="P93" s="3">
        <v>21.891136169433594</v>
      </c>
      <c r="Q93" s="3">
        <v>22.057518005371094</v>
      </c>
      <c r="R93" s="3">
        <v>400.37530517578125</v>
      </c>
      <c r="S93" s="3">
        <v>392.35012817382812</v>
      </c>
      <c r="T93" s="3">
        <v>10.860967636108398</v>
      </c>
      <c r="U93" s="3">
        <v>12.580574035644531</v>
      </c>
      <c r="V93" s="3">
        <v>30.408658981323242</v>
      </c>
      <c r="W93" s="3">
        <v>35.223232269287109</v>
      </c>
      <c r="X93" s="3">
        <v>499.42181396484375</v>
      </c>
      <c r="Y93" s="3">
        <v>1699.3387451171875</v>
      </c>
      <c r="Z93" s="3">
        <v>9.2485647201538086</v>
      </c>
      <c r="AA93" s="3">
        <v>73.188812255859375</v>
      </c>
      <c r="AB93" s="3">
        <v>1.1294443607330322</v>
      </c>
      <c r="AC93" s="3">
        <v>0.56352478265762329</v>
      </c>
      <c r="AD93" s="3">
        <v>1</v>
      </c>
      <c r="AE93" s="3">
        <v>-0.21956524252891541</v>
      </c>
      <c r="AF93" s="3">
        <v>2.737391471862793</v>
      </c>
      <c r="AG93" s="3">
        <v>1</v>
      </c>
      <c r="AH93" s="3">
        <v>0</v>
      </c>
      <c r="AI93" s="3">
        <v>0.15999999642372131</v>
      </c>
      <c r="AJ93" s="3">
        <v>111115</v>
      </c>
      <c r="AK93" s="4">
        <f t="shared" si="68"/>
        <v>0.83236968994140625</v>
      </c>
      <c r="AL93" s="4">
        <f t="shared" si="69"/>
        <v>1.449584855194877E-3</v>
      </c>
      <c r="AM93" s="4">
        <f t="shared" si="70"/>
        <v>295.04113616943357</v>
      </c>
      <c r="AN93" s="4">
        <f t="shared" si="71"/>
        <v>294.90465774536131</v>
      </c>
      <c r="AO93" s="4">
        <f t="shared" si="72"/>
        <v>271.89419314144106</v>
      </c>
      <c r="AP93" s="4">
        <f t="shared" si="73"/>
        <v>2.456215392039566</v>
      </c>
      <c r="AQ93" s="4">
        <f t="shared" si="74"/>
        <v>2.6359405384911856</v>
      </c>
      <c r="AR93" s="4">
        <f t="shared" si="75"/>
        <v>36.015621202817876</v>
      </c>
      <c r="AS93" s="4">
        <f t="shared" si="76"/>
        <v>23.435047167173344</v>
      </c>
      <c r="AT93" s="4">
        <f t="shared" si="77"/>
        <v>21.822896957397461</v>
      </c>
      <c r="AU93" s="4">
        <f t="shared" si="78"/>
        <v>2.6249814131933755</v>
      </c>
      <c r="AV93" s="4">
        <f t="shared" si="79"/>
        <v>6.0352458042293257E-2</v>
      </c>
      <c r="AW93" s="4">
        <f t="shared" si="80"/>
        <v>0.9207572711657267</v>
      </c>
      <c r="AX93" s="4">
        <f t="shared" si="81"/>
        <v>1.7042241420276487</v>
      </c>
      <c r="AY93" s="4">
        <f t="shared" si="82"/>
        <v>3.7835867734711551E-2</v>
      </c>
      <c r="AZ93" s="4">
        <f t="shared" si="83"/>
        <v>16.037045250807523</v>
      </c>
      <c r="BA93" s="4">
        <f t="shared" si="84"/>
        <v>0.55847772585608046</v>
      </c>
      <c r="BB93" s="4">
        <f t="shared" si="85"/>
        <v>34.727663152264043</v>
      </c>
      <c r="BC93" s="4">
        <f t="shared" si="86"/>
        <v>389.44517097547259</v>
      </c>
      <c r="BD93" s="4">
        <f t="shared" si="87"/>
        <v>5.4494610372740294E-3</v>
      </c>
    </row>
    <row r="94" spans="1:108" s="4" customFormat="1" x14ac:dyDescent="0.25">
      <c r="A94" s="3">
        <v>85</v>
      </c>
      <c r="B94" s="3" t="s">
        <v>115</v>
      </c>
      <c r="C94" s="3">
        <v>1648.5</v>
      </c>
      <c r="D94" s="3">
        <v>0</v>
      </c>
      <c r="E94" s="4">
        <f t="shared" si="60"/>
        <v>6.1016772463057922</v>
      </c>
      <c r="F94" s="4">
        <f t="shared" si="61"/>
        <v>6.1558500507334947E-2</v>
      </c>
      <c r="G94" s="4">
        <f t="shared" si="62"/>
        <v>219.13391028083996</v>
      </c>
      <c r="H94" s="4">
        <f t="shared" si="63"/>
        <v>1.4472588459810594</v>
      </c>
      <c r="I94" s="4">
        <f t="shared" si="64"/>
        <v>1.7152753364805202</v>
      </c>
      <c r="J94" s="4">
        <f t="shared" si="65"/>
        <v>21.890678405761719</v>
      </c>
      <c r="K94" s="3">
        <v>6</v>
      </c>
      <c r="L94" s="4">
        <f t="shared" si="66"/>
        <v>1.4200000166893005</v>
      </c>
      <c r="M94" s="3">
        <v>1</v>
      </c>
      <c r="N94" s="4">
        <f t="shared" si="67"/>
        <v>2.8400000333786011</v>
      </c>
      <c r="O94" s="3">
        <v>21.754962921142578</v>
      </c>
      <c r="P94" s="3">
        <v>21.890678405761719</v>
      </c>
      <c r="Q94" s="3">
        <v>22.056928634643555</v>
      </c>
      <c r="R94" s="3">
        <v>400.39694213867187</v>
      </c>
      <c r="S94" s="3">
        <v>392.38433837890625</v>
      </c>
      <c r="T94" s="3">
        <v>10.861484527587891</v>
      </c>
      <c r="U94" s="3">
        <v>12.578307151794434</v>
      </c>
      <c r="V94" s="3">
        <v>30.4095458984375</v>
      </c>
      <c r="W94" s="3">
        <v>35.216239929199219</v>
      </c>
      <c r="X94" s="3">
        <v>499.43008422851563</v>
      </c>
      <c r="Y94" s="3">
        <v>1699.328125</v>
      </c>
      <c r="Z94" s="3">
        <v>9.2399673461914062</v>
      </c>
      <c r="AA94" s="3">
        <v>73.188827514648438</v>
      </c>
      <c r="AB94" s="3">
        <v>1.1294443607330322</v>
      </c>
      <c r="AC94" s="3">
        <v>0.56352478265762329</v>
      </c>
      <c r="AD94" s="3">
        <v>1</v>
      </c>
      <c r="AE94" s="3">
        <v>-0.21956524252891541</v>
      </c>
      <c r="AF94" s="3">
        <v>2.737391471862793</v>
      </c>
      <c r="AG94" s="3">
        <v>1</v>
      </c>
      <c r="AH94" s="3">
        <v>0</v>
      </c>
      <c r="AI94" s="3">
        <v>0.15999999642372131</v>
      </c>
      <c r="AJ94" s="3">
        <v>111115</v>
      </c>
      <c r="AK94" s="4">
        <f t="shared" si="68"/>
        <v>0.83238347371419252</v>
      </c>
      <c r="AL94" s="4">
        <f t="shared" si="69"/>
        <v>1.4472588459810594E-3</v>
      </c>
      <c r="AM94" s="4">
        <f t="shared" si="70"/>
        <v>295.0406784057617</v>
      </c>
      <c r="AN94" s="4">
        <f t="shared" si="71"/>
        <v>294.90496292114256</v>
      </c>
      <c r="AO94" s="4">
        <f t="shared" si="72"/>
        <v>271.89249392272905</v>
      </c>
      <c r="AP94" s="4">
        <f t="shared" si="73"/>
        <v>2.4575174316982085</v>
      </c>
      <c r="AQ94" s="4">
        <f t="shared" si="74"/>
        <v>2.6358668890394719</v>
      </c>
      <c r="AR94" s="4">
        <f t="shared" si="75"/>
        <v>36.014607400452128</v>
      </c>
      <c r="AS94" s="4">
        <f t="shared" si="76"/>
        <v>23.436300248657695</v>
      </c>
      <c r="AT94" s="4">
        <f t="shared" si="77"/>
        <v>21.822820663452148</v>
      </c>
      <c r="AU94" s="4">
        <f t="shared" si="78"/>
        <v>2.6249691828448585</v>
      </c>
      <c r="AV94" s="4">
        <f t="shared" si="79"/>
        <v>6.0252495841064603E-2</v>
      </c>
      <c r="AW94" s="4">
        <f t="shared" si="80"/>
        <v>0.92059155255895164</v>
      </c>
      <c r="AX94" s="4">
        <f t="shared" si="81"/>
        <v>1.7043776302859068</v>
      </c>
      <c r="AY94" s="4">
        <f t="shared" si="82"/>
        <v>3.7773008214602298E-2</v>
      </c>
      <c r="AZ94" s="4">
        <f t="shared" si="83"/>
        <v>16.038153962154841</v>
      </c>
      <c r="BA94" s="4">
        <f t="shared" si="84"/>
        <v>0.55846752494293772</v>
      </c>
      <c r="BB94" s="4">
        <f t="shared" si="85"/>
        <v>34.720097736038426</v>
      </c>
      <c r="BC94" s="4">
        <f t="shared" si="86"/>
        <v>389.48389324309636</v>
      </c>
      <c r="BD94" s="4">
        <f t="shared" si="87"/>
        <v>5.4392706353397829E-3</v>
      </c>
    </row>
    <row r="95" spans="1:108" s="4" customFormat="1" x14ac:dyDescent="0.25">
      <c r="A95" s="3">
        <v>86</v>
      </c>
      <c r="B95" s="3" t="s">
        <v>115</v>
      </c>
      <c r="C95" s="3">
        <v>1649</v>
      </c>
      <c r="D95" s="3">
        <v>0</v>
      </c>
      <c r="E95" s="4">
        <f t="shared" si="60"/>
        <v>6.1099587188896125</v>
      </c>
      <c r="F95" s="4">
        <f t="shared" si="61"/>
        <v>6.1553166808789923E-2</v>
      </c>
      <c r="G95" s="4">
        <f t="shared" si="62"/>
        <v>218.94268810523033</v>
      </c>
      <c r="H95" s="4">
        <f t="shared" si="63"/>
        <v>1.447307836828962</v>
      </c>
      <c r="I95" s="4">
        <f t="shared" si="64"/>
        <v>1.7154712839568729</v>
      </c>
      <c r="J95" s="4">
        <f t="shared" si="65"/>
        <v>21.892257690429688</v>
      </c>
      <c r="K95" s="3">
        <v>6</v>
      </c>
      <c r="L95" s="4">
        <f t="shared" si="66"/>
        <v>1.4200000166893005</v>
      </c>
      <c r="M95" s="3">
        <v>1</v>
      </c>
      <c r="N95" s="4">
        <f t="shared" si="67"/>
        <v>2.8400000333786011</v>
      </c>
      <c r="O95" s="3">
        <v>21.755605697631836</v>
      </c>
      <c r="P95" s="3">
        <v>21.892257690429688</v>
      </c>
      <c r="Q95" s="3">
        <v>22.056859970092773</v>
      </c>
      <c r="R95" s="3">
        <v>400.447265625</v>
      </c>
      <c r="S95" s="3">
        <v>392.42462158203125</v>
      </c>
      <c r="T95" s="3">
        <v>10.862250328063965</v>
      </c>
      <c r="U95" s="3">
        <v>12.579129219055176</v>
      </c>
      <c r="V95" s="3">
        <v>30.410430908203125</v>
      </c>
      <c r="W95" s="3">
        <v>35.217079162597656</v>
      </c>
      <c r="X95" s="3">
        <v>499.43020629882812</v>
      </c>
      <c r="Y95" s="3">
        <v>1699.305419921875</v>
      </c>
      <c r="Z95" s="3">
        <v>9.1931743621826172</v>
      </c>
      <c r="AA95" s="3">
        <v>73.188667297363281</v>
      </c>
      <c r="AB95" s="3">
        <v>1.1294443607330322</v>
      </c>
      <c r="AC95" s="3">
        <v>0.56352478265762329</v>
      </c>
      <c r="AD95" s="3">
        <v>1</v>
      </c>
      <c r="AE95" s="3">
        <v>-0.21956524252891541</v>
      </c>
      <c r="AF95" s="3">
        <v>2.737391471862793</v>
      </c>
      <c r="AG95" s="3">
        <v>1</v>
      </c>
      <c r="AH95" s="3">
        <v>0</v>
      </c>
      <c r="AI95" s="3">
        <v>0.15999999642372131</v>
      </c>
      <c r="AJ95" s="3">
        <v>111115</v>
      </c>
      <c r="AK95" s="4">
        <f t="shared" si="68"/>
        <v>0.8323836771647134</v>
      </c>
      <c r="AL95" s="4">
        <f t="shared" si="69"/>
        <v>1.4473078368289621E-3</v>
      </c>
      <c r="AM95" s="4">
        <f t="shared" si="70"/>
        <v>295.04225769042966</v>
      </c>
      <c r="AN95" s="4">
        <f t="shared" si="71"/>
        <v>294.90560569763181</v>
      </c>
      <c r="AO95" s="4">
        <f t="shared" si="72"/>
        <v>271.88886111031024</v>
      </c>
      <c r="AP95" s="4">
        <f t="shared" si="73"/>
        <v>2.4573198880503231</v>
      </c>
      <c r="AQ95" s="4">
        <f t="shared" si="74"/>
        <v>2.6361209872608433</v>
      </c>
      <c r="AR95" s="4">
        <f t="shared" si="75"/>
        <v>36.018158064695534</v>
      </c>
      <c r="AS95" s="4">
        <f t="shared" si="76"/>
        <v>23.439028845640358</v>
      </c>
      <c r="AT95" s="4">
        <f t="shared" si="77"/>
        <v>21.823931694030762</v>
      </c>
      <c r="AU95" s="4">
        <f t="shared" si="78"/>
        <v>2.6251472922212087</v>
      </c>
      <c r="AV95" s="4">
        <f t="shared" si="79"/>
        <v>6.0247386048352371E-2</v>
      </c>
      <c r="AW95" s="4">
        <f t="shared" si="80"/>
        <v>0.92064970330397045</v>
      </c>
      <c r="AX95" s="4">
        <f t="shared" si="81"/>
        <v>1.7044975889172382</v>
      </c>
      <c r="AY95" s="4">
        <f t="shared" si="82"/>
        <v>3.7769795026013721E-2</v>
      </c>
      <c r="AZ95" s="4">
        <f t="shared" si="83"/>
        <v>16.024123556924081</v>
      </c>
      <c r="BA95" s="4">
        <f t="shared" si="84"/>
        <v>0.5579229132529423</v>
      </c>
      <c r="BB95" s="4">
        <f t="shared" si="85"/>
        <v>34.718667199172074</v>
      </c>
      <c r="BC95" s="4">
        <f t="shared" si="86"/>
        <v>389.52023983077885</v>
      </c>
      <c r="BD95" s="4">
        <f t="shared" si="87"/>
        <v>5.4459204341721686E-3</v>
      </c>
      <c r="BE95" s="4">
        <f>AVERAGE(E81:E95)</f>
        <v>6.1033312784225329</v>
      </c>
      <c r="BF95" s="4">
        <f t="shared" ref="BF95:DD95" si="88">AVERAGE(F81:F95)</f>
        <v>6.181994374304868E-2</v>
      </c>
      <c r="BG95" s="4">
        <f t="shared" si="88"/>
        <v>219.72894292331713</v>
      </c>
      <c r="BH95" s="4">
        <f t="shared" si="88"/>
        <v>1.4521617018098496</v>
      </c>
      <c r="BI95" s="4">
        <f t="shared" si="88"/>
        <v>1.7139755505360128</v>
      </c>
      <c r="BJ95" s="4">
        <f t="shared" si="88"/>
        <v>21.884030024210613</v>
      </c>
      <c r="BK95" s="4">
        <f t="shared" si="88"/>
        <v>6</v>
      </c>
      <c r="BL95" s="4">
        <f t="shared" si="88"/>
        <v>1.4200000166893005</v>
      </c>
      <c r="BM95" s="4">
        <f t="shared" si="88"/>
        <v>1</v>
      </c>
      <c r="BN95" s="4">
        <f t="shared" si="88"/>
        <v>2.8400000333786011</v>
      </c>
      <c r="BO95" s="4">
        <f t="shared" si="88"/>
        <v>21.753905105590821</v>
      </c>
      <c r="BP95" s="4">
        <f t="shared" si="88"/>
        <v>21.884030024210613</v>
      </c>
      <c r="BQ95" s="4">
        <f t="shared" si="88"/>
        <v>22.056764602661133</v>
      </c>
      <c r="BR95" s="4">
        <f t="shared" si="88"/>
        <v>400.37250162760415</v>
      </c>
      <c r="BS95" s="4">
        <f t="shared" si="88"/>
        <v>392.35513102213542</v>
      </c>
      <c r="BT95" s="4">
        <f t="shared" si="88"/>
        <v>10.85870361328125</v>
      </c>
      <c r="BU95" s="4">
        <f t="shared" si="88"/>
        <v>12.581448618570963</v>
      </c>
      <c r="BV95" s="4">
        <f t="shared" si="88"/>
        <v>30.403743871053059</v>
      </c>
      <c r="BW95" s="4">
        <f t="shared" si="88"/>
        <v>35.227331542968749</v>
      </c>
      <c r="BX95" s="4">
        <f t="shared" si="88"/>
        <v>499.39773152669272</v>
      </c>
      <c r="BY95" s="4">
        <f t="shared" si="88"/>
        <v>1699.3670247395833</v>
      </c>
      <c r="BZ95" s="4">
        <f t="shared" si="88"/>
        <v>9.3106344223022468</v>
      </c>
      <c r="CA95" s="4">
        <f t="shared" si="88"/>
        <v>73.18887023925781</v>
      </c>
      <c r="CB95" s="4">
        <f t="shared" si="88"/>
        <v>1.1294443607330322</v>
      </c>
      <c r="CC95" s="4">
        <f t="shared" si="88"/>
        <v>0.56352478265762329</v>
      </c>
      <c r="CD95" s="4">
        <f t="shared" si="88"/>
        <v>1</v>
      </c>
      <c r="CE95" s="4">
        <f t="shared" si="88"/>
        <v>-0.21956524252891541</v>
      </c>
      <c r="CF95" s="4">
        <f t="shared" si="88"/>
        <v>2.737391471862793</v>
      </c>
      <c r="CG95" s="4">
        <f t="shared" si="88"/>
        <v>1</v>
      </c>
      <c r="CH95" s="4">
        <f t="shared" si="88"/>
        <v>0</v>
      </c>
      <c r="CI95" s="4">
        <f t="shared" si="88"/>
        <v>0.15999999642372131</v>
      </c>
      <c r="CJ95" s="4">
        <f t="shared" si="88"/>
        <v>111115</v>
      </c>
      <c r="CK95" s="4">
        <f t="shared" si="88"/>
        <v>0.83232955254448804</v>
      </c>
      <c r="CL95" s="4">
        <f t="shared" si="88"/>
        <v>1.4521617018098496E-3</v>
      </c>
      <c r="CM95" s="4">
        <f t="shared" si="88"/>
        <v>295.03403002421061</v>
      </c>
      <c r="CN95" s="4">
        <f t="shared" si="88"/>
        <v>294.90390510559081</v>
      </c>
      <c r="CO95" s="4">
        <f t="shared" si="88"/>
        <v>271.89871788092324</v>
      </c>
      <c r="CP95" s="4">
        <f t="shared" si="88"/>
        <v>2.4557772630273793</v>
      </c>
      <c r="CQ95" s="4">
        <f t="shared" si="88"/>
        <v>2.6347975608136669</v>
      </c>
      <c r="CR95" s="4">
        <f t="shared" si="88"/>
        <v>35.99997585171289</v>
      </c>
      <c r="CS95" s="4">
        <f t="shared" si="88"/>
        <v>23.418527233141923</v>
      </c>
      <c r="CT95" s="4">
        <f t="shared" si="88"/>
        <v>21.818967564900717</v>
      </c>
      <c r="CU95" s="4">
        <f t="shared" si="88"/>
        <v>2.6243516177945647</v>
      </c>
      <c r="CV95" s="4">
        <f t="shared" si="88"/>
        <v>6.0502931737524031E-2</v>
      </c>
      <c r="CW95" s="4">
        <f t="shared" si="88"/>
        <v>0.92082201027765387</v>
      </c>
      <c r="CX95" s="4">
        <f t="shared" si="88"/>
        <v>1.7035296075169104</v>
      </c>
      <c r="CY95" s="4">
        <f t="shared" si="88"/>
        <v>3.793049255121847E-2</v>
      </c>
      <c r="CZ95" s="4">
        <f t="shared" si="88"/>
        <v>16.081713091017694</v>
      </c>
      <c r="DA95" s="4">
        <f t="shared" si="88"/>
        <v>0.56002569802390667</v>
      </c>
      <c r="DB95" s="4">
        <f t="shared" si="88"/>
        <v>34.74935855149262</v>
      </c>
      <c r="DC95" s="4">
        <f t="shared" si="88"/>
        <v>389.45389963867365</v>
      </c>
      <c r="DD95" s="4">
        <f t="shared" si="88"/>
        <v>5.4457494622172408E-3</v>
      </c>
    </row>
    <row r="96" spans="1:108" x14ac:dyDescent="0.25">
      <c r="A96" s="1">
        <v>87</v>
      </c>
      <c r="B96" s="1" t="s">
        <v>116</v>
      </c>
      <c r="C96" s="1">
        <v>2081.5</v>
      </c>
      <c r="D96" s="1">
        <v>0</v>
      </c>
      <c r="E96">
        <f t="shared" si="60"/>
        <v>5.1627948341006933</v>
      </c>
      <c r="F96">
        <f t="shared" si="61"/>
        <v>4.85718739824346E-2</v>
      </c>
      <c r="G96">
        <f t="shared" si="62"/>
        <v>204.53397233924721</v>
      </c>
      <c r="H96">
        <f t="shared" si="63"/>
        <v>1.3837474131855205</v>
      </c>
      <c r="I96">
        <f t="shared" si="64"/>
        <v>2.0591760498332468</v>
      </c>
      <c r="J96">
        <f t="shared" si="65"/>
        <v>24.856231689453125</v>
      </c>
      <c r="K96" s="1">
        <v>6</v>
      </c>
      <c r="L96">
        <f t="shared" si="66"/>
        <v>1.4200000166893005</v>
      </c>
      <c r="M96" s="1">
        <v>1</v>
      </c>
      <c r="N96">
        <f t="shared" si="67"/>
        <v>2.8400000333786011</v>
      </c>
      <c r="O96" s="1">
        <v>26.174612045288086</v>
      </c>
      <c r="P96" s="1">
        <v>24.856231689453125</v>
      </c>
      <c r="Q96" s="1">
        <v>27.128454208374023</v>
      </c>
      <c r="R96" s="1">
        <v>400.6385498046875</v>
      </c>
      <c r="S96" s="1">
        <v>390.8597412109375</v>
      </c>
      <c r="T96" s="1">
        <v>12.601925849914551</v>
      </c>
      <c r="U96" s="1">
        <v>14.938897132873535</v>
      </c>
      <c r="V96" s="1">
        <v>27.052949905395508</v>
      </c>
      <c r="W96" s="1">
        <v>32.069797515869141</v>
      </c>
      <c r="X96" s="1">
        <v>349.95956420898437</v>
      </c>
      <c r="Y96" s="1">
        <v>1699.605224609375</v>
      </c>
      <c r="Z96" s="1">
        <v>9.4480991363525391</v>
      </c>
      <c r="AA96" s="1">
        <v>73.188087463378906</v>
      </c>
      <c r="AB96" s="1">
        <v>0.86494851112365723</v>
      </c>
      <c r="AC96" s="1">
        <v>0.55823284387588501</v>
      </c>
      <c r="AD96" s="1">
        <v>1</v>
      </c>
      <c r="AE96" s="1">
        <v>-0.21956524252891541</v>
      </c>
      <c r="AF96" s="1">
        <v>2.737391471862793</v>
      </c>
      <c r="AG96" s="1">
        <v>1</v>
      </c>
      <c r="AH96" s="1">
        <v>0</v>
      </c>
      <c r="AI96" s="1">
        <v>0.15999999642372131</v>
      </c>
      <c r="AJ96" s="1">
        <v>111115</v>
      </c>
      <c r="AK96">
        <f t="shared" si="68"/>
        <v>0.58326594034830725</v>
      </c>
      <c r="AL96">
        <f t="shared" si="69"/>
        <v>1.3837474131855206E-3</v>
      </c>
      <c r="AM96">
        <f t="shared" si="70"/>
        <v>298.0062316894531</v>
      </c>
      <c r="AN96">
        <f t="shared" si="71"/>
        <v>299.32461204528806</v>
      </c>
      <c r="AO96">
        <f t="shared" si="72"/>
        <v>271.93682985923806</v>
      </c>
      <c r="AP96">
        <f t="shared" si="73"/>
        <v>2.6785464561601282</v>
      </c>
      <c r="AQ96">
        <f t="shared" si="74"/>
        <v>3.1525253598004155</v>
      </c>
      <c r="AR96">
        <f t="shared" si="75"/>
        <v>43.074296228574674</v>
      </c>
      <c r="AS96">
        <f t="shared" si="76"/>
        <v>28.135399095701139</v>
      </c>
      <c r="AT96">
        <f t="shared" si="77"/>
        <v>25.515421867370605</v>
      </c>
      <c r="AU96">
        <f t="shared" si="78"/>
        <v>3.2787077094505124</v>
      </c>
      <c r="AV96">
        <f t="shared" si="79"/>
        <v>4.7755128885608927E-2</v>
      </c>
      <c r="AW96">
        <f t="shared" si="80"/>
        <v>1.0933493099671687</v>
      </c>
      <c r="AX96">
        <f t="shared" si="81"/>
        <v>2.1853583994833436</v>
      </c>
      <c r="AY96">
        <f t="shared" si="82"/>
        <v>2.9919275918381536E-2</v>
      </c>
      <c r="AZ96">
        <f t="shared" si="83"/>
        <v>14.969450256797147</v>
      </c>
      <c r="BA96">
        <f t="shared" si="84"/>
        <v>0.52329250309989128</v>
      </c>
      <c r="BB96">
        <f t="shared" si="85"/>
        <v>33.861586660214236</v>
      </c>
      <c r="BC96">
        <f t="shared" si="86"/>
        <v>388.40559580807837</v>
      </c>
      <c r="BD96">
        <f t="shared" si="87"/>
        <v>4.5009759532452891E-3</v>
      </c>
    </row>
    <row r="97" spans="1:108" x14ac:dyDescent="0.25">
      <c r="A97" s="1">
        <v>88</v>
      </c>
      <c r="B97" s="1" t="s">
        <v>116</v>
      </c>
      <c r="C97" s="1">
        <v>2082</v>
      </c>
      <c r="D97" s="1">
        <v>0</v>
      </c>
      <c r="E97">
        <f t="shared" si="60"/>
        <v>5.1593393187463725</v>
      </c>
      <c r="F97">
        <f t="shared" si="61"/>
        <v>4.854599927224889E-2</v>
      </c>
      <c r="G97">
        <f t="shared" si="62"/>
        <v>204.5459781000059</v>
      </c>
      <c r="H97">
        <f t="shared" si="63"/>
        <v>1.3826482768339634</v>
      </c>
      <c r="I97">
        <f t="shared" si="64"/>
        <v>2.0586261897036602</v>
      </c>
      <c r="J97">
        <f t="shared" si="65"/>
        <v>24.852611541748047</v>
      </c>
      <c r="K97" s="1">
        <v>6</v>
      </c>
      <c r="L97">
        <f t="shared" si="66"/>
        <v>1.4200000166893005</v>
      </c>
      <c r="M97" s="1">
        <v>1</v>
      </c>
      <c r="N97">
        <f t="shared" si="67"/>
        <v>2.8400000333786011</v>
      </c>
      <c r="O97" s="1">
        <v>26.174766540527344</v>
      </c>
      <c r="P97" s="1">
        <v>24.852611541748047</v>
      </c>
      <c r="Q97" s="1">
        <v>27.128488540649414</v>
      </c>
      <c r="R97" s="1">
        <v>400.61550903320312</v>
      </c>
      <c r="S97" s="1">
        <v>390.843017578125</v>
      </c>
      <c r="T97" s="1">
        <v>12.601922988891602</v>
      </c>
      <c r="U97" s="1">
        <v>14.9371337890625</v>
      </c>
      <c r="V97" s="1">
        <v>27.052642822265625</v>
      </c>
      <c r="W97" s="1">
        <v>32.065658569335938</v>
      </c>
      <c r="X97" s="1">
        <v>349.94583129882812</v>
      </c>
      <c r="Y97" s="1">
        <v>1699.6572265625</v>
      </c>
      <c r="Z97" s="1">
        <v>9.3828821182250977</v>
      </c>
      <c r="AA97" s="1">
        <v>73.187942504882813</v>
      </c>
      <c r="AB97" s="1">
        <v>0.86494851112365723</v>
      </c>
      <c r="AC97" s="1">
        <v>0.55823284387588501</v>
      </c>
      <c r="AD97" s="1">
        <v>1</v>
      </c>
      <c r="AE97" s="1">
        <v>-0.21956524252891541</v>
      </c>
      <c r="AF97" s="1">
        <v>2.737391471862793</v>
      </c>
      <c r="AG97" s="1">
        <v>1</v>
      </c>
      <c r="AH97" s="1">
        <v>0</v>
      </c>
      <c r="AI97" s="1">
        <v>0.15999999642372131</v>
      </c>
      <c r="AJ97" s="1">
        <v>111115</v>
      </c>
      <c r="AK97">
        <f t="shared" si="68"/>
        <v>0.5832430521647135</v>
      </c>
      <c r="AL97">
        <f t="shared" si="69"/>
        <v>1.3826482768339633E-3</v>
      </c>
      <c r="AM97">
        <f t="shared" si="70"/>
        <v>298.00261154174802</v>
      </c>
      <c r="AN97">
        <f t="shared" si="71"/>
        <v>299.32476654052732</v>
      </c>
      <c r="AO97">
        <f t="shared" si="72"/>
        <v>271.94515017155209</v>
      </c>
      <c r="AP97">
        <f t="shared" si="73"/>
        <v>2.6797429650090754</v>
      </c>
      <c r="AQ97">
        <f t="shared" si="74"/>
        <v>3.1518442786453087</v>
      </c>
      <c r="AR97">
        <f t="shared" si="75"/>
        <v>43.065075622737041</v>
      </c>
      <c r="AS97">
        <f t="shared" si="76"/>
        <v>28.127941833674541</v>
      </c>
      <c r="AT97">
        <f t="shared" si="77"/>
        <v>25.513689041137695</v>
      </c>
      <c r="AU97">
        <f t="shared" si="78"/>
        <v>3.2783703118895757</v>
      </c>
      <c r="AV97">
        <f t="shared" si="79"/>
        <v>4.7730116811418449E-2</v>
      </c>
      <c r="AW97">
        <f t="shared" si="80"/>
        <v>1.0932180889416485</v>
      </c>
      <c r="AX97">
        <f t="shared" si="81"/>
        <v>2.1851522229479272</v>
      </c>
      <c r="AY97">
        <f t="shared" si="82"/>
        <v>2.9903567543599241E-2</v>
      </c>
      <c r="AZ97">
        <f t="shared" si="83"/>
        <v>14.970299284788251</v>
      </c>
      <c r="BA97">
        <f t="shared" si="84"/>
        <v>0.52334561166650373</v>
      </c>
      <c r="BB97">
        <f t="shared" si="85"/>
        <v>33.864741178719356</v>
      </c>
      <c r="BC97">
        <f t="shared" si="86"/>
        <v>388.39051476177059</v>
      </c>
      <c r="BD97">
        <f t="shared" si="87"/>
        <v>4.4985570976084467E-3</v>
      </c>
    </row>
    <row r="98" spans="1:108" x14ac:dyDescent="0.25">
      <c r="A98" s="1">
        <v>89</v>
      </c>
      <c r="B98" s="1" t="s">
        <v>117</v>
      </c>
      <c r="C98" s="1">
        <v>2082</v>
      </c>
      <c r="D98" s="1">
        <v>0</v>
      </c>
      <c r="E98">
        <f t="shared" si="60"/>
        <v>5.1593393187463725</v>
      </c>
      <c r="F98">
        <f t="shared" si="61"/>
        <v>4.854599927224889E-2</v>
      </c>
      <c r="G98">
        <f t="shared" si="62"/>
        <v>204.5459781000059</v>
      </c>
      <c r="H98">
        <f t="shared" si="63"/>
        <v>1.3826482768339634</v>
      </c>
      <c r="I98">
        <f t="shared" si="64"/>
        <v>2.0586261897036602</v>
      </c>
      <c r="J98">
        <f t="shared" si="65"/>
        <v>24.852611541748047</v>
      </c>
      <c r="K98" s="1">
        <v>6</v>
      </c>
      <c r="L98">
        <f t="shared" si="66"/>
        <v>1.4200000166893005</v>
      </c>
      <c r="M98" s="1">
        <v>1</v>
      </c>
      <c r="N98">
        <f t="shared" si="67"/>
        <v>2.8400000333786011</v>
      </c>
      <c r="O98" s="1">
        <v>26.174766540527344</v>
      </c>
      <c r="P98" s="1">
        <v>24.852611541748047</v>
      </c>
      <c r="Q98" s="1">
        <v>27.128488540649414</v>
      </c>
      <c r="R98" s="1">
        <v>400.61550903320312</v>
      </c>
      <c r="S98" s="1">
        <v>390.843017578125</v>
      </c>
      <c r="T98" s="1">
        <v>12.601922988891602</v>
      </c>
      <c r="U98" s="1">
        <v>14.9371337890625</v>
      </c>
      <c r="V98" s="1">
        <v>27.052642822265625</v>
      </c>
      <c r="W98" s="1">
        <v>32.065658569335938</v>
      </c>
      <c r="X98" s="1">
        <v>349.94583129882812</v>
      </c>
      <c r="Y98" s="1">
        <v>1699.6572265625</v>
      </c>
      <c r="Z98" s="1">
        <v>9.3828821182250977</v>
      </c>
      <c r="AA98" s="1">
        <v>73.187942504882813</v>
      </c>
      <c r="AB98" s="1">
        <v>0.86494851112365723</v>
      </c>
      <c r="AC98" s="1">
        <v>0.55823284387588501</v>
      </c>
      <c r="AD98" s="1">
        <v>1</v>
      </c>
      <c r="AE98" s="1">
        <v>-0.21956524252891541</v>
      </c>
      <c r="AF98" s="1">
        <v>2.737391471862793</v>
      </c>
      <c r="AG98" s="1">
        <v>1</v>
      </c>
      <c r="AH98" s="1">
        <v>0</v>
      </c>
      <c r="AI98" s="1">
        <v>0.15999999642372131</v>
      </c>
      <c r="AJ98" s="1">
        <v>111115</v>
      </c>
      <c r="AK98">
        <f t="shared" si="68"/>
        <v>0.5832430521647135</v>
      </c>
      <c r="AL98">
        <f t="shared" si="69"/>
        <v>1.3826482768339633E-3</v>
      </c>
      <c r="AM98">
        <f t="shared" si="70"/>
        <v>298.00261154174802</v>
      </c>
      <c r="AN98">
        <f t="shared" si="71"/>
        <v>299.32476654052732</v>
      </c>
      <c r="AO98">
        <f t="shared" si="72"/>
        <v>271.94515017155209</v>
      </c>
      <c r="AP98">
        <f t="shared" si="73"/>
        <v>2.6797429650090754</v>
      </c>
      <c r="AQ98">
        <f t="shared" si="74"/>
        <v>3.1518442786453087</v>
      </c>
      <c r="AR98">
        <f t="shared" si="75"/>
        <v>43.065075622737041</v>
      </c>
      <c r="AS98">
        <f t="shared" si="76"/>
        <v>28.127941833674541</v>
      </c>
      <c r="AT98">
        <f t="shared" si="77"/>
        <v>25.513689041137695</v>
      </c>
      <c r="AU98">
        <f t="shared" si="78"/>
        <v>3.2783703118895757</v>
      </c>
      <c r="AV98">
        <f t="shared" si="79"/>
        <v>4.7730116811418449E-2</v>
      </c>
      <c r="AW98">
        <f t="shared" si="80"/>
        <v>1.0932180889416485</v>
      </c>
      <c r="AX98">
        <f t="shared" si="81"/>
        <v>2.1851522229479272</v>
      </c>
      <c r="AY98">
        <f t="shared" si="82"/>
        <v>2.9903567543599241E-2</v>
      </c>
      <c r="AZ98">
        <f t="shared" si="83"/>
        <v>14.970299284788251</v>
      </c>
      <c r="BA98">
        <f t="shared" si="84"/>
        <v>0.52334561166650373</v>
      </c>
      <c r="BB98">
        <f t="shared" si="85"/>
        <v>33.864741178719356</v>
      </c>
      <c r="BC98">
        <f t="shared" si="86"/>
        <v>388.39051476177059</v>
      </c>
      <c r="BD98">
        <f t="shared" si="87"/>
        <v>4.4985570976084467E-3</v>
      </c>
    </row>
    <row r="99" spans="1:108" x14ac:dyDescent="0.25">
      <c r="A99" s="1">
        <v>90</v>
      </c>
      <c r="B99" s="1" t="s">
        <v>117</v>
      </c>
      <c r="C99" s="1">
        <v>2082.5</v>
      </c>
      <c r="D99" s="1">
        <v>0</v>
      </c>
      <c r="E99">
        <f t="shared" si="60"/>
        <v>5.1592875220587366</v>
      </c>
      <c r="F99">
        <f t="shared" si="61"/>
        <v>4.8513184517463705E-2</v>
      </c>
      <c r="G99">
        <f t="shared" si="62"/>
        <v>204.43305018650591</v>
      </c>
      <c r="H99">
        <f t="shared" si="63"/>
        <v>1.3816929238285356</v>
      </c>
      <c r="I99">
        <f t="shared" si="64"/>
        <v>2.0585770426576158</v>
      </c>
      <c r="J99">
        <f t="shared" si="65"/>
        <v>24.851900100708008</v>
      </c>
      <c r="K99" s="1">
        <v>6</v>
      </c>
      <c r="L99">
        <f t="shared" si="66"/>
        <v>1.4200000166893005</v>
      </c>
      <c r="M99" s="1">
        <v>1</v>
      </c>
      <c r="N99">
        <f t="shared" si="67"/>
        <v>2.8400000333786011</v>
      </c>
      <c r="O99" s="1">
        <v>26.175371170043945</v>
      </c>
      <c r="P99" s="1">
        <v>24.851900100708008</v>
      </c>
      <c r="Q99" s="1">
        <v>27.128908157348633</v>
      </c>
      <c r="R99" s="1">
        <v>400.6121826171875</v>
      </c>
      <c r="S99" s="1">
        <v>390.84036254882812</v>
      </c>
      <c r="T99" s="1">
        <v>12.602347373962402</v>
      </c>
      <c r="U99" s="1">
        <v>14.935962677001953</v>
      </c>
      <c r="V99" s="1">
        <v>27.0526123046875</v>
      </c>
      <c r="W99" s="1">
        <v>32.062030792236328</v>
      </c>
      <c r="X99" s="1">
        <v>349.94354248046875</v>
      </c>
      <c r="Y99" s="1">
        <v>1699.6719970703125</v>
      </c>
      <c r="Z99" s="1">
        <v>9.3250083923339844</v>
      </c>
      <c r="AA99" s="1">
        <v>73.188011169433594</v>
      </c>
      <c r="AB99" s="1">
        <v>0.86494851112365723</v>
      </c>
      <c r="AC99" s="1">
        <v>0.55823284387588501</v>
      </c>
      <c r="AD99" s="1">
        <v>1</v>
      </c>
      <c r="AE99" s="1">
        <v>-0.21956524252891541</v>
      </c>
      <c r="AF99" s="1">
        <v>2.737391471862793</v>
      </c>
      <c r="AG99" s="1">
        <v>1</v>
      </c>
      <c r="AH99" s="1">
        <v>0</v>
      </c>
      <c r="AI99" s="1">
        <v>0.15999999642372131</v>
      </c>
      <c r="AJ99" s="1">
        <v>111115</v>
      </c>
      <c r="AK99">
        <f t="shared" si="68"/>
        <v>0.58323923746744777</v>
      </c>
      <c r="AL99">
        <f t="shared" si="69"/>
        <v>1.3816929238285355E-3</v>
      </c>
      <c r="AM99">
        <f t="shared" si="70"/>
        <v>298.00190010070799</v>
      </c>
      <c r="AN99">
        <f t="shared" si="71"/>
        <v>299.32537117004392</v>
      </c>
      <c r="AO99">
        <f t="shared" si="72"/>
        <v>271.94751345274926</v>
      </c>
      <c r="AP99">
        <f t="shared" si="73"/>
        <v>2.6804517278843369</v>
      </c>
      <c r="AQ99">
        <f t="shared" si="74"/>
        <v>3.1517104458882779</v>
      </c>
      <c r="AR99">
        <f t="shared" si="75"/>
        <v>43.063206603495807</v>
      </c>
      <c r="AS99">
        <f t="shared" si="76"/>
        <v>28.127243926493854</v>
      </c>
      <c r="AT99">
        <f t="shared" si="77"/>
        <v>25.513635635375977</v>
      </c>
      <c r="AU99">
        <f t="shared" si="78"/>
        <v>3.2783599137674542</v>
      </c>
      <c r="AV99">
        <f t="shared" si="79"/>
        <v>4.7698395422006587E-2</v>
      </c>
      <c r="AW99">
        <f t="shared" si="80"/>
        <v>1.0931334032306623</v>
      </c>
      <c r="AX99">
        <f t="shared" si="81"/>
        <v>2.1852265105367916</v>
      </c>
      <c r="AY99">
        <f t="shared" si="82"/>
        <v>2.9883645563705492E-2</v>
      </c>
      <c r="AZ99">
        <f t="shared" si="83"/>
        <v>14.962048360451373</v>
      </c>
      <c r="BA99">
        <f t="shared" si="84"/>
        <v>0.52306023066122265</v>
      </c>
      <c r="BB99">
        <f t="shared" si="85"/>
        <v>33.862863999554449</v>
      </c>
      <c r="BC99">
        <f t="shared" si="86"/>
        <v>388.38788435413835</v>
      </c>
      <c r="BD99">
        <f t="shared" si="87"/>
        <v>4.4982930398202508E-3</v>
      </c>
    </row>
    <row r="100" spans="1:108" x14ac:dyDescent="0.25">
      <c r="A100" s="1">
        <v>91</v>
      </c>
      <c r="B100" s="1" t="s">
        <v>118</v>
      </c>
      <c r="C100" s="1">
        <v>2083</v>
      </c>
      <c r="D100" s="1">
        <v>0</v>
      </c>
      <c r="E100">
        <f t="shared" si="60"/>
        <v>5.1776895653862933</v>
      </c>
      <c r="F100">
        <f t="shared" si="61"/>
        <v>4.8519058035708149E-2</v>
      </c>
      <c r="G100">
        <f t="shared" si="62"/>
        <v>203.85249156117089</v>
      </c>
      <c r="H100">
        <f t="shared" si="63"/>
        <v>1.3817973596334587</v>
      </c>
      <c r="I100">
        <f t="shared" si="64"/>
        <v>2.058479513860175</v>
      </c>
      <c r="J100">
        <f t="shared" si="65"/>
        <v>24.851341247558594</v>
      </c>
      <c r="K100" s="1">
        <v>6</v>
      </c>
      <c r="L100">
        <f t="shared" si="66"/>
        <v>1.4200000166893005</v>
      </c>
      <c r="M100" s="1">
        <v>1</v>
      </c>
      <c r="N100">
        <f t="shared" si="67"/>
        <v>2.8400000333786011</v>
      </c>
      <c r="O100" s="1">
        <v>26.175613403320313</v>
      </c>
      <c r="P100" s="1">
        <v>24.851341247558594</v>
      </c>
      <c r="Q100" s="1">
        <v>27.129037857055664</v>
      </c>
      <c r="R100" s="1">
        <v>400.64398193359375</v>
      </c>
      <c r="S100" s="1">
        <v>390.84091186523437</v>
      </c>
      <c r="T100" s="1">
        <v>12.602224349975586</v>
      </c>
      <c r="U100" s="1">
        <v>14.935927391052246</v>
      </c>
      <c r="V100" s="1">
        <v>27.051839828491211</v>
      </c>
      <c r="W100" s="1">
        <v>32.061344146728516</v>
      </c>
      <c r="X100" s="1">
        <v>349.95684814453125</v>
      </c>
      <c r="Y100" s="1">
        <v>1699.67626953125</v>
      </c>
      <c r="Z100" s="1">
        <v>9.3657121658325195</v>
      </c>
      <c r="AA100" s="1">
        <v>73.187675476074219</v>
      </c>
      <c r="AB100" s="1">
        <v>0.86494851112365723</v>
      </c>
      <c r="AC100" s="1">
        <v>0.55823284387588501</v>
      </c>
      <c r="AD100" s="1">
        <v>1</v>
      </c>
      <c r="AE100" s="1">
        <v>-0.21956524252891541</v>
      </c>
      <c r="AF100" s="1">
        <v>2.737391471862793</v>
      </c>
      <c r="AG100" s="1">
        <v>1</v>
      </c>
      <c r="AH100" s="1">
        <v>0</v>
      </c>
      <c r="AI100" s="1">
        <v>0.15999999642372131</v>
      </c>
      <c r="AJ100" s="1">
        <v>111115</v>
      </c>
      <c r="AK100">
        <f t="shared" si="68"/>
        <v>0.58326141357421868</v>
      </c>
      <c r="AL100">
        <f t="shared" si="69"/>
        <v>1.3817973596334588E-3</v>
      </c>
      <c r="AM100">
        <f t="shared" si="70"/>
        <v>298.00134124755857</v>
      </c>
      <c r="AN100">
        <f t="shared" si="71"/>
        <v>299.32561340332029</v>
      </c>
      <c r="AO100">
        <f t="shared" si="72"/>
        <v>271.94819704648398</v>
      </c>
      <c r="AP100">
        <f t="shared" si="73"/>
        <v>2.6805159807599739</v>
      </c>
      <c r="AQ100">
        <f t="shared" si="74"/>
        <v>3.1516053206907149</v>
      </c>
      <c r="AR100">
        <f t="shared" si="75"/>
        <v>43.061967745115858</v>
      </c>
      <c r="AS100">
        <f t="shared" si="76"/>
        <v>28.126040354063612</v>
      </c>
      <c r="AT100">
        <f t="shared" si="77"/>
        <v>25.513477325439453</v>
      </c>
      <c r="AU100">
        <f t="shared" si="78"/>
        <v>3.2783290909318854</v>
      </c>
      <c r="AV100">
        <f t="shared" si="79"/>
        <v>4.7704073291563787E-2</v>
      </c>
      <c r="AW100">
        <f t="shared" si="80"/>
        <v>1.0931258068305396</v>
      </c>
      <c r="AX100">
        <f t="shared" si="81"/>
        <v>2.1852032841013456</v>
      </c>
      <c r="AY100">
        <f t="shared" si="82"/>
        <v>2.9887211430642092E-2</v>
      </c>
      <c r="AZ100">
        <f t="shared" si="83"/>
        <v>14.919489997368133</v>
      </c>
      <c r="BA100">
        <f t="shared" si="84"/>
        <v>0.52157408646989634</v>
      </c>
      <c r="BB100">
        <f t="shared" si="85"/>
        <v>33.863969267733928</v>
      </c>
      <c r="BC100">
        <f t="shared" si="86"/>
        <v>388.37968622047407</v>
      </c>
      <c r="BD100">
        <f t="shared" si="87"/>
        <v>4.5145801014055435E-3</v>
      </c>
    </row>
    <row r="101" spans="1:108" x14ac:dyDescent="0.25">
      <c r="A101" s="1">
        <v>92</v>
      </c>
      <c r="B101" s="1" t="s">
        <v>118</v>
      </c>
      <c r="C101" s="1">
        <v>2083.5</v>
      </c>
      <c r="D101" s="1">
        <v>0</v>
      </c>
      <c r="E101">
        <f t="shared" si="60"/>
        <v>5.1917004762629251</v>
      </c>
      <c r="F101">
        <f t="shared" si="61"/>
        <v>4.8479111775948033E-2</v>
      </c>
      <c r="G101">
        <f t="shared" si="62"/>
        <v>203.27023755884539</v>
      </c>
      <c r="H101">
        <f t="shared" si="63"/>
        <v>1.3806351961646637</v>
      </c>
      <c r="I101">
        <f t="shared" si="64"/>
        <v>2.0584227753629625</v>
      </c>
      <c r="J101">
        <f t="shared" si="65"/>
        <v>24.850238800048828</v>
      </c>
      <c r="K101" s="1">
        <v>6</v>
      </c>
      <c r="L101">
        <f t="shared" si="66"/>
        <v>1.4200000166893005</v>
      </c>
      <c r="M101" s="1">
        <v>1</v>
      </c>
      <c r="N101">
        <f t="shared" si="67"/>
        <v>2.8400000333786011</v>
      </c>
      <c r="O101" s="1">
        <v>26.176399230957031</v>
      </c>
      <c r="P101" s="1">
        <v>24.850238800048828</v>
      </c>
      <c r="Q101" s="1">
        <v>27.129396438598633</v>
      </c>
      <c r="R101" s="1">
        <v>400.68142700195312</v>
      </c>
      <c r="S101" s="1">
        <v>390.85498046875</v>
      </c>
      <c r="T101" s="1">
        <v>12.602078437805176</v>
      </c>
      <c r="U101" s="1">
        <v>14.933847427368164</v>
      </c>
      <c r="V101" s="1">
        <v>27.05030632019043</v>
      </c>
      <c r="W101" s="1">
        <v>32.055438995361328</v>
      </c>
      <c r="X101" s="1">
        <v>349.95327758789063</v>
      </c>
      <c r="Y101" s="1">
        <v>1699.7237548828125</v>
      </c>
      <c r="Z101" s="1">
        <v>9.396571159362793</v>
      </c>
      <c r="AA101" s="1">
        <v>73.187782287597656</v>
      </c>
      <c r="AB101" s="1">
        <v>0.86494851112365723</v>
      </c>
      <c r="AC101" s="1">
        <v>0.55823284387588501</v>
      </c>
      <c r="AD101" s="1">
        <v>1</v>
      </c>
      <c r="AE101" s="1">
        <v>-0.21956524252891541</v>
      </c>
      <c r="AF101" s="1">
        <v>2.737391471862793</v>
      </c>
      <c r="AG101" s="1">
        <v>1</v>
      </c>
      <c r="AH101" s="1">
        <v>0</v>
      </c>
      <c r="AI101" s="1">
        <v>0.15999999642372131</v>
      </c>
      <c r="AJ101" s="1">
        <v>111115</v>
      </c>
      <c r="AK101">
        <f t="shared" si="68"/>
        <v>0.58325546264648431</v>
      </c>
      <c r="AL101">
        <f t="shared" si="69"/>
        <v>1.3806351961646636E-3</v>
      </c>
      <c r="AM101">
        <f t="shared" si="70"/>
        <v>298.00023880004881</v>
      </c>
      <c r="AN101">
        <f t="shared" si="71"/>
        <v>299.32639923095701</v>
      </c>
      <c r="AO101">
        <f t="shared" si="72"/>
        <v>271.95579470256416</v>
      </c>
      <c r="AP101">
        <f t="shared" si="73"/>
        <v>2.6814739170094617</v>
      </c>
      <c r="AQ101">
        <f t="shared" si="74"/>
        <v>3.1513979495933842</v>
      </c>
      <c r="AR101">
        <f t="shared" si="75"/>
        <v>43.059071488321592</v>
      </c>
      <c r="AS101">
        <f t="shared" si="76"/>
        <v>28.125224060953428</v>
      </c>
      <c r="AT101">
        <f t="shared" si="77"/>
        <v>25.51331901550293</v>
      </c>
      <c r="AU101">
        <f t="shared" si="78"/>
        <v>3.2782982683494883</v>
      </c>
      <c r="AV101">
        <f t="shared" si="79"/>
        <v>4.7665457198407674E-2</v>
      </c>
      <c r="AW101">
        <f t="shared" si="80"/>
        <v>1.0929751742304215</v>
      </c>
      <c r="AX101">
        <f t="shared" si="81"/>
        <v>2.1853230941190667</v>
      </c>
      <c r="AY101">
        <f t="shared" si="82"/>
        <v>2.9862959443468128E-2</v>
      </c>
      <c r="AZ101">
        <f t="shared" si="83"/>
        <v>14.876897892005033</v>
      </c>
      <c r="BA101">
        <f t="shared" si="84"/>
        <v>0.52006561951715347</v>
      </c>
      <c r="BB101">
        <f t="shared" si="85"/>
        <v>33.86069518562833</v>
      </c>
      <c r="BC101">
        <f t="shared" si="86"/>
        <v>388.38709470798227</v>
      </c>
      <c r="BD101">
        <f t="shared" si="87"/>
        <v>4.5262726212361801E-3</v>
      </c>
    </row>
    <row r="102" spans="1:108" x14ac:dyDescent="0.25">
      <c r="A102" s="1">
        <v>93</v>
      </c>
      <c r="B102" s="1" t="s">
        <v>119</v>
      </c>
      <c r="C102" s="1">
        <v>2084</v>
      </c>
      <c r="D102" s="1">
        <v>0</v>
      </c>
      <c r="E102">
        <f t="shared" si="60"/>
        <v>5.1989457266618206</v>
      </c>
      <c r="F102">
        <f t="shared" si="61"/>
        <v>4.846082166424541E-2</v>
      </c>
      <c r="G102">
        <f t="shared" si="62"/>
        <v>202.98519453851219</v>
      </c>
      <c r="H102">
        <f t="shared" si="63"/>
        <v>1.3799566064279563</v>
      </c>
      <c r="I102">
        <f t="shared" si="64"/>
        <v>2.0581789827744461</v>
      </c>
      <c r="J102">
        <f t="shared" si="65"/>
        <v>24.848731994628906</v>
      </c>
      <c r="K102" s="1">
        <v>6</v>
      </c>
      <c r="L102">
        <f t="shared" si="66"/>
        <v>1.4200000166893005</v>
      </c>
      <c r="M102" s="1">
        <v>1</v>
      </c>
      <c r="N102">
        <f t="shared" si="67"/>
        <v>2.8400000333786011</v>
      </c>
      <c r="O102" s="1">
        <v>26.176784515380859</v>
      </c>
      <c r="P102" s="1">
        <v>24.848731994628906</v>
      </c>
      <c r="Q102" s="1">
        <v>27.129526138305664</v>
      </c>
      <c r="R102" s="1">
        <v>400.70782470703125</v>
      </c>
      <c r="S102" s="1">
        <v>390.86941528320312</v>
      </c>
      <c r="T102" s="1">
        <v>12.602692604064941</v>
      </c>
      <c r="U102" s="1">
        <v>14.933307647705078</v>
      </c>
      <c r="V102" s="1">
        <v>27.051006317138672</v>
      </c>
      <c r="W102" s="1">
        <v>32.053546905517578</v>
      </c>
      <c r="X102" s="1">
        <v>349.95465087890625</v>
      </c>
      <c r="Y102" s="1">
        <v>1699.722412109375</v>
      </c>
      <c r="Z102" s="1">
        <v>9.4555530548095703</v>
      </c>
      <c r="AA102" s="1">
        <v>73.187774658203125</v>
      </c>
      <c r="AB102" s="1">
        <v>0.86494851112365723</v>
      </c>
      <c r="AC102" s="1">
        <v>0.55823284387588501</v>
      </c>
      <c r="AD102" s="1">
        <v>1</v>
      </c>
      <c r="AE102" s="1">
        <v>-0.21956524252891541</v>
      </c>
      <c r="AF102" s="1">
        <v>2.737391471862793</v>
      </c>
      <c r="AG102" s="1">
        <v>1</v>
      </c>
      <c r="AH102" s="1">
        <v>0</v>
      </c>
      <c r="AI102" s="1">
        <v>0.15999999642372131</v>
      </c>
      <c r="AJ102" s="1">
        <v>111115</v>
      </c>
      <c r="AK102">
        <f t="shared" si="68"/>
        <v>0.58325775146484371</v>
      </c>
      <c r="AL102">
        <f t="shared" si="69"/>
        <v>1.3799566064279564E-3</v>
      </c>
      <c r="AM102">
        <f t="shared" si="70"/>
        <v>297.99873199462888</v>
      </c>
      <c r="AN102">
        <f t="shared" si="71"/>
        <v>299.32678451538084</v>
      </c>
      <c r="AO102">
        <f t="shared" si="72"/>
        <v>271.95557985881896</v>
      </c>
      <c r="AP102">
        <f t="shared" si="73"/>
        <v>2.6820878466736646</v>
      </c>
      <c r="AQ102">
        <f t="shared" si="74"/>
        <v>3.1511145377963068</v>
      </c>
      <c r="AR102">
        <f t="shared" si="75"/>
        <v>43.055203584375136</v>
      </c>
      <c r="AS102">
        <f t="shared" si="76"/>
        <v>28.121895936670057</v>
      </c>
      <c r="AT102">
        <f t="shared" si="77"/>
        <v>25.512758255004883</v>
      </c>
      <c r="AU102">
        <f t="shared" si="78"/>
        <v>3.2781890916002805</v>
      </c>
      <c r="AV102">
        <f t="shared" si="79"/>
        <v>4.7647775770868067E-2</v>
      </c>
      <c r="AW102">
        <f t="shared" si="80"/>
        <v>1.0929355550218607</v>
      </c>
      <c r="AX102">
        <f t="shared" si="81"/>
        <v>2.1852535365784198</v>
      </c>
      <c r="AY102">
        <f t="shared" si="82"/>
        <v>2.9851855043877561E-2</v>
      </c>
      <c r="AZ102">
        <f t="shared" si="83"/>
        <v>14.856034676836154</v>
      </c>
      <c r="BA102">
        <f t="shared" si="84"/>
        <v>0.51931715964893277</v>
      </c>
      <c r="BB102">
        <f t="shared" si="85"/>
        <v>33.862311942472168</v>
      </c>
      <c r="BC102">
        <f t="shared" si="86"/>
        <v>388.39808547739187</v>
      </c>
      <c r="BD102">
        <f t="shared" si="87"/>
        <v>4.5326773882476499E-3</v>
      </c>
    </row>
    <row r="103" spans="1:108" x14ac:dyDescent="0.25">
      <c r="A103" s="1">
        <v>94</v>
      </c>
      <c r="B103" s="1" t="s">
        <v>119</v>
      </c>
      <c r="C103" s="1">
        <v>2084.5</v>
      </c>
      <c r="D103" s="1">
        <v>0</v>
      </c>
      <c r="E103">
        <f t="shared" si="60"/>
        <v>5.2166373138774782</v>
      </c>
      <c r="F103">
        <f t="shared" si="61"/>
        <v>4.8344524382110628E-2</v>
      </c>
      <c r="G103">
        <f t="shared" si="62"/>
        <v>201.99854748034352</v>
      </c>
      <c r="H103">
        <f t="shared" si="63"/>
        <v>1.3768817598492533</v>
      </c>
      <c r="I103">
        <f t="shared" si="64"/>
        <v>2.058456686061803</v>
      </c>
      <c r="J103">
        <f t="shared" si="65"/>
        <v>24.848470687866211</v>
      </c>
      <c r="K103" s="1">
        <v>6</v>
      </c>
      <c r="L103">
        <f t="shared" si="66"/>
        <v>1.4200000166893005</v>
      </c>
      <c r="M103" s="1">
        <v>1</v>
      </c>
      <c r="N103">
        <f t="shared" si="67"/>
        <v>2.8400000333786011</v>
      </c>
      <c r="O103" s="1">
        <v>26.177602767944336</v>
      </c>
      <c r="P103" s="1">
        <v>24.848470687866211</v>
      </c>
      <c r="Q103" s="1">
        <v>27.129972457885742</v>
      </c>
      <c r="R103" s="1">
        <v>400.73513793945312</v>
      </c>
      <c r="S103" s="1">
        <v>390.86880493164063</v>
      </c>
      <c r="T103" s="1">
        <v>12.603483200073242</v>
      </c>
      <c r="U103" s="1">
        <v>14.928833961486816</v>
      </c>
      <c r="V103" s="1">
        <v>27.051410675048828</v>
      </c>
      <c r="W103" s="1">
        <v>32.042411804199219</v>
      </c>
      <c r="X103" s="1">
        <v>349.96694946289062</v>
      </c>
      <c r="Y103" s="1">
        <v>1699.718505859375</v>
      </c>
      <c r="Z103" s="1">
        <v>9.5244941711425781</v>
      </c>
      <c r="AA103" s="1">
        <v>73.187812805175781</v>
      </c>
      <c r="AB103" s="1">
        <v>0.86494851112365723</v>
      </c>
      <c r="AC103" s="1">
        <v>0.55823284387588501</v>
      </c>
      <c r="AD103" s="1">
        <v>1</v>
      </c>
      <c r="AE103" s="1">
        <v>-0.21956524252891541</v>
      </c>
      <c r="AF103" s="1">
        <v>2.737391471862793</v>
      </c>
      <c r="AG103" s="1">
        <v>1</v>
      </c>
      <c r="AH103" s="1">
        <v>0</v>
      </c>
      <c r="AI103" s="1">
        <v>0.15999999642372131</v>
      </c>
      <c r="AJ103" s="1">
        <v>111115</v>
      </c>
      <c r="AK103">
        <f t="shared" si="68"/>
        <v>0.58327824910481763</v>
      </c>
      <c r="AL103">
        <f t="shared" si="69"/>
        <v>1.3768817598492533E-3</v>
      </c>
      <c r="AM103">
        <f t="shared" si="70"/>
        <v>297.99847068786619</v>
      </c>
      <c r="AN103">
        <f t="shared" si="71"/>
        <v>299.32760276794431</v>
      </c>
      <c r="AO103">
        <f t="shared" si="72"/>
        <v>271.95495485883293</v>
      </c>
      <c r="AP103">
        <f t="shared" si="73"/>
        <v>2.6838355619265735</v>
      </c>
      <c r="AQ103">
        <f t="shared" si="74"/>
        <v>3.1510653914346509</v>
      </c>
      <c r="AR103">
        <f t="shared" si="75"/>
        <v>43.054509632945475</v>
      </c>
      <c r="AS103">
        <f t="shared" si="76"/>
        <v>28.125675671458659</v>
      </c>
      <c r="AT103">
        <f t="shared" si="77"/>
        <v>25.513036727905273</v>
      </c>
      <c r="AU103">
        <f t="shared" si="78"/>
        <v>3.2782433082283555</v>
      </c>
      <c r="AV103">
        <f t="shared" si="79"/>
        <v>4.7535343555172006E-2</v>
      </c>
      <c r="AW103">
        <f t="shared" si="80"/>
        <v>1.0926087053728479</v>
      </c>
      <c r="AX103">
        <f t="shared" si="81"/>
        <v>2.1856346028555076</v>
      </c>
      <c r="AY103">
        <f t="shared" si="82"/>
        <v>2.9781245133850685E-2</v>
      </c>
      <c r="AZ103">
        <f t="shared" si="83"/>
        <v>14.783831879908794</v>
      </c>
      <c r="BA103">
        <f t="shared" si="84"/>
        <v>0.51679372958829806</v>
      </c>
      <c r="BB103">
        <f t="shared" si="85"/>
        <v>33.849869163562531</v>
      </c>
      <c r="BC103">
        <f t="shared" si="86"/>
        <v>388.38906539256868</v>
      </c>
      <c r="BD103">
        <f t="shared" si="87"/>
        <v>4.5465360969940841E-3</v>
      </c>
    </row>
    <row r="104" spans="1:108" x14ac:dyDescent="0.25">
      <c r="A104" s="1">
        <v>95</v>
      </c>
      <c r="B104" s="1" t="s">
        <v>120</v>
      </c>
      <c r="C104" s="1">
        <v>2085</v>
      </c>
      <c r="D104" s="1">
        <v>0</v>
      </c>
      <c r="E104">
        <f t="shared" si="60"/>
        <v>5.2444001378288165</v>
      </c>
      <c r="F104">
        <f t="shared" si="61"/>
        <v>4.8357181325362028E-2</v>
      </c>
      <c r="G104">
        <f t="shared" si="62"/>
        <v>201.09309466409337</v>
      </c>
      <c r="H104">
        <f t="shared" si="63"/>
        <v>1.377062773364838</v>
      </c>
      <c r="I104">
        <f t="shared" si="64"/>
        <v>2.0582052065942857</v>
      </c>
      <c r="J104">
        <f t="shared" si="65"/>
        <v>24.847558975219727</v>
      </c>
      <c r="K104" s="1">
        <v>6</v>
      </c>
      <c r="L104">
        <f t="shared" si="66"/>
        <v>1.4200000166893005</v>
      </c>
      <c r="M104" s="1">
        <v>1</v>
      </c>
      <c r="N104">
        <f t="shared" si="67"/>
        <v>2.8400000333786011</v>
      </c>
      <c r="O104" s="1">
        <v>26.177452087402344</v>
      </c>
      <c r="P104" s="1">
        <v>24.847558975219727</v>
      </c>
      <c r="Q104" s="1">
        <v>27.130304336547852</v>
      </c>
      <c r="R104" s="1">
        <v>400.74032592773437</v>
      </c>
      <c r="S104" s="1">
        <v>390.82650756835937</v>
      </c>
      <c r="T104" s="1">
        <v>12.604259490966797</v>
      </c>
      <c r="U104" s="1">
        <v>14.929882049560547</v>
      </c>
      <c r="V104" s="1">
        <v>27.053398132324219</v>
      </c>
      <c r="W104" s="1">
        <v>32.045047760009766</v>
      </c>
      <c r="X104" s="1">
        <v>349.9716796875</v>
      </c>
      <c r="Y104" s="1">
        <v>1699.7083740234375</v>
      </c>
      <c r="Z104" s="1">
        <v>9.4948577880859375</v>
      </c>
      <c r="AA104" s="1">
        <v>73.188034057617187</v>
      </c>
      <c r="AB104" s="1">
        <v>0.86494851112365723</v>
      </c>
      <c r="AC104" s="1">
        <v>0.55823284387588501</v>
      </c>
      <c r="AD104" s="1">
        <v>1</v>
      </c>
      <c r="AE104" s="1">
        <v>-0.21956524252891541</v>
      </c>
      <c r="AF104" s="1">
        <v>2.737391471862793</v>
      </c>
      <c r="AG104" s="1">
        <v>1</v>
      </c>
      <c r="AH104" s="1">
        <v>0</v>
      </c>
      <c r="AI104" s="1">
        <v>0.15999999642372131</v>
      </c>
      <c r="AJ104" s="1">
        <v>111115</v>
      </c>
      <c r="AK104">
        <f t="shared" si="68"/>
        <v>0.58328613281249997</v>
      </c>
      <c r="AL104">
        <f t="shared" si="69"/>
        <v>1.377062773364838E-3</v>
      </c>
      <c r="AM104">
        <f t="shared" si="70"/>
        <v>297.9975589752197</v>
      </c>
      <c r="AN104">
        <f t="shared" si="71"/>
        <v>299.32745208740232</v>
      </c>
      <c r="AO104">
        <f t="shared" si="72"/>
        <v>271.95333376511917</v>
      </c>
      <c r="AP104">
        <f t="shared" si="73"/>
        <v>2.6838276513494601</v>
      </c>
      <c r="AQ104">
        <f t="shared" si="74"/>
        <v>3.1508939225137307</v>
      </c>
      <c r="AR104">
        <f t="shared" si="75"/>
        <v>43.052036621631252</v>
      </c>
      <c r="AS104">
        <f t="shared" si="76"/>
        <v>28.122154572070706</v>
      </c>
      <c r="AT104">
        <f t="shared" si="77"/>
        <v>25.512505531311035</v>
      </c>
      <c r="AU104">
        <f t="shared" si="78"/>
        <v>3.2781398888316122</v>
      </c>
      <c r="AV104">
        <f t="shared" si="79"/>
        <v>4.7547580292003136E-2</v>
      </c>
      <c r="AW104">
        <f t="shared" si="80"/>
        <v>1.0926887159194447</v>
      </c>
      <c r="AX104">
        <f t="shared" si="81"/>
        <v>2.1854511729121677</v>
      </c>
      <c r="AY104">
        <f t="shared" si="82"/>
        <v>2.978893003527136E-2</v>
      </c>
      <c r="AZ104">
        <f t="shared" si="83"/>
        <v>14.717608261027303</v>
      </c>
      <c r="BA104">
        <f t="shared" si="84"/>
        <v>0.51453289572207495</v>
      </c>
      <c r="BB104">
        <f t="shared" si="85"/>
        <v>33.854689648698965</v>
      </c>
      <c r="BC104">
        <f t="shared" si="86"/>
        <v>388.3335709124234</v>
      </c>
      <c r="BD104">
        <f t="shared" si="87"/>
        <v>4.5720368353069588E-3</v>
      </c>
    </row>
    <row r="105" spans="1:108" x14ac:dyDescent="0.25">
      <c r="A105" s="1">
        <v>96</v>
      </c>
      <c r="B105" s="1" t="s">
        <v>120</v>
      </c>
      <c r="C105" s="1">
        <v>2085.5</v>
      </c>
      <c r="D105" s="1">
        <v>0</v>
      </c>
      <c r="E105">
        <f t="shared" si="60"/>
        <v>5.2174533263878358</v>
      </c>
      <c r="F105">
        <f t="shared" si="61"/>
        <v>4.8344469731981643E-2</v>
      </c>
      <c r="G105">
        <f t="shared" si="62"/>
        <v>201.96782600142288</v>
      </c>
      <c r="H105">
        <f t="shared" si="63"/>
        <v>1.3767295062960014</v>
      </c>
      <c r="I105">
        <f t="shared" si="64"/>
        <v>2.0582394921010128</v>
      </c>
      <c r="J105">
        <f t="shared" si="65"/>
        <v>24.847332000732422</v>
      </c>
      <c r="K105" s="1">
        <v>6</v>
      </c>
      <c r="L105">
        <f t="shared" si="66"/>
        <v>1.4200000166893005</v>
      </c>
      <c r="M105" s="1">
        <v>1</v>
      </c>
      <c r="N105">
        <f t="shared" si="67"/>
        <v>2.8400000333786011</v>
      </c>
      <c r="O105" s="1">
        <v>26.178146362304688</v>
      </c>
      <c r="P105" s="1">
        <v>24.847332000732422</v>
      </c>
      <c r="Q105" s="1">
        <v>27.130542755126953</v>
      </c>
      <c r="R105" s="1">
        <v>400.73074340820312</v>
      </c>
      <c r="S105" s="1">
        <v>390.86334228515625</v>
      </c>
      <c r="T105" s="1">
        <v>12.60379695892334</v>
      </c>
      <c r="U105" s="1">
        <v>14.928839683532715</v>
      </c>
      <c r="V105" s="1">
        <v>27.051280975341797</v>
      </c>
      <c r="W105" s="1">
        <v>32.041473388671875</v>
      </c>
      <c r="X105" s="1">
        <v>349.974609375</v>
      </c>
      <c r="Y105" s="1">
        <v>1699.7115478515625</v>
      </c>
      <c r="Z105" s="1">
        <v>9.4997997283935547</v>
      </c>
      <c r="AA105" s="1">
        <v>73.18798828125</v>
      </c>
      <c r="AB105" s="1">
        <v>0.86494851112365723</v>
      </c>
      <c r="AC105" s="1">
        <v>0.55823284387588501</v>
      </c>
      <c r="AD105" s="1">
        <v>1</v>
      </c>
      <c r="AE105" s="1">
        <v>-0.21956524252891541</v>
      </c>
      <c r="AF105" s="1">
        <v>2.737391471862793</v>
      </c>
      <c r="AG105" s="1">
        <v>1</v>
      </c>
      <c r="AH105" s="1">
        <v>0</v>
      </c>
      <c r="AI105" s="1">
        <v>0.15999999642372131</v>
      </c>
      <c r="AJ105" s="1">
        <v>111115</v>
      </c>
      <c r="AK105">
        <f t="shared" si="68"/>
        <v>0.58329101562499985</v>
      </c>
      <c r="AL105">
        <f t="shared" si="69"/>
        <v>1.3767295062960014E-3</v>
      </c>
      <c r="AM105">
        <f t="shared" si="70"/>
        <v>297.9973320007324</v>
      </c>
      <c r="AN105">
        <f t="shared" si="71"/>
        <v>299.32814636230466</v>
      </c>
      <c r="AO105">
        <f t="shared" si="72"/>
        <v>271.95384157760782</v>
      </c>
      <c r="AP105">
        <f t="shared" si="73"/>
        <v>2.6841343971421647</v>
      </c>
      <c r="AQ105">
        <f t="shared" si="74"/>
        <v>3.1508512359120653</v>
      </c>
      <c r="AR105">
        <f t="shared" si="75"/>
        <v>43.051480303077014</v>
      </c>
      <c r="AS105">
        <f t="shared" si="76"/>
        <v>28.122640619544299</v>
      </c>
      <c r="AT105">
        <f t="shared" si="77"/>
        <v>25.512739181518555</v>
      </c>
      <c r="AU105">
        <f t="shared" si="78"/>
        <v>3.2781853781612691</v>
      </c>
      <c r="AV105">
        <f t="shared" si="79"/>
        <v>4.7535290719177087E-2</v>
      </c>
      <c r="AW105">
        <f t="shared" si="80"/>
        <v>1.0926117438110523</v>
      </c>
      <c r="AX105">
        <f t="shared" si="81"/>
        <v>2.1855736343502166</v>
      </c>
      <c r="AY105">
        <f t="shared" si="82"/>
        <v>2.9781211951870487E-2</v>
      </c>
      <c r="AZ105">
        <f t="shared" si="83"/>
        <v>14.781618882581677</v>
      </c>
      <c r="BA105">
        <f t="shared" si="84"/>
        <v>0.51672235319032878</v>
      </c>
      <c r="BB105">
        <f t="shared" si="85"/>
        <v>33.852455013820112</v>
      </c>
      <c r="BC105">
        <f t="shared" si="86"/>
        <v>388.38321485281807</v>
      </c>
      <c r="BD105">
        <f t="shared" si="87"/>
        <v>4.547663165237038E-3</v>
      </c>
    </row>
    <row r="106" spans="1:108" x14ac:dyDescent="0.25">
      <c r="A106" s="1">
        <v>97</v>
      </c>
      <c r="B106" s="1" t="s">
        <v>121</v>
      </c>
      <c r="C106" s="1">
        <v>2086</v>
      </c>
      <c r="D106" s="1">
        <v>0</v>
      </c>
      <c r="E106">
        <f t="shared" ref="E106:E137" si="89">(R106-S106*(1000-T106)/(1000-U106))*AK106</f>
        <v>5.2245040421680784</v>
      </c>
      <c r="F106">
        <f t="shared" ref="F106:F137" si="90">IF(AV106&lt;&gt;0,1/(1/AV106-1/N106),0)</f>
        <v>4.831449994932914E-2</v>
      </c>
      <c r="G106">
        <f t="shared" ref="G106:G137" si="91">((AY106-AL106/2)*S106-E106)/(AY106+AL106/2)</f>
        <v>201.64303382377705</v>
      </c>
      <c r="H106">
        <f t="shared" ref="H106:H137" si="92">AL106*1000</f>
        <v>1.3759700136617563</v>
      </c>
      <c r="I106">
        <f t="shared" ref="I106:I137" si="93">(AQ106-AW106)</f>
        <v>2.0583607949573235</v>
      </c>
      <c r="J106">
        <f t="shared" ref="J106:J137" si="94">(P106+AP106*D106)</f>
        <v>24.847799301147461</v>
      </c>
      <c r="K106" s="1">
        <v>6</v>
      </c>
      <c r="L106">
        <f t="shared" ref="L106:L137" si="95">(K106*AE106+AF106)</f>
        <v>1.4200000166893005</v>
      </c>
      <c r="M106" s="1">
        <v>1</v>
      </c>
      <c r="N106">
        <f t="shared" ref="N106:N137" si="96">L106*(M106+1)*(M106+1)/(M106*M106+1)</f>
        <v>2.8400000333786011</v>
      </c>
      <c r="O106" s="1">
        <v>26.178583145141602</v>
      </c>
      <c r="P106" s="1">
        <v>24.847799301147461</v>
      </c>
      <c r="Q106" s="1">
        <v>27.130666732788086</v>
      </c>
      <c r="R106" s="1">
        <v>400.75497436523437</v>
      </c>
      <c r="S106" s="1">
        <v>390.87615966796875</v>
      </c>
      <c r="T106" s="1">
        <v>12.604647636413574</v>
      </c>
      <c r="U106" s="1">
        <v>14.928362846374512</v>
      </c>
      <c r="V106" s="1">
        <v>27.052444458007813</v>
      </c>
      <c r="W106" s="1">
        <v>32.039665222167969</v>
      </c>
      <c r="X106" s="1">
        <v>349.98153686523437</v>
      </c>
      <c r="Y106" s="1">
        <v>1699.652587890625</v>
      </c>
      <c r="Z106" s="1">
        <v>9.5674629211425781</v>
      </c>
      <c r="AA106" s="1">
        <v>73.188087463378906</v>
      </c>
      <c r="AB106" s="1">
        <v>0.86494851112365723</v>
      </c>
      <c r="AC106" s="1">
        <v>0.55823284387588501</v>
      </c>
      <c r="AD106" s="1">
        <v>1</v>
      </c>
      <c r="AE106" s="1">
        <v>-0.21956524252891541</v>
      </c>
      <c r="AF106" s="1">
        <v>2.737391471862793</v>
      </c>
      <c r="AG106" s="1">
        <v>1</v>
      </c>
      <c r="AH106" s="1">
        <v>0</v>
      </c>
      <c r="AI106" s="1">
        <v>0.15999999642372131</v>
      </c>
      <c r="AJ106" s="1">
        <v>111115</v>
      </c>
      <c r="AK106">
        <f t="shared" ref="AK106:AK137" si="97">X106*0.000001/(K106*0.0001)</f>
        <v>0.58330256144205728</v>
      </c>
      <c r="AL106">
        <f t="shared" ref="AL106:AL137" si="98">(U106-T106)/(1000-U106)*AK106</f>
        <v>1.3759700136617564E-3</v>
      </c>
      <c r="AM106">
        <f t="shared" ref="AM106:AM137" si="99">(P106+273.15)</f>
        <v>297.99779930114744</v>
      </c>
      <c r="AN106">
        <f t="shared" ref="AN106:AN137" si="100">(O106+273.15)</f>
        <v>299.32858314514158</v>
      </c>
      <c r="AO106">
        <f t="shared" ref="AO106:AO137" si="101">(Y106*AG106+Z106*AH106)*AI106</f>
        <v>271.94440798406868</v>
      </c>
      <c r="AP106">
        <f t="shared" ref="AP106:AP137" si="102">((AO106+0.00000010773*(AN106^4-AM106^4))-AL106*44100)/(L106*51.4+0.00000043092*AM106^3)</f>
        <v>2.6844144618267842</v>
      </c>
      <c r="AQ106">
        <f t="shared" ref="AQ106:AQ137" si="103">0.61365*EXP(17.502*J106/(240.97+J106))</f>
        <v>3.1509391206428372</v>
      </c>
      <c r="AR106">
        <f t="shared" ref="AR106:AR137" si="104">AQ106*1000/AA106</f>
        <v>43.05262276759823</v>
      </c>
      <c r="AS106">
        <f t="shared" ref="AS106:AS137" si="105">(AR106-U106)</f>
        <v>28.124259921223718</v>
      </c>
      <c r="AT106">
        <f t="shared" ref="AT106:AT137" si="106">IF(D106,P106,(O106+P106)/2)</f>
        <v>25.513191223144531</v>
      </c>
      <c r="AU106">
        <f t="shared" ref="AU106:AU137" si="107">0.61365*EXP(17.502*AT106/(240.97+AT106))</f>
        <v>3.2782733876543904</v>
      </c>
      <c r="AV106">
        <f t="shared" ref="AV106:AV137" si="108">IF(AS106&lt;&gt;0,(1000-(AR106+U106)/2)/AS106*AL106,0)</f>
        <v>4.7506315494894341E-2</v>
      </c>
      <c r="AW106">
        <f t="shared" ref="AW106:AW137" si="109">U106*AA106/1000</f>
        <v>1.0925783256855139</v>
      </c>
      <c r="AX106">
        <f t="shared" ref="AX106:AX137" si="110">(AU106-AW106)</f>
        <v>2.1856950619688762</v>
      </c>
      <c r="AY106">
        <f t="shared" ref="AY106:AY137" si="111">1/(1.6/F106+1.37/N106)</f>
        <v>2.9763015002918933E-2</v>
      </c>
      <c r="AZ106">
        <f t="shared" ref="AZ106:AZ137" si="112">G106*AA106*0.001</f>
        <v>14.757867995875666</v>
      </c>
      <c r="BA106">
        <f t="shared" ref="BA106:BA137" si="113">G106/S106</f>
        <v>0.51587447542225007</v>
      </c>
      <c r="BB106">
        <f t="shared" ref="BB106:BB137" si="114">(1-AL106*AA106/AQ106/F106)*100</f>
        <v>33.849692605639895</v>
      </c>
      <c r="BC106">
        <f t="shared" ref="BC106:BC137" si="115">(S106-E106/(N106/1.35))</f>
        <v>388.39268066302793</v>
      </c>
      <c r="BD106">
        <f t="shared" ref="BD106:BD137" si="116">E106*BB106/100/BC106</f>
        <v>4.5533261734596615E-3</v>
      </c>
    </row>
    <row r="107" spans="1:108" x14ac:dyDescent="0.25">
      <c r="A107" s="1">
        <v>98</v>
      </c>
      <c r="B107" s="1" t="s">
        <v>121</v>
      </c>
      <c r="C107" s="1">
        <v>2086.5</v>
      </c>
      <c r="D107" s="1">
        <v>0</v>
      </c>
      <c r="E107">
        <f t="shared" si="89"/>
        <v>5.2416034819156136</v>
      </c>
      <c r="F107">
        <f t="shared" si="90"/>
        <v>4.8296084568569861E-2</v>
      </c>
      <c r="G107">
        <f t="shared" si="91"/>
        <v>201.0040830490253</v>
      </c>
      <c r="H107">
        <f t="shared" si="92"/>
        <v>1.3754456115632374</v>
      </c>
      <c r="I107">
        <f t="shared" si="93"/>
        <v>2.0583414393810742</v>
      </c>
      <c r="J107">
        <f t="shared" si="94"/>
        <v>24.847528457641602</v>
      </c>
      <c r="K107" s="1">
        <v>6</v>
      </c>
      <c r="L107">
        <f t="shared" si="95"/>
        <v>1.4200000166893005</v>
      </c>
      <c r="M107" s="1">
        <v>1</v>
      </c>
      <c r="N107">
        <f t="shared" si="96"/>
        <v>2.8400000333786011</v>
      </c>
      <c r="O107" s="1">
        <v>26.179000854492188</v>
      </c>
      <c r="P107" s="1">
        <v>24.847528457641602</v>
      </c>
      <c r="Q107" s="1">
        <v>27.130691528320313</v>
      </c>
      <c r="R107" s="1">
        <v>400.770263671875</v>
      </c>
      <c r="S107" s="1">
        <v>390.86276245117187</v>
      </c>
      <c r="T107" s="1">
        <v>12.60521125793457</v>
      </c>
      <c r="U107" s="1">
        <v>14.927984237670898</v>
      </c>
      <c r="V107" s="1">
        <v>27.052888870239258</v>
      </c>
      <c r="W107" s="1">
        <v>32.037944793701172</v>
      </c>
      <c r="X107" s="1">
        <v>349.99020385742187</v>
      </c>
      <c r="Y107" s="1">
        <v>1699.678955078125</v>
      </c>
      <c r="Z107" s="1">
        <v>9.5343255996704102</v>
      </c>
      <c r="AA107" s="1">
        <v>73.187828063964844</v>
      </c>
      <c r="AB107" s="1">
        <v>0.86494851112365723</v>
      </c>
      <c r="AC107" s="1">
        <v>0.55823284387588501</v>
      </c>
      <c r="AD107" s="1">
        <v>1</v>
      </c>
      <c r="AE107" s="1">
        <v>-0.21956524252891541</v>
      </c>
      <c r="AF107" s="1">
        <v>2.737391471862793</v>
      </c>
      <c r="AG107" s="1">
        <v>1</v>
      </c>
      <c r="AH107" s="1">
        <v>0</v>
      </c>
      <c r="AI107" s="1">
        <v>0.15999999642372131</v>
      </c>
      <c r="AJ107" s="1">
        <v>111115</v>
      </c>
      <c r="AK107">
        <f t="shared" si="97"/>
        <v>0.58331700642903639</v>
      </c>
      <c r="AL107">
        <f t="shared" si="98"/>
        <v>1.3754456115632374E-3</v>
      </c>
      <c r="AM107">
        <f t="shared" si="99"/>
        <v>297.99752845764158</v>
      </c>
      <c r="AN107">
        <f t="shared" si="100"/>
        <v>299.32900085449216</v>
      </c>
      <c r="AO107">
        <f t="shared" si="101"/>
        <v>271.94862673397438</v>
      </c>
      <c r="AP107">
        <f t="shared" si="102"/>
        <v>2.6848332760927671</v>
      </c>
      <c r="AQ107">
        <f t="shared" si="103"/>
        <v>3.1508881831093092</v>
      </c>
      <c r="AR107">
        <f t="shared" si="104"/>
        <v>43.052079375213722</v>
      </c>
      <c r="AS107">
        <f t="shared" si="105"/>
        <v>28.124095137542824</v>
      </c>
      <c r="AT107">
        <f t="shared" si="106"/>
        <v>25.513264656066895</v>
      </c>
      <c r="AU107">
        <f t="shared" si="107"/>
        <v>3.2782876847500684</v>
      </c>
      <c r="AV107">
        <f t="shared" si="108"/>
        <v>4.7488510937126464E-2</v>
      </c>
      <c r="AW107">
        <f t="shared" si="109"/>
        <v>1.092546743728235</v>
      </c>
      <c r="AX107">
        <f t="shared" si="110"/>
        <v>2.1857409410218334</v>
      </c>
      <c r="AY107">
        <f t="shared" si="111"/>
        <v>2.9751833454964304E-2</v>
      </c>
      <c r="AZ107">
        <f t="shared" si="112"/>
        <v>14.711052270346974</v>
      </c>
      <c r="BA107">
        <f t="shared" si="113"/>
        <v>0.51425743856614003</v>
      </c>
      <c r="BB107">
        <f t="shared" si="114"/>
        <v>33.848854899447659</v>
      </c>
      <c r="BC107">
        <f t="shared" si="115"/>
        <v>388.37115519151706</v>
      </c>
      <c r="BD107">
        <f t="shared" si="116"/>
        <v>4.5683690286501622E-3</v>
      </c>
    </row>
    <row r="108" spans="1:108" x14ac:dyDescent="0.25">
      <c r="A108" s="1">
        <v>99</v>
      </c>
      <c r="B108" s="1" t="s">
        <v>122</v>
      </c>
      <c r="C108" s="1">
        <v>2087</v>
      </c>
      <c r="D108" s="1">
        <v>0</v>
      </c>
      <c r="E108">
        <f t="shared" si="89"/>
        <v>5.2421558733455091</v>
      </c>
      <c r="F108">
        <f t="shared" si="90"/>
        <v>4.8329059327722232E-2</v>
      </c>
      <c r="G108">
        <f t="shared" si="91"/>
        <v>201.08159455744757</v>
      </c>
      <c r="H108">
        <f t="shared" si="92"/>
        <v>1.3763255148281119</v>
      </c>
      <c r="I108">
        <f t="shared" si="93"/>
        <v>2.0582746081889596</v>
      </c>
      <c r="J108">
        <f t="shared" si="94"/>
        <v>24.847234725952148</v>
      </c>
      <c r="K108" s="1">
        <v>6</v>
      </c>
      <c r="L108">
        <f t="shared" si="95"/>
        <v>1.4200000166893005</v>
      </c>
      <c r="M108" s="1">
        <v>1</v>
      </c>
      <c r="N108">
        <f t="shared" si="96"/>
        <v>2.8400000333786011</v>
      </c>
      <c r="O108" s="1">
        <v>26.179868698120117</v>
      </c>
      <c r="P108" s="1">
        <v>24.847234725952148</v>
      </c>
      <c r="Q108" s="1">
        <v>27.130666732788086</v>
      </c>
      <c r="R108" s="1">
        <v>400.7498779296875</v>
      </c>
      <c r="S108" s="1">
        <v>390.8411865234375</v>
      </c>
      <c r="T108" s="1">
        <v>12.603970527648926</v>
      </c>
      <c r="U108" s="1">
        <v>14.928159713745117</v>
      </c>
      <c r="V108" s="1">
        <v>27.048809051513672</v>
      </c>
      <c r="W108" s="1">
        <v>32.036647796630859</v>
      </c>
      <c r="X108" s="1">
        <v>350.00064086914063</v>
      </c>
      <c r="Y108" s="1">
        <v>1699.6751708984375</v>
      </c>
      <c r="Z108" s="1">
        <v>9.5010824203491211</v>
      </c>
      <c r="AA108" s="1">
        <v>73.187744140625</v>
      </c>
      <c r="AB108" s="1">
        <v>0.86494851112365723</v>
      </c>
      <c r="AC108" s="1">
        <v>0.55823284387588501</v>
      </c>
      <c r="AD108" s="1">
        <v>1</v>
      </c>
      <c r="AE108" s="1">
        <v>-0.21956524252891541</v>
      </c>
      <c r="AF108" s="1">
        <v>2.737391471862793</v>
      </c>
      <c r="AG108" s="1">
        <v>1</v>
      </c>
      <c r="AH108" s="1">
        <v>0</v>
      </c>
      <c r="AI108" s="1">
        <v>0.15999999642372131</v>
      </c>
      <c r="AJ108" s="1">
        <v>111115</v>
      </c>
      <c r="AK108">
        <f t="shared" si="97"/>
        <v>0.58333440144856763</v>
      </c>
      <c r="AL108">
        <f t="shared" si="98"/>
        <v>1.3763255148281119E-3</v>
      </c>
      <c r="AM108">
        <f t="shared" si="99"/>
        <v>297.99723472595213</v>
      </c>
      <c r="AN108">
        <f t="shared" si="100"/>
        <v>299.32986869812009</v>
      </c>
      <c r="AO108">
        <f t="shared" si="101"/>
        <v>271.94802126523791</v>
      </c>
      <c r="AP108">
        <f t="shared" si="102"/>
        <v>2.684525905021161</v>
      </c>
      <c r="AQ108">
        <f t="shared" si="103"/>
        <v>3.1508329418089231</v>
      </c>
      <c r="AR108">
        <f t="shared" si="104"/>
        <v>43.051373953469913</v>
      </c>
      <c r="AS108">
        <f t="shared" si="105"/>
        <v>28.123214239724796</v>
      </c>
      <c r="AT108">
        <f t="shared" si="106"/>
        <v>25.513551712036133</v>
      </c>
      <c r="AU108">
        <f t="shared" si="107"/>
        <v>3.2783435739194764</v>
      </c>
      <c r="AV108">
        <f t="shared" si="108"/>
        <v>4.7520391790009629E-2</v>
      </c>
      <c r="AW108">
        <f t="shared" si="109"/>
        <v>1.0925583336199634</v>
      </c>
      <c r="AX108">
        <f t="shared" si="110"/>
        <v>2.1857852402995128</v>
      </c>
      <c r="AY108">
        <f t="shared" si="111"/>
        <v>2.9771855156406901E-2</v>
      </c>
      <c r="AZ108">
        <f t="shared" si="112"/>
        <v>14.716708293859366</v>
      </c>
      <c r="BA108">
        <f t="shared" si="113"/>
        <v>0.5144841472468239</v>
      </c>
      <c r="BB108">
        <f t="shared" si="114"/>
        <v>33.850616240490695</v>
      </c>
      <c r="BC108">
        <f t="shared" si="115"/>
        <v>388.34931668335253</v>
      </c>
      <c r="BD108">
        <f t="shared" si="116"/>
        <v>4.5693451518582263E-3</v>
      </c>
    </row>
    <row r="109" spans="1:108" x14ac:dyDescent="0.25">
      <c r="A109" s="1">
        <v>100</v>
      </c>
      <c r="B109" s="1" t="s">
        <v>122</v>
      </c>
      <c r="C109" s="1">
        <v>2087.5</v>
      </c>
      <c r="D109" s="1">
        <v>0</v>
      </c>
      <c r="E109">
        <f t="shared" si="89"/>
        <v>5.2422840596612819</v>
      </c>
      <c r="F109">
        <f t="shared" si="90"/>
        <v>4.8343680018642463E-2</v>
      </c>
      <c r="G109">
        <f t="shared" si="91"/>
        <v>201.12016002033806</v>
      </c>
      <c r="H109">
        <f t="shared" si="92"/>
        <v>1.3767799503193194</v>
      </c>
      <c r="I109">
        <f t="shared" si="93"/>
        <v>2.0583337608681331</v>
      </c>
      <c r="J109">
        <f t="shared" si="94"/>
        <v>24.847959518432617</v>
      </c>
      <c r="K109" s="1">
        <v>6</v>
      </c>
      <c r="L109">
        <f t="shared" si="95"/>
        <v>1.4200000166893005</v>
      </c>
      <c r="M109" s="1">
        <v>1</v>
      </c>
      <c r="N109">
        <f t="shared" si="96"/>
        <v>2.8400000333786011</v>
      </c>
      <c r="O109" s="1">
        <v>26.180559158325195</v>
      </c>
      <c r="P109" s="1">
        <v>24.847959518432617</v>
      </c>
      <c r="Q109" s="1">
        <v>27.130983352661133</v>
      </c>
      <c r="R109" s="1">
        <v>400.74163818359375</v>
      </c>
      <c r="S109" s="1">
        <v>390.83270263671875</v>
      </c>
      <c r="T109" s="1">
        <v>12.60435676574707</v>
      </c>
      <c r="U109" s="1">
        <v>14.92924976348877</v>
      </c>
      <c r="V109" s="1">
        <v>27.048467636108398</v>
      </c>
      <c r="W109" s="1">
        <v>32.037601470947266</v>
      </c>
      <c r="X109" s="1">
        <v>350.00982666015625</v>
      </c>
      <c r="Y109" s="1">
        <v>1699.6390380859375</v>
      </c>
      <c r="Z109" s="1">
        <v>9.5010528564453125</v>
      </c>
      <c r="AA109" s="1">
        <v>73.187568664550781</v>
      </c>
      <c r="AB109" s="1">
        <v>0.86494851112365723</v>
      </c>
      <c r="AC109" s="1">
        <v>0.55823284387588501</v>
      </c>
      <c r="AD109" s="1">
        <v>1</v>
      </c>
      <c r="AE109" s="1">
        <v>-0.21956524252891541</v>
      </c>
      <c r="AF109" s="1">
        <v>2.737391471862793</v>
      </c>
      <c r="AG109" s="1">
        <v>1</v>
      </c>
      <c r="AH109" s="1">
        <v>0</v>
      </c>
      <c r="AI109" s="1">
        <v>0.15999999642372131</v>
      </c>
      <c r="AJ109" s="1">
        <v>111115</v>
      </c>
      <c r="AK109">
        <f t="shared" si="97"/>
        <v>0.58334971110026035</v>
      </c>
      <c r="AL109">
        <f t="shared" si="98"/>
        <v>1.3767799503193194E-3</v>
      </c>
      <c r="AM109">
        <f t="shared" si="99"/>
        <v>297.99795951843259</v>
      </c>
      <c r="AN109">
        <f t="shared" si="100"/>
        <v>299.33055915832517</v>
      </c>
      <c r="AO109">
        <f t="shared" si="101"/>
        <v>271.94224001536713</v>
      </c>
      <c r="AP109">
        <f t="shared" si="102"/>
        <v>2.6842138991880153</v>
      </c>
      <c r="AQ109">
        <f t="shared" si="103"/>
        <v>3.1509692530436957</v>
      </c>
      <c r="AR109">
        <f t="shared" si="104"/>
        <v>43.053339666001264</v>
      </c>
      <c r="AS109">
        <f t="shared" si="105"/>
        <v>28.124089902512495</v>
      </c>
      <c r="AT109">
        <f t="shared" si="106"/>
        <v>25.514259338378906</v>
      </c>
      <c r="AU109">
        <f t="shared" si="107"/>
        <v>3.2784813507759902</v>
      </c>
      <c r="AV109">
        <f t="shared" si="108"/>
        <v>4.753452722048189E-2</v>
      </c>
      <c r="AW109">
        <f t="shared" si="109"/>
        <v>1.0926354921755628</v>
      </c>
      <c r="AX109">
        <f t="shared" si="110"/>
        <v>2.1858458586004277</v>
      </c>
      <c r="AY109">
        <f t="shared" si="111"/>
        <v>2.978073246061504E-2</v>
      </c>
      <c r="AZ109">
        <f t="shared" si="112"/>
        <v>14.719495521313933</v>
      </c>
      <c r="BA109">
        <f t="shared" si="113"/>
        <v>0.51459399037874376</v>
      </c>
      <c r="BB109">
        <f t="shared" si="114"/>
        <v>33.851807643706202</v>
      </c>
      <c r="BC109">
        <f t="shared" si="115"/>
        <v>388.34077186299851</v>
      </c>
      <c r="BD109">
        <f t="shared" si="116"/>
        <v>4.5697182593005398E-3</v>
      </c>
    </row>
    <row r="110" spans="1:108" x14ac:dyDescent="0.25">
      <c r="A110" s="1">
        <v>101</v>
      </c>
      <c r="B110" s="1" t="s">
        <v>123</v>
      </c>
      <c r="C110" s="1">
        <v>2088</v>
      </c>
      <c r="D110" s="1">
        <v>0</v>
      </c>
      <c r="E110">
        <f t="shared" si="89"/>
        <v>5.2375493490374296</v>
      </c>
      <c r="F110">
        <f t="shared" si="90"/>
        <v>4.8361500866069634E-2</v>
      </c>
      <c r="G110">
        <f t="shared" si="91"/>
        <v>201.34651842009285</v>
      </c>
      <c r="H110">
        <f t="shared" si="92"/>
        <v>1.3774847310212166</v>
      </c>
      <c r="I110">
        <f t="shared" si="93"/>
        <v>2.0586415086524417</v>
      </c>
      <c r="J110">
        <f t="shared" si="94"/>
        <v>24.849868774414062</v>
      </c>
      <c r="K110" s="1">
        <v>6</v>
      </c>
      <c r="L110">
        <f t="shared" si="95"/>
        <v>1.4200000166893005</v>
      </c>
      <c r="M110" s="1">
        <v>1</v>
      </c>
      <c r="N110">
        <f t="shared" si="96"/>
        <v>2.8400000333786011</v>
      </c>
      <c r="O110" s="1">
        <v>26.181344985961914</v>
      </c>
      <c r="P110" s="1">
        <v>24.849868774414062</v>
      </c>
      <c r="Q110" s="1">
        <v>27.131597518920898</v>
      </c>
      <c r="R110" s="1">
        <v>400.74493408203125</v>
      </c>
      <c r="S110" s="1">
        <v>390.84371948242187</v>
      </c>
      <c r="T110" s="1">
        <v>12.603850364685059</v>
      </c>
      <c r="U110" s="1">
        <v>14.92990779876709</v>
      </c>
      <c r="V110" s="1">
        <v>27.046205520629883</v>
      </c>
      <c r="W110" s="1">
        <v>32.037620544433594</v>
      </c>
      <c r="X110" s="1">
        <v>350.01345825195312</v>
      </c>
      <c r="Y110" s="1">
        <v>1699.6424560546875</v>
      </c>
      <c r="Z110" s="1">
        <v>9.4617834091186523</v>
      </c>
      <c r="AA110" s="1">
        <v>73.187782287597656</v>
      </c>
      <c r="AB110" s="1">
        <v>0.86494851112365723</v>
      </c>
      <c r="AC110" s="1">
        <v>0.55823284387588501</v>
      </c>
      <c r="AD110" s="1">
        <v>1</v>
      </c>
      <c r="AE110" s="1">
        <v>-0.21956524252891541</v>
      </c>
      <c r="AF110" s="1">
        <v>2.737391471862793</v>
      </c>
      <c r="AG110" s="1">
        <v>1</v>
      </c>
      <c r="AH110" s="1">
        <v>0</v>
      </c>
      <c r="AI110" s="1">
        <v>0.15999999642372131</v>
      </c>
      <c r="AJ110" s="1">
        <v>111115</v>
      </c>
      <c r="AK110">
        <f t="shared" si="97"/>
        <v>0.58335576375325515</v>
      </c>
      <c r="AL110">
        <f t="shared" si="98"/>
        <v>1.3774847310212167E-3</v>
      </c>
      <c r="AM110">
        <f t="shared" si="99"/>
        <v>297.99986877441404</v>
      </c>
      <c r="AN110">
        <f t="shared" si="100"/>
        <v>299.33134498596189</v>
      </c>
      <c r="AO110">
        <f t="shared" si="101"/>
        <v>271.94278689035491</v>
      </c>
      <c r="AP110">
        <f t="shared" si="102"/>
        <v>2.6836947404394893</v>
      </c>
      <c r="AQ110">
        <f t="shared" si="103"/>
        <v>3.151328350202514</v>
      </c>
      <c r="AR110">
        <f t="shared" si="104"/>
        <v>43.058120518245786</v>
      </c>
      <c r="AS110">
        <f t="shared" si="105"/>
        <v>28.128212719478697</v>
      </c>
      <c r="AT110">
        <f t="shared" si="106"/>
        <v>25.515606880187988</v>
      </c>
      <c r="AU110">
        <f t="shared" si="107"/>
        <v>3.2787437349779913</v>
      </c>
      <c r="AV110">
        <f t="shared" si="108"/>
        <v>4.7551756400811593E-2</v>
      </c>
      <c r="AW110">
        <f t="shared" si="109"/>
        <v>1.0926868415500721</v>
      </c>
      <c r="AX110">
        <f t="shared" si="110"/>
        <v>2.186056893427919</v>
      </c>
      <c r="AY110">
        <f t="shared" si="111"/>
        <v>2.9791552712516416E-2</v>
      </c>
      <c r="AZ110">
        <f t="shared" si="112"/>
        <v>14.736105154495526</v>
      </c>
      <c r="BA110">
        <f t="shared" si="113"/>
        <v>0.51515863856461019</v>
      </c>
      <c r="BB110">
        <f t="shared" si="114"/>
        <v>33.849679285410282</v>
      </c>
      <c r="BC110">
        <f t="shared" si="115"/>
        <v>388.35403936337309</v>
      </c>
      <c r="BD110">
        <f t="shared" si="116"/>
        <v>4.5651479767548188E-3</v>
      </c>
      <c r="BE110" s="4">
        <f>AVERAGE(E96:E110)</f>
        <v>5.205045623079017</v>
      </c>
      <c r="BF110" s="4">
        <f t="shared" ref="BF110:DD110" si="117">AVERAGE(F96:F110)</f>
        <v>4.842180324600568E-2</v>
      </c>
      <c r="BG110" s="4">
        <f t="shared" si="117"/>
        <v>202.62811736005557</v>
      </c>
      <c r="BH110" s="4">
        <f t="shared" si="117"/>
        <v>1.379053727587453</v>
      </c>
      <c r="BI110" s="4">
        <f t="shared" si="117"/>
        <v>2.0584626827133872</v>
      </c>
      <c r="BJ110" s="4">
        <f t="shared" si="117"/>
        <v>24.84982795715332</v>
      </c>
      <c r="BK110" s="4">
        <f t="shared" si="117"/>
        <v>6</v>
      </c>
      <c r="BL110" s="4">
        <f t="shared" si="117"/>
        <v>1.4200000166893005</v>
      </c>
      <c r="BM110" s="4">
        <f t="shared" si="117"/>
        <v>1</v>
      </c>
      <c r="BN110" s="4">
        <f t="shared" si="117"/>
        <v>2.8400000333786011</v>
      </c>
      <c r="BO110" s="4">
        <f t="shared" si="117"/>
        <v>26.177391433715819</v>
      </c>
      <c r="BP110" s="4">
        <f t="shared" si="117"/>
        <v>24.84982795715332</v>
      </c>
      <c r="BQ110" s="4">
        <f t="shared" si="117"/>
        <v>27.129848353068034</v>
      </c>
      <c r="BR110" s="4">
        <f t="shared" si="117"/>
        <v>400.6988586425781</v>
      </c>
      <c r="BS110" s="4">
        <f t="shared" si="117"/>
        <v>390.85110880533853</v>
      </c>
      <c r="BT110" s="4">
        <f t="shared" si="117"/>
        <v>12.603246053059896</v>
      </c>
      <c r="BU110" s="4">
        <f t="shared" si="117"/>
        <v>14.932228660583496</v>
      </c>
      <c r="BV110" s="4">
        <f t="shared" si="117"/>
        <v>27.051260375976561</v>
      </c>
      <c r="BW110" s="4">
        <f t="shared" si="117"/>
        <v>32.050125885009763</v>
      </c>
      <c r="BX110" s="4">
        <f t="shared" si="117"/>
        <v>349.97123006184898</v>
      </c>
      <c r="BY110" s="4">
        <f t="shared" si="117"/>
        <v>1699.6760498046874</v>
      </c>
      <c r="BZ110" s="4">
        <f t="shared" si="117"/>
        <v>9.4561044692993157</v>
      </c>
      <c r="CA110" s="4">
        <f t="shared" si="117"/>
        <v>73.187870788574216</v>
      </c>
      <c r="CB110" s="4">
        <f t="shared" si="117"/>
        <v>0.86494851112365723</v>
      </c>
      <c r="CC110" s="4">
        <f t="shared" si="117"/>
        <v>0.55823284387588501</v>
      </c>
      <c r="CD110" s="4">
        <f t="shared" si="117"/>
        <v>1</v>
      </c>
      <c r="CE110" s="4">
        <f t="shared" si="117"/>
        <v>-0.21956524252891541</v>
      </c>
      <c r="CF110" s="4">
        <f t="shared" si="117"/>
        <v>2.737391471862793</v>
      </c>
      <c r="CG110" s="4">
        <f t="shared" si="117"/>
        <v>1</v>
      </c>
      <c r="CH110" s="4">
        <f t="shared" si="117"/>
        <v>0</v>
      </c>
      <c r="CI110" s="4">
        <f t="shared" si="117"/>
        <v>0.15999999642372131</v>
      </c>
      <c r="CJ110" s="4">
        <f t="shared" si="117"/>
        <v>111115</v>
      </c>
      <c r="CK110" s="4">
        <f t="shared" si="117"/>
        <v>0.58328538343641489</v>
      </c>
      <c r="CL110" s="4">
        <f t="shared" si="117"/>
        <v>1.3790537275874531E-3</v>
      </c>
      <c r="CM110" s="4">
        <f t="shared" si="117"/>
        <v>297.99982795715334</v>
      </c>
      <c r="CN110" s="4">
        <f t="shared" si="117"/>
        <v>299.32739143371583</v>
      </c>
      <c r="CO110" s="4">
        <f t="shared" si="117"/>
        <v>271.94816189023476</v>
      </c>
      <c r="CP110" s="4">
        <f t="shared" si="117"/>
        <v>2.682402783432809</v>
      </c>
      <c r="CQ110" s="4">
        <f t="shared" si="117"/>
        <v>3.1513207046484961</v>
      </c>
      <c r="CR110" s="4">
        <f t="shared" si="117"/>
        <v>43.057963982235989</v>
      </c>
      <c r="CS110" s="4">
        <f t="shared" si="117"/>
        <v>28.125735321652492</v>
      </c>
      <c r="CT110" s="4">
        <f t="shared" si="117"/>
        <v>25.513609695434571</v>
      </c>
      <c r="CU110" s="4">
        <f t="shared" si="117"/>
        <v>3.2783548670118616</v>
      </c>
      <c r="CV110" s="4">
        <f t="shared" si="117"/>
        <v>4.7610052040064542E-2</v>
      </c>
      <c r="CW110" s="4">
        <f t="shared" si="117"/>
        <v>1.0928580219351096</v>
      </c>
      <c r="CX110" s="4">
        <f t="shared" si="117"/>
        <v>2.1854968450767518</v>
      </c>
      <c r="CY110" s="4">
        <f t="shared" si="117"/>
        <v>2.9828163893045826E-2</v>
      </c>
      <c r="CZ110" s="4">
        <f t="shared" si="117"/>
        <v>14.829920534162909</v>
      </c>
      <c r="DA110" s="4">
        <f t="shared" si="117"/>
        <v>0.51842789942729162</v>
      </c>
      <c r="DB110" s="4">
        <f t="shared" si="117"/>
        <v>33.856571594254547</v>
      </c>
      <c r="DC110" s="4">
        <f t="shared" si="117"/>
        <v>388.37687940091229</v>
      </c>
      <c r="DD110" s="4">
        <f t="shared" si="117"/>
        <v>4.5374703991155523E-3</v>
      </c>
    </row>
    <row r="111" spans="1:108" s="4" customFormat="1" x14ac:dyDescent="0.25">
      <c r="A111" s="3">
        <v>102</v>
      </c>
      <c r="B111" s="3" t="s">
        <v>124</v>
      </c>
      <c r="C111" s="3">
        <v>2633</v>
      </c>
      <c r="D111" s="3">
        <v>0</v>
      </c>
      <c r="E111" s="4">
        <f t="shared" si="89"/>
        <v>3.5130619892848562</v>
      </c>
      <c r="F111" s="4">
        <f t="shared" si="90"/>
        <v>3.070604177339864E-2</v>
      </c>
      <c r="G111" s="4">
        <f t="shared" si="91"/>
        <v>185.98093306542989</v>
      </c>
      <c r="H111" s="4">
        <f t="shared" si="92"/>
        <v>1.1810318506426862</v>
      </c>
      <c r="I111" s="4">
        <f t="shared" si="93"/>
        <v>2.745031916784705</v>
      </c>
      <c r="J111" s="4">
        <f t="shared" si="94"/>
        <v>28.667936325073242</v>
      </c>
      <c r="K111" s="3">
        <v>6</v>
      </c>
      <c r="L111" s="4">
        <f t="shared" si="95"/>
        <v>1.4200000166893005</v>
      </c>
      <c r="M111" s="3">
        <v>1</v>
      </c>
      <c r="N111" s="4">
        <f t="shared" si="96"/>
        <v>2.8400000333786011</v>
      </c>
      <c r="O111" s="3">
        <v>30.753286361694336</v>
      </c>
      <c r="P111" s="3">
        <v>28.667936325073242</v>
      </c>
      <c r="Q111" s="3">
        <v>31.987682342529297</v>
      </c>
      <c r="R111" s="3">
        <v>400.5234375</v>
      </c>
      <c r="S111" s="3">
        <v>388.573486328125</v>
      </c>
      <c r="T111" s="3">
        <v>12.904839515686035</v>
      </c>
      <c r="U111" s="3">
        <v>16.399776458740234</v>
      </c>
      <c r="V111" s="3">
        <v>21.229516983032227</v>
      </c>
      <c r="W111" s="3">
        <v>26.978971481323242</v>
      </c>
      <c r="X111" s="3">
        <v>199.43075561523437</v>
      </c>
      <c r="Y111" s="3">
        <v>1700.8369140625</v>
      </c>
      <c r="Z111" s="3">
        <v>10.174605369567871</v>
      </c>
      <c r="AA111" s="3">
        <v>73.178237915039063</v>
      </c>
      <c r="AB111" s="3">
        <v>0.73051857948303223</v>
      </c>
      <c r="AC111" s="3">
        <v>0.5390353798866272</v>
      </c>
      <c r="AD111" s="3">
        <v>1</v>
      </c>
      <c r="AE111" s="3">
        <v>-0.21956524252891541</v>
      </c>
      <c r="AF111" s="3">
        <v>2.737391471862793</v>
      </c>
      <c r="AG111" s="3">
        <v>1</v>
      </c>
      <c r="AH111" s="3">
        <v>0</v>
      </c>
      <c r="AI111" s="3">
        <v>0.15999999642372131</v>
      </c>
      <c r="AJ111" s="3">
        <v>111115</v>
      </c>
      <c r="AK111" s="4">
        <f t="shared" si="97"/>
        <v>0.33238459269205728</v>
      </c>
      <c r="AL111" s="4">
        <f t="shared" si="98"/>
        <v>1.1810318506426862E-3</v>
      </c>
      <c r="AM111" s="4">
        <f t="shared" si="99"/>
        <v>301.81793632507322</v>
      </c>
      <c r="AN111" s="4">
        <f t="shared" si="100"/>
        <v>303.90328636169431</v>
      </c>
      <c r="AO111" s="4">
        <f t="shared" si="101"/>
        <v>272.13390016733319</v>
      </c>
      <c r="AP111" s="4">
        <f t="shared" si="102"/>
        <v>2.8881035023197787</v>
      </c>
      <c r="AQ111" s="4">
        <f t="shared" si="103"/>
        <v>3.9451386602358545</v>
      </c>
      <c r="AR111" s="4">
        <f t="shared" si="104"/>
        <v>53.911364534579455</v>
      </c>
      <c r="AS111" s="4">
        <f t="shared" si="105"/>
        <v>37.511588075839221</v>
      </c>
      <c r="AT111" s="4">
        <f t="shared" si="106"/>
        <v>29.710611343383789</v>
      </c>
      <c r="AU111" s="4">
        <f t="shared" si="107"/>
        <v>4.1901423903688526</v>
      </c>
      <c r="AV111" s="4">
        <f t="shared" si="108"/>
        <v>3.0377599579490027E-2</v>
      </c>
      <c r="AW111" s="4">
        <f t="shared" si="109"/>
        <v>1.2001067434511496</v>
      </c>
      <c r="AX111" s="4">
        <f t="shared" si="110"/>
        <v>2.9900356469177032</v>
      </c>
      <c r="AY111" s="4">
        <f t="shared" si="111"/>
        <v>1.9015237538890676E-2</v>
      </c>
      <c r="AZ111" s="4">
        <f t="shared" si="112"/>
        <v>13.609756967522985</v>
      </c>
      <c r="BA111" s="4">
        <f t="shared" si="113"/>
        <v>0.47862486661887454</v>
      </c>
      <c r="BB111" s="4">
        <f t="shared" si="114"/>
        <v>28.656000927696802</v>
      </c>
      <c r="BC111" s="4">
        <f t="shared" si="115"/>
        <v>386.90354490918338</v>
      </c>
      <c r="BD111" s="4">
        <f t="shared" si="116"/>
        <v>2.6019484429286692E-3</v>
      </c>
    </row>
    <row r="112" spans="1:108" s="4" customFormat="1" x14ac:dyDescent="0.25">
      <c r="A112" s="3">
        <v>103</v>
      </c>
      <c r="B112" s="3" t="s">
        <v>125</v>
      </c>
      <c r="C112" s="3">
        <v>2633.5</v>
      </c>
      <c r="D112" s="3">
        <v>0</v>
      </c>
      <c r="E112" s="4">
        <f t="shared" si="89"/>
        <v>3.5082922441789335</v>
      </c>
      <c r="F112" s="4">
        <f t="shared" si="90"/>
        <v>3.0694228750247656E-2</v>
      </c>
      <c r="G112" s="4">
        <f t="shared" si="91"/>
        <v>186.1642579121324</v>
      </c>
      <c r="H112" s="4">
        <f t="shared" si="92"/>
        <v>1.1807075312773092</v>
      </c>
      <c r="I112" s="4">
        <f t="shared" si="93"/>
        <v>2.7453075061432521</v>
      </c>
      <c r="J112" s="4">
        <f t="shared" si="94"/>
        <v>28.669477462768555</v>
      </c>
      <c r="K112" s="3">
        <v>6</v>
      </c>
      <c r="L112" s="4">
        <f t="shared" si="95"/>
        <v>1.4200000166893005</v>
      </c>
      <c r="M112" s="3">
        <v>1</v>
      </c>
      <c r="N112" s="4">
        <f t="shared" si="96"/>
        <v>2.8400000333786011</v>
      </c>
      <c r="O112" s="3">
        <v>30.753627777099609</v>
      </c>
      <c r="P112" s="3">
        <v>28.669477462768555</v>
      </c>
      <c r="Q112" s="3">
        <v>31.987775802612305</v>
      </c>
      <c r="R112" s="3">
        <v>400.51901245117187</v>
      </c>
      <c r="S112" s="3">
        <v>388.58425903320312</v>
      </c>
      <c r="T112" s="3">
        <v>12.907046318054199</v>
      </c>
      <c r="U112" s="3">
        <v>16.400871276855469</v>
      </c>
      <c r="V112" s="3">
        <v>21.232677459716797</v>
      </c>
      <c r="W112" s="3">
        <v>26.980178833007813</v>
      </c>
      <c r="X112" s="3">
        <v>199.43922424316406</v>
      </c>
      <c r="Y112" s="3">
        <v>1700.809326171875</v>
      </c>
      <c r="Z112" s="3">
        <v>10.148734092712402</v>
      </c>
      <c r="AA112" s="3">
        <v>73.178054809570313</v>
      </c>
      <c r="AB112" s="3">
        <v>0.73051857948303223</v>
      </c>
      <c r="AC112" s="3">
        <v>0.5390353798866272</v>
      </c>
      <c r="AD112" s="3">
        <v>1</v>
      </c>
      <c r="AE112" s="3">
        <v>-0.21956524252891541</v>
      </c>
      <c r="AF112" s="3">
        <v>2.737391471862793</v>
      </c>
      <c r="AG112" s="3">
        <v>1</v>
      </c>
      <c r="AH112" s="3">
        <v>0</v>
      </c>
      <c r="AI112" s="3">
        <v>0.15999999642372131</v>
      </c>
      <c r="AJ112" s="3">
        <v>111115</v>
      </c>
      <c r="AK112" s="4">
        <f t="shared" si="97"/>
        <v>0.33239870707194008</v>
      </c>
      <c r="AL112" s="4">
        <f t="shared" si="98"/>
        <v>1.1807075312773093E-3</v>
      </c>
      <c r="AM112" s="4">
        <f t="shared" si="99"/>
        <v>301.81947746276853</v>
      </c>
      <c r="AN112" s="4">
        <f t="shared" si="100"/>
        <v>303.90362777709959</v>
      </c>
      <c r="AO112" s="4">
        <f t="shared" si="101"/>
        <v>272.12948610493186</v>
      </c>
      <c r="AP112" s="4">
        <f t="shared" si="102"/>
        <v>2.8880473311956218</v>
      </c>
      <c r="AQ112" s="4">
        <f t="shared" si="103"/>
        <v>3.9454913633656892</v>
      </c>
      <c r="AR112" s="4">
        <f t="shared" si="104"/>
        <v>53.916319224840798</v>
      </c>
      <c r="AS112" s="4">
        <f t="shared" si="105"/>
        <v>37.515447947985329</v>
      </c>
      <c r="AT112" s="4">
        <f t="shared" si="106"/>
        <v>29.711552619934082</v>
      </c>
      <c r="AU112" s="4">
        <f t="shared" si="107"/>
        <v>4.1903694252758887</v>
      </c>
      <c r="AV112" s="4">
        <f t="shared" si="108"/>
        <v>3.036603786938601E-2</v>
      </c>
      <c r="AW112" s="4">
        <f t="shared" si="109"/>
        <v>1.200183857222437</v>
      </c>
      <c r="AX112" s="4">
        <f t="shared" si="110"/>
        <v>2.9901855680534517</v>
      </c>
      <c r="AY112" s="4">
        <f t="shared" si="111"/>
        <v>1.9007989201381009E-2</v>
      </c>
      <c r="AZ112" s="4">
        <f t="shared" si="112"/>
        <v>13.623138269077009</v>
      </c>
      <c r="BA112" s="4">
        <f t="shared" si="113"/>
        <v>0.47908337402886236</v>
      </c>
      <c r="BB112" s="4">
        <f t="shared" si="114"/>
        <v>28.654699409811503</v>
      </c>
      <c r="BC112" s="4">
        <f t="shared" si="115"/>
        <v>386.91658492264787</v>
      </c>
      <c r="BD112" s="4">
        <f t="shared" si="116"/>
        <v>2.5982101469963631E-3</v>
      </c>
    </row>
    <row r="113" spans="1:108" s="4" customFormat="1" x14ac:dyDescent="0.25">
      <c r="A113" s="3">
        <v>104</v>
      </c>
      <c r="B113" s="3" t="s">
        <v>125</v>
      </c>
      <c r="C113" s="3">
        <v>2634</v>
      </c>
      <c r="D113" s="3">
        <v>0</v>
      </c>
      <c r="E113" s="4">
        <f t="shared" si="89"/>
        <v>3.5080289841975949</v>
      </c>
      <c r="F113" s="4">
        <f t="shared" si="90"/>
        <v>3.0694368636830956E-2</v>
      </c>
      <c r="G113" s="4">
        <f t="shared" si="91"/>
        <v>186.1868198805704</v>
      </c>
      <c r="H113" s="4">
        <f t="shared" si="92"/>
        <v>1.180601111652956</v>
      </c>
      <c r="I113" s="4">
        <f t="shared" si="93"/>
        <v>2.7450452273762846</v>
      </c>
      <c r="J113" s="4">
        <f t="shared" si="94"/>
        <v>28.668647766113281</v>
      </c>
      <c r="K113" s="3">
        <v>6</v>
      </c>
      <c r="L113" s="4">
        <f t="shared" si="95"/>
        <v>1.4200000166893005</v>
      </c>
      <c r="M113" s="3">
        <v>1</v>
      </c>
      <c r="N113" s="4">
        <f t="shared" si="96"/>
        <v>2.8400000333786011</v>
      </c>
      <c r="O113" s="3">
        <v>30.753747940063477</v>
      </c>
      <c r="P113" s="3">
        <v>28.668647766113281</v>
      </c>
      <c r="Q113" s="3">
        <v>31.987838745117188</v>
      </c>
      <c r="R113" s="3">
        <v>400.52532958984375</v>
      </c>
      <c r="S113" s="3">
        <v>388.59136962890625</v>
      </c>
      <c r="T113" s="3">
        <v>12.908352851867676</v>
      </c>
      <c r="U113" s="3">
        <v>16.401887893676758</v>
      </c>
      <c r="V113" s="3">
        <v>21.234647750854492</v>
      </c>
      <c r="W113" s="3">
        <v>26.981620788574219</v>
      </c>
      <c r="X113" s="3">
        <v>199.43759155273437</v>
      </c>
      <c r="Y113" s="3">
        <v>1700.8115234375</v>
      </c>
      <c r="Z113" s="3">
        <v>10.130283355712891</v>
      </c>
      <c r="AA113" s="3">
        <v>73.177932739257813</v>
      </c>
      <c r="AB113" s="3">
        <v>0.73051857948303223</v>
      </c>
      <c r="AC113" s="3">
        <v>0.5390353798866272</v>
      </c>
      <c r="AD113" s="3">
        <v>1</v>
      </c>
      <c r="AE113" s="3">
        <v>-0.21956524252891541</v>
      </c>
      <c r="AF113" s="3">
        <v>2.737391471862793</v>
      </c>
      <c r="AG113" s="3">
        <v>1</v>
      </c>
      <c r="AH113" s="3">
        <v>0</v>
      </c>
      <c r="AI113" s="3">
        <v>0.15999999642372131</v>
      </c>
      <c r="AJ113" s="3">
        <v>111115</v>
      </c>
      <c r="AK113" s="4">
        <f t="shared" si="97"/>
        <v>0.33239598592122394</v>
      </c>
      <c r="AL113" s="4">
        <f t="shared" si="98"/>
        <v>1.1806011116529561E-3</v>
      </c>
      <c r="AM113" s="4">
        <f t="shared" si="99"/>
        <v>301.81864776611326</v>
      </c>
      <c r="AN113" s="4">
        <f t="shared" si="100"/>
        <v>303.90374794006345</v>
      </c>
      <c r="AO113" s="4">
        <f t="shared" si="101"/>
        <v>272.129837667424</v>
      </c>
      <c r="AP113" s="4">
        <f t="shared" si="102"/>
        <v>2.8882431246132292</v>
      </c>
      <c r="AQ113" s="4">
        <f t="shared" si="103"/>
        <v>3.9453014764566094</v>
      </c>
      <c r="AR113" s="4">
        <f t="shared" si="104"/>
        <v>53.913814298556581</v>
      </c>
      <c r="AS113" s="4">
        <f t="shared" si="105"/>
        <v>37.511926404879823</v>
      </c>
      <c r="AT113" s="4">
        <f t="shared" si="106"/>
        <v>29.711197853088379</v>
      </c>
      <c r="AU113" s="4">
        <f t="shared" si="107"/>
        <v>4.1902838546294081</v>
      </c>
      <c r="AV113" s="4">
        <f t="shared" si="108"/>
        <v>3.0366174780545794E-2</v>
      </c>
      <c r="AW113" s="4">
        <f t="shared" si="109"/>
        <v>1.2002562490803248</v>
      </c>
      <c r="AX113" s="4">
        <f t="shared" si="110"/>
        <v>2.9900276055490833</v>
      </c>
      <c r="AY113" s="4">
        <f t="shared" si="111"/>
        <v>1.9008075034507011E-2</v>
      </c>
      <c r="AZ113" s="4">
        <f t="shared" si="112"/>
        <v>13.62476658215669</v>
      </c>
      <c r="BA113" s="4">
        <f t="shared" si="113"/>
        <v>0.47913266848508124</v>
      </c>
      <c r="BB113" s="4">
        <f t="shared" si="114"/>
        <v>28.658140521485088</v>
      </c>
      <c r="BC113" s="4">
        <f t="shared" si="115"/>
        <v>386.92382065953785</v>
      </c>
      <c r="BD113" s="4">
        <f t="shared" si="116"/>
        <v>2.5982785813292901E-3</v>
      </c>
    </row>
    <row r="114" spans="1:108" s="4" customFormat="1" x14ac:dyDescent="0.25">
      <c r="A114" s="3">
        <v>105</v>
      </c>
      <c r="B114" s="3" t="s">
        <v>126</v>
      </c>
      <c r="C114" s="3">
        <v>2634.5</v>
      </c>
      <c r="D114" s="3">
        <v>0</v>
      </c>
      <c r="E114" s="4">
        <f t="shared" si="89"/>
        <v>3.4989783643139072</v>
      </c>
      <c r="F114" s="4">
        <f t="shared" si="90"/>
        <v>3.0700416764949431E-2</v>
      </c>
      <c r="G114" s="4">
        <f t="shared" si="91"/>
        <v>186.72098061636814</v>
      </c>
      <c r="H114" s="4">
        <f t="shared" si="92"/>
        <v>1.1810078815364868</v>
      </c>
      <c r="I114" s="4">
        <f t="shared" si="93"/>
        <v>2.7454426357089279</v>
      </c>
      <c r="J114" s="4">
        <f t="shared" si="94"/>
        <v>28.6708984375</v>
      </c>
      <c r="K114" s="3">
        <v>6</v>
      </c>
      <c r="L114" s="4">
        <f t="shared" si="95"/>
        <v>1.4200000166893005</v>
      </c>
      <c r="M114" s="3">
        <v>1</v>
      </c>
      <c r="N114" s="4">
        <f t="shared" si="96"/>
        <v>2.8400000333786011</v>
      </c>
      <c r="O114" s="3">
        <v>30.754077911376953</v>
      </c>
      <c r="P114" s="3">
        <v>28.6708984375</v>
      </c>
      <c r="Q114" s="3">
        <v>31.988008499145508</v>
      </c>
      <c r="R114" s="3">
        <v>400.54083251953125</v>
      </c>
      <c r="S114" s="3">
        <v>388.634033203125</v>
      </c>
      <c r="T114" s="3">
        <v>12.908932685852051</v>
      </c>
      <c r="U114" s="3">
        <v>16.403501510620117</v>
      </c>
      <c r="V114" s="3">
        <v>21.235193252563477</v>
      </c>
      <c r="W114" s="3">
        <v>26.983758926391602</v>
      </c>
      <c r="X114" s="3">
        <v>199.44696044921875</v>
      </c>
      <c r="Y114" s="3">
        <v>1700.8126220703125</v>
      </c>
      <c r="Z114" s="3">
        <v>10.174562454223633</v>
      </c>
      <c r="AA114" s="3">
        <v>73.177909851074219</v>
      </c>
      <c r="AB114" s="3">
        <v>0.73051857948303223</v>
      </c>
      <c r="AC114" s="3">
        <v>0.5390353798866272</v>
      </c>
      <c r="AD114" s="3">
        <v>1</v>
      </c>
      <c r="AE114" s="3">
        <v>-0.21956524252891541</v>
      </c>
      <c r="AF114" s="3">
        <v>2.737391471862793</v>
      </c>
      <c r="AG114" s="3">
        <v>1</v>
      </c>
      <c r="AH114" s="3">
        <v>0</v>
      </c>
      <c r="AI114" s="3">
        <v>0.15999999642372131</v>
      </c>
      <c r="AJ114" s="3">
        <v>111115</v>
      </c>
      <c r="AK114" s="4">
        <f t="shared" si="97"/>
        <v>0.33241160074869786</v>
      </c>
      <c r="AL114" s="4">
        <f t="shared" si="98"/>
        <v>1.1810078815364868E-3</v>
      </c>
      <c r="AM114" s="4">
        <f t="shared" si="99"/>
        <v>301.82089843749998</v>
      </c>
      <c r="AN114" s="4">
        <f t="shared" si="100"/>
        <v>303.90407791137693</v>
      </c>
      <c r="AO114" s="4">
        <f t="shared" si="101"/>
        <v>272.13001344867007</v>
      </c>
      <c r="AP114" s="4">
        <f t="shared" si="102"/>
        <v>2.8877574472062761</v>
      </c>
      <c r="AQ114" s="4">
        <f t="shared" si="103"/>
        <v>3.9458165904950464</v>
      </c>
      <c r="AR114" s="4">
        <f t="shared" si="104"/>
        <v>53.920870362726326</v>
      </c>
      <c r="AS114" s="4">
        <f t="shared" si="105"/>
        <v>37.517368852106209</v>
      </c>
      <c r="AT114" s="4">
        <f t="shared" si="106"/>
        <v>29.712488174438477</v>
      </c>
      <c r="AU114" s="4">
        <f t="shared" si="107"/>
        <v>4.1905950906562754</v>
      </c>
      <c r="AV114" s="4">
        <f t="shared" si="108"/>
        <v>3.037209425066743E-2</v>
      </c>
      <c r="AW114" s="4">
        <f t="shared" si="109"/>
        <v>1.2003739547861187</v>
      </c>
      <c r="AX114" s="4">
        <f t="shared" si="110"/>
        <v>2.9902211358701569</v>
      </c>
      <c r="AY114" s="4">
        <f t="shared" si="111"/>
        <v>1.9011786103653117E-2</v>
      </c>
      <c r="AZ114" s="4">
        <f t="shared" si="112"/>
        <v>13.663851086848766</v>
      </c>
      <c r="BA114" s="4">
        <f t="shared" si="113"/>
        <v>0.48045452704543712</v>
      </c>
      <c r="BB114" s="4">
        <f t="shared" si="114"/>
        <v>28.656956733147389</v>
      </c>
      <c r="BC114" s="4">
        <f t="shared" si="115"/>
        <v>386.97078646498875</v>
      </c>
      <c r="BD114" s="4">
        <f t="shared" si="116"/>
        <v>2.5911535212344615E-3</v>
      </c>
    </row>
    <row r="115" spans="1:108" s="4" customFormat="1" x14ac:dyDescent="0.25">
      <c r="A115" s="3">
        <v>106</v>
      </c>
      <c r="B115" s="3" t="s">
        <v>126</v>
      </c>
      <c r="C115" s="3">
        <v>2635</v>
      </c>
      <c r="D115" s="3">
        <v>0</v>
      </c>
      <c r="E115" s="4">
        <f t="shared" si="89"/>
        <v>3.4936062425065297</v>
      </c>
      <c r="F115" s="4">
        <f t="shared" si="90"/>
        <v>3.0705986291099253E-2</v>
      </c>
      <c r="G115" s="4">
        <f t="shared" si="91"/>
        <v>187.0353842736202</v>
      </c>
      <c r="H115" s="4">
        <f t="shared" si="92"/>
        <v>1.181304122915747</v>
      </c>
      <c r="I115" s="4">
        <f t="shared" si="93"/>
        <v>2.7456362297501027</v>
      </c>
      <c r="J115" s="4">
        <f t="shared" si="94"/>
        <v>28.672012329101563</v>
      </c>
      <c r="K115" s="3">
        <v>6</v>
      </c>
      <c r="L115" s="4">
        <f t="shared" si="95"/>
        <v>1.4200000166893005</v>
      </c>
      <c r="M115" s="3">
        <v>1</v>
      </c>
      <c r="N115" s="4">
        <f t="shared" si="96"/>
        <v>2.8400000333786011</v>
      </c>
      <c r="O115" s="3">
        <v>30.754016876220703</v>
      </c>
      <c r="P115" s="3">
        <v>28.672012329101563</v>
      </c>
      <c r="Q115" s="3">
        <v>31.987966537475586</v>
      </c>
      <c r="R115" s="3">
        <v>400.53421020507812</v>
      </c>
      <c r="S115" s="3">
        <v>388.64419555664062</v>
      </c>
      <c r="T115" s="3">
        <v>12.909171104431152</v>
      </c>
      <c r="U115" s="3">
        <v>16.404317855834961</v>
      </c>
      <c r="V115" s="3">
        <v>21.235689163208008</v>
      </c>
      <c r="W115" s="3">
        <v>26.985233306884766</v>
      </c>
      <c r="X115" s="3">
        <v>199.46383666992187</v>
      </c>
      <c r="Y115" s="3">
        <v>1700.7584228515625</v>
      </c>
      <c r="Z115" s="3">
        <v>10.216324806213379</v>
      </c>
      <c r="AA115" s="3">
        <v>73.178009033203125</v>
      </c>
      <c r="AB115" s="3">
        <v>0.73051857948303223</v>
      </c>
      <c r="AC115" s="3">
        <v>0.5390353798866272</v>
      </c>
      <c r="AD115" s="3">
        <v>1</v>
      </c>
      <c r="AE115" s="3">
        <v>-0.21956524252891541</v>
      </c>
      <c r="AF115" s="3">
        <v>2.737391471862793</v>
      </c>
      <c r="AG115" s="3">
        <v>1</v>
      </c>
      <c r="AH115" s="3">
        <v>0</v>
      </c>
      <c r="AI115" s="3">
        <v>0.15999999642372131</v>
      </c>
      <c r="AJ115" s="3">
        <v>111115</v>
      </c>
      <c r="AK115" s="4">
        <f t="shared" si="97"/>
        <v>0.33243972778320308</v>
      </c>
      <c r="AL115" s="4">
        <f t="shared" si="98"/>
        <v>1.181304122915747E-3</v>
      </c>
      <c r="AM115" s="4">
        <f t="shared" si="99"/>
        <v>301.82201232910154</v>
      </c>
      <c r="AN115" s="4">
        <f t="shared" si="100"/>
        <v>303.90401687622068</v>
      </c>
      <c r="AO115" s="4">
        <f t="shared" si="101"/>
        <v>272.1213415738639</v>
      </c>
      <c r="AP115" s="4">
        <f t="shared" si="102"/>
        <v>2.8873325032401835</v>
      </c>
      <c r="AQ115" s="4">
        <f t="shared" si="103"/>
        <v>3.9460715499879289</v>
      </c>
      <c r="AR115" s="4">
        <f t="shared" si="104"/>
        <v>53.924281380728388</v>
      </c>
      <c r="AS115" s="4">
        <f t="shared" si="105"/>
        <v>37.519963524893427</v>
      </c>
      <c r="AT115" s="4">
        <f t="shared" si="106"/>
        <v>29.713014602661133</v>
      </c>
      <c r="AU115" s="4">
        <f t="shared" si="107"/>
        <v>4.1907220752216636</v>
      </c>
      <c r="AV115" s="4">
        <f t="shared" si="108"/>
        <v>3.0377545277756598E-2</v>
      </c>
      <c r="AW115" s="4">
        <f t="shared" si="109"/>
        <v>1.2004353202378262</v>
      </c>
      <c r="AX115" s="4">
        <f t="shared" si="110"/>
        <v>2.9902867549838374</v>
      </c>
      <c r="AY115" s="4">
        <f t="shared" si="111"/>
        <v>1.9015203495698334E-2</v>
      </c>
      <c r="AZ115" s="4">
        <f t="shared" si="112"/>
        <v>13.686877039903598</v>
      </c>
      <c r="BA115" s="4">
        <f t="shared" si="113"/>
        <v>0.48125093957916026</v>
      </c>
      <c r="BB115" s="4">
        <f t="shared" si="114"/>
        <v>28.656517990562335</v>
      </c>
      <c r="BC115" s="4">
        <f t="shared" si="115"/>
        <v>386.98350246792506</v>
      </c>
      <c r="BD115" s="4">
        <f t="shared" si="116"/>
        <v>2.5870505978126861E-3</v>
      </c>
    </row>
    <row r="116" spans="1:108" s="4" customFormat="1" x14ac:dyDescent="0.25">
      <c r="A116" s="3">
        <v>107</v>
      </c>
      <c r="B116" s="3" t="s">
        <v>127</v>
      </c>
      <c r="C116" s="3">
        <v>2635.5</v>
      </c>
      <c r="D116" s="3">
        <v>0</v>
      </c>
      <c r="E116" s="4">
        <f t="shared" si="89"/>
        <v>3.4965006948824531</v>
      </c>
      <c r="F116" s="4">
        <f t="shared" si="90"/>
        <v>3.0712412143622202E-2</v>
      </c>
      <c r="G116" s="4">
        <f t="shared" si="91"/>
        <v>186.92872967893572</v>
      </c>
      <c r="H116" s="4">
        <f t="shared" si="92"/>
        <v>1.1813991880295287</v>
      </c>
      <c r="I116" s="4">
        <f t="shared" si="93"/>
        <v>2.7452885299882608</v>
      </c>
      <c r="J116" s="4">
        <f t="shared" si="94"/>
        <v>28.670652389526367</v>
      </c>
      <c r="K116" s="3">
        <v>6</v>
      </c>
      <c r="L116" s="4">
        <f t="shared" si="95"/>
        <v>1.4200000166893005</v>
      </c>
      <c r="M116" s="3">
        <v>1</v>
      </c>
      <c r="N116" s="4">
        <f t="shared" si="96"/>
        <v>2.8400000333786011</v>
      </c>
      <c r="O116" s="3">
        <v>30.754055023193359</v>
      </c>
      <c r="P116" s="3">
        <v>28.670652389526367</v>
      </c>
      <c r="Q116" s="3">
        <v>31.988140106201172</v>
      </c>
      <c r="R116" s="3">
        <v>400.54568481445312</v>
      </c>
      <c r="S116" s="3">
        <v>388.6461181640625</v>
      </c>
      <c r="T116" s="3">
        <v>12.909208297729492</v>
      </c>
      <c r="U116" s="3">
        <v>16.404848098754883</v>
      </c>
      <c r="V116" s="3">
        <v>21.235662460327148</v>
      </c>
      <c r="W116" s="3">
        <v>26.985992431640625</v>
      </c>
      <c r="X116" s="3">
        <v>199.45164489746094</v>
      </c>
      <c r="Y116" s="3">
        <v>1700.7906494140625</v>
      </c>
      <c r="Z116" s="3">
        <v>10.324745178222656</v>
      </c>
      <c r="AA116" s="3">
        <v>73.177864074707031</v>
      </c>
      <c r="AB116" s="3">
        <v>0.73051857948303223</v>
      </c>
      <c r="AC116" s="3">
        <v>0.5390353798866272</v>
      </c>
      <c r="AD116" s="3">
        <v>1</v>
      </c>
      <c r="AE116" s="3">
        <v>-0.21956524252891541</v>
      </c>
      <c r="AF116" s="3">
        <v>2.737391471862793</v>
      </c>
      <c r="AG116" s="3">
        <v>1</v>
      </c>
      <c r="AH116" s="3">
        <v>0</v>
      </c>
      <c r="AI116" s="3">
        <v>0.15999999642372131</v>
      </c>
      <c r="AJ116" s="3">
        <v>111115</v>
      </c>
      <c r="AK116" s="4">
        <f t="shared" si="97"/>
        <v>0.33241940816243487</v>
      </c>
      <c r="AL116" s="4">
        <f t="shared" si="98"/>
        <v>1.1813991880295287E-3</v>
      </c>
      <c r="AM116" s="4">
        <f t="shared" si="99"/>
        <v>301.82065238952634</v>
      </c>
      <c r="AN116" s="4">
        <f t="shared" si="100"/>
        <v>303.90405502319334</v>
      </c>
      <c r="AO116" s="4">
        <f t="shared" si="101"/>
        <v>272.12649782374865</v>
      </c>
      <c r="AP116" s="4">
        <f t="shared" si="102"/>
        <v>2.8875446809523151</v>
      </c>
      <c r="AQ116" s="4">
        <f t="shared" si="103"/>
        <v>3.9457602743251616</v>
      </c>
      <c r="AR116" s="4">
        <f t="shared" si="104"/>
        <v>53.920134513586632</v>
      </c>
      <c r="AS116" s="4">
        <f t="shared" si="105"/>
        <v>37.515286414831749</v>
      </c>
      <c r="AT116" s="4">
        <f t="shared" si="106"/>
        <v>29.712353706359863</v>
      </c>
      <c r="AU116" s="4">
        <f t="shared" si="107"/>
        <v>4.1905626549191908</v>
      </c>
      <c r="AV116" s="4">
        <f t="shared" si="108"/>
        <v>3.0383834385459409E-2</v>
      </c>
      <c r="AW116" s="4">
        <f t="shared" si="109"/>
        <v>1.2004717443369008</v>
      </c>
      <c r="AX116" s="4">
        <f t="shared" si="110"/>
        <v>2.9900909105822899</v>
      </c>
      <c r="AY116" s="4">
        <f t="shared" si="111"/>
        <v>1.9019146304837763E-2</v>
      </c>
      <c r="AZ116" s="4">
        <f t="shared" si="112"/>
        <v>13.679045172102814</v>
      </c>
      <c r="BA116" s="4">
        <f t="shared" si="113"/>
        <v>0.48097413287433355</v>
      </c>
      <c r="BB116" s="4">
        <f t="shared" si="114"/>
        <v>28.660218648966961</v>
      </c>
      <c r="BC116" s="4">
        <f t="shared" si="115"/>
        <v>386.98404919131116</v>
      </c>
      <c r="BD116" s="4">
        <f t="shared" si="116"/>
        <v>2.5895246750094218E-3</v>
      </c>
    </row>
    <row r="117" spans="1:108" s="4" customFormat="1" x14ac:dyDescent="0.25">
      <c r="A117" s="3">
        <v>108</v>
      </c>
      <c r="B117" s="3" t="s">
        <v>127</v>
      </c>
      <c r="C117" s="3">
        <v>2636</v>
      </c>
      <c r="D117" s="3">
        <v>0</v>
      </c>
      <c r="E117" s="4">
        <f t="shared" si="89"/>
        <v>3.5065489639772012</v>
      </c>
      <c r="F117" s="4">
        <f t="shared" si="90"/>
        <v>3.0740403900654967E-2</v>
      </c>
      <c r="G117" s="4">
        <f t="shared" si="91"/>
        <v>186.56902607755384</v>
      </c>
      <c r="H117" s="4">
        <f t="shared" si="92"/>
        <v>1.1821486260133052</v>
      </c>
      <c r="I117" s="4">
        <f t="shared" si="93"/>
        <v>2.7445545835022598</v>
      </c>
      <c r="J117" s="4">
        <f t="shared" si="94"/>
        <v>28.668407440185547</v>
      </c>
      <c r="K117" s="3">
        <v>6</v>
      </c>
      <c r="L117" s="4">
        <f t="shared" si="95"/>
        <v>1.4200000166893005</v>
      </c>
      <c r="M117" s="3">
        <v>1</v>
      </c>
      <c r="N117" s="4">
        <f t="shared" si="96"/>
        <v>2.8400000333786011</v>
      </c>
      <c r="O117" s="3">
        <v>30.754186630249023</v>
      </c>
      <c r="P117" s="3">
        <v>28.668407440185547</v>
      </c>
      <c r="Q117" s="3">
        <v>31.988304138183594</v>
      </c>
      <c r="R117" s="3">
        <v>400.5628662109375</v>
      </c>
      <c r="S117" s="3">
        <v>388.63198852539062</v>
      </c>
      <c r="T117" s="3">
        <v>12.909972190856934</v>
      </c>
      <c r="U117" s="3">
        <v>16.407894134521484</v>
      </c>
      <c r="V117" s="3">
        <v>21.23670768737793</v>
      </c>
      <c r="W117" s="3">
        <v>26.99073600769043</v>
      </c>
      <c r="X117" s="3">
        <v>199.44734191894531</v>
      </c>
      <c r="Y117" s="3">
        <v>1700.7928466796875</v>
      </c>
      <c r="Z117" s="3">
        <v>10.280435562133789</v>
      </c>
      <c r="AA117" s="3">
        <v>73.177696228027344</v>
      </c>
      <c r="AB117" s="3">
        <v>0.73051857948303223</v>
      </c>
      <c r="AC117" s="3">
        <v>0.5390353798866272</v>
      </c>
      <c r="AD117" s="3">
        <v>1</v>
      </c>
      <c r="AE117" s="3">
        <v>-0.21956524252891541</v>
      </c>
      <c r="AF117" s="3">
        <v>2.737391471862793</v>
      </c>
      <c r="AG117" s="3">
        <v>1</v>
      </c>
      <c r="AH117" s="3">
        <v>0</v>
      </c>
      <c r="AI117" s="3">
        <v>0.15999999642372131</v>
      </c>
      <c r="AJ117" s="3">
        <v>111115</v>
      </c>
      <c r="AK117" s="4">
        <f t="shared" si="97"/>
        <v>0.33241223653157548</v>
      </c>
      <c r="AL117" s="4">
        <f t="shared" si="98"/>
        <v>1.1821486260133053E-3</v>
      </c>
      <c r="AM117" s="4">
        <f t="shared" si="99"/>
        <v>301.81840744018552</v>
      </c>
      <c r="AN117" s="4">
        <f t="shared" si="100"/>
        <v>303.904186630249</v>
      </c>
      <c r="AO117" s="4">
        <f t="shared" si="101"/>
        <v>272.12684938624079</v>
      </c>
      <c r="AP117" s="4">
        <f t="shared" si="102"/>
        <v>2.887500528526179</v>
      </c>
      <c r="AQ117" s="4">
        <f t="shared" si="103"/>
        <v>3.9452464762199044</v>
      </c>
      <c r="AR117" s="4">
        <f t="shared" si="104"/>
        <v>53.913236950316282</v>
      </c>
      <c r="AS117" s="4">
        <f t="shared" si="105"/>
        <v>37.505342815794798</v>
      </c>
      <c r="AT117" s="4">
        <f t="shared" si="106"/>
        <v>29.711297035217285</v>
      </c>
      <c r="AU117" s="4">
        <f t="shared" si="107"/>
        <v>4.190307777452456</v>
      </c>
      <c r="AV117" s="4">
        <f t="shared" si="108"/>
        <v>3.0411230137780392E-2</v>
      </c>
      <c r="AW117" s="4">
        <f t="shared" si="109"/>
        <v>1.2006918927176449</v>
      </c>
      <c r="AX117" s="4">
        <f t="shared" si="110"/>
        <v>2.9896158847348113</v>
      </c>
      <c r="AY117" s="4">
        <f t="shared" si="111"/>
        <v>1.9036321461026594E-2</v>
      </c>
      <c r="AZ117" s="4">
        <f t="shared" si="112"/>
        <v>13.652691515862147</v>
      </c>
      <c r="BA117" s="4">
        <f t="shared" si="113"/>
        <v>0.48006605628492843</v>
      </c>
      <c r="BB117" s="4">
        <f t="shared" si="114"/>
        <v>28.670840808000154</v>
      </c>
      <c r="BC117" s="4">
        <f t="shared" si="115"/>
        <v>386.96514308675251</v>
      </c>
      <c r="BD117" s="4">
        <f t="shared" si="116"/>
        <v>2.5980558954145751E-3</v>
      </c>
    </row>
    <row r="118" spans="1:108" s="4" customFormat="1" x14ac:dyDescent="0.25">
      <c r="A118" s="3">
        <v>109</v>
      </c>
      <c r="B118" s="3" t="s">
        <v>128</v>
      </c>
      <c r="C118" s="3">
        <v>2636.5</v>
      </c>
      <c r="D118" s="3">
        <v>0</v>
      </c>
      <c r="E118" s="4">
        <f t="shared" si="89"/>
        <v>3.5149271237278215</v>
      </c>
      <c r="F118" s="4">
        <f t="shared" si="90"/>
        <v>3.0761331525348486E-2</v>
      </c>
      <c r="G118" s="4">
        <f t="shared" si="91"/>
        <v>186.24768247705009</v>
      </c>
      <c r="H118" s="4">
        <f t="shared" si="92"/>
        <v>1.1828165524032925</v>
      </c>
      <c r="I118" s="4">
        <f t="shared" si="93"/>
        <v>2.7442544821856552</v>
      </c>
      <c r="J118" s="4">
        <f t="shared" si="94"/>
        <v>28.667774200439453</v>
      </c>
      <c r="K118" s="3">
        <v>6</v>
      </c>
      <c r="L118" s="4">
        <f t="shared" si="95"/>
        <v>1.4200000166893005</v>
      </c>
      <c r="M118" s="3">
        <v>1</v>
      </c>
      <c r="N118" s="4">
        <f t="shared" si="96"/>
        <v>2.8400000333786011</v>
      </c>
      <c r="O118" s="3">
        <v>30.75433349609375</v>
      </c>
      <c r="P118" s="3">
        <v>28.667774200439453</v>
      </c>
      <c r="Q118" s="3">
        <v>31.988168716430664</v>
      </c>
      <c r="R118" s="3">
        <v>400.57083129882813</v>
      </c>
      <c r="S118" s="3">
        <v>388.61380004882812</v>
      </c>
      <c r="T118" s="3">
        <v>12.910069465637207</v>
      </c>
      <c r="U118" s="3">
        <v>16.410028457641602</v>
      </c>
      <c r="V118" s="3">
        <v>21.236673355102539</v>
      </c>
      <c r="W118" s="3">
        <v>26.993999481201172</v>
      </c>
      <c r="X118" s="3">
        <v>199.44345092773437</v>
      </c>
      <c r="Y118" s="3">
        <v>1700.80859375</v>
      </c>
      <c r="Z118" s="3">
        <v>10.244719505310059</v>
      </c>
      <c r="AA118" s="3">
        <v>73.177635192871094</v>
      </c>
      <c r="AB118" s="3">
        <v>0.73051857948303223</v>
      </c>
      <c r="AC118" s="3">
        <v>0.5390353798866272</v>
      </c>
      <c r="AD118" s="3">
        <v>1</v>
      </c>
      <c r="AE118" s="3">
        <v>-0.21956524252891541</v>
      </c>
      <c r="AF118" s="3">
        <v>2.737391471862793</v>
      </c>
      <c r="AG118" s="3">
        <v>1</v>
      </c>
      <c r="AH118" s="3">
        <v>0</v>
      </c>
      <c r="AI118" s="3">
        <v>0.15999999642372131</v>
      </c>
      <c r="AJ118" s="3">
        <v>111115</v>
      </c>
      <c r="AK118" s="4">
        <f t="shared" si="97"/>
        <v>0.33240575154622387</v>
      </c>
      <c r="AL118" s="4">
        <f t="shared" si="98"/>
        <v>1.1828165524032925E-3</v>
      </c>
      <c r="AM118" s="4">
        <f t="shared" si="99"/>
        <v>301.81777420043943</v>
      </c>
      <c r="AN118" s="4">
        <f t="shared" si="100"/>
        <v>303.90433349609373</v>
      </c>
      <c r="AO118" s="4">
        <f t="shared" si="101"/>
        <v>272.12936891743448</v>
      </c>
      <c r="AP118" s="4">
        <f t="shared" si="102"/>
        <v>2.8872949316148633</v>
      </c>
      <c r="AQ118" s="4">
        <f t="shared" si="103"/>
        <v>3.9451015581635853</v>
      </c>
      <c r="AR118" s="4">
        <f t="shared" si="104"/>
        <v>53.911301557718467</v>
      </c>
      <c r="AS118" s="4">
        <f t="shared" si="105"/>
        <v>37.501273100076865</v>
      </c>
      <c r="AT118" s="4">
        <f t="shared" si="106"/>
        <v>29.711053848266602</v>
      </c>
      <c r="AU118" s="4">
        <f t="shared" si="107"/>
        <v>4.1902491207424601</v>
      </c>
      <c r="AV118" s="4">
        <f t="shared" si="108"/>
        <v>3.0431711819307868E-2</v>
      </c>
      <c r="AW118" s="4">
        <f t="shared" si="109"/>
        <v>1.2008470759779302</v>
      </c>
      <c r="AX118" s="4">
        <f t="shared" si="110"/>
        <v>2.98940204476453</v>
      </c>
      <c r="AY118" s="4">
        <f t="shared" si="111"/>
        <v>1.9049162025831044E-2</v>
      </c>
      <c r="AZ118" s="4">
        <f t="shared" si="112"/>
        <v>13.629164963823261</v>
      </c>
      <c r="BA118" s="4">
        <f t="shared" si="113"/>
        <v>0.47926162800613009</v>
      </c>
      <c r="BB118" s="4">
        <f t="shared" si="114"/>
        <v>28.676532941043252</v>
      </c>
      <c r="BC118" s="4">
        <f t="shared" si="115"/>
        <v>386.94297203429903</v>
      </c>
      <c r="BD118" s="4">
        <f t="shared" si="116"/>
        <v>2.6049296856078476E-3</v>
      </c>
    </row>
    <row r="119" spans="1:108" s="4" customFormat="1" x14ac:dyDescent="0.25">
      <c r="A119" s="3">
        <v>110</v>
      </c>
      <c r="B119" s="3" t="s">
        <v>128</v>
      </c>
      <c r="C119" s="3">
        <v>2637</v>
      </c>
      <c r="D119" s="3">
        <v>0</v>
      </c>
      <c r="E119" s="4">
        <f t="shared" si="89"/>
        <v>3.5193980528868938</v>
      </c>
      <c r="F119" s="4">
        <f t="shared" si="90"/>
        <v>3.0798186142170277E-2</v>
      </c>
      <c r="G119" s="4">
        <f t="shared" si="91"/>
        <v>186.24574755074752</v>
      </c>
      <c r="H119" s="4">
        <f t="shared" si="92"/>
        <v>1.183901149505481</v>
      </c>
      <c r="I119" s="4">
        <f t="shared" si="93"/>
        <v>2.7435297748052987</v>
      </c>
      <c r="J119" s="4">
        <f t="shared" si="94"/>
        <v>28.665496826171875</v>
      </c>
      <c r="K119" s="3">
        <v>6</v>
      </c>
      <c r="L119" s="4">
        <f t="shared" si="95"/>
        <v>1.4200000166893005</v>
      </c>
      <c r="M119" s="3">
        <v>1</v>
      </c>
      <c r="N119" s="4">
        <f t="shared" si="96"/>
        <v>2.8400000333786011</v>
      </c>
      <c r="O119" s="3">
        <v>30.754205703735352</v>
      </c>
      <c r="P119" s="3">
        <v>28.665496826171875</v>
      </c>
      <c r="Q119" s="3">
        <v>31.987514495849609</v>
      </c>
      <c r="R119" s="3">
        <v>400.59371948242187</v>
      </c>
      <c r="S119" s="3">
        <v>388.6229248046875</v>
      </c>
      <c r="T119" s="3">
        <v>12.909914970397949</v>
      </c>
      <c r="U119" s="3">
        <v>16.412784576416016</v>
      </c>
      <c r="V119" s="3">
        <v>21.236606597900391</v>
      </c>
      <c r="W119" s="3">
        <v>26.998773574829102</v>
      </c>
      <c r="X119" s="3">
        <v>199.45989990234375</v>
      </c>
      <c r="Y119" s="3">
        <v>1700.8033447265625</v>
      </c>
      <c r="Z119" s="3">
        <v>10.298860549926758</v>
      </c>
      <c r="AA119" s="3">
        <v>73.177749633789063</v>
      </c>
      <c r="AB119" s="3">
        <v>0.73051857948303223</v>
      </c>
      <c r="AC119" s="3">
        <v>0.5390353798866272</v>
      </c>
      <c r="AD119" s="3">
        <v>1</v>
      </c>
      <c r="AE119" s="3">
        <v>-0.21956524252891541</v>
      </c>
      <c r="AF119" s="3">
        <v>2.737391471862793</v>
      </c>
      <c r="AG119" s="3">
        <v>1</v>
      </c>
      <c r="AH119" s="3">
        <v>0</v>
      </c>
      <c r="AI119" s="3">
        <v>0.15999999642372131</v>
      </c>
      <c r="AJ119" s="3">
        <v>111115</v>
      </c>
      <c r="AK119" s="4">
        <f t="shared" si="97"/>
        <v>0.3324331665039062</v>
      </c>
      <c r="AL119" s="4">
        <f t="shared" si="98"/>
        <v>1.1839011495054809E-3</v>
      </c>
      <c r="AM119" s="4">
        <f t="shared" si="99"/>
        <v>301.81549682617185</v>
      </c>
      <c r="AN119" s="4">
        <f t="shared" si="100"/>
        <v>303.90420570373533</v>
      </c>
      <c r="AO119" s="4">
        <f t="shared" si="101"/>
        <v>272.12852907370325</v>
      </c>
      <c r="AP119" s="4">
        <f t="shared" si="102"/>
        <v>2.8870301748377933</v>
      </c>
      <c r="AQ119" s="4">
        <f t="shared" si="103"/>
        <v>3.9445804153315844</v>
      </c>
      <c r="AR119" s="4">
        <f t="shared" si="104"/>
        <v>53.904095644808073</v>
      </c>
      <c r="AS119" s="4">
        <f t="shared" si="105"/>
        <v>37.491311068392058</v>
      </c>
      <c r="AT119" s="4">
        <f t="shared" si="106"/>
        <v>29.709851264953613</v>
      </c>
      <c r="AU119" s="4">
        <f t="shared" si="107"/>
        <v>4.189959068081083</v>
      </c>
      <c r="AV119" s="4">
        <f t="shared" si="108"/>
        <v>3.0467780381431678E-2</v>
      </c>
      <c r="AW119" s="4">
        <f t="shared" si="109"/>
        <v>1.201050640526286</v>
      </c>
      <c r="AX119" s="4">
        <f t="shared" si="110"/>
        <v>2.9889084275547972</v>
      </c>
      <c r="AY119" s="4">
        <f t="shared" si="111"/>
        <v>1.9071774526491947E-2</v>
      </c>
      <c r="AZ119" s="4">
        <f t="shared" si="112"/>
        <v>13.629044684626484</v>
      </c>
      <c r="BA119" s="4">
        <f t="shared" si="113"/>
        <v>0.47924539614936545</v>
      </c>
      <c r="BB119" s="4">
        <f t="shared" si="114"/>
        <v>28.687027627539173</v>
      </c>
      <c r="BC119" s="4">
        <f t="shared" si="115"/>
        <v>386.94997152456199</v>
      </c>
      <c r="BD119" s="4">
        <f t="shared" si="116"/>
        <v>2.6091504485112826E-3</v>
      </c>
    </row>
    <row r="120" spans="1:108" s="4" customFormat="1" x14ac:dyDescent="0.25">
      <c r="A120" s="3">
        <v>111</v>
      </c>
      <c r="B120" s="3" t="s">
        <v>129</v>
      </c>
      <c r="C120" s="3">
        <v>2637.5</v>
      </c>
      <c r="D120" s="3">
        <v>0</v>
      </c>
      <c r="E120" s="4">
        <f t="shared" si="89"/>
        <v>3.5215205280875996</v>
      </c>
      <c r="F120" s="4">
        <f t="shared" si="90"/>
        <v>3.0830520116537381E-2</v>
      </c>
      <c r="G120" s="4">
        <f t="shared" si="91"/>
        <v>186.3164382093556</v>
      </c>
      <c r="H120" s="4">
        <f t="shared" si="92"/>
        <v>1.1849504284334449</v>
      </c>
      <c r="I120" s="4">
        <f t="shared" si="93"/>
        <v>2.7431154365543176</v>
      </c>
      <c r="J120" s="4">
        <f t="shared" si="94"/>
        <v>28.664312362670898</v>
      </c>
      <c r="K120" s="3">
        <v>6</v>
      </c>
      <c r="L120" s="4">
        <f t="shared" si="95"/>
        <v>1.4200000166893005</v>
      </c>
      <c r="M120" s="3">
        <v>1</v>
      </c>
      <c r="N120" s="4">
        <f t="shared" si="96"/>
        <v>2.8400000333786011</v>
      </c>
      <c r="O120" s="3">
        <v>30.75408935546875</v>
      </c>
      <c r="P120" s="3">
        <v>28.664312362670898</v>
      </c>
      <c r="Q120" s="3">
        <v>31.987863540649414</v>
      </c>
      <c r="R120" s="3">
        <v>400.5902099609375</v>
      </c>
      <c r="S120" s="3">
        <v>388.61215209960938</v>
      </c>
      <c r="T120" s="3">
        <v>12.908863067626953</v>
      </c>
      <c r="U120" s="3">
        <v>16.414739608764648</v>
      </c>
      <c r="V120" s="3">
        <v>21.235021591186523</v>
      </c>
      <c r="W120" s="3">
        <v>27.002174377441406</v>
      </c>
      <c r="X120" s="3">
        <v>199.46505737304688</v>
      </c>
      <c r="Y120" s="3">
        <v>1700.84814453125</v>
      </c>
      <c r="Z120" s="3">
        <v>10.371546745300293</v>
      </c>
      <c r="AA120" s="3">
        <v>73.177764892578125</v>
      </c>
      <c r="AB120" s="3">
        <v>0.73051857948303223</v>
      </c>
      <c r="AC120" s="3">
        <v>0.5390353798866272</v>
      </c>
      <c r="AD120" s="3">
        <v>1</v>
      </c>
      <c r="AE120" s="3">
        <v>-0.21956524252891541</v>
      </c>
      <c r="AF120" s="3">
        <v>2.737391471862793</v>
      </c>
      <c r="AG120" s="3">
        <v>1</v>
      </c>
      <c r="AH120" s="3">
        <v>0</v>
      </c>
      <c r="AI120" s="3">
        <v>0.15999999642372131</v>
      </c>
      <c r="AJ120" s="3">
        <v>111115</v>
      </c>
      <c r="AK120" s="4">
        <f t="shared" si="97"/>
        <v>0.33244176228841144</v>
      </c>
      <c r="AL120" s="4">
        <f t="shared" si="98"/>
        <v>1.1849504284334449E-3</v>
      </c>
      <c r="AM120" s="4">
        <f t="shared" si="99"/>
        <v>301.81431236267088</v>
      </c>
      <c r="AN120" s="4">
        <f t="shared" si="100"/>
        <v>303.90408935546873</v>
      </c>
      <c r="AO120" s="4">
        <f t="shared" si="101"/>
        <v>272.13569704229303</v>
      </c>
      <c r="AP120" s="4">
        <f t="shared" si="102"/>
        <v>2.8867227894699821</v>
      </c>
      <c r="AQ120" s="4">
        <f t="shared" si="103"/>
        <v>3.9443093924173867</v>
      </c>
      <c r="AR120" s="4">
        <f t="shared" si="104"/>
        <v>53.900380781067405</v>
      </c>
      <c r="AS120" s="4">
        <f t="shared" si="105"/>
        <v>37.485641172302756</v>
      </c>
      <c r="AT120" s="4">
        <f t="shared" si="106"/>
        <v>29.709200859069824</v>
      </c>
      <c r="AU120" s="4">
        <f t="shared" si="107"/>
        <v>4.1898022031170195</v>
      </c>
      <c r="AV120" s="4">
        <f t="shared" si="108"/>
        <v>3.0499423957100525E-2</v>
      </c>
      <c r="AW120" s="4">
        <f t="shared" si="109"/>
        <v>1.2011939558630693</v>
      </c>
      <c r="AX120" s="4">
        <f t="shared" si="110"/>
        <v>2.9886082472539499</v>
      </c>
      <c r="AY120" s="4">
        <f t="shared" si="111"/>
        <v>1.9091612933952E-2</v>
      </c>
      <c r="AZ120" s="4">
        <f t="shared" si="112"/>
        <v>13.634220510906784</v>
      </c>
      <c r="BA120" s="4">
        <f t="shared" si="113"/>
        <v>0.47944058672050693</v>
      </c>
      <c r="BB120" s="4">
        <f t="shared" si="114"/>
        <v>28.69376639499448</v>
      </c>
      <c r="BC120" s="4">
        <f t="shared" si="115"/>
        <v>386.93818989642494</v>
      </c>
      <c r="BD120" s="4">
        <f t="shared" si="116"/>
        <v>2.6114167592289337E-3</v>
      </c>
    </row>
    <row r="121" spans="1:108" s="4" customFormat="1" x14ac:dyDescent="0.25">
      <c r="A121" s="3">
        <v>112</v>
      </c>
      <c r="B121" s="3" t="s">
        <v>129</v>
      </c>
      <c r="C121" s="3">
        <v>2638</v>
      </c>
      <c r="D121" s="3">
        <v>0</v>
      </c>
      <c r="E121" s="4">
        <f t="shared" si="89"/>
        <v>3.5305012226460106</v>
      </c>
      <c r="F121" s="4">
        <f t="shared" si="90"/>
        <v>3.0857394314413946E-2</v>
      </c>
      <c r="G121" s="4">
        <f t="shared" si="91"/>
        <v>186.00177448045147</v>
      </c>
      <c r="H121" s="4">
        <f t="shared" si="92"/>
        <v>1.1859047337650996</v>
      </c>
      <c r="I121" s="4">
        <f t="shared" si="93"/>
        <v>2.7429574700011878</v>
      </c>
      <c r="J121" s="4">
        <f t="shared" si="94"/>
        <v>28.66461181640625</v>
      </c>
      <c r="K121" s="3">
        <v>6</v>
      </c>
      <c r="L121" s="4">
        <f t="shared" si="95"/>
        <v>1.4200000166893005</v>
      </c>
      <c r="M121" s="3">
        <v>1</v>
      </c>
      <c r="N121" s="4">
        <f t="shared" si="96"/>
        <v>2.8400000333786011</v>
      </c>
      <c r="O121" s="3">
        <v>30.754186630249023</v>
      </c>
      <c r="P121" s="3">
        <v>28.66461181640625</v>
      </c>
      <c r="Q121" s="3">
        <v>31.988178253173828</v>
      </c>
      <c r="R121" s="3">
        <v>400.60342407226562</v>
      </c>
      <c r="S121" s="3">
        <v>388.5970458984375</v>
      </c>
      <c r="T121" s="3">
        <v>12.909051895141602</v>
      </c>
      <c r="U121" s="3">
        <v>16.417812347412109</v>
      </c>
      <c r="V121" s="3">
        <v>21.235244750976563</v>
      </c>
      <c r="W121" s="3">
        <v>27.007114410400391</v>
      </c>
      <c r="X121" s="3">
        <v>199.46099853515625</v>
      </c>
      <c r="Y121" s="3">
        <v>1700.86865234375</v>
      </c>
      <c r="Z121" s="3">
        <v>10.349381446838379</v>
      </c>
      <c r="AA121" s="3">
        <v>73.177864074707031</v>
      </c>
      <c r="AB121" s="3">
        <v>0.73051857948303223</v>
      </c>
      <c r="AC121" s="3">
        <v>0.5390353798866272</v>
      </c>
      <c r="AD121" s="3">
        <v>1</v>
      </c>
      <c r="AE121" s="3">
        <v>-0.21956524252891541</v>
      </c>
      <c r="AF121" s="3">
        <v>2.737391471862793</v>
      </c>
      <c r="AG121" s="3">
        <v>1</v>
      </c>
      <c r="AH121" s="3">
        <v>0</v>
      </c>
      <c r="AI121" s="3">
        <v>0.15999999642372131</v>
      </c>
      <c r="AJ121" s="3">
        <v>111115</v>
      </c>
      <c r="AK121" s="4">
        <f t="shared" si="97"/>
        <v>0.33243499755859374</v>
      </c>
      <c r="AL121" s="4">
        <f t="shared" si="98"/>
        <v>1.1859047337650997E-3</v>
      </c>
      <c r="AM121" s="4">
        <f t="shared" si="99"/>
        <v>301.81461181640623</v>
      </c>
      <c r="AN121" s="4">
        <f t="shared" si="100"/>
        <v>303.904186630249</v>
      </c>
      <c r="AO121" s="4">
        <f t="shared" si="101"/>
        <v>272.13897829221969</v>
      </c>
      <c r="AP121" s="4">
        <f t="shared" si="102"/>
        <v>2.8862362397195627</v>
      </c>
      <c r="AQ121" s="4">
        <f t="shared" si="103"/>
        <v>3.9443779103641576</v>
      </c>
      <c r="AR121" s="4">
        <f t="shared" si="104"/>
        <v>53.901244047480752</v>
      </c>
      <c r="AS121" s="4">
        <f t="shared" si="105"/>
        <v>37.483431700068643</v>
      </c>
      <c r="AT121" s="4">
        <f t="shared" si="106"/>
        <v>29.709399223327637</v>
      </c>
      <c r="AU121" s="4">
        <f t="shared" si="107"/>
        <v>4.1898500440884501</v>
      </c>
      <c r="AV121" s="4">
        <f t="shared" si="108"/>
        <v>3.0525723791632053E-2</v>
      </c>
      <c r="AW121" s="4">
        <f t="shared" si="109"/>
        <v>1.20142044036297</v>
      </c>
      <c r="AX121" s="4">
        <f t="shared" si="110"/>
        <v>2.9884296037254803</v>
      </c>
      <c r="AY121" s="4">
        <f t="shared" si="111"/>
        <v>1.9108101221230748E-2</v>
      </c>
      <c r="AZ121" s="4">
        <f t="shared" si="112"/>
        <v>13.611212570584788</v>
      </c>
      <c r="BA121" s="4">
        <f t="shared" si="113"/>
        <v>0.47864948136807067</v>
      </c>
      <c r="BB121" s="4">
        <f t="shared" si="114"/>
        <v>28.69963328485542</v>
      </c>
      <c r="BC121" s="4">
        <f t="shared" si="115"/>
        <v>386.91881470317162</v>
      </c>
      <c r="BD121" s="4">
        <f t="shared" si="116"/>
        <v>2.6187429132751255E-3</v>
      </c>
    </row>
    <row r="122" spans="1:108" s="4" customFormat="1" x14ac:dyDescent="0.25">
      <c r="A122" s="3">
        <v>113</v>
      </c>
      <c r="B122" s="3" t="s">
        <v>130</v>
      </c>
      <c r="C122" s="3">
        <v>2638.5</v>
      </c>
      <c r="D122" s="3">
        <v>0</v>
      </c>
      <c r="E122" s="4">
        <f t="shared" si="89"/>
        <v>3.5451908973230619</v>
      </c>
      <c r="F122" s="4">
        <f t="shared" si="90"/>
        <v>3.0893397233224314E-2</v>
      </c>
      <c r="G122" s="4">
        <f t="shared" si="91"/>
        <v>185.41043563401774</v>
      </c>
      <c r="H122" s="4">
        <f t="shared" si="92"/>
        <v>1.1872065688833173</v>
      </c>
      <c r="I122" s="4">
        <f t="shared" si="93"/>
        <v>2.7428011958108041</v>
      </c>
      <c r="J122" s="4">
        <f t="shared" si="94"/>
        <v>28.664955139160156</v>
      </c>
      <c r="K122" s="3">
        <v>6</v>
      </c>
      <c r="L122" s="4">
        <f t="shared" si="95"/>
        <v>1.4200000166893005</v>
      </c>
      <c r="M122" s="3">
        <v>1</v>
      </c>
      <c r="N122" s="4">
        <f t="shared" si="96"/>
        <v>2.8400000333786011</v>
      </c>
      <c r="O122" s="3">
        <v>30.754034042358398</v>
      </c>
      <c r="P122" s="3">
        <v>28.664955139160156</v>
      </c>
      <c r="Q122" s="3">
        <v>31.988271713256836</v>
      </c>
      <c r="R122" s="3">
        <v>400.5906982421875</v>
      </c>
      <c r="S122" s="3">
        <v>388.5390625</v>
      </c>
      <c r="T122" s="3">
        <v>12.908466339111328</v>
      </c>
      <c r="U122" s="3">
        <v>16.420995712280273</v>
      </c>
      <c r="V122" s="3">
        <v>21.234500885009766</v>
      </c>
      <c r="W122" s="3">
        <v>27.012630462646484</v>
      </c>
      <c r="X122" s="3">
        <v>199.46505737304688</v>
      </c>
      <c r="Y122" s="3">
        <v>1700.87646484375</v>
      </c>
      <c r="Z122" s="3">
        <v>10.340781211853027</v>
      </c>
      <c r="AA122" s="3">
        <v>73.177978515625</v>
      </c>
      <c r="AB122" s="3">
        <v>0.73051857948303223</v>
      </c>
      <c r="AC122" s="3">
        <v>0.5390353798866272</v>
      </c>
      <c r="AD122" s="3">
        <v>1</v>
      </c>
      <c r="AE122" s="3">
        <v>-0.21956524252891541</v>
      </c>
      <c r="AF122" s="3">
        <v>2.737391471862793</v>
      </c>
      <c r="AG122" s="3">
        <v>1</v>
      </c>
      <c r="AH122" s="3">
        <v>0</v>
      </c>
      <c r="AI122" s="3">
        <v>0.15999999642372131</v>
      </c>
      <c r="AJ122" s="3">
        <v>111115</v>
      </c>
      <c r="AK122" s="4">
        <f t="shared" si="97"/>
        <v>0.33244176228841144</v>
      </c>
      <c r="AL122" s="4">
        <f t="shared" si="98"/>
        <v>1.1872065688833173E-3</v>
      </c>
      <c r="AM122" s="4">
        <f t="shared" si="99"/>
        <v>301.81495513916013</v>
      </c>
      <c r="AN122" s="4">
        <f t="shared" si="100"/>
        <v>303.90403404235838</v>
      </c>
      <c r="AO122" s="4">
        <f t="shared" si="101"/>
        <v>272.14022829219175</v>
      </c>
      <c r="AP122" s="4">
        <f t="shared" si="102"/>
        <v>2.8855031649687635</v>
      </c>
      <c r="AQ122" s="4">
        <f t="shared" si="103"/>
        <v>3.9444564672492204</v>
      </c>
      <c r="AR122" s="4">
        <f t="shared" si="104"/>
        <v>53.902233257331616</v>
      </c>
      <c r="AS122" s="4">
        <f t="shared" si="105"/>
        <v>37.481237545051343</v>
      </c>
      <c r="AT122" s="4">
        <f t="shared" si="106"/>
        <v>29.709494590759277</v>
      </c>
      <c r="AU122" s="4">
        <f t="shared" si="107"/>
        <v>4.1898730447249717</v>
      </c>
      <c r="AV122" s="4">
        <f t="shared" si="108"/>
        <v>3.0560956473691694E-2</v>
      </c>
      <c r="AW122" s="4">
        <f t="shared" si="109"/>
        <v>1.2016552714384161</v>
      </c>
      <c r="AX122" s="4">
        <f t="shared" si="110"/>
        <v>2.9882177732865554</v>
      </c>
      <c r="AY122" s="4">
        <f t="shared" si="111"/>
        <v>1.9130189892352503E-2</v>
      </c>
      <c r="AZ122" s="4">
        <f t="shared" si="112"/>
        <v>13.567960875398823</v>
      </c>
      <c r="BA122" s="4">
        <f t="shared" si="113"/>
        <v>0.47719895765697368</v>
      </c>
      <c r="BB122" s="4">
        <f t="shared" si="114"/>
        <v>28.70585531807841</v>
      </c>
      <c r="BC122" s="4">
        <f t="shared" si="115"/>
        <v>386.85384853692392</v>
      </c>
      <c r="BD122" s="4">
        <f t="shared" si="116"/>
        <v>2.6306507576028672E-3</v>
      </c>
    </row>
    <row r="123" spans="1:108" s="4" customFormat="1" x14ac:dyDescent="0.25">
      <c r="A123" s="3">
        <v>114</v>
      </c>
      <c r="B123" s="3" t="s">
        <v>130</v>
      </c>
      <c r="C123" s="3">
        <v>2638.5</v>
      </c>
      <c r="D123" s="3">
        <v>0</v>
      </c>
      <c r="E123" s="4">
        <f t="shared" si="89"/>
        <v>3.5451908973230619</v>
      </c>
      <c r="F123" s="4">
        <f t="shared" si="90"/>
        <v>3.0893397233224314E-2</v>
      </c>
      <c r="G123" s="4">
        <f t="shared" si="91"/>
        <v>185.41043563401774</v>
      </c>
      <c r="H123" s="4">
        <f t="shared" si="92"/>
        <v>1.1872065688833173</v>
      </c>
      <c r="I123" s="4">
        <f t="shared" si="93"/>
        <v>2.7428011958108041</v>
      </c>
      <c r="J123" s="4">
        <f t="shared" si="94"/>
        <v>28.664955139160156</v>
      </c>
      <c r="K123" s="3">
        <v>6</v>
      </c>
      <c r="L123" s="4">
        <f t="shared" si="95"/>
        <v>1.4200000166893005</v>
      </c>
      <c r="M123" s="3">
        <v>1</v>
      </c>
      <c r="N123" s="4">
        <f t="shared" si="96"/>
        <v>2.8400000333786011</v>
      </c>
      <c r="O123" s="3">
        <v>30.754034042358398</v>
      </c>
      <c r="P123" s="3">
        <v>28.664955139160156</v>
      </c>
      <c r="Q123" s="3">
        <v>31.988271713256836</v>
      </c>
      <c r="R123" s="3">
        <v>400.5906982421875</v>
      </c>
      <c r="S123" s="3">
        <v>388.5390625</v>
      </c>
      <c r="T123" s="3">
        <v>12.908466339111328</v>
      </c>
      <c r="U123" s="3">
        <v>16.420995712280273</v>
      </c>
      <c r="V123" s="3">
        <v>21.234500885009766</v>
      </c>
      <c r="W123" s="3">
        <v>27.012630462646484</v>
      </c>
      <c r="X123" s="3">
        <v>199.46505737304688</v>
      </c>
      <c r="Y123" s="3">
        <v>1700.87646484375</v>
      </c>
      <c r="Z123" s="3">
        <v>10.340781211853027</v>
      </c>
      <c r="AA123" s="3">
        <v>73.177978515625</v>
      </c>
      <c r="AB123" s="3">
        <v>0.73051857948303223</v>
      </c>
      <c r="AC123" s="3">
        <v>0.5390353798866272</v>
      </c>
      <c r="AD123" s="3">
        <v>1</v>
      </c>
      <c r="AE123" s="3">
        <v>-0.21956524252891541</v>
      </c>
      <c r="AF123" s="3">
        <v>2.737391471862793</v>
      </c>
      <c r="AG123" s="3">
        <v>1</v>
      </c>
      <c r="AH123" s="3">
        <v>0</v>
      </c>
      <c r="AI123" s="3">
        <v>0.15999999642372131</v>
      </c>
      <c r="AJ123" s="3">
        <v>111115</v>
      </c>
      <c r="AK123" s="4">
        <f t="shared" si="97"/>
        <v>0.33244176228841144</v>
      </c>
      <c r="AL123" s="4">
        <f t="shared" si="98"/>
        <v>1.1872065688833173E-3</v>
      </c>
      <c r="AM123" s="4">
        <f t="shared" si="99"/>
        <v>301.81495513916013</v>
      </c>
      <c r="AN123" s="4">
        <f t="shared" si="100"/>
        <v>303.90403404235838</v>
      </c>
      <c r="AO123" s="4">
        <f t="shared" si="101"/>
        <v>272.14022829219175</v>
      </c>
      <c r="AP123" s="4">
        <f t="shared" si="102"/>
        <v>2.8855031649687635</v>
      </c>
      <c r="AQ123" s="4">
        <f t="shared" si="103"/>
        <v>3.9444564672492204</v>
      </c>
      <c r="AR123" s="4">
        <f t="shared" si="104"/>
        <v>53.902233257331616</v>
      </c>
      <c r="AS123" s="4">
        <f t="shared" si="105"/>
        <v>37.481237545051343</v>
      </c>
      <c r="AT123" s="4">
        <f t="shared" si="106"/>
        <v>29.709494590759277</v>
      </c>
      <c r="AU123" s="4">
        <f t="shared" si="107"/>
        <v>4.1898730447249717</v>
      </c>
      <c r="AV123" s="4">
        <f t="shared" si="108"/>
        <v>3.0560956473691694E-2</v>
      </c>
      <c r="AW123" s="4">
        <f t="shared" si="109"/>
        <v>1.2016552714384161</v>
      </c>
      <c r="AX123" s="4">
        <f t="shared" si="110"/>
        <v>2.9882177732865554</v>
      </c>
      <c r="AY123" s="4">
        <f t="shared" si="111"/>
        <v>1.9130189892352503E-2</v>
      </c>
      <c r="AZ123" s="4">
        <f t="shared" si="112"/>
        <v>13.567960875398823</v>
      </c>
      <c r="BA123" s="4">
        <f t="shared" si="113"/>
        <v>0.47719895765697368</v>
      </c>
      <c r="BB123" s="4">
        <f t="shared" si="114"/>
        <v>28.70585531807841</v>
      </c>
      <c r="BC123" s="4">
        <f t="shared" si="115"/>
        <v>386.85384853692392</v>
      </c>
      <c r="BD123" s="4">
        <f t="shared" si="116"/>
        <v>2.6306507576028672E-3</v>
      </c>
    </row>
    <row r="124" spans="1:108" s="4" customFormat="1" x14ac:dyDescent="0.25">
      <c r="A124" s="3">
        <v>115</v>
      </c>
      <c r="B124" s="3" t="s">
        <v>130</v>
      </c>
      <c r="C124" s="3">
        <v>2639</v>
      </c>
      <c r="D124" s="3">
        <v>0</v>
      </c>
      <c r="E124" s="4">
        <f t="shared" si="89"/>
        <v>3.5487625787339874</v>
      </c>
      <c r="F124" s="4">
        <f t="shared" si="90"/>
        <v>3.0913493598511688E-2</v>
      </c>
      <c r="G124" s="4">
        <f t="shared" si="91"/>
        <v>185.35941493489284</v>
      </c>
      <c r="H124" s="4">
        <f t="shared" si="92"/>
        <v>1.1878585720814874</v>
      </c>
      <c r="I124" s="4">
        <f t="shared" si="93"/>
        <v>2.7425346343333121</v>
      </c>
      <c r="J124" s="4">
        <f t="shared" si="94"/>
        <v>28.664411544799805</v>
      </c>
      <c r="K124" s="3">
        <v>6</v>
      </c>
      <c r="L124" s="4">
        <f t="shared" si="95"/>
        <v>1.4200000166893005</v>
      </c>
      <c r="M124" s="3">
        <v>1</v>
      </c>
      <c r="N124" s="4">
        <f t="shared" si="96"/>
        <v>2.8400000333786011</v>
      </c>
      <c r="O124" s="3">
        <v>30.753725051879883</v>
      </c>
      <c r="P124" s="3">
        <v>28.664411544799805</v>
      </c>
      <c r="Q124" s="3">
        <v>31.98828125</v>
      </c>
      <c r="R124" s="3">
        <v>400.61614990234375</v>
      </c>
      <c r="S124" s="3">
        <v>388.55239868164062</v>
      </c>
      <c r="T124" s="3">
        <v>12.908368110656738</v>
      </c>
      <c r="U124" s="3">
        <v>16.422983169555664</v>
      </c>
      <c r="V124" s="3">
        <v>21.234653472900391</v>
      </c>
      <c r="W124" s="3">
        <v>27.016300201416016</v>
      </c>
      <c r="X124" s="3">
        <v>199.45576477050781</v>
      </c>
      <c r="Y124" s="3">
        <v>1700.9158935546875</v>
      </c>
      <c r="Z124" s="3">
        <v>10.300217628479004</v>
      </c>
      <c r="AA124" s="3">
        <v>73.177780151367188</v>
      </c>
      <c r="AB124" s="3">
        <v>0.73051857948303223</v>
      </c>
      <c r="AC124" s="3">
        <v>0.5390353798866272</v>
      </c>
      <c r="AD124" s="3">
        <v>1</v>
      </c>
      <c r="AE124" s="3">
        <v>-0.21956524252891541</v>
      </c>
      <c r="AF124" s="3">
        <v>2.737391471862793</v>
      </c>
      <c r="AG124" s="3">
        <v>1</v>
      </c>
      <c r="AH124" s="3">
        <v>0</v>
      </c>
      <c r="AI124" s="3">
        <v>0.15999999642372131</v>
      </c>
      <c r="AJ124" s="3">
        <v>111115</v>
      </c>
      <c r="AK124" s="4">
        <f t="shared" si="97"/>
        <v>0.33242627461751295</v>
      </c>
      <c r="AL124" s="4">
        <f t="shared" si="98"/>
        <v>1.1878585720814874E-3</v>
      </c>
      <c r="AM124" s="4">
        <f t="shared" si="99"/>
        <v>301.81441154479978</v>
      </c>
      <c r="AN124" s="4">
        <f t="shared" si="100"/>
        <v>303.90372505187986</v>
      </c>
      <c r="AO124" s="4">
        <f t="shared" si="101"/>
        <v>272.14653688580074</v>
      </c>
      <c r="AP124" s="4">
        <f t="shared" si="102"/>
        <v>2.8852726337225989</v>
      </c>
      <c r="AQ124" s="4">
        <f t="shared" si="103"/>
        <v>3.94433208614466</v>
      </c>
      <c r="AR124" s="4">
        <f t="shared" si="104"/>
        <v>53.900679659670814</v>
      </c>
      <c r="AS124" s="4">
        <f t="shared" si="105"/>
        <v>37.47769649011515</v>
      </c>
      <c r="AT124" s="4">
        <f t="shared" si="106"/>
        <v>29.709068298339844</v>
      </c>
      <c r="AU124" s="4">
        <f t="shared" si="107"/>
        <v>4.1897702327332604</v>
      </c>
      <c r="AV124" s="4">
        <f t="shared" si="108"/>
        <v>3.0580622518458136E-2</v>
      </c>
      <c r="AW124" s="4">
        <f t="shared" si="109"/>
        <v>1.2017974518113479</v>
      </c>
      <c r="AX124" s="4">
        <f t="shared" si="110"/>
        <v>2.9879727809219125</v>
      </c>
      <c r="AY124" s="4">
        <f t="shared" si="111"/>
        <v>1.9142519297287785E-2</v>
      </c>
      <c r="AZ124" s="4">
        <f t="shared" si="112"/>
        <v>13.564190515091635</v>
      </c>
      <c r="BA124" s="4">
        <f t="shared" si="113"/>
        <v>0.47705126918227209</v>
      </c>
      <c r="BB124" s="4">
        <f t="shared" si="114"/>
        <v>28.711019116906833</v>
      </c>
      <c r="BC124" s="4">
        <f t="shared" si="115"/>
        <v>386.86548691228001</v>
      </c>
      <c r="BD124" s="4">
        <f t="shared" si="116"/>
        <v>2.633695526902814E-3</v>
      </c>
    </row>
    <row r="125" spans="1:108" s="4" customFormat="1" x14ac:dyDescent="0.25">
      <c r="A125" s="3">
        <v>116</v>
      </c>
      <c r="B125" s="3" t="s">
        <v>131</v>
      </c>
      <c r="C125" s="3">
        <v>2639.5</v>
      </c>
      <c r="D125" s="3">
        <v>0</v>
      </c>
      <c r="E125" s="4">
        <f t="shared" si="89"/>
        <v>3.5576665912985961</v>
      </c>
      <c r="F125" s="4">
        <f t="shared" si="90"/>
        <v>3.0918810438603783E-2</v>
      </c>
      <c r="G125" s="4">
        <f t="shared" si="91"/>
        <v>184.91537544556283</v>
      </c>
      <c r="H125" s="4">
        <f t="shared" si="92"/>
        <v>1.1879662617445075</v>
      </c>
      <c r="I125" s="4">
        <f t="shared" si="93"/>
        <v>2.7423235136028055</v>
      </c>
      <c r="J125" s="4">
        <f t="shared" si="94"/>
        <v>28.663816452026367</v>
      </c>
      <c r="K125" s="3">
        <v>6</v>
      </c>
      <c r="L125" s="4">
        <f t="shared" si="95"/>
        <v>1.4200000166893005</v>
      </c>
      <c r="M125" s="3">
        <v>1</v>
      </c>
      <c r="N125" s="4">
        <f t="shared" si="96"/>
        <v>2.8400000333786011</v>
      </c>
      <c r="O125" s="3">
        <v>30.753999710083008</v>
      </c>
      <c r="P125" s="3">
        <v>28.663816452026367</v>
      </c>
      <c r="Q125" s="3">
        <v>31.988803863525391</v>
      </c>
      <c r="R125" s="3">
        <v>400.61557006835937</v>
      </c>
      <c r="S125" s="3">
        <v>388.52581787109375</v>
      </c>
      <c r="T125" s="3">
        <v>12.909281730651855</v>
      </c>
      <c r="U125" s="3">
        <v>16.423974990844727</v>
      </c>
      <c r="V125" s="3">
        <v>21.235868453979492</v>
      </c>
      <c r="W125" s="3">
        <v>27.017566680908203</v>
      </c>
      <c r="X125" s="3">
        <v>199.46920776367187</v>
      </c>
      <c r="Y125" s="3">
        <v>1700.90283203125</v>
      </c>
      <c r="Z125" s="3">
        <v>10.225115776062012</v>
      </c>
      <c r="AA125" s="3">
        <v>73.177925109863281</v>
      </c>
      <c r="AB125" s="3">
        <v>0.73051857948303223</v>
      </c>
      <c r="AC125" s="3">
        <v>0.5390353798866272</v>
      </c>
      <c r="AD125" s="3">
        <v>1</v>
      </c>
      <c r="AE125" s="3">
        <v>-0.21956524252891541</v>
      </c>
      <c r="AF125" s="3">
        <v>2.737391471862793</v>
      </c>
      <c r="AG125" s="3">
        <v>1</v>
      </c>
      <c r="AH125" s="3">
        <v>0</v>
      </c>
      <c r="AI125" s="3">
        <v>0.15999999642372131</v>
      </c>
      <c r="AJ125" s="3">
        <v>111115</v>
      </c>
      <c r="AK125" s="4">
        <f t="shared" si="97"/>
        <v>0.33244867960611979</v>
      </c>
      <c r="AL125" s="4">
        <f t="shared" si="98"/>
        <v>1.1879662617445075E-3</v>
      </c>
      <c r="AM125" s="4">
        <f t="shared" si="99"/>
        <v>301.81381645202634</v>
      </c>
      <c r="AN125" s="4">
        <f t="shared" si="100"/>
        <v>303.90399971008299</v>
      </c>
      <c r="AO125" s="4">
        <f t="shared" si="101"/>
        <v>272.14444704209745</v>
      </c>
      <c r="AP125" s="4">
        <f t="shared" si="102"/>
        <v>2.885316664986052</v>
      </c>
      <c r="AQ125" s="4">
        <f t="shared" si="103"/>
        <v>3.9441959254891086</v>
      </c>
      <c r="AR125" s="4">
        <f t="shared" si="104"/>
        <v>53.898712208191462</v>
      </c>
      <c r="AS125" s="4">
        <f t="shared" si="105"/>
        <v>37.474737217346735</v>
      </c>
      <c r="AT125" s="4">
        <f t="shared" si="106"/>
        <v>29.708908081054688</v>
      </c>
      <c r="AU125" s="4">
        <f t="shared" si="107"/>
        <v>4.189731592553243</v>
      </c>
      <c r="AV125" s="4">
        <f t="shared" si="108"/>
        <v>3.0585825463776958E-2</v>
      </c>
      <c r="AW125" s="4">
        <f t="shared" si="109"/>
        <v>1.2018724118863029</v>
      </c>
      <c r="AX125" s="4">
        <f t="shared" si="110"/>
        <v>2.9878591806669403</v>
      </c>
      <c r="AY125" s="4">
        <f t="shared" si="111"/>
        <v>1.914578122927911E-2</v>
      </c>
      <c r="AZ125" s="4">
        <f t="shared" si="112"/>
        <v>13.531723496017648</v>
      </c>
      <c r="BA125" s="4">
        <f t="shared" si="113"/>
        <v>0.47594102358189899</v>
      </c>
      <c r="BB125" s="4">
        <f t="shared" si="114"/>
        <v>28.714214181147966</v>
      </c>
      <c r="BC125" s="4">
        <f t="shared" si="115"/>
        <v>386.83467356059901</v>
      </c>
      <c r="BD125" s="4">
        <f t="shared" si="116"/>
        <v>2.64080775250514E-3</v>
      </c>
      <c r="BE125" s="4">
        <f>AVERAGE(E111:E125)</f>
        <v>3.5205450250245671</v>
      </c>
      <c r="BF125" s="4">
        <f t="shared" ref="BF125:DD125" si="118">AVERAGE(F111:F125)</f>
        <v>3.0788025924189152E-2</v>
      </c>
      <c r="BG125" s="4">
        <f t="shared" si="118"/>
        <v>186.0995623913804</v>
      </c>
      <c r="BH125" s="4">
        <f t="shared" si="118"/>
        <v>1.1837340765178643</v>
      </c>
      <c r="BI125" s="4">
        <f t="shared" si="118"/>
        <v>2.7440416221571988</v>
      </c>
      <c r="BJ125" s="4">
        <f t="shared" si="118"/>
        <v>28.667224375406899</v>
      </c>
      <c r="BK125" s="4">
        <f t="shared" si="118"/>
        <v>6</v>
      </c>
      <c r="BL125" s="4">
        <f t="shared" si="118"/>
        <v>1.4200000166893005</v>
      </c>
      <c r="BM125" s="4">
        <f t="shared" si="118"/>
        <v>1</v>
      </c>
      <c r="BN125" s="4">
        <f t="shared" si="118"/>
        <v>2.8400000333786011</v>
      </c>
      <c r="BO125" s="4">
        <f t="shared" si="118"/>
        <v>30.753973770141602</v>
      </c>
      <c r="BP125" s="4">
        <f t="shared" si="118"/>
        <v>28.667224375406899</v>
      </c>
      <c r="BQ125" s="4">
        <f t="shared" si="118"/>
        <v>31.988071314493816</v>
      </c>
      <c r="BR125" s="4">
        <f t="shared" si="118"/>
        <v>400.56817830403645</v>
      </c>
      <c r="BS125" s="4">
        <f t="shared" si="118"/>
        <v>388.59384765624998</v>
      </c>
      <c r="BT125" s="4">
        <f t="shared" si="118"/>
        <v>12.9086669921875</v>
      </c>
      <c r="BU125" s="4">
        <f t="shared" si="118"/>
        <v>16.411160786946613</v>
      </c>
      <c r="BV125" s="4">
        <f t="shared" si="118"/>
        <v>21.234877649943034</v>
      </c>
      <c r="BW125" s="4">
        <f t="shared" si="118"/>
        <v>26.996512095133465</v>
      </c>
      <c r="BX125" s="4">
        <f t="shared" si="118"/>
        <v>199.45345662434895</v>
      </c>
      <c r="BY125" s="4">
        <f t="shared" si="118"/>
        <v>1700.8341796875</v>
      </c>
      <c r="BZ125" s="4">
        <f t="shared" si="118"/>
        <v>10.261406326293946</v>
      </c>
      <c r="CA125" s="4">
        <f t="shared" si="118"/>
        <v>73.177892049153641</v>
      </c>
      <c r="CB125" s="4">
        <f t="shared" si="118"/>
        <v>0.73051857948303223</v>
      </c>
      <c r="CC125" s="4">
        <f t="shared" si="118"/>
        <v>0.5390353798866272</v>
      </c>
      <c r="CD125" s="4">
        <f t="shared" si="118"/>
        <v>1</v>
      </c>
      <c r="CE125" s="4">
        <f t="shared" si="118"/>
        <v>-0.21956524252891541</v>
      </c>
      <c r="CF125" s="4">
        <f t="shared" si="118"/>
        <v>2.737391471862793</v>
      </c>
      <c r="CG125" s="4">
        <f t="shared" si="118"/>
        <v>1</v>
      </c>
      <c r="CH125" s="4">
        <f t="shared" si="118"/>
        <v>0</v>
      </c>
      <c r="CI125" s="4">
        <f t="shared" si="118"/>
        <v>0.15999999642372131</v>
      </c>
      <c r="CJ125" s="4">
        <f t="shared" si="118"/>
        <v>111115</v>
      </c>
      <c r="CK125" s="4">
        <f t="shared" si="118"/>
        <v>0.33242242770724822</v>
      </c>
      <c r="CL125" s="4">
        <f t="shared" si="118"/>
        <v>1.1837340765178642E-3</v>
      </c>
      <c r="CM125" s="4">
        <f t="shared" si="118"/>
        <v>301.81722437540691</v>
      </c>
      <c r="CN125" s="4">
        <f t="shared" si="118"/>
        <v>303.90397377014159</v>
      </c>
      <c r="CO125" s="4">
        <f t="shared" si="118"/>
        <v>272.133462667343</v>
      </c>
      <c r="CP125" s="4">
        <f t="shared" si="118"/>
        <v>2.8868939254894639</v>
      </c>
      <c r="CQ125" s="4">
        <f t="shared" si="118"/>
        <v>3.9449757742330078</v>
      </c>
      <c r="CR125" s="4">
        <f t="shared" si="118"/>
        <v>53.909393445262317</v>
      </c>
      <c r="CS125" s="4">
        <f t="shared" si="118"/>
        <v>37.498232658315693</v>
      </c>
      <c r="CT125" s="4">
        <f t="shared" si="118"/>
        <v>29.710599072774251</v>
      </c>
      <c r="CU125" s="4">
        <f t="shared" si="118"/>
        <v>4.1901394412859458</v>
      </c>
      <c r="CV125" s="4">
        <f t="shared" si="118"/>
        <v>3.045783447734508E-2</v>
      </c>
      <c r="CW125" s="4">
        <f t="shared" si="118"/>
        <v>1.2009341520758092</v>
      </c>
      <c r="CX125" s="4">
        <f t="shared" si="118"/>
        <v>2.9892052892101373</v>
      </c>
      <c r="CY125" s="4">
        <f t="shared" si="118"/>
        <v>1.9065539343918143E-2</v>
      </c>
      <c r="CZ125" s="4">
        <f t="shared" si="118"/>
        <v>13.618373675021484</v>
      </c>
      <c r="DA125" s="4">
        <f t="shared" si="118"/>
        <v>0.47890492434925797</v>
      </c>
      <c r="DB125" s="4">
        <f t="shared" si="118"/>
        <v>28.680485281487613</v>
      </c>
      <c r="DC125" s="4">
        <f t="shared" si="118"/>
        <v>386.92034916050204</v>
      </c>
      <c r="DD125" s="4">
        <f t="shared" si="118"/>
        <v>2.6096177641308227E-3</v>
      </c>
    </row>
    <row r="126" spans="1:108" x14ac:dyDescent="0.25">
      <c r="A126" s="1">
        <v>117</v>
      </c>
      <c r="B126" s="1" t="s">
        <v>132</v>
      </c>
      <c r="C126" s="1">
        <v>2985.5</v>
      </c>
      <c r="D126" s="1">
        <v>0</v>
      </c>
      <c r="E126">
        <f t="shared" si="89"/>
        <v>2.3126741428031505</v>
      </c>
      <c r="F126">
        <f t="shared" si="90"/>
        <v>2.172430004241608E-2</v>
      </c>
      <c r="G126">
        <f t="shared" si="91"/>
        <v>197.17921605866437</v>
      </c>
      <c r="H126">
        <f t="shared" si="92"/>
        <v>1.0694846666725542</v>
      </c>
      <c r="I126">
        <f t="shared" si="93"/>
        <v>3.4848164221666877</v>
      </c>
      <c r="J126">
        <f t="shared" si="94"/>
        <v>31.603019714355469</v>
      </c>
      <c r="K126" s="1">
        <v>6</v>
      </c>
      <c r="L126">
        <f t="shared" si="95"/>
        <v>1.4200000166893005</v>
      </c>
      <c r="M126" s="1">
        <v>1</v>
      </c>
      <c r="N126">
        <f t="shared" si="96"/>
        <v>2.8400000333786011</v>
      </c>
      <c r="O126" s="1">
        <v>35.290637969970703</v>
      </c>
      <c r="P126" s="1">
        <v>31.603019714355469</v>
      </c>
      <c r="Q126" s="1">
        <v>37.060733795166016</v>
      </c>
      <c r="R126" s="1">
        <v>400.19757080078125</v>
      </c>
      <c r="S126" s="1">
        <v>391.97918701171875</v>
      </c>
      <c r="T126" s="1">
        <v>13.015192985534668</v>
      </c>
      <c r="U126" s="1">
        <v>16.18048095703125</v>
      </c>
      <c r="V126" s="1">
        <v>16.592494964599609</v>
      </c>
      <c r="W126" s="1">
        <v>20.627780914306641</v>
      </c>
      <c r="X126" s="1">
        <v>199.44723510742187</v>
      </c>
      <c r="Y126" s="1">
        <v>1699.779296875</v>
      </c>
      <c r="Z126" s="1">
        <v>9.6362838745117187</v>
      </c>
      <c r="AA126" s="1">
        <v>73.175674438476563</v>
      </c>
      <c r="AB126" s="1">
        <v>0.24351906776428223</v>
      </c>
      <c r="AC126" s="1">
        <v>0.52162128686904907</v>
      </c>
      <c r="AD126" s="1">
        <v>1</v>
      </c>
      <c r="AE126" s="1">
        <v>-0.21956524252891541</v>
      </c>
      <c r="AF126" s="1">
        <v>2.737391471862793</v>
      </c>
      <c r="AG126" s="1">
        <v>1</v>
      </c>
      <c r="AH126" s="1">
        <v>0</v>
      </c>
      <c r="AI126" s="1">
        <v>0.15999999642372131</v>
      </c>
      <c r="AJ126" s="1">
        <v>111115</v>
      </c>
      <c r="AK126">
        <f t="shared" si="97"/>
        <v>0.33241205851236977</v>
      </c>
      <c r="AL126">
        <f t="shared" si="98"/>
        <v>1.0694846666725541E-3</v>
      </c>
      <c r="AM126">
        <f t="shared" si="99"/>
        <v>304.75301971435545</v>
      </c>
      <c r="AN126">
        <f t="shared" si="100"/>
        <v>308.44063796997068</v>
      </c>
      <c r="AO126">
        <f t="shared" si="101"/>
        <v>271.96468142111553</v>
      </c>
      <c r="AP126">
        <f t="shared" si="102"/>
        <v>3.1766280715506672</v>
      </c>
      <c r="AQ126">
        <f t="shared" si="103"/>
        <v>4.6688340289363763</v>
      </c>
      <c r="AR126">
        <f t="shared" si="104"/>
        <v>63.803088454780983</v>
      </c>
      <c r="AS126">
        <f t="shared" si="105"/>
        <v>47.622607497749733</v>
      </c>
      <c r="AT126">
        <f t="shared" si="106"/>
        <v>33.446828842163086</v>
      </c>
      <c r="AU126">
        <f t="shared" si="107"/>
        <v>5.1803415030833886</v>
      </c>
      <c r="AV126">
        <f t="shared" si="108"/>
        <v>2.1559383664265588E-2</v>
      </c>
      <c r="AW126">
        <f t="shared" si="109"/>
        <v>1.1840176067696884</v>
      </c>
      <c r="AX126">
        <f t="shared" si="110"/>
        <v>3.9963238963137</v>
      </c>
      <c r="AY126">
        <f t="shared" si="111"/>
        <v>1.3489335081055771E-2</v>
      </c>
      <c r="AZ126">
        <f t="shared" si="112"/>
        <v>14.428722120342853</v>
      </c>
      <c r="BA126">
        <f t="shared" si="113"/>
        <v>0.50303491254694965</v>
      </c>
      <c r="BB126">
        <f t="shared" si="114"/>
        <v>22.84091509244076</v>
      </c>
      <c r="BC126">
        <f t="shared" si="115"/>
        <v>390.87985248492652</v>
      </c>
      <c r="BD126">
        <f t="shared" si="116"/>
        <v>1.3514023144563841E-3</v>
      </c>
    </row>
    <row r="127" spans="1:108" x14ac:dyDescent="0.25">
      <c r="A127" s="1">
        <v>118</v>
      </c>
      <c r="B127" s="1" t="s">
        <v>133</v>
      </c>
      <c r="C127" s="1">
        <v>2986</v>
      </c>
      <c r="D127" s="1">
        <v>0</v>
      </c>
      <c r="E127">
        <f t="shared" si="89"/>
        <v>2.3054748988175016</v>
      </c>
      <c r="F127">
        <f t="shared" si="90"/>
        <v>2.1736140969431758E-2</v>
      </c>
      <c r="G127">
        <f t="shared" si="91"/>
        <v>197.78333700100521</v>
      </c>
      <c r="H127">
        <f t="shared" si="92"/>
        <v>1.0698225449963585</v>
      </c>
      <c r="I127">
        <f t="shared" si="93"/>
        <v>3.4840497168215441</v>
      </c>
      <c r="J127">
        <f t="shared" si="94"/>
        <v>31.600315093994141</v>
      </c>
      <c r="K127" s="1">
        <v>6</v>
      </c>
      <c r="L127">
        <f t="shared" si="95"/>
        <v>1.4200000166893005</v>
      </c>
      <c r="M127" s="1">
        <v>1</v>
      </c>
      <c r="N127">
        <f t="shared" si="96"/>
        <v>2.8400000333786011</v>
      </c>
      <c r="O127" s="1">
        <v>35.291366577148438</v>
      </c>
      <c r="P127" s="1">
        <v>31.600315093994141</v>
      </c>
      <c r="Q127" s="1">
        <v>37.060981750488281</v>
      </c>
      <c r="R127" s="1">
        <v>400.17291259765625</v>
      </c>
      <c r="S127" s="1">
        <v>391.97564697265625</v>
      </c>
      <c r="T127" s="1">
        <v>13.014817237854004</v>
      </c>
      <c r="U127" s="1">
        <v>16.181161880493164</v>
      </c>
      <c r="V127" s="1">
        <v>16.591348648071289</v>
      </c>
      <c r="W127" s="1">
        <v>20.627819061279297</v>
      </c>
      <c r="X127" s="1">
        <v>199.44352722167969</v>
      </c>
      <c r="Y127" s="1">
        <v>1699.8460693359375</v>
      </c>
      <c r="Z127" s="1">
        <v>9.6634378433227539</v>
      </c>
      <c r="AA127" s="1">
        <v>73.175682067871094</v>
      </c>
      <c r="AB127" s="1">
        <v>0.24351906776428223</v>
      </c>
      <c r="AC127" s="1">
        <v>0.52162128686904907</v>
      </c>
      <c r="AD127" s="1">
        <v>1</v>
      </c>
      <c r="AE127" s="1">
        <v>-0.21956524252891541</v>
      </c>
      <c r="AF127" s="1">
        <v>2.737391471862793</v>
      </c>
      <c r="AG127" s="1">
        <v>1</v>
      </c>
      <c r="AH127" s="1">
        <v>0</v>
      </c>
      <c r="AI127" s="1">
        <v>0.15999999642372131</v>
      </c>
      <c r="AJ127" s="1">
        <v>111115</v>
      </c>
      <c r="AK127">
        <f t="shared" si="97"/>
        <v>0.33240587870279942</v>
      </c>
      <c r="AL127">
        <f t="shared" si="98"/>
        <v>1.0698225449963586E-3</v>
      </c>
      <c r="AM127">
        <f t="shared" si="99"/>
        <v>304.75031509399412</v>
      </c>
      <c r="AN127">
        <f t="shared" si="100"/>
        <v>308.44136657714841</v>
      </c>
      <c r="AO127">
        <f t="shared" si="101"/>
        <v>271.97536501462673</v>
      </c>
      <c r="AP127">
        <f t="shared" si="102"/>
        <v>3.1770860746187375</v>
      </c>
      <c r="AQ127">
        <f t="shared" si="103"/>
        <v>4.6681172740772672</v>
      </c>
      <c r="AR127">
        <f t="shared" si="104"/>
        <v>63.793286815523594</v>
      </c>
      <c r="AS127">
        <f t="shared" si="105"/>
        <v>47.61212493503043</v>
      </c>
      <c r="AT127">
        <f t="shared" si="106"/>
        <v>33.445840835571289</v>
      </c>
      <c r="AU127">
        <f t="shared" si="107"/>
        <v>5.1800548629776406</v>
      </c>
      <c r="AV127">
        <f t="shared" si="108"/>
        <v>2.1571045448580451E-2</v>
      </c>
      <c r="AW127">
        <f t="shared" si="109"/>
        <v>1.1840675572557229</v>
      </c>
      <c r="AX127">
        <f t="shared" si="110"/>
        <v>3.9959873057219175</v>
      </c>
      <c r="AY127">
        <f t="shared" si="111"/>
        <v>1.3496639634106531E-2</v>
      </c>
      <c r="AZ127">
        <f t="shared" si="112"/>
        <v>14.472930586708163</v>
      </c>
      <c r="BA127">
        <f t="shared" si="113"/>
        <v>0.50458067619390223</v>
      </c>
      <c r="BB127">
        <f t="shared" si="114"/>
        <v>22.846732245241764</v>
      </c>
      <c r="BC127">
        <f t="shared" si="115"/>
        <v>390.87973462166201</v>
      </c>
      <c r="BD127">
        <f t="shared" si="116"/>
        <v>1.3475389754445016E-3</v>
      </c>
    </row>
    <row r="128" spans="1:108" x14ac:dyDescent="0.25">
      <c r="A128" s="1">
        <v>119</v>
      </c>
      <c r="B128" s="1" t="s">
        <v>133</v>
      </c>
      <c r="C128" s="1">
        <v>2986</v>
      </c>
      <c r="D128" s="1">
        <v>0</v>
      </c>
      <c r="E128">
        <f t="shared" si="89"/>
        <v>2.3054748988175016</v>
      </c>
      <c r="F128">
        <f t="shared" si="90"/>
        <v>2.1736140969431758E-2</v>
      </c>
      <c r="G128">
        <f t="shared" si="91"/>
        <v>197.78333700100521</v>
      </c>
      <c r="H128">
        <f t="shared" si="92"/>
        <v>1.0698225449963585</v>
      </c>
      <c r="I128">
        <f t="shared" si="93"/>
        <v>3.4840497168215441</v>
      </c>
      <c r="J128">
        <f t="shared" si="94"/>
        <v>31.600315093994141</v>
      </c>
      <c r="K128" s="1">
        <v>6</v>
      </c>
      <c r="L128">
        <f t="shared" si="95"/>
        <v>1.4200000166893005</v>
      </c>
      <c r="M128" s="1">
        <v>1</v>
      </c>
      <c r="N128">
        <f t="shared" si="96"/>
        <v>2.8400000333786011</v>
      </c>
      <c r="O128" s="1">
        <v>35.291366577148438</v>
      </c>
      <c r="P128" s="1">
        <v>31.600315093994141</v>
      </c>
      <c r="Q128" s="1">
        <v>37.060981750488281</v>
      </c>
      <c r="R128" s="1">
        <v>400.17291259765625</v>
      </c>
      <c r="S128" s="1">
        <v>391.97564697265625</v>
      </c>
      <c r="T128" s="1">
        <v>13.014817237854004</v>
      </c>
      <c r="U128" s="1">
        <v>16.181161880493164</v>
      </c>
      <c r="V128" s="1">
        <v>16.591348648071289</v>
      </c>
      <c r="W128" s="1">
        <v>20.627819061279297</v>
      </c>
      <c r="X128" s="1">
        <v>199.44352722167969</v>
      </c>
      <c r="Y128" s="1">
        <v>1699.8460693359375</v>
      </c>
      <c r="Z128" s="1">
        <v>9.6634378433227539</v>
      </c>
      <c r="AA128" s="1">
        <v>73.175682067871094</v>
      </c>
      <c r="AB128" s="1">
        <v>0.24351906776428223</v>
      </c>
      <c r="AC128" s="1">
        <v>0.52162128686904907</v>
      </c>
      <c r="AD128" s="1">
        <v>1</v>
      </c>
      <c r="AE128" s="1">
        <v>-0.21956524252891541</v>
      </c>
      <c r="AF128" s="1">
        <v>2.737391471862793</v>
      </c>
      <c r="AG128" s="1">
        <v>1</v>
      </c>
      <c r="AH128" s="1">
        <v>0</v>
      </c>
      <c r="AI128" s="1">
        <v>0.15999999642372131</v>
      </c>
      <c r="AJ128" s="1">
        <v>111115</v>
      </c>
      <c r="AK128">
        <f t="shared" si="97"/>
        <v>0.33240587870279942</v>
      </c>
      <c r="AL128">
        <f t="shared" si="98"/>
        <v>1.0698225449963586E-3</v>
      </c>
      <c r="AM128">
        <f t="shared" si="99"/>
        <v>304.75031509399412</v>
      </c>
      <c r="AN128">
        <f t="shared" si="100"/>
        <v>308.44136657714841</v>
      </c>
      <c r="AO128">
        <f t="shared" si="101"/>
        <v>271.97536501462673</v>
      </c>
      <c r="AP128">
        <f t="shared" si="102"/>
        <v>3.1770860746187375</v>
      </c>
      <c r="AQ128">
        <f t="shared" si="103"/>
        <v>4.6681172740772672</v>
      </c>
      <c r="AR128">
        <f t="shared" si="104"/>
        <v>63.793286815523594</v>
      </c>
      <c r="AS128">
        <f t="shared" si="105"/>
        <v>47.61212493503043</v>
      </c>
      <c r="AT128">
        <f t="shared" si="106"/>
        <v>33.445840835571289</v>
      </c>
      <c r="AU128">
        <f t="shared" si="107"/>
        <v>5.1800548629776406</v>
      </c>
      <c r="AV128">
        <f t="shared" si="108"/>
        <v>2.1571045448580451E-2</v>
      </c>
      <c r="AW128">
        <f t="shared" si="109"/>
        <v>1.1840675572557229</v>
      </c>
      <c r="AX128">
        <f t="shared" si="110"/>
        <v>3.9959873057219175</v>
      </c>
      <c r="AY128">
        <f t="shared" si="111"/>
        <v>1.3496639634106531E-2</v>
      </c>
      <c r="AZ128">
        <f t="shared" si="112"/>
        <v>14.472930586708163</v>
      </c>
      <c r="BA128">
        <f t="shared" si="113"/>
        <v>0.50458067619390223</v>
      </c>
      <c r="BB128">
        <f t="shared" si="114"/>
        <v>22.846732245241764</v>
      </c>
      <c r="BC128">
        <f t="shared" si="115"/>
        <v>390.87973462166201</v>
      </c>
      <c r="BD128">
        <f t="shared" si="116"/>
        <v>1.3475389754445016E-3</v>
      </c>
    </row>
    <row r="129" spans="1:108" x14ac:dyDescent="0.25">
      <c r="A129" s="1">
        <v>120</v>
      </c>
      <c r="B129" s="1" t="s">
        <v>134</v>
      </c>
      <c r="C129" s="1">
        <v>2986.5</v>
      </c>
      <c r="D129" s="1">
        <v>0</v>
      </c>
      <c r="E129">
        <f t="shared" si="89"/>
        <v>2.3094705835563496</v>
      </c>
      <c r="F129">
        <f t="shared" si="90"/>
        <v>2.174702862884462E-2</v>
      </c>
      <c r="G129">
        <f t="shared" si="91"/>
        <v>197.56517287232873</v>
      </c>
      <c r="H129">
        <f t="shared" si="92"/>
        <v>1.0702697056590762</v>
      </c>
      <c r="I129">
        <f t="shared" si="93"/>
        <v>3.483782339782207</v>
      </c>
      <c r="J129">
        <f t="shared" si="94"/>
        <v>31.599853515625</v>
      </c>
      <c r="K129" s="1">
        <v>6</v>
      </c>
      <c r="L129">
        <f t="shared" si="95"/>
        <v>1.4200000166893005</v>
      </c>
      <c r="M129" s="1">
        <v>1</v>
      </c>
      <c r="N129">
        <f t="shared" si="96"/>
        <v>2.8400000333786011</v>
      </c>
      <c r="O129" s="1">
        <v>35.292388916015625</v>
      </c>
      <c r="P129" s="1">
        <v>31.599853515625</v>
      </c>
      <c r="Q129" s="1">
        <v>37.060924530029297</v>
      </c>
      <c r="R129" s="1">
        <v>400.16732788085937</v>
      </c>
      <c r="S129" s="1">
        <v>391.95718383789062</v>
      </c>
      <c r="T129" s="1">
        <v>13.015293121337891</v>
      </c>
      <c r="U129" s="1">
        <v>16.18310546875</v>
      </c>
      <c r="V129" s="1">
        <v>16.591056823730469</v>
      </c>
      <c r="W129" s="1">
        <v>20.629180908203125</v>
      </c>
      <c r="X129" s="1">
        <v>199.43405151367187</v>
      </c>
      <c r="Y129" s="1">
        <v>1699.8515625</v>
      </c>
      <c r="Z129" s="1">
        <v>9.6671266555786133</v>
      </c>
      <c r="AA129" s="1">
        <v>73.175857543945313</v>
      </c>
      <c r="AB129" s="1">
        <v>0.24351906776428223</v>
      </c>
      <c r="AC129" s="1">
        <v>0.52162128686904907</v>
      </c>
      <c r="AD129" s="1">
        <v>1</v>
      </c>
      <c r="AE129" s="1">
        <v>-0.21956524252891541</v>
      </c>
      <c r="AF129" s="1">
        <v>2.737391471862793</v>
      </c>
      <c r="AG129" s="1">
        <v>1</v>
      </c>
      <c r="AH129" s="1">
        <v>0</v>
      </c>
      <c r="AI129" s="1">
        <v>0.15999999642372131</v>
      </c>
      <c r="AJ129" s="1">
        <v>111115</v>
      </c>
      <c r="AK129">
        <f t="shared" si="97"/>
        <v>0.33239008585611973</v>
      </c>
      <c r="AL129">
        <f t="shared" si="98"/>
        <v>1.0702697056590761E-3</v>
      </c>
      <c r="AM129">
        <f t="shared" si="99"/>
        <v>304.74985351562498</v>
      </c>
      <c r="AN129">
        <f t="shared" si="100"/>
        <v>308.4423889160156</v>
      </c>
      <c r="AO129">
        <f t="shared" si="101"/>
        <v>271.97624392085709</v>
      </c>
      <c r="AP129">
        <f t="shared" si="102"/>
        <v>3.177084808519822</v>
      </c>
      <c r="AQ129">
        <f t="shared" si="103"/>
        <v>4.6679949601820994</v>
      </c>
      <c r="AR129">
        <f t="shared" si="104"/>
        <v>63.791462332761363</v>
      </c>
      <c r="AS129">
        <f t="shared" si="105"/>
        <v>47.608356864011363</v>
      </c>
      <c r="AT129">
        <f t="shared" si="106"/>
        <v>33.446121215820313</v>
      </c>
      <c r="AU129">
        <f t="shared" si="107"/>
        <v>5.180136205389327</v>
      </c>
      <c r="AV129">
        <f t="shared" si="108"/>
        <v>2.1581768302220212E-2</v>
      </c>
      <c r="AW129">
        <f t="shared" si="109"/>
        <v>1.1842126203998924</v>
      </c>
      <c r="AX129">
        <f t="shared" si="110"/>
        <v>3.9959235849894346</v>
      </c>
      <c r="AY129">
        <f t="shared" si="111"/>
        <v>1.3503356079891702E-2</v>
      </c>
      <c r="AZ129">
        <f t="shared" si="112"/>
        <v>14.457000945750456</v>
      </c>
      <c r="BA129">
        <f t="shared" si="113"/>
        <v>0.50404784251649182</v>
      </c>
      <c r="BB129">
        <f t="shared" si="114"/>
        <v>22.850920498959592</v>
      </c>
      <c r="BC129">
        <f t="shared" si="115"/>
        <v>390.85937212973653</v>
      </c>
      <c r="BD129">
        <f t="shared" si="116"/>
        <v>1.3501922292914862E-3</v>
      </c>
    </row>
    <row r="130" spans="1:108" x14ac:dyDescent="0.25">
      <c r="A130" s="1">
        <v>121</v>
      </c>
      <c r="B130" s="1" t="s">
        <v>134</v>
      </c>
      <c r="C130" s="1">
        <v>2987</v>
      </c>
      <c r="D130" s="1">
        <v>0</v>
      </c>
      <c r="E130">
        <f t="shared" si="89"/>
        <v>2.3022901362525428</v>
      </c>
      <c r="F130">
        <f t="shared" si="90"/>
        <v>2.1743471506947658E-2</v>
      </c>
      <c r="G130">
        <f t="shared" si="91"/>
        <v>198.04302959315629</v>
      </c>
      <c r="H130">
        <f t="shared" si="92"/>
        <v>1.0701256936981918</v>
      </c>
      <c r="I130">
        <f t="shared" si="93"/>
        <v>3.4838713359428457</v>
      </c>
      <c r="J130">
        <f t="shared" si="94"/>
        <v>31.600122451782227</v>
      </c>
      <c r="K130" s="1">
        <v>6</v>
      </c>
      <c r="L130">
        <f t="shared" si="95"/>
        <v>1.4200000166893005</v>
      </c>
      <c r="M130" s="1">
        <v>1</v>
      </c>
      <c r="N130">
        <f t="shared" si="96"/>
        <v>2.8400000333786011</v>
      </c>
      <c r="O130" s="1">
        <v>35.293319702148438</v>
      </c>
      <c r="P130" s="1">
        <v>31.600122451782227</v>
      </c>
      <c r="Q130" s="1">
        <v>37.060932159423828</v>
      </c>
      <c r="R130" s="1">
        <v>400.13885498046875</v>
      </c>
      <c r="S130" s="1">
        <v>391.9503173828125</v>
      </c>
      <c r="T130" s="1">
        <v>13.015432357788086</v>
      </c>
      <c r="U130" s="1">
        <v>16.182891845703125</v>
      </c>
      <c r="V130" s="1">
        <v>16.590353012084961</v>
      </c>
      <c r="W130" s="1">
        <v>20.627811431884766</v>
      </c>
      <c r="X130" s="1">
        <v>199.42947387695312</v>
      </c>
      <c r="Y130" s="1">
        <v>1699.85791015625</v>
      </c>
      <c r="Z130" s="1">
        <v>9.678248405456543</v>
      </c>
      <c r="AA130" s="1">
        <v>73.175727844238281</v>
      </c>
      <c r="AB130" s="1">
        <v>0.24351906776428223</v>
      </c>
      <c r="AC130" s="1">
        <v>0.52162128686904907</v>
      </c>
      <c r="AD130" s="1">
        <v>1</v>
      </c>
      <c r="AE130" s="1">
        <v>-0.21956524252891541</v>
      </c>
      <c r="AF130" s="1">
        <v>2.737391471862793</v>
      </c>
      <c r="AG130" s="1">
        <v>1</v>
      </c>
      <c r="AH130" s="1">
        <v>0</v>
      </c>
      <c r="AI130" s="1">
        <v>0.15999999642372131</v>
      </c>
      <c r="AJ130" s="1">
        <v>111115</v>
      </c>
      <c r="AK130">
        <f t="shared" si="97"/>
        <v>0.33238245646158848</v>
      </c>
      <c r="AL130">
        <f t="shared" si="98"/>
        <v>1.0701256936981917E-3</v>
      </c>
      <c r="AM130">
        <f t="shared" si="99"/>
        <v>304.7501224517822</v>
      </c>
      <c r="AN130">
        <f t="shared" si="100"/>
        <v>308.44331970214841</v>
      </c>
      <c r="AO130">
        <f t="shared" si="101"/>
        <v>271.97725954583439</v>
      </c>
      <c r="AP130">
        <f t="shared" si="102"/>
        <v>3.1772697461975983</v>
      </c>
      <c r="AQ130">
        <f t="shared" si="103"/>
        <v>4.6680662253767604</v>
      </c>
      <c r="AR130">
        <f t="shared" si="104"/>
        <v>63.792549290568012</v>
      </c>
      <c r="AS130">
        <f t="shared" si="105"/>
        <v>47.609657444864887</v>
      </c>
      <c r="AT130">
        <f t="shared" si="106"/>
        <v>33.446721076965332</v>
      </c>
      <c r="AU130">
        <f t="shared" si="107"/>
        <v>5.1803102376138401</v>
      </c>
      <c r="AV130">
        <f t="shared" si="108"/>
        <v>2.1578265033213612E-2</v>
      </c>
      <c r="AW130">
        <f t="shared" si="109"/>
        <v>1.1841948894339147</v>
      </c>
      <c r="AX130">
        <f t="shared" si="110"/>
        <v>3.9961153481799254</v>
      </c>
      <c r="AY130">
        <f t="shared" si="111"/>
        <v>1.3501161745645248E-2</v>
      </c>
      <c r="AZ130">
        <f t="shared" si="112"/>
        <v>14.491942834957234</v>
      </c>
      <c r="BA130">
        <f t="shared" si="113"/>
        <v>0.50527584954021199</v>
      </c>
      <c r="BB130">
        <f t="shared" si="114"/>
        <v>22.849996501042313</v>
      </c>
      <c r="BC130">
        <f t="shared" si="115"/>
        <v>390.85591891541412</v>
      </c>
      <c r="BD130">
        <f t="shared" si="116"/>
        <v>1.3459517692282839E-3</v>
      </c>
    </row>
    <row r="131" spans="1:108" x14ac:dyDescent="0.25">
      <c r="A131" s="1">
        <v>122</v>
      </c>
      <c r="B131" s="1" t="s">
        <v>135</v>
      </c>
      <c r="C131" s="1">
        <v>2987.5</v>
      </c>
      <c r="D131" s="1">
        <v>0</v>
      </c>
      <c r="E131">
        <f t="shared" si="89"/>
        <v>2.2986732867453399</v>
      </c>
      <c r="F131">
        <f t="shared" si="90"/>
        <v>2.173516085731643E-2</v>
      </c>
      <c r="G131">
        <f t="shared" si="91"/>
        <v>198.25433310481341</v>
      </c>
      <c r="H131">
        <f t="shared" si="92"/>
        <v>1.0695039874558703</v>
      </c>
      <c r="I131">
        <f t="shared" si="93"/>
        <v>3.4831927051870402</v>
      </c>
      <c r="J131">
        <f t="shared" si="94"/>
        <v>31.597347259521484</v>
      </c>
      <c r="K131" s="1">
        <v>6</v>
      </c>
      <c r="L131">
        <f t="shared" si="95"/>
        <v>1.4200000166893005</v>
      </c>
      <c r="M131" s="1">
        <v>1</v>
      </c>
      <c r="N131">
        <f t="shared" si="96"/>
        <v>2.8400000333786011</v>
      </c>
      <c r="O131" s="1">
        <v>35.294361114501953</v>
      </c>
      <c r="P131" s="1">
        <v>31.597347259521484</v>
      </c>
      <c r="Q131" s="1">
        <v>37.061065673828125</v>
      </c>
      <c r="R131" s="1">
        <v>400.13961791992187</v>
      </c>
      <c r="S131" s="1">
        <v>391.96255493164062</v>
      </c>
      <c r="T131" s="1">
        <v>13.016435623168945</v>
      </c>
      <c r="U131" s="1">
        <v>16.182096481323242</v>
      </c>
      <c r="V131" s="1">
        <v>16.590696334838867</v>
      </c>
      <c r="W131" s="1">
        <v>20.625637054443359</v>
      </c>
      <c r="X131" s="1">
        <v>199.42701721191406</v>
      </c>
      <c r="Y131" s="1">
        <v>1699.8441162109375</v>
      </c>
      <c r="Z131" s="1">
        <v>9.6869268417358398</v>
      </c>
      <c r="AA131" s="1">
        <v>73.175819396972656</v>
      </c>
      <c r="AB131" s="1">
        <v>0.24351906776428223</v>
      </c>
      <c r="AC131" s="1">
        <v>0.52162128686904907</v>
      </c>
      <c r="AD131" s="1">
        <v>1</v>
      </c>
      <c r="AE131" s="1">
        <v>-0.21956524252891541</v>
      </c>
      <c r="AF131" s="1">
        <v>2.737391471862793</v>
      </c>
      <c r="AG131" s="1">
        <v>1</v>
      </c>
      <c r="AH131" s="1">
        <v>0</v>
      </c>
      <c r="AI131" s="1">
        <v>0.15999999642372131</v>
      </c>
      <c r="AJ131" s="1">
        <v>111115</v>
      </c>
      <c r="AK131">
        <f t="shared" si="97"/>
        <v>0.33237836201985677</v>
      </c>
      <c r="AL131">
        <f t="shared" si="98"/>
        <v>1.0695039874558702E-3</v>
      </c>
      <c r="AM131">
        <f t="shared" si="99"/>
        <v>304.74734725952146</v>
      </c>
      <c r="AN131">
        <f t="shared" si="100"/>
        <v>308.44436111450193</v>
      </c>
      <c r="AO131">
        <f t="shared" si="101"/>
        <v>271.97505251463372</v>
      </c>
      <c r="AP131">
        <f t="shared" si="102"/>
        <v>3.1781300527696872</v>
      </c>
      <c r="AQ131">
        <f t="shared" si="103"/>
        <v>4.6673308747687363</v>
      </c>
      <c r="AR131">
        <f t="shared" si="104"/>
        <v>63.782420384647274</v>
      </c>
      <c r="AS131">
        <f t="shared" si="105"/>
        <v>47.600323903324032</v>
      </c>
      <c r="AT131">
        <f t="shared" si="106"/>
        <v>33.445854187011719</v>
      </c>
      <c r="AU131">
        <f t="shared" si="107"/>
        <v>5.1800587364006203</v>
      </c>
      <c r="AV131">
        <f t="shared" si="108"/>
        <v>2.1570080168353677E-2</v>
      </c>
      <c r="AW131">
        <f t="shared" si="109"/>
        <v>1.1841381695816964</v>
      </c>
      <c r="AX131">
        <f t="shared" si="110"/>
        <v>3.9959205668189242</v>
      </c>
      <c r="AY131">
        <f t="shared" si="111"/>
        <v>1.3496035014413984E-2</v>
      </c>
      <c r="AZ131">
        <f t="shared" si="112"/>
        <v>14.507423273945085</v>
      </c>
      <c r="BA131">
        <f t="shared" si="113"/>
        <v>0.50579916527840152</v>
      </c>
      <c r="BB131">
        <f t="shared" si="114"/>
        <v>22.853086790499599</v>
      </c>
      <c r="BC131">
        <f t="shared" si="115"/>
        <v>390.86987574127653</v>
      </c>
      <c r="BD131">
        <f t="shared" si="116"/>
        <v>1.3439710600713041E-3</v>
      </c>
    </row>
    <row r="132" spans="1:108" x14ac:dyDescent="0.25">
      <c r="A132" s="1">
        <v>123</v>
      </c>
      <c r="B132" s="1" t="s">
        <v>135</v>
      </c>
      <c r="C132" s="1">
        <v>2988</v>
      </c>
      <c r="D132" s="1">
        <v>0</v>
      </c>
      <c r="E132">
        <f t="shared" si="89"/>
        <v>2.3029955026418931</v>
      </c>
      <c r="F132">
        <f t="shared" si="90"/>
        <v>2.1736312981324724E-2</v>
      </c>
      <c r="G132">
        <f t="shared" si="91"/>
        <v>197.96494438730616</v>
      </c>
      <c r="H132">
        <f t="shared" si="92"/>
        <v>1.0692566508655983</v>
      </c>
      <c r="I132">
        <f t="shared" si="93"/>
        <v>3.4822116751649643</v>
      </c>
      <c r="J132">
        <f t="shared" si="94"/>
        <v>31.593585968017578</v>
      </c>
      <c r="K132" s="1">
        <v>6</v>
      </c>
      <c r="L132">
        <f t="shared" si="95"/>
        <v>1.4200000166893005</v>
      </c>
      <c r="M132" s="1">
        <v>1</v>
      </c>
      <c r="N132">
        <f t="shared" si="96"/>
        <v>2.8400000333786011</v>
      </c>
      <c r="O132" s="1">
        <v>35.295455932617187</v>
      </c>
      <c r="P132" s="1">
        <v>31.593585968017578</v>
      </c>
      <c r="Q132" s="1">
        <v>37.061073303222656</v>
      </c>
      <c r="R132" s="1">
        <v>400.15643310546875</v>
      </c>
      <c r="S132" s="1">
        <v>391.96649169921875</v>
      </c>
      <c r="T132" s="1">
        <v>13.016974449157715</v>
      </c>
      <c r="U132" s="1">
        <v>16.181962966918945</v>
      </c>
      <c r="V132" s="1">
        <v>16.590301513671875</v>
      </c>
      <c r="W132" s="1">
        <v>20.624118804931641</v>
      </c>
      <c r="X132" s="1">
        <v>199.42327880859375</v>
      </c>
      <c r="Y132" s="1">
        <v>1699.9150390625</v>
      </c>
      <c r="Z132" s="1">
        <v>9.6587457656860352</v>
      </c>
      <c r="AA132" s="1">
        <v>73.175468444824219</v>
      </c>
      <c r="AB132" s="1">
        <v>0.24351906776428223</v>
      </c>
      <c r="AC132" s="1">
        <v>0.52162128686904907</v>
      </c>
      <c r="AD132" s="1">
        <v>1</v>
      </c>
      <c r="AE132" s="1">
        <v>-0.21956524252891541</v>
      </c>
      <c r="AF132" s="1">
        <v>2.737391471862793</v>
      </c>
      <c r="AG132" s="1">
        <v>1</v>
      </c>
      <c r="AH132" s="1">
        <v>0</v>
      </c>
      <c r="AI132" s="1">
        <v>0.15999999642372131</v>
      </c>
      <c r="AJ132" s="1">
        <v>111115</v>
      </c>
      <c r="AK132">
        <f t="shared" si="97"/>
        <v>0.3323721313476562</v>
      </c>
      <c r="AL132">
        <f t="shared" si="98"/>
        <v>1.0692566508655984E-3</v>
      </c>
      <c r="AM132">
        <f t="shared" si="99"/>
        <v>304.74358596801756</v>
      </c>
      <c r="AN132">
        <f t="shared" si="100"/>
        <v>308.44545593261716</v>
      </c>
      <c r="AO132">
        <f t="shared" si="101"/>
        <v>271.98640017063008</v>
      </c>
      <c r="AP132">
        <f t="shared" si="102"/>
        <v>3.1791091909200109</v>
      </c>
      <c r="AQ132">
        <f t="shared" si="103"/>
        <v>4.6663343956260555</v>
      </c>
      <c r="AR132">
        <f t="shared" si="104"/>
        <v>63.769108620665207</v>
      </c>
      <c r="AS132">
        <f t="shared" si="105"/>
        <v>47.587145653746262</v>
      </c>
      <c r="AT132">
        <f t="shared" si="106"/>
        <v>33.444520950317383</v>
      </c>
      <c r="AU132">
        <f t="shared" si="107"/>
        <v>5.1796719598840015</v>
      </c>
      <c r="AV132">
        <f t="shared" si="108"/>
        <v>2.1571214857375228E-2</v>
      </c>
      <c r="AW132">
        <f t="shared" si="109"/>
        <v>1.1841227204610913</v>
      </c>
      <c r="AX132">
        <f t="shared" si="110"/>
        <v>3.9955492394229104</v>
      </c>
      <c r="AY132">
        <f t="shared" si="111"/>
        <v>1.3496745746193426E-2</v>
      </c>
      <c r="AZ132">
        <f t="shared" si="112"/>
        <v>14.486177541194705</v>
      </c>
      <c r="BA132">
        <f t="shared" si="113"/>
        <v>0.50505578558285913</v>
      </c>
      <c r="BB132">
        <f t="shared" si="114"/>
        <v>22.858916407642138</v>
      </c>
      <c r="BC132">
        <f t="shared" si="115"/>
        <v>390.87175793442088</v>
      </c>
      <c r="BD132">
        <f t="shared" si="116"/>
        <v>1.3468351348858325E-3</v>
      </c>
    </row>
    <row r="133" spans="1:108" x14ac:dyDescent="0.25">
      <c r="A133" s="1">
        <v>124</v>
      </c>
      <c r="B133" s="1" t="s">
        <v>136</v>
      </c>
      <c r="C133" s="1">
        <v>2988.5</v>
      </c>
      <c r="D133" s="1">
        <v>0</v>
      </c>
      <c r="E133">
        <f t="shared" si="89"/>
        <v>2.30839438683868</v>
      </c>
      <c r="F133">
        <f t="shared" si="90"/>
        <v>2.1742029886685336E-2</v>
      </c>
      <c r="G133">
        <f t="shared" si="91"/>
        <v>197.62131118789239</v>
      </c>
      <c r="H133">
        <f t="shared" si="92"/>
        <v>1.0696060887086354</v>
      </c>
      <c r="I133">
        <f t="shared" si="93"/>
        <v>3.482412976226132</v>
      </c>
      <c r="J133">
        <f t="shared" si="94"/>
        <v>31.594753265380859</v>
      </c>
      <c r="K133" s="1">
        <v>6</v>
      </c>
      <c r="L133">
        <f t="shared" si="95"/>
        <v>1.4200000166893005</v>
      </c>
      <c r="M133" s="1">
        <v>1</v>
      </c>
      <c r="N133">
        <f t="shared" si="96"/>
        <v>2.8400000333786011</v>
      </c>
      <c r="O133" s="1">
        <v>35.296028137207031</v>
      </c>
      <c r="P133" s="1">
        <v>31.594753265380859</v>
      </c>
      <c r="Q133" s="1">
        <v>37.061180114746094</v>
      </c>
      <c r="R133" s="1">
        <v>400.17263793945312</v>
      </c>
      <c r="S133" s="1">
        <v>391.96609497070312</v>
      </c>
      <c r="T133" s="1">
        <v>13.017518043518066</v>
      </c>
      <c r="U133" s="1">
        <v>16.183515548706055</v>
      </c>
      <c r="V133" s="1">
        <v>16.590389251708984</v>
      </c>
      <c r="W133" s="1">
        <v>20.625347137451172</v>
      </c>
      <c r="X133" s="1">
        <v>199.424560546875</v>
      </c>
      <c r="Y133" s="1">
        <v>1699.915283203125</v>
      </c>
      <c r="Z133" s="1">
        <v>9.6771793365478516</v>
      </c>
      <c r="AA133" s="1">
        <v>73.175117492675781</v>
      </c>
      <c r="AB133" s="1">
        <v>0.24351906776428223</v>
      </c>
      <c r="AC133" s="1">
        <v>0.52162128686904907</v>
      </c>
      <c r="AD133" s="1">
        <v>1</v>
      </c>
      <c r="AE133" s="1">
        <v>-0.21956524252891541</v>
      </c>
      <c r="AF133" s="1">
        <v>2.737391471862793</v>
      </c>
      <c r="AG133" s="1">
        <v>1</v>
      </c>
      <c r="AH133" s="1">
        <v>0</v>
      </c>
      <c r="AI133" s="1">
        <v>0.15999999642372131</v>
      </c>
      <c r="AJ133" s="1">
        <v>111115</v>
      </c>
      <c r="AK133">
        <f t="shared" si="97"/>
        <v>0.33237426757812494</v>
      </c>
      <c r="AL133">
        <f t="shared" si="98"/>
        <v>1.0696060887086353E-3</v>
      </c>
      <c r="AM133">
        <f t="shared" si="99"/>
        <v>304.74475326538084</v>
      </c>
      <c r="AN133">
        <f t="shared" si="100"/>
        <v>308.44602813720701</v>
      </c>
      <c r="AO133">
        <f t="shared" si="101"/>
        <v>271.9864392331292</v>
      </c>
      <c r="AP133">
        <f t="shared" si="102"/>
        <v>3.1788413368117068</v>
      </c>
      <c r="AQ133">
        <f t="shared" si="103"/>
        <v>4.6666436279472432</v>
      </c>
      <c r="AR133">
        <f t="shared" si="104"/>
        <v>63.773640382802732</v>
      </c>
      <c r="AS133">
        <f t="shared" si="105"/>
        <v>47.590124834096677</v>
      </c>
      <c r="AT133">
        <f t="shared" si="106"/>
        <v>33.445390701293945</v>
      </c>
      <c r="AU133">
        <f t="shared" si="107"/>
        <v>5.1799242747629091</v>
      </c>
      <c r="AV133">
        <f t="shared" si="108"/>
        <v>2.1576845235817762E-2</v>
      </c>
      <c r="AW133">
        <f t="shared" si="109"/>
        <v>1.184230651721111</v>
      </c>
      <c r="AX133">
        <f t="shared" si="110"/>
        <v>3.9956936230417979</v>
      </c>
      <c r="AY133">
        <f t="shared" si="111"/>
        <v>1.3500272430760872E-2</v>
      </c>
      <c r="AZ133">
        <f t="shared" si="112"/>
        <v>14.460962665230669</v>
      </c>
      <c r="BA133">
        <f t="shared" si="113"/>
        <v>0.50417960564334852</v>
      </c>
      <c r="BB133">
        <f t="shared" si="114"/>
        <v>22.859478665280907</v>
      </c>
      <c r="BC133">
        <f t="shared" si="115"/>
        <v>390.8687948349264</v>
      </c>
      <c r="BD133">
        <f t="shared" si="116"/>
        <v>1.350035943884406E-3</v>
      </c>
    </row>
    <row r="134" spans="1:108" x14ac:dyDescent="0.25">
      <c r="A134" s="1">
        <v>125</v>
      </c>
      <c r="B134" s="1" t="s">
        <v>136</v>
      </c>
      <c r="C134" s="1">
        <v>2989</v>
      </c>
      <c r="D134" s="1">
        <v>0</v>
      </c>
      <c r="E134">
        <f t="shared" si="89"/>
        <v>2.3175091449581036</v>
      </c>
      <c r="F134">
        <f t="shared" si="90"/>
        <v>2.1738566849071217E-2</v>
      </c>
      <c r="G134">
        <f t="shared" si="91"/>
        <v>196.9228891891664</v>
      </c>
      <c r="H134">
        <f t="shared" si="92"/>
        <v>1.0693117758262176</v>
      </c>
      <c r="I134">
        <f t="shared" si="93"/>
        <v>3.482001133066607</v>
      </c>
      <c r="J134">
        <f t="shared" si="94"/>
        <v>31.592870712280273</v>
      </c>
      <c r="K134" s="1">
        <v>6</v>
      </c>
      <c r="L134">
        <f t="shared" si="95"/>
        <v>1.4200000166893005</v>
      </c>
      <c r="M134" s="1">
        <v>1</v>
      </c>
      <c r="N134">
        <f t="shared" si="96"/>
        <v>2.8400000333786011</v>
      </c>
      <c r="O134" s="1">
        <v>35.296993255615234</v>
      </c>
      <c r="P134" s="1">
        <v>31.592870712280273</v>
      </c>
      <c r="Q134" s="1">
        <v>37.061080932617187</v>
      </c>
      <c r="R134" s="1">
        <v>400.1719970703125</v>
      </c>
      <c r="S134" s="1">
        <v>391.93850708007812</v>
      </c>
      <c r="T134" s="1">
        <v>13.01729679107666</v>
      </c>
      <c r="U134" s="1">
        <v>16.182411193847656</v>
      </c>
      <c r="V134" s="1">
        <v>16.589138031005859</v>
      </c>
      <c r="W134" s="1">
        <v>20.622734069824219</v>
      </c>
      <c r="X134" s="1">
        <v>199.425537109375</v>
      </c>
      <c r="Y134" s="1">
        <v>1699.938232421875</v>
      </c>
      <c r="Z134" s="1">
        <v>9.7289648056030273</v>
      </c>
      <c r="AA134" s="1">
        <v>73.17474365234375</v>
      </c>
      <c r="AB134" s="1">
        <v>0.24351906776428223</v>
      </c>
      <c r="AC134" s="1">
        <v>0.52162128686904907</v>
      </c>
      <c r="AD134" s="1">
        <v>1</v>
      </c>
      <c r="AE134" s="1">
        <v>-0.21956524252891541</v>
      </c>
      <c r="AF134" s="1">
        <v>2.737391471862793</v>
      </c>
      <c r="AG134" s="1">
        <v>1</v>
      </c>
      <c r="AH134" s="1">
        <v>0</v>
      </c>
      <c r="AI134" s="1">
        <v>0.15999999642372131</v>
      </c>
      <c r="AJ134" s="1">
        <v>111115</v>
      </c>
      <c r="AK134">
        <f t="shared" si="97"/>
        <v>0.33237589518229166</v>
      </c>
      <c r="AL134">
        <f t="shared" si="98"/>
        <v>1.0693117758262176E-3</v>
      </c>
      <c r="AM134">
        <f t="shared" si="99"/>
        <v>304.74287071228025</v>
      </c>
      <c r="AN134">
        <f t="shared" si="100"/>
        <v>308.44699325561521</v>
      </c>
      <c r="AO134">
        <f t="shared" si="101"/>
        <v>271.99011110804713</v>
      </c>
      <c r="AP134">
        <f t="shared" si="102"/>
        <v>3.1794580378538635</v>
      </c>
      <c r="AQ134">
        <f t="shared" si="103"/>
        <v>4.6661449238532269</v>
      </c>
      <c r="AR134">
        <f t="shared" si="104"/>
        <v>63.767150945171402</v>
      </c>
      <c r="AS134">
        <f t="shared" si="105"/>
        <v>47.584739751323745</v>
      </c>
      <c r="AT134">
        <f t="shared" si="106"/>
        <v>33.444931983947754</v>
      </c>
      <c r="AU134">
        <f t="shared" si="107"/>
        <v>5.1797911994647876</v>
      </c>
      <c r="AV134">
        <f t="shared" si="108"/>
        <v>2.1573434614906312E-2</v>
      </c>
      <c r="AW134">
        <f t="shared" si="109"/>
        <v>1.1841437907866201</v>
      </c>
      <c r="AX134">
        <f t="shared" si="110"/>
        <v>3.9956474086781677</v>
      </c>
      <c r="AY134">
        <f t="shared" si="111"/>
        <v>1.3498136129336464E-2</v>
      </c>
      <c r="AZ134">
        <f t="shared" si="112"/>
        <v>14.409781935696147</v>
      </c>
      <c r="BA134">
        <f t="shared" si="113"/>
        <v>0.50243312568655696</v>
      </c>
      <c r="BB134">
        <f t="shared" si="114"/>
        <v>22.860569749616232</v>
      </c>
      <c r="BC134">
        <f t="shared" si="115"/>
        <v>390.83687422482376</v>
      </c>
      <c r="BD134">
        <f t="shared" si="116"/>
        <v>1.3555419907286539E-3</v>
      </c>
    </row>
    <row r="135" spans="1:108" x14ac:dyDescent="0.25">
      <c r="A135" s="1">
        <v>126</v>
      </c>
      <c r="B135" s="1" t="s">
        <v>137</v>
      </c>
      <c r="C135" s="1">
        <v>2989.5</v>
      </c>
      <c r="D135" s="1">
        <v>0</v>
      </c>
      <c r="E135">
        <f t="shared" si="89"/>
        <v>2.3177141345636665</v>
      </c>
      <c r="F135">
        <f t="shared" si="90"/>
        <v>2.1740111206387632E-2</v>
      </c>
      <c r="G135">
        <f t="shared" si="91"/>
        <v>196.93880340333513</v>
      </c>
      <c r="H135">
        <f t="shared" si="92"/>
        <v>1.06925263274092</v>
      </c>
      <c r="I135">
        <f t="shared" si="93"/>
        <v>3.4815813029373057</v>
      </c>
      <c r="J135">
        <f t="shared" si="94"/>
        <v>31.591266632080078</v>
      </c>
      <c r="K135" s="1">
        <v>6</v>
      </c>
      <c r="L135">
        <f t="shared" si="95"/>
        <v>1.4200000166893005</v>
      </c>
      <c r="M135" s="1">
        <v>1</v>
      </c>
      <c r="N135">
        <f t="shared" si="96"/>
        <v>2.8400000333786011</v>
      </c>
      <c r="O135" s="1">
        <v>35.297019958496094</v>
      </c>
      <c r="P135" s="1">
        <v>31.591266632080078</v>
      </c>
      <c r="Q135" s="1">
        <v>37.060455322265625</v>
      </c>
      <c r="R135" s="1">
        <v>400.19039916992187</v>
      </c>
      <c r="S135" s="1">
        <v>391.95587158203125</v>
      </c>
      <c r="T135" s="1">
        <v>13.01720142364502</v>
      </c>
      <c r="U135" s="1">
        <v>16.182308197021484</v>
      </c>
      <c r="V135" s="1">
        <v>16.589027404785156</v>
      </c>
      <c r="W135" s="1">
        <v>20.622613906860352</v>
      </c>
      <c r="X135" s="1">
        <v>199.41500854492188</v>
      </c>
      <c r="Y135" s="1">
        <v>1699.9404296875</v>
      </c>
      <c r="Z135" s="1">
        <v>9.7681818008422852</v>
      </c>
      <c r="AA135" s="1">
        <v>73.174896240234375</v>
      </c>
      <c r="AB135" s="1">
        <v>0.24351906776428223</v>
      </c>
      <c r="AC135" s="1">
        <v>0.52162128686904907</v>
      </c>
      <c r="AD135" s="1">
        <v>1</v>
      </c>
      <c r="AE135" s="1">
        <v>-0.21956524252891541</v>
      </c>
      <c r="AF135" s="1">
        <v>2.737391471862793</v>
      </c>
      <c r="AG135" s="1">
        <v>1</v>
      </c>
      <c r="AH135" s="1">
        <v>0</v>
      </c>
      <c r="AI135" s="1">
        <v>0.15999999642372131</v>
      </c>
      <c r="AJ135" s="1">
        <v>111115</v>
      </c>
      <c r="AK135">
        <f t="shared" si="97"/>
        <v>0.33235834757486976</v>
      </c>
      <c r="AL135">
        <f t="shared" si="98"/>
        <v>1.0692526327409199E-3</v>
      </c>
      <c r="AM135">
        <f t="shared" si="99"/>
        <v>304.74126663208006</v>
      </c>
      <c r="AN135">
        <f t="shared" si="100"/>
        <v>308.44701995849607</v>
      </c>
      <c r="AO135">
        <f t="shared" si="101"/>
        <v>271.99046267053927</v>
      </c>
      <c r="AP135">
        <f t="shared" si="102"/>
        <v>3.1797335855257107</v>
      </c>
      <c r="AQ135">
        <f t="shared" si="103"/>
        <v>4.6657200261818472</v>
      </c>
      <c r="AR135">
        <f t="shared" si="104"/>
        <v>63.761211370416056</v>
      </c>
      <c r="AS135">
        <f t="shared" si="105"/>
        <v>47.578903173394572</v>
      </c>
      <c r="AT135">
        <f t="shared" si="106"/>
        <v>33.444143295288086</v>
      </c>
      <c r="AU135">
        <f t="shared" si="107"/>
        <v>5.1795624054365597</v>
      </c>
      <c r="AV135">
        <f t="shared" si="108"/>
        <v>2.1574955597776408E-2</v>
      </c>
      <c r="AW135">
        <f t="shared" si="109"/>
        <v>1.1841387232445413</v>
      </c>
      <c r="AX135">
        <f t="shared" si="110"/>
        <v>3.9954236821920182</v>
      </c>
      <c r="AY135">
        <f t="shared" si="111"/>
        <v>1.3499088823184631E-2</v>
      </c>
      <c r="AZ135">
        <f t="shared" si="112"/>
        <v>14.410976504714965</v>
      </c>
      <c r="BA135">
        <f t="shared" si="113"/>
        <v>0.50245146885653535</v>
      </c>
      <c r="BB135">
        <f t="shared" si="114"/>
        <v>22.863130866699411</v>
      </c>
      <c r="BC135">
        <f t="shared" si="115"/>
        <v>390.8541412845359</v>
      </c>
      <c r="BD135">
        <f t="shared" si="116"/>
        <v>1.355753872684491E-3</v>
      </c>
    </row>
    <row r="136" spans="1:108" x14ac:dyDescent="0.25">
      <c r="A136" s="1">
        <v>127</v>
      </c>
      <c r="B136" s="1" t="s">
        <v>137</v>
      </c>
      <c r="C136" s="1">
        <v>2990</v>
      </c>
      <c r="D136" s="1">
        <v>0</v>
      </c>
      <c r="E136">
        <f t="shared" si="89"/>
        <v>2.3237416134357507</v>
      </c>
      <c r="F136">
        <f t="shared" si="90"/>
        <v>2.1732110027534658E-2</v>
      </c>
      <c r="G136">
        <f t="shared" si="91"/>
        <v>196.43968637032867</v>
      </c>
      <c r="H136">
        <f t="shared" si="92"/>
        <v>1.0689746543301686</v>
      </c>
      <c r="I136">
        <f t="shared" si="93"/>
        <v>3.4819679377102033</v>
      </c>
      <c r="J136">
        <f t="shared" si="94"/>
        <v>31.592777252197266</v>
      </c>
      <c r="K136" s="1">
        <v>6</v>
      </c>
      <c r="L136">
        <f t="shared" si="95"/>
        <v>1.4200000166893005</v>
      </c>
      <c r="M136" s="1">
        <v>1</v>
      </c>
      <c r="N136">
        <f t="shared" si="96"/>
        <v>2.8400000333786011</v>
      </c>
      <c r="O136" s="1">
        <v>35.297481536865234</v>
      </c>
      <c r="P136" s="1">
        <v>31.592777252197266</v>
      </c>
      <c r="Q136" s="1">
        <v>37.060115814208984</v>
      </c>
      <c r="R136" s="1">
        <v>400.20062255859375</v>
      </c>
      <c r="S136" s="1">
        <v>391.94863891601562</v>
      </c>
      <c r="T136" s="1">
        <v>13.018199920654297</v>
      </c>
      <c r="U136" s="1">
        <v>16.182357788085937</v>
      </c>
      <c r="V136" s="1">
        <v>16.59001350402832</v>
      </c>
      <c r="W136" s="1">
        <v>20.622325897216797</v>
      </c>
      <c r="X136" s="1">
        <v>199.42294311523437</v>
      </c>
      <c r="Y136" s="1">
        <v>1699.8638916015625</v>
      </c>
      <c r="Z136" s="1">
        <v>9.7852764129638672</v>
      </c>
      <c r="AA136" s="1">
        <v>73.175506591796875</v>
      </c>
      <c r="AB136" s="1">
        <v>0.24351906776428223</v>
      </c>
      <c r="AC136" s="1">
        <v>0.52162128686904907</v>
      </c>
      <c r="AD136" s="1">
        <v>1</v>
      </c>
      <c r="AE136" s="1">
        <v>-0.21956524252891541</v>
      </c>
      <c r="AF136" s="1">
        <v>2.737391471862793</v>
      </c>
      <c r="AG136" s="1">
        <v>1</v>
      </c>
      <c r="AH136" s="1">
        <v>0</v>
      </c>
      <c r="AI136" s="1">
        <v>0.15999999642372131</v>
      </c>
      <c r="AJ136" s="1">
        <v>111115</v>
      </c>
      <c r="AK136">
        <f t="shared" si="97"/>
        <v>0.3323715718587239</v>
      </c>
      <c r="AL136">
        <f t="shared" si="98"/>
        <v>1.0689746543301685E-3</v>
      </c>
      <c r="AM136">
        <f t="shared" si="99"/>
        <v>304.74277725219724</v>
      </c>
      <c r="AN136">
        <f t="shared" si="100"/>
        <v>308.44748153686521</v>
      </c>
      <c r="AO136">
        <f t="shared" si="101"/>
        <v>271.97821657706299</v>
      </c>
      <c r="AP136">
        <f t="shared" si="102"/>
        <v>3.17957921865094</v>
      </c>
      <c r="AQ136">
        <f t="shared" si="103"/>
        <v>4.6661201667031014</v>
      </c>
      <c r="AR136">
        <f t="shared" si="104"/>
        <v>63.766147773088086</v>
      </c>
      <c r="AS136">
        <f t="shared" si="105"/>
        <v>47.583789985002149</v>
      </c>
      <c r="AT136">
        <f t="shared" si="106"/>
        <v>33.44512939453125</v>
      </c>
      <c r="AU136">
        <f t="shared" si="107"/>
        <v>5.1798484685113015</v>
      </c>
      <c r="AV136">
        <f t="shared" si="108"/>
        <v>2.1567075502085763E-2</v>
      </c>
      <c r="AW136">
        <f t="shared" si="109"/>
        <v>1.1841522289928981</v>
      </c>
      <c r="AX136">
        <f t="shared" si="110"/>
        <v>3.9956962395184035</v>
      </c>
      <c r="AY136">
        <f t="shared" si="111"/>
        <v>1.3494152990956682E-2</v>
      </c>
      <c r="AZ136">
        <f t="shared" si="112"/>
        <v>14.374573564882496</v>
      </c>
      <c r="BA136">
        <f t="shared" si="113"/>
        <v>0.501187316056532</v>
      </c>
      <c r="BB136">
        <f t="shared" si="114"/>
        <v>22.860764277542568</v>
      </c>
      <c r="BC136">
        <f t="shared" si="115"/>
        <v>390.84404344373803</v>
      </c>
      <c r="BD136">
        <f t="shared" si="116"/>
        <v>1.3591740787094308E-3</v>
      </c>
    </row>
    <row r="137" spans="1:108" x14ac:dyDescent="0.25">
      <c r="A137" s="1">
        <v>128</v>
      </c>
      <c r="B137" s="1" t="s">
        <v>138</v>
      </c>
      <c r="C137" s="1">
        <v>2990.5</v>
      </c>
      <c r="D137" s="1">
        <v>0</v>
      </c>
      <c r="E137">
        <f t="shared" si="89"/>
        <v>2.327404823300772</v>
      </c>
      <c r="F137">
        <f t="shared" si="90"/>
        <v>2.1721924045377084E-2</v>
      </c>
      <c r="G137">
        <f t="shared" si="91"/>
        <v>196.09397653311183</v>
      </c>
      <c r="H137">
        <f t="shared" si="92"/>
        <v>1.068553238319051</v>
      </c>
      <c r="I137">
        <f t="shared" si="93"/>
        <v>3.482205023926324</v>
      </c>
      <c r="J137">
        <f t="shared" si="94"/>
        <v>31.59332275390625</v>
      </c>
      <c r="K137" s="1">
        <v>6</v>
      </c>
      <c r="L137">
        <f t="shared" si="95"/>
        <v>1.4200000166893005</v>
      </c>
      <c r="M137" s="1">
        <v>1</v>
      </c>
      <c r="N137">
        <f t="shared" si="96"/>
        <v>2.8400000333786011</v>
      </c>
      <c r="O137" s="1">
        <v>35.297557830810547</v>
      </c>
      <c r="P137" s="1">
        <v>31.59332275390625</v>
      </c>
      <c r="Q137" s="1">
        <v>37.060596466064453</v>
      </c>
      <c r="R137" s="1">
        <v>400.20489501953125</v>
      </c>
      <c r="S137" s="1">
        <v>391.94247436523437</v>
      </c>
      <c r="T137" s="1">
        <v>13.018242835998535</v>
      </c>
      <c r="U137" s="1">
        <v>16.181131362915039</v>
      </c>
      <c r="V137" s="1">
        <v>16.589960098266602</v>
      </c>
      <c r="W137" s="1">
        <v>20.620626449584961</v>
      </c>
      <c r="X137" s="1">
        <v>199.42457580566406</v>
      </c>
      <c r="Y137" s="1">
        <v>1699.8818359375</v>
      </c>
      <c r="Z137" s="1">
        <v>9.8209905624389648</v>
      </c>
      <c r="AA137" s="1">
        <v>73.175331115722656</v>
      </c>
      <c r="AB137" s="1">
        <v>0.24351906776428223</v>
      </c>
      <c r="AC137" s="1">
        <v>0.52162128686904907</v>
      </c>
      <c r="AD137" s="1">
        <v>1</v>
      </c>
      <c r="AE137" s="1">
        <v>-0.21956524252891541</v>
      </c>
      <c r="AF137" s="1">
        <v>2.737391471862793</v>
      </c>
      <c r="AG137" s="1">
        <v>1</v>
      </c>
      <c r="AH137" s="1">
        <v>0</v>
      </c>
      <c r="AI137" s="1">
        <v>0.15999999642372131</v>
      </c>
      <c r="AJ137" s="1">
        <v>111115</v>
      </c>
      <c r="AK137">
        <f t="shared" si="97"/>
        <v>0.33237429300944005</v>
      </c>
      <c r="AL137">
        <f t="shared" si="98"/>
        <v>1.068553238319051E-3</v>
      </c>
      <c r="AM137">
        <f t="shared" si="99"/>
        <v>304.74332275390623</v>
      </c>
      <c r="AN137">
        <f t="shared" si="100"/>
        <v>308.44755783081052</v>
      </c>
      <c r="AO137">
        <f t="shared" si="101"/>
        <v>271.98108767074882</v>
      </c>
      <c r="AP137">
        <f t="shared" si="102"/>
        <v>3.1797618766781448</v>
      </c>
      <c r="AQ137">
        <f t="shared" si="103"/>
        <v>4.6662646692346366</v>
      </c>
      <c r="AR137">
        <f t="shared" si="104"/>
        <v>63.768275429532416</v>
      </c>
      <c r="AS137">
        <f t="shared" si="105"/>
        <v>47.587144066617377</v>
      </c>
      <c r="AT137">
        <f t="shared" si="106"/>
        <v>33.445440292358398</v>
      </c>
      <c r="AU137">
        <f t="shared" si="107"/>
        <v>5.1799386614597571</v>
      </c>
      <c r="AV137">
        <f t="shared" si="108"/>
        <v>2.1557043602324584E-2</v>
      </c>
      <c r="AW137">
        <f t="shared" si="109"/>
        <v>1.1840596453083125</v>
      </c>
      <c r="AX137">
        <f t="shared" si="110"/>
        <v>3.9958790161514446</v>
      </c>
      <c r="AY137">
        <f t="shared" si="111"/>
        <v>1.3487869345281456E-2</v>
      </c>
      <c r="AZ137">
        <f t="shared" si="112"/>
        <v>14.349241662609208</v>
      </c>
      <c r="BA137">
        <f t="shared" si="113"/>
        <v>0.50031315654342745</v>
      </c>
      <c r="BB137">
        <f t="shared" si="114"/>
        <v>22.85759007256457</v>
      </c>
      <c r="BC137">
        <f t="shared" si="115"/>
        <v>390.83613757842869</v>
      </c>
      <c r="BD137">
        <f t="shared" si="116"/>
        <v>1.3611552328178266E-3</v>
      </c>
    </row>
    <row r="138" spans="1:108" x14ac:dyDescent="0.25">
      <c r="A138" s="1">
        <v>129</v>
      </c>
      <c r="B138" s="1" t="s">
        <v>138</v>
      </c>
      <c r="C138" s="1">
        <v>2991</v>
      </c>
      <c r="D138" s="1">
        <v>0</v>
      </c>
      <c r="E138">
        <f t="shared" ref="E138:E155" si="119">(R138-S138*(1000-T138)/(1000-U138))*AK138</f>
        <v>2.3333073468842347</v>
      </c>
      <c r="F138">
        <f t="shared" ref="F138:F155" si="120">IF(AV138&lt;&gt;0,1/(1/AV138-1/N138),0)</f>
        <v>2.1719420890181911E-2</v>
      </c>
      <c r="G138">
        <f t="shared" ref="G138:G155" si="121">((AY138-AL138/2)*S138-E138)/(AY138+AL138/2)</f>
        <v>195.64682208769128</v>
      </c>
      <c r="H138">
        <f t="shared" ref="H138:H155" si="122">AL138*1000</f>
        <v>1.0684159978406871</v>
      </c>
      <c r="I138">
        <f t="shared" ref="I138:I155" si="123">(AQ138-AW138)</f>
        <v>3.4821567696377853</v>
      </c>
      <c r="J138">
        <f t="shared" ref="J138:J155" si="124">(P138+AP138*D138)</f>
        <v>31.592914581298828</v>
      </c>
      <c r="K138" s="1">
        <v>6</v>
      </c>
      <c r="L138">
        <f t="shared" ref="L138:L169" si="125">(K138*AE138+AF138)</f>
        <v>1.4200000166893005</v>
      </c>
      <c r="M138" s="1">
        <v>1</v>
      </c>
      <c r="N138">
        <f t="shared" ref="N138:N169" si="126">L138*(M138+1)*(M138+1)/(M138*M138+1)</f>
        <v>2.8400000333786011</v>
      </c>
      <c r="O138" s="1">
        <v>35.297698974609375</v>
      </c>
      <c r="P138" s="1">
        <v>31.592914581298828</v>
      </c>
      <c r="Q138" s="1">
        <v>37.060798645019531</v>
      </c>
      <c r="R138" s="1">
        <v>400.21429443359375</v>
      </c>
      <c r="S138" s="1">
        <v>391.93438720703125</v>
      </c>
      <c r="T138" s="1">
        <v>13.017875671386719</v>
      </c>
      <c r="U138" s="1">
        <v>16.180328369140625</v>
      </c>
      <c r="V138" s="1">
        <v>16.589345932006836</v>
      </c>
      <c r="W138" s="1">
        <v>20.619422912597656</v>
      </c>
      <c r="X138" s="1">
        <v>199.42660522460937</v>
      </c>
      <c r="Y138" s="1">
        <v>1699.8685302734375</v>
      </c>
      <c r="Z138" s="1">
        <v>9.8308286666870117</v>
      </c>
      <c r="AA138" s="1">
        <v>73.175262451171875</v>
      </c>
      <c r="AB138" s="1">
        <v>0.24351906776428223</v>
      </c>
      <c r="AC138" s="1">
        <v>0.52162128686904907</v>
      </c>
      <c r="AD138" s="1">
        <v>1</v>
      </c>
      <c r="AE138" s="1">
        <v>-0.21956524252891541</v>
      </c>
      <c r="AF138" s="1">
        <v>2.737391471862793</v>
      </c>
      <c r="AG138" s="1">
        <v>1</v>
      </c>
      <c r="AH138" s="1">
        <v>0</v>
      </c>
      <c r="AI138" s="1">
        <v>0.15999999642372131</v>
      </c>
      <c r="AJ138" s="1">
        <v>111115</v>
      </c>
      <c r="AK138">
        <f t="shared" ref="AK138:AK155" si="127">X138*0.000001/(K138*0.0001)</f>
        <v>0.33237767537434892</v>
      </c>
      <c r="AL138">
        <f t="shared" ref="AL138:AL169" si="128">(U138-T138)/(1000-U138)*AK138</f>
        <v>1.0684159978406871E-3</v>
      </c>
      <c r="AM138">
        <f t="shared" ref="AM138:AM155" si="129">(P138+273.15)</f>
        <v>304.74291458129881</v>
      </c>
      <c r="AN138">
        <f t="shared" ref="AN138:AN155" si="130">(O138+273.15)</f>
        <v>308.44769897460935</v>
      </c>
      <c r="AO138">
        <f t="shared" ref="AO138:AO155" si="131">(Y138*AG138+Z138*AH138)*AI138</f>
        <v>271.97895876454641</v>
      </c>
      <c r="AP138">
        <f t="shared" ref="AP138:AP169" si="132">((AO138+0.00000010773*(AN138^4-AM138^4))-AL138*44100)/(L138*51.4+0.00000043092*AM138^3)</f>
        <v>3.1798891540944503</v>
      </c>
      <c r="AQ138">
        <f t="shared" ref="AQ138:AQ155" si="133">0.61365*EXP(17.502*J138/(240.97+J138))</f>
        <v>4.6661565445957924</v>
      </c>
      <c r="AR138">
        <f t="shared" ref="AR138:AR169" si="134">AQ138*1000/AA138</f>
        <v>63.766857655063532</v>
      </c>
      <c r="AS138">
        <f t="shared" ref="AS138:AS169" si="135">(AR138-U138)</f>
        <v>47.586529285922907</v>
      </c>
      <c r="AT138">
        <f t="shared" ref="AT138:AT155" si="136">IF(D138,P138,(O138+P138)/2)</f>
        <v>33.445306777954102</v>
      </c>
      <c r="AU138">
        <f t="shared" ref="AU138:AU169" si="137">0.61365*EXP(17.502*AT138/(240.97+AT138))</f>
        <v>5.1798999281243479</v>
      </c>
      <c r="AV138">
        <f t="shared" ref="AV138:AV155" si="138">IF(AS138&lt;&gt;0,(1000-(AR138+U138)/2)/AS138*AL138,0)</f>
        <v>2.1554578301191854E-2</v>
      </c>
      <c r="AW138">
        <f t="shared" ref="AW138:AW155" si="139">U138*AA138/1000</f>
        <v>1.1839997749580071</v>
      </c>
      <c r="AX138">
        <f t="shared" ref="AX138:AX169" si="140">(AU138-AW138)</f>
        <v>3.9959001531663407</v>
      </c>
      <c r="AY138">
        <f t="shared" ref="AY138:AY155" si="141">1/(1.6/F138+1.37/N138)</f>
        <v>1.3486325164282857E-2</v>
      </c>
      <c r="AZ138">
        <f t="shared" ref="AZ138:AZ155" si="142">G138*AA138*0.001</f>
        <v>14.31650755400454</v>
      </c>
      <c r="BA138">
        <f t="shared" ref="BA138:BA155" si="143">G138/S138</f>
        <v>0.49918258890701744</v>
      </c>
      <c r="BB138">
        <f t="shared" ref="BB138:BB155" si="144">(1-AL138*AA138/AQ138/F138)*100</f>
        <v>22.856893286511017</v>
      </c>
      <c r="BC138">
        <f t="shared" ref="BC138:BC155" si="145">(S138-E138/(N138/1.35))</f>
        <v>390.82524464320306</v>
      </c>
      <c r="BD138">
        <f t="shared" ref="BD138:BD169" si="146">E138*BB138/100/BC138</f>
        <v>1.364603688307129E-3</v>
      </c>
    </row>
    <row r="139" spans="1:108" x14ac:dyDescent="0.25">
      <c r="A139" s="1">
        <v>130</v>
      </c>
      <c r="B139" s="1" t="s">
        <v>139</v>
      </c>
      <c r="C139" s="1">
        <v>2991.5</v>
      </c>
      <c r="D139" s="1">
        <v>0</v>
      </c>
      <c r="E139">
        <f t="shared" si="119"/>
        <v>2.3335389815352561</v>
      </c>
      <c r="F139">
        <f t="shared" si="120"/>
        <v>2.1723741610278541E-2</v>
      </c>
      <c r="G139">
        <f t="shared" si="121"/>
        <v>195.66848393604047</v>
      </c>
      <c r="H139">
        <f t="shared" si="122"/>
        <v>1.0687202507903391</v>
      </c>
      <c r="I139">
        <f t="shared" si="123"/>
        <v>3.4824588697246392</v>
      </c>
      <c r="J139">
        <f t="shared" si="124"/>
        <v>31.594039916992187</v>
      </c>
      <c r="K139" s="1">
        <v>6</v>
      </c>
      <c r="L139">
        <f t="shared" si="125"/>
        <v>1.4200000166893005</v>
      </c>
      <c r="M139" s="1">
        <v>1</v>
      </c>
      <c r="N139">
        <f t="shared" si="126"/>
        <v>2.8400000333786011</v>
      </c>
      <c r="O139" s="1">
        <v>35.298057556152344</v>
      </c>
      <c r="P139" s="1">
        <v>31.594039916992187</v>
      </c>
      <c r="Q139" s="1">
        <v>37.060901641845703</v>
      </c>
      <c r="R139" s="1">
        <v>400.22286987304687</v>
      </c>
      <c r="S139" s="1">
        <v>391.94223022460937</v>
      </c>
      <c r="T139" s="1">
        <v>13.017029762268066</v>
      </c>
      <c r="U139" s="1">
        <v>16.18025016784668</v>
      </c>
      <c r="V139" s="1">
        <v>16.58796501159668</v>
      </c>
      <c r="W139" s="1">
        <v>20.618946075439453</v>
      </c>
      <c r="X139" s="1">
        <v>199.43499755859375</v>
      </c>
      <c r="Y139" s="1">
        <v>1699.8502197265625</v>
      </c>
      <c r="Z139" s="1">
        <v>9.8098211288452148</v>
      </c>
      <c r="AA139" s="1">
        <v>73.175369262695312</v>
      </c>
      <c r="AB139" s="1">
        <v>0.24351906776428223</v>
      </c>
      <c r="AC139" s="1">
        <v>0.52162128686904907</v>
      </c>
      <c r="AD139" s="1">
        <v>1</v>
      </c>
      <c r="AE139" s="1">
        <v>-0.21956524252891541</v>
      </c>
      <c r="AF139" s="1">
        <v>2.737391471862793</v>
      </c>
      <c r="AG139" s="1">
        <v>1</v>
      </c>
      <c r="AH139" s="1">
        <v>0</v>
      </c>
      <c r="AI139" s="1">
        <v>0.15999999642372131</v>
      </c>
      <c r="AJ139" s="1">
        <v>111115</v>
      </c>
      <c r="AK139">
        <f t="shared" si="127"/>
        <v>0.33239166259765618</v>
      </c>
      <c r="AL139">
        <f t="shared" si="128"/>
        <v>1.068720250790339E-3</v>
      </c>
      <c r="AM139">
        <f t="shared" si="129"/>
        <v>304.74403991699216</v>
      </c>
      <c r="AN139">
        <f t="shared" si="130"/>
        <v>308.44805755615232</v>
      </c>
      <c r="AO139">
        <f t="shared" si="131"/>
        <v>271.97602907711189</v>
      </c>
      <c r="AP139">
        <f t="shared" si="132"/>
        <v>3.1795843254516241</v>
      </c>
      <c r="AQ139">
        <f t="shared" si="133"/>
        <v>4.6664546505196078</v>
      </c>
      <c r="AR139">
        <f t="shared" si="134"/>
        <v>63.770838432906395</v>
      </c>
      <c r="AS139">
        <f t="shared" si="135"/>
        <v>47.590588265059715</v>
      </c>
      <c r="AT139">
        <f t="shared" si="136"/>
        <v>33.446048736572266</v>
      </c>
      <c r="AU139">
        <f t="shared" si="137"/>
        <v>5.1801151779927448</v>
      </c>
      <c r="AV139">
        <f t="shared" si="138"/>
        <v>2.1558833678326939E-2</v>
      </c>
      <c r="AW139">
        <f t="shared" si="139"/>
        <v>1.1839957807949686</v>
      </c>
      <c r="AX139">
        <f t="shared" si="140"/>
        <v>3.9961193971977762</v>
      </c>
      <c r="AY139">
        <f t="shared" si="141"/>
        <v>1.3488990588405964E-2</v>
      </c>
      <c r="AZ139">
        <f t="shared" si="142"/>
        <v>14.318113565091528</v>
      </c>
      <c r="BA139">
        <f t="shared" si="143"/>
        <v>0.49922786790264784</v>
      </c>
      <c r="BB139">
        <f t="shared" si="144"/>
        <v>22.855088829496495</v>
      </c>
      <c r="BC139">
        <f t="shared" si="145"/>
        <v>390.83297755276175</v>
      </c>
      <c r="BD139">
        <f t="shared" si="146"/>
        <v>1.3646044160355215E-3</v>
      </c>
    </row>
    <row r="140" spans="1:108" x14ac:dyDescent="0.25">
      <c r="A140" s="1">
        <v>131</v>
      </c>
      <c r="B140" s="1" t="s">
        <v>139</v>
      </c>
      <c r="C140" s="1">
        <v>2992</v>
      </c>
      <c r="D140" s="1">
        <v>0</v>
      </c>
      <c r="E140">
        <f t="shared" si="119"/>
        <v>2.3244948278474982</v>
      </c>
      <c r="F140">
        <f t="shared" si="120"/>
        <v>2.1709072007102106E-2</v>
      </c>
      <c r="G140">
        <f t="shared" si="121"/>
        <v>196.19415365092544</v>
      </c>
      <c r="H140">
        <f t="shared" si="122"/>
        <v>1.0679417844001298</v>
      </c>
      <c r="I140">
        <f t="shared" si="123"/>
        <v>3.4822818072329547</v>
      </c>
      <c r="J140">
        <f t="shared" si="124"/>
        <v>31.592824935913086</v>
      </c>
      <c r="K140" s="1">
        <v>6</v>
      </c>
      <c r="L140">
        <f t="shared" si="125"/>
        <v>1.4200000166893005</v>
      </c>
      <c r="M140" s="1">
        <v>1</v>
      </c>
      <c r="N140">
        <f t="shared" si="126"/>
        <v>2.8400000333786011</v>
      </c>
      <c r="O140" s="1">
        <v>35.298580169677734</v>
      </c>
      <c r="P140" s="1">
        <v>31.592824935913086</v>
      </c>
      <c r="Q140" s="1">
        <v>37.060535430908203</v>
      </c>
      <c r="R140" s="1">
        <v>400.18447875976562</v>
      </c>
      <c r="S140" s="1">
        <v>391.93218994140625</v>
      </c>
      <c r="T140" s="1">
        <v>13.01735782623291</v>
      </c>
      <c r="U140" s="1">
        <v>16.178207397460937</v>
      </c>
      <c r="V140" s="1">
        <v>16.587968826293945</v>
      </c>
      <c r="W140" s="1">
        <v>20.615827560424805</v>
      </c>
      <c r="X140" s="1">
        <v>199.43962097167969</v>
      </c>
      <c r="Y140" s="1">
        <v>1699.80029296875</v>
      </c>
      <c r="Z140" s="1">
        <v>9.7912321090698242</v>
      </c>
      <c r="AA140" s="1">
        <v>73.1756591796875</v>
      </c>
      <c r="AB140" s="1">
        <v>0.24351906776428223</v>
      </c>
      <c r="AC140" s="1">
        <v>0.52162128686904907</v>
      </c>
      <c r="AD140" s="1">
        <v>1</v>
      </c>
      <c r="AE140" s="1">
        <v>-0.21956524252891541</v>
      </c>
      <c r="AF140" s="1">
        <v>2.737391471862793</v>
      </c>
      <c r="AG140" s="1">
        <v>1</v>
      </c>
      <c r="AH140" s="1">
        <v>0</v>
      </c>
      <c r="AI140" s="1">
        <v>0.15999999642372131</v>
      </c>
      <c r="AJ140" s="1">
        <v>111115</v>
      </c>
      <c r="AK140">
        <f t="shared" si="127"/>
        <v>0.33239936828613276</v>
      </c>
      <c r="AL140">
        <f t="shared" si="128"/>
        <v>1.0679417844001297E-3</v>
      </c>
      <c r="AM140">
        <f t="shared" si="129"/>
        <v>304.74282493591306</v>
      </c>
      <c r="AN140">
        <f t="shared" si="130"/>
        <v>308.44858016967771</v>
      </c>
      <c r="AO140">
        <f t="shared" si="131"/>
        <v>271.96804079604044</v>
      </c>
      <c r="AP140">
        <f t="shared" si="132"/>
        <v>3.1801505390460378</v>
      </c>
      <c r="AQ140">
        <f t="shared" si="133"/>
        <v>4.6661327978878555</v>
      </c>
      <c r="AR140">
        <f t="shared" si="134"/>
        <v>63.766187420736017</v>
      </c>
      <c r="AS140">
        <f t="shared" si="135"/>
        <v>47.58798002327508</v>
      </c>
      <c r="AT140">
        <f t="shared" si="136"/>
        <v>33.44570255279541</v>
      </c>
      <c r="AU140">
        <f t="shared" si="137"/>
        <v>5.1800147455306602</v>
      </c>
      <c r="AV140">
        <f t="shared" si="138"/>
        <v>2.1544385873727263E-2</v>
      </c>
      <c r="AW140">
        <f t="shared" si="139"/>
        <v>1.1838509906549006</v>
      </c>
      <c r="AX140">
        <f t="shared" si="140"/>
        <v>3.9961637548757594</v>
      </c>
      <c r="AY140">
        <f t="shared" si="141"/>
        <v>1.3479940977573686E-2</v>
      </c>
      <c r="AZ140">
        <f t="shared" si="142"/>
        <v>14.356636520607363</v>
      </c>
      <c r="BA140">
        <f t="shared" si="143"/>
        <v>0.50058188300444628</v>
      </c>
      <c r="BB140">
        <f t="shared" si="144"/>
        <v>22.853563779526599</v>
      </c>
      <c r="BC140">
        <f t="shared" si="145"/>
        <v>390.82723642707094</v>
      </c>
      <c r="BD140">
        <f t="shared" si="146"/>
        <v>1.3592448491830057E-3</v>
      </c>
      <c r="BE140" s="4">
        <f>AVERAGE(E126:E140)</f>
        <v>2.3148772472665491</v>
      </c>
      <c r="BF140" s="4">
        <f t="shared" ref="BF140:DD140" si="147">AVERAGE(F126:F140)</f>
        <v>2.1732368831888772E-2</v>
      </c>
      <c r="BG140" s="4">
        <f t="shared" si="147"/>
        <v>197.07329975845138</v>
      </c>
      <c r="BH140" s="4">
        <f t="shared" si="147"/>
        <v>1.0692708144866769</v>
      </c>
      <c r="BI140" s="4">
        <f t="shared" si="147"/>
        <v>3.4828693154899195</v>
      </c>
      <c r="BJ140" s="4">
        <f t="shared" si="147"/>
        <v>31.595955276489256</v>
      </c>
      <c r="BK140" s="4">
        <f t="shared" si="147"/>
        <v>6</v>
      </c>
      <c r="BL140" s="4">
        <f t="shared" si="147"/>
        <v>1.4200000166893005</v>
      </c>
      <c r="BM140" s="4">
        <f t="shared" si="147"/>
        <v>1</v>
      </c>
      <c r="BN140" s="4">
        <f t="shared" si="147"/>
        <v>2.8400000333786011</v>
      </c>
      <c r="BO140" s="4">
        <f t="shared" si="147"/>
        <v>35.295220947265626</v>
      </c>
      <c r="BP140" s="4">
        <f t="shared" si="147"/>
        <v>31.595955276489256</v>
      </c>
      <c r="BQ140" s="4">
        <f t="shared" si="147"/>
        <v>37.060823822021483</v>
      </c>
      <c r="BR140" s="4">
        <f t="shared" si="147"/>
        <v>400.18052164713544</v>
      </c>
      <c r="BS140" s="4">
        <f t="shared" si="147"/>
        <v>391.95516153971352</v>
      </c>
      <c r="BT140" s="4">
        <f t="shared" si="147"/>
        <v>13.016645685831707</v>
      </c>
      <c r="BU140" s="4">
        <f t="shared" si="147"/>
        <v>16.181558100382485</v>
      </c>
      <c r="BV140" s="4">
        <f t="shared" si="147"/>
        <v>16.590093866984049</v>
      </c>
      <c r="BW140" s="4">
        <f t="shared" si="147"/>
        <v>20.623867416381835</v>
      </c>
      <c r="BX140" s="4">
        <f t="shared" si="147"/>
        <v>199.43079732259113</v>
      </c>
      <c r="BY140" s="4">
        <f t="shared" si="147"/>
        <v>1699.8665852864583</v>
      </c>
      <c r="BZ140" s="4">
        <f t="shared" si="147"/>
        <v>9.7244454701741532</v>
      </c>
      <c r="CA140" s="4">
        <f t="shared" si="147"/>
        <v>73.175453186035156</v>
      </c>
      <c r="CB140" s="4">
        <f t="shared" si="147"/>
        <v>0.24351906776428223</v>
      </c>
      <c r="CC140" s="4">
        <f t="shared" si="147"/>
        <v>0.52162128686904907</v>
      </c>
      <c r="CD140" s="4">
        <f t="shared" si="147"/>
        <v>1</v>
      </c>
      <c r="CE140" s="4">
        <f t="shared" si="147"/>
        <v>-0.21956524252891541</v>
      </c>
      <c r="CF140" s="4">
        <f t="shared" si="147"/>
        <v>2.737391471862793</v>
      </c>
      <c r="CG140" s="4">
        <f t="shared" si="147"/>
        <v>1</v>
      </c>
      <c r="CH140" s="4">
        <f t="shared" si="147"/>
        <v>0</v>
      </c>
      <c r="CI140" s="4">
        <f t="shared" si="147"/>
        <v>0.15999999642372131</v>
      </c>
      <c r="CJ140" s="4">
        <f t="shared" si="147"/>
        <v>111115</v>
      </c>
      <c r="CK140" s="4">
        <f t="shared" si="147"/>
        <v>0.3323846622043185</v>
      </c>
      <c r="CL140" s="4">
        <f t="shared" si="147"/>
        <v>1.0692708144866769E-3</v>
      </c>
      <c r="CM140" s="4">
        <f t="shared" si="147"/>
        <v>304.74595527648927</v>
      </c>
      <c r="CN140" s="4">
        <f t="shared" si="147"/>
        <v>308.44522094726562</v>
      </c>
      <c r="CO140" s="4">
        <f t="shared" si="147"/>
        <v>271.97864756663671</v>
      </c>
      <c r="CP140" s="4">
        <f t="shared" si="147"/>
        <v>3.1786261395538489</v>
      </c>
      <c r="CQ140" s="4">
        <f t="shared" si="147"/>
        <v>4.6669621626645243</v>
      </c>
      <c r="CR140" s="4">
        <f t="shared" si="147"/>
        <v>63.777700808279107</v>
      </c>
      <c r="CS140" s="4">
        <f t="shared" si="147"/>
        <v>47.596142707896632</v>
      </c>
      <c r="CT140" s="4">
        <f t="shared" si="147"/>
        <v>33.445588111877441</v>
      </c>
      <c r="CU140" s="4">
        <f t="shared" si="147"/>
        <v>5.1799815486406358</v>
      </c>
      <c r="CV140" s="4">
        <f t="shared" si="147"/>
        <v>2.1567330355249738E-2</v>
      </c>
      <c r="CW140" s="4">
        <f t="shared" si="147"/>
        <v>1.1840928471746059</v>
      </c>
      <c r="CX140" s="4">
        <f t="shared" si="147"/>
        <v>3.9958887014660287</v>
      </c>
      <c r="CY140" s="4">
        <f t="shared" si="147"/>
        <v>1.3494312625679721E-2</v>
      </c>
      <c r="CZ140" s="4">
        <f t="shared" si="147"/>
        <v>14.420928124162906</v>
      </c>
      <c r="DA140" s="4">
        <f t="shared" si="147"/>
        <v>0.50279546136354869</v>
      </c>
      <c r="DB140" s="4">
        <f t="shared" si="147"/>
        <v>22.854291953887049</v>
      </c>
      <c r="DC140" s="4">
        <f t="shared" si="147"/>
        <v>390.85477976257249</v>
      </c>
      <c r="DD140" s="4">
        <f t="shared" si="147"/>
        <v>1.353569635411517E-3</v>
      </c>
    </row>
    <row r="141" spans="1:108" s="4" customFormat="1" x14ac:dyDescent="0.25">
      <c r="A141" s="3">
        <v>132</v>
      </c>
      <c r="B141" s="3" t="s">
        <v>140</v>
      </c>
      <c r="C141" s="3">
        <v>3330.5</v>
      </c>
      <c r="D141" s="3">
        <v>0</v>
      </c>
      <c r="E141" s="4">
        <f t="shared" si="119"/>
        <v>1.8933173928129883</v>
      </c>
      <c r="F141" s="4">
        <f t="shared" si="120"/>
        <v>1.9343399376855613E-2</v>
      </c>
      <c r="G141" s="4">
        <f t="shared" si="121"/>
        <v>205.94992249455376</v>
      </c>
      <c r="H141" s="4">
        <f t="shared" si="122"/>
        <v>1.1754136698848925</v>
      </c>
      <c r="I141" s="4">
        <f t="shared" si="123"/>
        <v>4.2717934940949389</v>
      </c>
      <c r="J141" s="4">
        <f t="shared" si="124"/>
        <v>34.472087860107422</v>
      </c>
      <c r="K141" s="3">
        <v>6</v>
      </c>
      <c r="L141" s="4">
        <f t="shared" si="125"/>
        <v>1.4200000166893005</v>
      </c>
      <c r="M141" s="3">
        <v>1</v>
      </c>
      <c r="N141" s="4">
        <f t="shared" si="126"/>
        <v>2.8400000333786011</v>
      </c>
      <c r="O141" s="3">
        <v>39.685920715332031</v>
      </c>
      <c r="P141" s="3">
        <v>34.472087860107422</v>
      </c>
      <c r="Q141" s="3">
        <v>41.931434631347656</v>
      </c>
      <c r="R141" s="3">
        <v>399.83221435546875</v>
      </c>
      <c r="S141" s="3">
        <v>392.7437744140625</v>
      </c>
      <c r="T141" s="3">
        <v>13.105062484741211</v>
      </c>
      <c r="U141" s="3">
        <v>16.584396362304688</v>
      </c>
      <c r="V141" s="3">
        <v>13.153918266296387</v>
      </c>
      <c r="W141" s="3">
        <v>16.646223068237305</v>
      </c>
      <c r="X141" s="3">
        <v>199.33473205566406</v>
      </c>
      <c r="Y141" s="3">
        <v>1699.359375</v>
      </c>
      <c r="Z141" s="3">
        <v>9.3854579925537109</v>
      </c>
      <c r="AA141" s="3">
        <v>73.173370361328125</v>
      </c>
      <c r="AB141" s="3">
        <v>0.18208718299865723</v>
      </c>
      <c r="AC141" s="3">
        <v>0.49892956018447876</v>
      </c>
      <c r="AD141" s="3">
        <v>1</v>
      </c>
      <c r="AE141" s="3">
        <v>-0.21956524252891541</v>
      </c>
      <c r="AF141" s="3">
        <v>2.737391471862793</v>
      </c>
      <c r="AG141" s="3">
        <v>1</v>
      </c>
      <c r="AH141" s="3">
        <v>0</v>
      </c>
      <c r="AI141" s="3">
        <v>0.15999999642372131</v>
      </c>
      <c r="AJ141" s="3">
        <v>111115</v>
      </c>
      <c r="AK141" s="4">
        <f t="shared" si="127"/>
        <v>0.33222455342610674</v>
      </c>
      <c r="AL141" s="4">
        <f t="shared" si="128"/>
        <v>1.1754136698848925E-3</v>
      </c>
      <c r="AM141" s="4">
        <f t="shared" si="129"/>
        <v>307.6220878601074</v>
      </c>
      <c r="AN141" s="4">
        <f t="shared" si="130"/>
        <v>312.83592071533201</v>
      </c>
      <c r="AO141" s="4">
        <f t="shared" si="131"/>
        <v>271.89749392261729</v>
      </c>
      <c r="AP141" s="4">
        <f t="shared" si="132"/>
        <v>3.35718128542231</v>
      </c>
      <c r="AQ141" s="4">
        <f t="shared" si="133"/>
        <v>5.4853296713329227</v>
      </c>
      <c r="AR141" s="4">
        <f t="shared" si="134"/>
        <v>74.963468871893056</v>
      </c>
      <c r="AS141" s="4">
        <f t="shared" si="135"/>
        <v>58.379072509588369</v>
      </c>
      <c r="AT141" s="4">
        <f t="shared" si="136"/>
        <v>37.079004287719727</v>
      </c>
      <c r="AU141" s="4">
        <f t="shared" si="137"/>
        <v>6.3321179740826121</v>
      </c>
      <c r="AV141" s="4">
        <f t="shared" si="138"/>
        <v>1.9212541678837868E-2</v>
      </c>
      <c r="AW141" s="4">
        <f t="shared" si="139"/>
        <v>1.2135361772379838</v>
      </c>
      <c r="AX141" s="4">
        <f t="shared" si="140"/>
        <v>5.1185817968446283</v>
      </c>
      <c r="AY141" s="4">
        <f t="shared" si="141"/>
        <v>1.2019527128176629E-2</v>
      </c>
      <c r="AZ141" s="4">
        <f t="shared" si="142"/>
        <v>15.070049954580805</v>
      </c>
      <c r="BA141" s="4">
        <f t="shared" si="143"/>
        <v>0.52438749106032823</v>
      </c>
      <c r="BB141" s="4">
        <f t="shared" si="144"/>
        <v>18.939689384611725</v>
      </c>
      <c r="BC141" s="4">
        <f t="shared" si="145"/>
        <v>391.84378200200018</v>
      </c>
      <c r="BD141" s="4">
        <f t="shared" si="146"/>
        <v>9.1513110513459321E-4</v>
      </c>
    </row>
    <row r="142" spans="1:108" s="4" customFormat="1" x14ac:dyDescent="0.25">
      <c r="A142" s="3">
        <v>133</v>
      </c>
      <c r="B142" s="3" t="s">
        <v>141</v>
      </c>
      <c r="C142" s="3">
        <v>3331</v>
      </c>
      <c r="D142" s="3">
        <v>0</v>
      </c>
      <c r="E142" s="4">
        <f t="shared" si="119"/>
        <v>1.8959883574853278</v>
      </c>
      <c r="F142" s="4">
        <f t="shared" si="120"/>
        <v>1.9339464443970746E-2</v>
      </c>
      <c r="G142" s="4">
        <f t="shared" si="121"/>
        <v>205.69572758054031</v>
      </c>
      <c r="H142" s="4">
        <f t="shared" si="122"/>
        <v>1.1751101089022398</v>
      </c>
      <c r="I142" s="4">
        <f t="shared" si="123"/>
        <v>4.2715619738203294</v>
      </c>
      <c r="J142" s="4">
        <f t="shared" si="124"/>
        <v>34.471244812011719</v>
      </c>
      <c r="K142" s="3">
        <v>6</v>
      </c>
      <c r="L142" s="4">
        <f t="shared" si="125"/>
        <v>1.4200000166893005</v>
      </c>
      <c r="M142" s="3">
        <v>1</v>
      </c>
      <c r="N142" s="4">
        <f t="shared" si="126"/>
        <v>2.8400000333786011</v>
      </c>
      <c r="O142" s="3">
        <v>39.685836791992188</v>
      </c>
      <c r="P142" s="3">
        <v>34.471244812011719</v>
      </c>
      <c r="Q142" s="3">
        <v>41.931083679199219</v>
      </c>
      <c r="R142" s="3">
        <v>399.824951171875</v>
      </c>
      <c r="S142" s="3">
        <v>392.72891235351562</v>
      </c>
      <c r="T142" s="3">
        <v>13.105625152587891</v>
      </c>
      <c r="U142" s="3">
        <v>16.584047317504883</v>
      </c>
      <c r="V142" s="3">
        <v>13.154542922973633</v>
      </c>
      <c r="W142" s="3">
        <v>16.64594841003418</v>
      </c>
      <c r="X142" s="3">
        <v>199.33555603027344</v>
      </c>
      <c r="Y142" s="3">
        <v>1699.363037109375</v>
      </c>
      <c r="Z142" s="3">
        <v>9.3238019943237305</v>
      </c>
      <c r="AA142" s="3">
        <v>73.173370361328125</v>
      </c>
      <c r="AB142" s="3">
        <v>0.18208718299865723</v>
      </c>
      <c r="AC142" s="3">
        <v>0.49892956018447876</v>
      </c>
      <c r="AD142" s="3">
        <v>1</v>
      </c>
      <c r="AE142" s="3">
        <v>-0.21956524252891541</v>
      </c>
      <c r="AF142" s="3">
        <v>2.737391471862793</v>
      </c>
      <c r="AG142" s="3">
        <v>1</v>
      </c>
      <c r="AH142" s="3">
        <v>0</v>
      </c>
      <c r="AI142" s="3">
        <v>0.15999999642372131</v>
      </c>
      <c r="AJ142" s="3">
        <v>111115</v>
      </c>
      <c r="AK142" s="4">
        <f t="shared" si="127"/>
        <v>0.33222592671712231</v>
      </c>
      <c r="AL142" s="4">
        <f t="shared" si="128"/>
        <v>1.1751101089022397E-3</v>
      </c>
      <c r="AM142" s="4">
        <f t="shared" si="129"/>
        <v>307.6212448120117</v>
      </c>
      <c r="AN142" s="4">
        <f t="shared" si="130"/>
        <v>312.83583679199216</v>
      </c>
      <c r="AO142" s="4">
        <f t="shared" si="131"/>
        <v>271.89807986010419</v>
      </c>
      <c r="AP142" s="4">
        <f t="shared" si="132"/>
        <v>3.3574593966015724</v>
      </c>
      <c r="AQ142" s="4">
        <f t="shared" si="133"/>
        <v>5.485072610273904</v>
      </c>
      <c r="AR142" s="4">
        <f t="shared" si="134"/>
        <v>74.959955830772358</v>
      </c>
      <c r="AS142" s="4">
        <f t="shared" si="135"/>
        <v>58.375908513267476</v>
      </c>
      <c r="AT142" s="4">
        <f t="shared" si="136"/>
        <v>37.078540802001953</v>
      </c>
      <c r="AU142" s="4">
        <f t="shared" si="137"/>
        <v>6.3319578751059256</v>
      </c>
      <c r="AV142" s="4">
        <f t="shared" si="138"/>
        <v>1.920865980000859E-2</v>
      </c>
      <c r="AW142" s="4">
        <f t="shared" si="139"/>
        <v>1.213510636453575</v>
      </c>
      <c r="AX142" s="4">
        <f t="shared" si="140"/>
        <v>5.118447238652351</v>
      </c>
      <c r="AY142" s="4">
        <f t="shared" si="141"/>
        <v>1.2017096228751339E-2</v>
      </c>
      <c r="AZ142" s="4">
        <f t="shared" si="142"/>
        <v>15.051449655993732</v>
      </c>
      <c r="BA142" s="4">
        <f t="shared" si="143"/>
        <v>0.52376008261745433</v>
      </c>
      <c r="BB142" s="4">
        <f t="shared" si="144"/>
        <v>18.940336400700808</v>
      </c>
      <c r="BC142" s="4">
        <f t="shared" si="145"/>
        <v>391.82765029276834</v>
      </c>
      <c r="BD142" s="4">
        <f t="shared" si="146"/>
        <v>9.164911479767273E-4</v>
      </c>
    </row>
    <row r="143" spans="1:108" s="4" customFormat="1" x14ac:dyDescent="0.25">
      <c r="A143" s="3">
        <v>134</v>
      </c>
      <c r="B143" s="3" t="s">
        <v>141</v>
      </c>
      <c r="C143" s="3">
        <v>3331.5</v>
      </c>
      <c r="D143" s="3">
        <v>0</v>
      </c>
      <c r="E143" s="4">
        <f t="shared" si="119"/>
        <v>1.8928407970428052</v>
      </c>
      <c r="F143" s="4">
        <f t="shared" si="120"/>
        <v>1.9332993090493453E-2</v>
      </c>
      <c r="G143" s="4">
        <f t="shared" si="121"/>
        <v>205.90708293150942</v>
      </c>
      <c r="H143" s="4">
        <f t="shared" si="122"/>
        <v>1.1749477506747898</v>
      </c>
      <c r="I143" s="4">
        <f t="shared" si="123"/>
        <v>4.2723757914772511</v>
      </c>
      <c r="J143" s="4">
        <f t="shared" si="124"/>
        <v>34.473609924316406</v>
      </c>
      <c r="K143" s="3">
        <v>6</v>
      </c>
      <c r="L143" s="4">
        <f t="shared" si="125"/>
        <v>1.4200000166893005</v>
      </c>
      <c r="M143" s="3">
        <v>1</v>
      </c>
      <c r="N143" s="4">
        <f t="shared" si="126"/>
        <v>2.8400000333786011</v>
      </c>
      <c r="O143" s="3">
        <v>39.686500549316406</v>
      </c>
      <c r="P143" s="3">
        <v>34.473609924316406</v>
      </c>
      <c r="Q143" s="3">
        <v>41.931350708007812</v>
      </c>
      <c r="R143" s="3">
        <v>399.834228515625</v>
      </c>
      <c r="S143" s="3">
        <v>392.74771118164062</v>
      </c>
      <c r="T143" s="3">
        <v>13.104784965515137</v>
      </c>
      <c r="U143" s="3">
        <v>16.582769393920898</v>
      </c>
      <c r="V143" s="3">
        <v>13.153241157531738</v>
      </c>
      <c r="W143" s="3">
        <v>16.644084930419922</v>
      </c>
      <c r="X143" s="3">
        <v>199.33335876464844</v>
      </c>
      <c r="Y143" s="3">
        <v>1699.3563232421875</v>
      </c>
      <c r="Z143" s="3">
        <v>9.3004541397094727</v>
      </c>
      <c r="AA143" s="3">
        <v>73.173423767089844</v>
      </c>
      <c r="AB143" s="3">
        <v>0.18208718299865723</v>
      </c>
      <c r="AC143" s="3">
        <v>0.49892956018447876</v>
      </c>
      <c r="AD143" s="3">
        <v>1</v>
      </c>
      <c r="AE143" s="3">
        <v>-0.21956524252891541</v>
      </c>
      <c r="AF143" s="3">
        <v>2.737391471862793</v>
      </c>
      <c r="AG143" s="3">
        <v>1</v>
      </c>
      <c r="AH143" s="3">
        <v>0</v>
      </c>
      <c r="AI143" s="3">
        <v>0.15999999642372131</v>
      </c>
      <c r="AJ143" s="3">
        <v>111115</v>
      </c>
      <c r="AK143" s="4">
        <f t="shared" si="127"/>
        <v>0.33222226460774734</v>
      </c>
      <c r="AL143" s="4">
        <f t="shared" si="128"/>
        <v>1.1749477506747899E-3</v>
      </c>
      <c r="AM143" s="4">
        <f t="shared" si="129"/>
        <v>307.62360992431638</v>
      </c>
      <c r="AN143" s="4">
        <f t="shared" si="130"/>
        <v>312.83650054931638</v>
      </c>
      <c r="AO143" s="4">
        <f t="shared" si="131"/>
        <v>271.8970056413782</v>
      </c>
      <c r="AP143" s="4">
        <f t="shared" si="132"/>
        <v>3.3572746997356013</v>
      </c>
      <c r="AQ143" s="4">
        <f t="shared" si="133"/>
        <v>5.4857938035705525</v>
      </c>
      <c r="AR143" s="4">
        <f t="shared" si="134"/>
        <v>74.969757066879509</v>
      </c>
      <c r="AS143" s="4">
        <f t="shared" si="135"/>
        <v>58.386987672958611</v>
      </c>
      <c r="AT143" s="4">
        <f t="shared" si="136"/>
        <v>37.080055236816406</v>
      </c>
      <c r="AU143" s="4">
        <f t="shared" si="137"/>
        <v>6.3324810098836819</v>
      </c>
      <c r="AV143" s="4">
        <f t="shared" si="138"/>
        <v>1.9202275675495935E-2</v>
      </c>
      <c r="AW143" s="4">
        <f t="shared" si="139"/>
        <v>1.2134180120933016</v>
      </c>
      <c r="AX143" s="4">
        <f t="shared" si="140"/>
        <v>5.1190629977903805</v>
      </c>
      <c r="AY143" s="4">
        <f t="shared" si="141"/>
        <v>1.2013098382033467E-2</v>
      </c>
      <c r="AZ143" s="4">
        <f t="shared" si="142"/>
        <v>15.066926235992652</v>
      </c>
      <c r="BA143" s="4">
        <f t="shared" si="143"/>
        <v>0.52427315823689202</v>
      </c>
      <c r="BB143" s="4">
        <f t="shared" si="144"/>
        <v>18.935005998514942</v>
      </c>
      <c r="BC143" s="4">
        <f t="shared" si="145"/>
        <v>391.84794532038188</v>
      </c>
      <c r="BD143" s="4">
        <f t="shared" si="146"/>
        <v>9.1466478960187275E-4</v>
      </c>
    </row>
    <row r="144" spans="1:108" s="4" customFormat="1" x14ac:dyDescent="0.25">
      <c r="A144" s="3">
        <v>135</v>
      </c>
      <c r="B144" s="3" t="s">
        <v>142</v>
      </c>
      <c r="C144" s="3">
        <v>3332</v>
      </c>
      <c r="D144" s="3">
        <v>0</v>
      </c>
      <c r="E144" s="4">
        <f t="shared" si="119"/>
        <v>1.9065616453698317</v>
      </c>
      <c r="F144" s="4">
        <f t="shared" si="120"/>
        <v>1.9321108037554983E-2</v>
      </c>
      <c r="G144" s="4">
        <f t="shared" si="121"/>
        <v>204.70212827270134</v>
      </c>
      <c r="H144" s="4">
        <f t="shared" si="122"/>
        <v>1.1742316178569232</v>
      </c>
      <c r="I144" s="4">
        <f t="shared" si="123"/>
        <v>4.2723967155598386</v>
      </c>
      <c r="J144" s="4">
        <f t="shared" si="124"/>
        <v>34.473400115966797</v>
      </c>
      <c r="K144" s="3">
        <v>6</v>
      </c>
      <c r="L144" s="4">
        <f t="shared" si="125"/>
        <v>1.4200000166893005</v>
      </c>
      <c r="M144" s="3">
        <v>1</v>
      </c>
      <c r="N144" s="4">
        <f t="shared" si="126"/>
        <v>2.8400000333786011</v>
      </c>
      <c r="O144" s="3">
        <v>39.686885833740234</v>
      </c>
      <c r="P144" s="3">
        <v>34.473400115966797</v>
      </c>
      <c r="Q144" s="3">
        <v>41.931327819824219</v>
      </c>
      <c r="R144" s="3">
        <v>399.8482666015625</v>
      </c>
      <c r="S144" s="3">
        <v>392.72183227539062</v>
      </c>
      <c r="T144" s="3">
        <v>13.105914115905762</v>
      </c>
      <c r="U144" s="3">
        <v>16.581565856933594</v>
      </c>
      <c r="V144" s="3">
        <v>13.154135704040527</v>
      </c>
      <c r="W144" s="3">
        <v>16.642576217651367</v>
      </c>
      <c r="X144" s="3">
        <v>199.34580993652344</v>
      </c>
      <c r="Y144" s="3">
        <v>1699.3265380859375</v>
      </c>
      <c r="Z144" s="3">
        <v>9.3385772705078125</v>
      </c>
      <c r="AA144" s="3">
        <v>73.173614501953125</v>
      </c>
      <c r="AB144" s="3">
        <v>0.18208718299865723</v>
      </c>
      <c r="AC144" s="3">
        <v>0.49892956018447876</v>
      </c>
      <c r="AD144" s="3">
        <v>1</v>
      </c>
      <c r="AE144" s="3">
        <v>-0.21956524252891541</v>
      </c>
      <c r="AF144" s="3">
        <v>2.737391471862793</v>
      </c>
      <c r="AG144" s="3">
        <v>1</v>
      </c>
      <c r="AH144" s="3">
        <v>0</v>
      </c>
      <c r="AI144" s="3">
        <v>0.15999999642372131</v>
      </c>
      <c r="AJ144" s="3">
        <v>111115</v>
      </c>
      <c r="AK144" s="4">
        <f t="shared" si="127"/>
        <v>0.33224301656087235</v>
      </c>
      <c r="AL144" s="4">
        <f t="shared" si="128"/>
        <v>1.1742316178569231E-3</v>
      </c>
      <c r="AM144" s="4">
        <f t="shared" si="129"/>
        <v>307.62340011596677</v>
      </c>
      <c r="AN144" s="4">
        <f t="shared" si="130"/>
        <v>312.83688583374021</v>
      </c>
      <c r="AO144" s="4">
        <f t="shared" si="131"/>
        <v>271.89224001648472</v>
      </c>
      <c r="AP144" s="4">
        <f t="shared" si="132"/>
        <v>3.3576794238946119</v>
      </c>
      <c r="AQ144" s="4">
        <f t="shared" si="133"/>
        <v>5.4857298234138456</v>
      </c>
      <c r="AR144" s="4">
        <f t="shared" si="134"/>
        <v>74.968687289151504</v>
      </c>
      <c r="AS144" s="4">
        <f t="shared" si="135"/>
        <v>58.38712143221791</v>
      </c>
      <c r="AT144" s="4">
        <f t="shared" si="136"/>
        <v>37.080142974853516</v>
      </c>
      <c r="AU144" s="4">
        <f t="shared" si="137"/>
        <v>6.3325113185899067</v>
      </c>
      <c r="AV144" s="4">
        <f t="shared" si="138"/>
        <v>1.9190550748836448E-2</v>
      </c>
      <c r="AW144" s="4">
        <f t="shared" si="139"/>
        <v>1.2133331078540068</v>
      </c>
      <c r="AX144" s="4">
        <f t="shared" si="140"/>
        <v>5.1191782107358996</v>
      </c>
      <c r="AY144" s="4">
        <f t="shared" si="141"/>
        <v>1.2005756041441183E-2</v>
      </c>
      <c r="AZ144" s="4">
        <f t="shared" si="142"/>
        <v>14.978794621956007</v>
      </c>
      <c r="BA144" s="4">
        <f t="shared" si="143"/>
        <v>0.52123949179672002</v>
      </c>
      <c r="BB144" s="4">
        <f t="shared" si="144"/>
        <v>18.93342311843076</v>
      </c>
      <c r="BC144" s="4">
        <f t="shared" si="145"/>
        <v>391.81554417996858</v>
      </c>
      <c r="BD144" s="4">
        <f t="shared" si="146"/>
        <v>9.2129418726119138E-4</v>
      </c>
    </row>
    <row r="145" spans="1:108" s="4" customFormat="1" x14ac:dyDescent="0.25">
      <c r="A145" s="3">
        <v>136</v>
      </c>
      <c r="B145" s="3" t="s">
        <v>142</v>
      </c>
      <c r="C145" s="3">
        <v>3332</v>
      </c>
      <c r="D145" s="3">
        <v>0</v>
      </c>
      <c r="E145" s="4">
        <f t="shared" si="119"/>
        <v>1.9065616453698317</v>
      </c>
      <c r="F145" s="4">
        <f t="shared" si="120"/>
        <v>1.9321108037554983E-2</v>
      </c>
      <c r="G145" s="4">
        <f t="shared" si="121"/>
        <v>204.70212827270134</v>
      </c>
      <c r="H145" s="4">
        <f t="shared" si="122"/>
        <v>1.1742316178569232</v>
      </c>
      <c r="I145" s="4">
        <f t="shared" si="123"/>
        <v>4.2723967155598386</v>
      </c>
      <c r="J145" s="4">
        <f t="shared" si="124"/>
        <v>34.473400115966797</v>
      </c>
      <c r="K145" s="3">
        <v>6</v>
      </c>
      <c r="L145" s="4">
        <f t="shared" si="125"/>
        <v>1.4200000166893005</v>
      </c>
      <c r="M145" s="3">
        <v>1</v>
      </c>
      <c r="N145" s="4">
        <f t="shared" si="126"/>
        <v>2.8400000333786011</v>
      </c>
      <c r="O145" s="3">
        <v>39.686885833740234</v>
      </c>
      <c r="P145" s="3">
        <v>34.473400115966797</v>
      </c>
      <c r="Q145" s="3">
        <v>41.931327819824219</v>
      </c>
      <c r="R145" s="3">
        <v>399.8482666015625</v>
      </c>
      <c r="S145" s="3">
        <v>392.72183227539062</v>
      </c>
      <c r="T145" s="3">
        <v>13.105914115905762</v>
      </c>
      <c r="U145" s="3">
        <v>16.581565856933594</v>
      </c>
      <c r="V145" s="3">
        <v>13.154135704040527</v>
      </c>
      <c r="W145" s="3">
        <v>16.642576217651367</v>
      </c>
      <c r="X145" s="3">
        <v>199.34580993652344</v>
      </c>
      <c r="Y145" s="3">
        <v>1699.3265380859375</v>
      </c>
      <c r="Z145" s="3">
        <v>9.3385772705078125</v>
      </c>
      <c r="AA145" s="3">
        <v>73.173614501953125</v>
      </c>
      <c r="AB145" s="3">
        <v>0.18208718299865723</v>
      </c>
      <c r="AC145" s="3">
        <v>0.49892956018447876</v>
      </c>
      <c r="AD145" s="3">
        <v>1</v>
      </c>
      <c r="AE145" s="3">
        <v>-0.21956524252891541</v>
      </c>
      <c r="AF145" s="3">
        <v>2.737391471862793</v>
      </c>
      <c r="AG145" s="3">
        <v>1</v>
      </c>
      <c r="AH145" s="3">
        <v>0</v>
      </c>
      <c r="AI145" s="3">
        <v>0.15999999642372131</v>
      </c>
      <c r="AJ145" s="3">
        <v>111115</v>
      </c>
      <c r="AK145" s="4">
        <f t="shared" si="127"/>
        <v>0.33224301656087235</v>
      </c>
      <c r="AL145" s="4">
        <f t="shared" si="128"/>
        <v>1.1742316178569231E-3</v>
      </c>
      <c r="AM145" s="4">
        <f t="shared" si="129"/>
        <v>307.62340011596677</v>
      </c>
      <c r="AN145" s="4">
        <f t="shared" si="130"/>
        <v>312.83688583374021</v>
      </c>
      <c r="AO145" s="4">
        <f t="shared" si="131"/>
        <v>271.89224001648472</v>
      </c>
      <c r="AP145" s="4">
        <f t="shared" si="132"/>
        <v>3.3576794238946119</v>
      </c>
      <c r="AQ145" s="4">
        <f t="shared" si="133"/>
        <v>5.4857298234138456</v>
      </c>
      <c r="AR145" s="4">
        <f t="shared" si="134"/>
        <v>74.968687289151504</v>
      </c>
      <c r="AS145" s="4">
        <f t="shared" si="135"/>
        <v>58.38712143221791</v>
      </c>
      <c r="AT145" s="4">
        <f t="shared" si="136"/>
        <v>37.080142974853516</v>
      </c>
      <c r="AU145" s="4">
        <f t="shared" si="137"/>
        <v>6.3325113185899067</v>
      </c>
      <c r="AV145" s="4">
        <f t="shared" si="138"/>
        <v>1.9190550748836448E-2</v>
      </c>
      <c r="AW145" s="4">
        <f t="shared" si="139"/>
        <v>1.2133331078540068</v>
      </c>
      <c r="AX145" s="4">
        <f t="shared" si="140"/>
        <v>5.1191782107358996</v>
      </c>
      <c r="AY145" s="4">
        <f t="shared" si="141"/>
        <v>1.2005756041441183E-2</v>
      </c>
      <c r="AZ145" s="4">
        <f t="shared" si="142"/>
        <v>14.978794621956007</v>
      </c>
      <c r="BA145" s="4">
        <f t="shared" si="143"/>
        <v>0.52123949179672002</v>
      </c>
      <c r="BB145" s="4">
        <f t="shared" si="144"/>
        <v>18.93342311843076</v>
      </c>
      <c r="BC145" s="4">
        <f t="shared" si="145"/>
        <v>391.81554417996858</v>
      </c>
      <c r="BD145" s="4">
        <f t="shared" si="146"/>
        <v>9.2129418726119138E-4</v>
      </c>
    </row>
    <row r="146" spans="1:108" s="4" customFormat="1" x14ac:dyDescent="0.25">
      <c r="A146" s="3">
        <v>137</v>
      </c>
      <c r="B146" s="3" t="s">
        <v>143</v>
      </c>
      <c r="C146" s="3">
        <v>3332.5</v>
      </c>
      <c r="D146" s="3">
        <v>0</v>
      </c>
      <c r="E146" s="4">
        <f t="shared" si="119"/>
        <v>1.9067541739162737</v>
      </c>
      <c r="F146" s="4">
        <f t="shared" si="120"/>
        <v>1.9308945441853874E-2</v>
      </c>
      <c r="G146" s="4">
        <f t="shared" si="121"/>
        <v>204.57377065405834</v>
      </c>
      <c r="H146" s="4">
        <f t="shared" si="122"/>
        <v>1.1736463970812396</v>
      </c>
      <c r="I146" s="4">
        <f t="shared" si="123"/>
        <v>4.2729453927077756</v>
      </c>
      <c r="J146" s="4">
        <f t="shared" si="124"/>
        <v>34.474910736083984</v>
      </c>
      <c r="K146" s="3">
        <v>6</v>
      </c>
      <c r="L146" s="4">
        <f t="shared" si="125"/>
        <v>1.4200000166893005</v>
      </c>
      <c r="M146" s="3">
        <v>1</v>
      </c>
      <c r="N146" s="4">
        <f t="shared" si="126"/>
        <v>2.8400000333786011</v>
      </c>
      <c r="O146" s="3">
        <v>39.687370300292969</v>
      </c>
      <c r="P146" s="3">
        <v>34.474910736083984</v>
      </c>
      <c r="Q146" s="3">
        <v>41.931053161621094</v>
      </c>
      <c r="R146" s="3">
        <v>399.831298828125</v>
      </c>
      <c r="S146" s="3">
        <v>392.70562744140625</v>
      </c>
      <c r="T146" s="3">
        <v>13.106662750244141</v>
      </c>
      <c r="U146" s="3">
        <v>16.580297470092773</v>
      </c>
      <c r="V146" s="3">
        <v>13.154599189758301</v>
      </c>
      <c r="W146" s="3">
        <v>16.640937805175781</v>
      </c>
      <c r="X146" s="3">
        <v>199.36241149902344</v>
      </c>
      <c r="Y146" s="3">
        <v>1699.3465576171875</v>
      </c>
      <c r="Z146" s="3">
        <v>9.3729743957519531</v>
      </c>
      <c r="AA146" s="3">
        <v>73.173904418945313</v>
      </c>
      <c r="AB146" s="3">
        <v>0.18208718299865723</v>
      </c>
      <c r="AC146" s="3">
        <v>0.49892956018447876</v>
      </c>
      <c r="AD146" s="3">
        <v>1</v>
      </c>
      <c r="AE146" s="3">
        <v>-0.21956524252891541</v>
      </c>
      <c r="AF146" s="3">
        <v>2.737391471862793</v>
      </c>
      <c r="AG146" s="3">
        <v>1</v>
      </c>
      <c r="AH146" s="3">
        <v>0</v>
      </c>
      <c r="AI146" s="3">
        <v>0.15999999642372131</v>
      </c>
      <c r="AJ146" s="3">
        <v>111115</v>
      </c>
      <c r="AK146" s="4">
        <f t="shared" si="127"/>
        <v>0.33227068583170571</v>
      </c>
      <c r="AL146" s="4">
        <f t="shared" si="128"/>
        <v>1.1736463970812396E-3</v>
      </c>
      <c r="AM146" s="4">
        <f t="shared" si="129"/>
        <v>307.62491073608396</v>
      </c>
      <c r="AN146" s="4">
        <f t="shared" si="130"/>
        <v>312.83737030029295</v>
      </c>
      <c r="AO146" s="4">
        <f t="shared" si="131"/>
        <v>271.89544314141312</v>
      </c>
      <c r="AP146" s="4">
        <f t="shared" si="132"/>
        <v>3.3578645267800185</v>
      </c>
      <c r="AQ146" s="4">
        <f t="shared" si="133"/>
        <v>5.4861904950220248</v>
      </c>
      <c r="AR146" s="4">
        <f t="shared" si="134"/>
        <v>74.974685833514258</v>
      </c>
      <c r="AS146" s="4">
        <f t="shared" si="135"/>
        <v>58.394388363421484</v>
      </c>
      <c r="AT146" s="4">
        <f t="shared" si="136"/>
        <v>37.081140518188477</v>
      </c>
      <c r="AU146" s="4">
        <f t="shared" si="137"/>
        <v>6.3328559242577294</v>
      </c>
      <c r="AV146" s="4">
        <f t="shared" si="138"/>
        <v>1.9178551917810767E-2</v>
      </c>
      <c r="AW146" s="4">
        <f t="shared" si="139"/>
        <v>1.2132451023142494</v>
      </c>
      <c r="AX146" s="4">
        <f t="shared" si="140"/>
        <v>5.1196108219434802</v>
      </c>
      <c r="AY146" s="4">
        <f t="shared" si="141"/>
        <v>1.1998242186492222E-2</v>
      </c>
      <c r="AZ146" s="4">
        <f t="shared" si="142"/>
        <v>14.969461540463305</v>
      </c>
      <c r="BA146" s="4">
        <f t="shared" si="143"/>
        <v>0.52093414598338506</v>
      </c>
      <c r="BB146" s="4">
        <f t="shared" si="144"/>
        <v>18.929274440711264</v>
      </c>
      <c r="BC146" s="4">
        <f t="shared" si="145"/>
        <v>391.79924782713397</v>
      </c>
      <c r="BD146" s="4">
        <f t="shared" si="146"/>
        <v>9.2122364321019993E-4</v>
      </c>
    </row>
    <row r="147" spans="1:108" s="4" customFormat="1" x14ac:dyDescent="0.25">
      <c r="A147" s="3">
        <v>138</v>
      </c>
      <c r="B147" s="3" t="s">
        <v>143</v>
      </c>
      <c r="C147" s="3">
        <v>3333</v>
      </c>
      <c r="D147" s="3">
        <v>0</v>
      </c>
      <c r="E147" s="4">
        <f t="shared" si="119"/>
        <v>1.918608504358549</v>
      </c>
      <c r="F147" s="4">
        <f t="shared" si="120"/>
        <v>1.9303285809208849E-2</v>
      </c>
      <c r="G147" s="4">
        <f t="shared" si="121"/>
        <v>203.56799669015211</v>
      </c>
      <c r="H147" s="4">
        <f t="shared" si="122"/>
        <v>1.1734246857376942</v>
      </c>
      <c r="I147" s="4">
        <f t="shared" si="123"/>
        <v>4.2733696272141817</v>
      </c>
      <c r="J147" s="4">
        <f t="shared" si="124"/>
        <v>34.476085662841797</v>
      </c>
      <c r="K147" s="3">
        <v>6</v>
      </c>
      <c r="L147" s="4">
        <f t="shared" si="125"/>
        <v>1.4200000166893005</v>
      </c>
      <c r="M147" s="3">
        <v>1</v>
      </c>
      <c r="N147" s="4">
        <f t="shared" si="126"/>
        <v>2.8400000333786011</v>
      </c>
      <c r="O147" s="3">
        <v>39.688125610351562</v>
      </c>
      <c r="P147" s="3">
        <v>34.476085662841797</v>
      </c>
      <c r="Q147" s="3">
        <v>41.931289672851563</v>
      </c>
      <c r="R147" s="3">
        <v>399.84811401367187</v>
      </c>
      <c r="S147" s="3">
        <v>392.6873779296875</v>
      </c>
      <c r="T147" s="3">
        <v>13.1065673828125</v>
      </c>
      <c r="U147" s="3">
        <v>16.579410552978516</v>
      </c>
      <c r="V147" s="3">
        <v>13.153960227966309</v>
      </c>
      <c r="W147" s="3">
        <v>16.639360427856445</v>
      </c>
      <c r="X147" s="3">
        <v>199.370361328125</v>
      </c>
      <c r="Y147" s="3">
        <v>1699.3636474609375</v>
      </c>
      <c r="Z147" s="3">
        <v>9.3914556503295898</v>
      </c>
      <c r="AA147" s="3">
        <v>73.173843383789063</v>
      </c>
      <c r="AB147" s="3">
        <v>0.18208718299865723</v>
      </c>
      <c r="AC147" s="3">
        <v>0.49892956018447876</v>
      </c>
      <c r="AD147" s="3">
        <v>1</v>
      </c>
      <c r="AE147" s="3">
        <v>-0.21956524252891541</v>
      </c>
      <c r="AF147" s="3">
        <v>2.737391471862793</v>
      </c>
      <c r="AG147" s="3">
        <v>1</v>
      </c>
      <c r="AH147" s="3">
        <v>0</v>
      </c>
      <c r="AI147" s="3">
        <v>0.15999999642372131</v>
      </c>
      <c r="AJ147" s="3">
        <v>111115</v>
      </c>
      <c r="AK147" s="4">
        <f t="shared" si="127"/>
        <v>0.33228393554687496</v>
      </c>
      <c r="AL147" s="4">
        <f t="shared" si="128"/>
        <v>1.1734246857376942E-3</v>
      </c>
      <c r="AM147" s="4">
        <f t="shared" si="129"/>
        <v>307.62608566284177</v>
      </c>
      <c r="AN147" s="4">
        <f t="shared" si="130"/>
        <v>312.83812561035154</v>
      </c>
      <c r="AO147" s="4">
        <f t="shared" si="131"/>
        <v>271.89817751635201</v>
      </c>
      <c r="AP147" s="4">
        <f t="shared" si="132"/>
        <v>3.357949348208384</v>
      </c>
      <c r="AQ147" s="4">
        <f t="shared" si="133"/>
        <v>5.4865488184133717</v>
      </c>
      <c r="AR147" s="4">
        <f t="shared" si="134"/>
        <v>74.979645248876764</v>
      </c>
      <c r="AS147" s="4">
        <f t="shared" si="135"/>
        <v>58.400234695898249</v>
      </c>
      <c r="AT147" s="4">
        <f t="shared" si="136"/>
        <v>37.08210563659668</v>
      </c>
      <c r="AU147" s="4">
        <f t="shared" si="137"/>
        <v>6.3331893440890106</v>
      </c>
      <c r="AV147" s="4">
        <f t="shared" si="138"/>
        <v>1.9172968455141687E-2</v>
      </c>
      <c r="AW147" s="4">
        <f t="shared" si="139"/>
        <v>1.2131791911991896</v>
      </c>
      <c r="AX147" s="4">
        <f t="shared" si="140"/>
        <v>5.1200101528898205</v>
      </c>
      <c r="AY147" s="4">
        <f t="shared" si="141"/>
        <v>1.199474573828439E-2</v>
      </c>
      <c r="AZ147" s="4">
        <f t="shared" si="142"/>
        <v>14.895852707756882</v>
      </c>
      <c r="BA147" s="4">
        <f t="shared" si="143"/>
        <v>0.51839709685449042</v>
      </c>
      <c r="BB147" s="4">
        <f t="shared" si="144"/>
        <v>18.926187153965778</v>
      </c>
      <c r="BC147" s="4">
        <f t="shared" si="145"/>
        <v>391.77536333446136</v>
      </c>
      <c r="BD147" s="4">
        <f t="shared" si="146"/>
        <v>9.2685623005039496E-4</v>
      </c>
    </row>
    <row r="148" spans="1:108" s="4" customFormat="1" x14ac:dyDescent="0.25">
      <c r="A148" s="3">
        <v>139</v>
      </c>
      <c r="B148" s="3" t="s">
        <v>144</v>
      </c>
      <c r="C148" s="3">
        <v>3333.5</v>
      </c>
      <c r="D148" s="3">
        <v>0</v>
      </c>
      <c r="E148" s="4">
        <f t="shared" si="119"/>
        <v>1.9301968307960564</v>
      </c>
      <c r="F148" s="4">
        <f t="shared" si="120"/>
        <v>1.9292512768598228E-2</v>
      </c>
      <c r="G148" s="4">
        <f t="shared" si="121"/>
        <v>202.575860569751</v>
      </c>
      <c r="H148" s="4">
        <f t="shared" si="122"/>
        <v>1.1725870521551573</v>
      </c>
      <c r="I148" s="4">
        <f t="shared" si="123"/>
        <v>4.2727307543906372</v>
      </c>
      <c r="J148" s="4">
        <f t="shared" si="124"/>
        <v>34.473651885986328</v>
      </c>
      <c r="K148" s="3">
        <v>6</v>
      </c>
      <c r="L148" s="4">
        <f t="shared" si="125"/>
        <v>1.4200000166893005</v>
      </c>
      <c r="M148" s="3">
        <v>1</v>
      </c>
      <c r="N148" s="4">
        <f t="shared" si="126"/>
        <v>2.8400000333786011</v>
      </c>
      <c r="O148" s="3">
        <v>39.688758850097656</v>
      </c>
      <c r="P148" s="3">
        <v>34.473651885986328</v>
      </c>
      <c r="Q148" s="3">
        <v>41.931659698486328</v>
      </c>
      <c r="R148" s="3">
        <v>399.89276123046875</v>
      </c>
      <c r="S148" s="3">
        <v>392.69805908203125</v>
      </c>
      <c r="T148" s="3">
        <v>13.1075439453125</v>
      </c>
      <c r="U148" s="3">
        <v>16.577934265136719</v>
      </c>
      <c r="V148" s="3">
        <v>13.154545783996582</v>
      </c>
      <c r="W148" s="3">
        <v>16.637380599975586</v>
      </c>
      <c r="X148" s="3">
        <v>199.36915588378906</v>
      </c>
      <c r="Y148" s="3">
        <v>1699.3529052734375</v>
      </c>
      <c r="Z148" s="3">
        <v>9.3926153182983398</v>
      </c>
      <c r="AA148" s="3">
        <v>73.174125671386719</v>
      </c>
      <c r="AB148" s="3">
        <v>0.18208718299865723</v>
      </c>
      <c r="AC148" s="3">
        <v>0.49892956018447876</v>
      </c>
      <c r="AD148" s="3">
        <v>1</v>
      </c>
      <c r="AE148" s="3">
        <v>-0.21956524252891541</v>
      </c>
      <c r="AF148" s="3">
        <v>2.737391471862793</v>
      </c>
      <c r="AG148" s="3">
        <v>1</v>
      </c>
      <c r="AH148" s="3">
        <v>0</v>
      </c>
      <c r="AI148" s="3">
        <v>0.15999999642372131</v>
      </c>
      <c r="AJ148" s="3">
        <v>111115</v>
      </c>
      <c r="AK148" s="4">
        <f t="shared" si="127"/>
        <v>0.33228192647298171</v>
      </c>
      <c r="AL148" s="4">
        <f t="shared" si="128"/>
        <v>1.1725870521551573E-3</v>
      </c>
      <c r="AM148" s="4">
        <f t="shared" si="129"/>
        <v>307.62365188598631</v>
      </c>
      <c r="AN148" s="4">
        <f t="shared" si="130"/>
        <v>312.83875885009763</v>
      </c>
      <c r="AO148" s="4">
        <f t="shared" si="131"/>
        <v>271.89645876639042</v>
      </c>
      <c r="AP148" s="4">
        <f t="shared" si="132"/>
        <v>3.3588274503732043</v>
      </c>
      <c r="AQ148" s="4">
        <f t="shared" si="133"/>
        <v>5.4858065996797398</v>
      </c>
      <c r="AR148" s="4">
        <f t="shared" si="134"/>
        <v>74.96921281049012</v>
      </c>
      <c r="AS148" s="4">
        <f t="shared" si="135"/>
        <v>58.391278545353401</v>
      </c>
      <c r="AT148" s="4">
        <f t="shared" si="136"/>
        <v>37.081205368041992</v>
      </c>
      <c r="AU148" s="4">
        <f t="shared" si="137"/>
        <v>6.332878327484222</v>
      </c>
      <c r="AV148" s="4">
        <f t="shared" si="138"/>
        <v>1.9162340342055845E-2</v>
      </c>
      <c r="AW148" s="4">
        <f t="shared" si="139"/>
        <v>1.2130758452891024</v>
      </c>
      <c r="AX148" s="4">
        <f t="shared" si="140"/>
        <v>5.1198024821951194</v>
      </c>
      <c r="AY148" s="4">
        <f t="shared" si="141"/>
        <v>1.198809025966268E-2</v>
      </c>
      <c r="AZ148" s="4">
        <f t="shared" si="142"/>
        <v>14.823311479320273</v>
      </c>
      <c r="BA148" s="4">
        <f t="shared" si="143"/>
        <v>0.51585653629990225</v>
      </c>
      <c r="BB148" s="4">
        <f t="shared" si="144"/>
        <v>18.927540714815915</v>
      </c>
      <c r="BC148" s="4">
        <f t="shared" si="145"/>
        <v>391.7805359514154</v>
      </c>
      <c r="BD148" s="4">
        <f t="shared" si="146"/>
        <v>9.3250878361735565E-4</v>
      </c>
    </row>
    <row r="149" spans="1:108" s="4" customFormat="1" x14ac:dyDescent="0.25">
      <c r="A149" s="3">
        <v>140</v>
      </c>
      <c r="B149" s="3" t="s">
        <v>144</v>
      </c>
      <c r="C149" s="3">
        <v>3333.5</v>
      </c>
      <c r="D149" s="3">
        <v>0</v>
      </c>
      <c r="E149" s="4">
        <f t="shared" si="119"/>
        <v>1.9301968307960564</v>
      </c>
      <c r="F149" s="4">
        <f t="shared" si="120"/>
        <v>1.9292512768598228E-2</v>
      </c>
      <c r="G149" s="4">
        <f t="shared" si="121"/>
        <v>202.575860569751</v>
      </c>
      <c r="H149" s="4">
        <f t="shared" si="122"/>
        <v>1.1725870521551573</v>
      </c>
      <c r="I149" s="4">
        <f t="shared" si="123"/>
        <v>4.2727307543906372</v>
      </c>
      <c r="J149" s="4">
        <f t="shared" si="124"/>
        <v>34.473651885986328</v>
      </c>
      <c r="K149" s="3">
        <v>6</v>
      </c>
      <c r="L149" s="4">
        <f t="shared" si="125"/>
        <v>1.4200000166893005</v>
      </c>
      <c r="M149" s="3">
        <v>1</v>
      </c>
      <c r="N149" s="4">
        <f t="shared" si="126"/>
        <v>2.8400000333786011</v>
      </c>
      <c r="O149" s="3">
        <v>39.688758850097656</v>
      </c>
      <c r="P149" s="3">
        <v>34.473651885986328</v>
      </c>
      <c r="Q149" s="3">
        <v>41.931659698486328</v>
      </c>
      <c r="R149" s="3">
        <v>399.89276123046875</v>
      </c>
      <c r="S149" s="3">
        <v>392.69805908203125</v>
      </c>
      <c r="T149" s="3">
        <v>13.1075439453125</v>
      </c>
      <c r="U149" s="3">
        <v>16.577934265136719</v>
      </c>
      <c r="V149" s="3">
        <v>13.154545783996582</v>
      </c>
      <c r="W149" s="3">
        <v>16.637380599975586</v>
      </c>
      <c r="X149" s="3">
        <v>199.36915588378906</v>
      </c>
      <c r="Y149" s="3">
        <v>1699.3529052734375</v>
      </c>
      <c r="Z149" s="3">
        <v>9.3926153182983398</v>
      </c>
      <c r="AA149" s="3">
        <v>73.174125671386719</v>
      </c>
      <c r="AB149" s="3">
        <v>0.18208718299865723</v>
      </c>
      <c r="AC149" s="3">
        <v>0.49892956018447876</v>
      </c>
      <c r="AD149" s="3">
        <v>1</v>
      </c>
      <c r="AE149" s="3">
        <v>-0.21956524252891541</v>
      </c>
      <c r="AF149" s="3">
        <v>2.737391471862793</v>
      </c>
      <c r="AG149" s="3">
        <v>1</v>
      </c>
      <c r="AH149" s="3">
        <v>0</v>
      </c>
      <c r="AI149" s="3">
        <v>0.15999999642372131</v>
      </c>
      <c r="AJ149" s="3">
        <v>111115</v>
      </c>
      <c r="AK149" s="4">
        <f t="shared" si="127"/>
        <v>0.33228192647298171</v>
      </c>
      <c r="AL149" s="4">
        <f t="shared" si="128"/>
        <v>1.1725870521551573E-3</v>
      </c>
      <c r="AM149" s="4">
        <f t="shared" si="129"/>
        <v>307.62365188598631</v>
      </c>
      <c r="AN149" s="4">
        <f t="shared" si="130"/>
        <v>312.83875885009763</v>
      </c>
      <c r="AO149" s="4">
        <f t="shared" si="131"/>
        <v>271.89645876639042</v>
      </c>
      <c r="AP149" s="4">
        <f t="shared" si="132"/>
        <v>3.3588274503732043</v>
      </c>
      <c r="AQ149" s="4">
        <f t="shared" si="133"/>
        <v>5.4858065996797398</v>
      </c>
      <c r="AR149" s="4">
        <f t="shared" si="134"/>
        <v>74.96921281049012</v>
      </c>
      <c r="AS149" s="4">
        <f t="shared" si="135"/>
        <v>58.391278545353401</v>
      </c>
      <c r="AT149" s="4">
        <f t="shared" si="136"/>
        <v>37.081205368041992</v>
      </c>
      <c r="AU149" s="4">
        <f t="shared" si="137"/>
        <v>6.332878327484222</v>
      </c>
      <c r="AV149" s="4">
        <f t="shared" si="138"/>
        <v>1.9162340342055845E-2</v>
      </c>
      <c r="AW149" s="4">
        <f t="shared" si="139"/>
        <v>1.2130758452891024</v>
      </c>
      <c r="AX149" s="4">
        <f t="shared" si="140"/>
        <v>5.1198024821951194</v>
      </c>
      <c r="AY149" s="4">
        <f t="shared" si="141"/>
        <v>1.198809025966268E-2</v>
      </c>
      <c r="AZ149" s="4">
        <f t="shared" si="142"/>
        <v>14.823311479320273</v>
      </c>
      <c r="BA149" s="4">
        <f t="shared" si="143"/>
        <v>0.51585653629990225</v>
      </c>
      <c r="BB149" s="4">
        <f t="shared" si="144"/>
        <v>18.927540714815915</v>
      </c>
      <c r="BC149" s="4">
        <f t="shared" si="145"/>
        <v>391.7805359514154</v>
      </c>
      <c r="BD149" s="4">
        <f t="shared" si="146"/>
        <v>9.3250878361735565E-4</v>
      </c>
    </row>
    <row r="150" spans="1:108" s="4" customFormat="1" x14ac:dyDescent="0.25">
      <c r="A150" s="3">
        <v>141</v>
      </c>
      <c r="B150" s="3" t="s">
        <v>145</v>
      </c>
      <c r="C150" s="3">
        <v>3334</v>
      </c>
      <c r="D150" s="3">
        <v>0</v>
      </c>
      <c r="E150" s="4">
        <f t="shared" si="119"/>
        <v>1.9321907818406794</v>
      </c>
      <c r="F150" s="4">
        <f t="shared" si="120"/>
        <v>1.9298174775500512E-2</v>
      </c>
      <c r="G150" s="4">
        <f t="shared" si="121"/>
        <v>202.4696185614925</v>
      </c>
      <c r="H150" s="4">
        <f t="shared" si="122"/>
        <v>1.1729264900428935</v>
      </c>
      <c r="I150" s="4">
        <f t="shared" si="123"/>
        <v>4.2727038312868384</v>
      </c>
      <c r="J150" s="4">
        <f t="shared" si="124"/>
        <v>34.473636627197266</v>
      </c>
      <c r="K150" s="3">
        <v>6</v>
      </c>
      <c r="L150" s="4">
        <f t="shared" si="125"/>
        <v>1.4200000166893005</v>
      </c>
      <c r="M150" s="3">
        <v>1</v>
      </c>
      <c r="N150" s="4">
        <f t="shared" si="126"/>
        <v>2.8400000333786011</v>
      </c>
      <c r="O150" s="3">
        <v>39.690113067626953</v>
      </c>
      <c r="P150" s="3">
        <v>34.473636627197266</v>
      </c>
      <c r="Q150" s="3">
        <v>41.932235717773438</v>
      </c>
      <c r="R150" s="3">
        <v>399.90667724609375</v>
      </c>
      <c r="S150" s="3">
        <v>392.70626831054687</v>
      </c>
      <c r="T150" s="3">
        <v>13.107259750366211</v>
      </c>
      <c r="U150" s="3">
        <v>16.578304290771484</v>
      </c>
      <c r="V150" s="3">
        <v>13.153253555297852</v>
      </c>
      <c r="W150" s="3">
        <v>16.636478424072266</v>
      </c>
      <c r="X150" s="3">
        <v>199.38920593261719</v>
      </c>
      <c r="Y150" s="3">
        <v>1699.3631591796875</v>
      </c>
      <c r="Z150" s="3">
        <v>9.4074764251708984</v>
      </c>
      <c r="AA150" s="3">
        <v>73.173835754394531</v>
      </c>
      <c r="AB150" s="3">
        <v>0.18208718299865723</v>
      </c>
      <c r="AC150" s="3">
        <v>0.49892956018447876</v>
      </c>
      <c r="AD150" s="3">
        <v>1</v>
      </c>
      <c r="AE150" s="3">
        <v>-0.21956524252891541</v>
      </c>
      <c r="AF150" s="3">
        <v>2.737391471862793</v>
      </c>
      <c r="AG150" s="3">
        <v>1</v>
      </c>
      <c r="AH150" s="3">
        <v>0</v>
      </c>
      <c r="AI150" s="3">
        <v>0.15999999642372131</v>
      </c>
      <c r="AJ150" s="3">
        <v>111115</v>
      </c>
      <c r="AK150" s="4">
        <f t="shared" si="127"/>
        <v>0.33231534322102863</v>
      </c>
      <c r="AL150" s="4">
        <f t="shared" si="128"/>
        <v>1.1729264900428936E-3</v>
      </c>
      <c r="AM150" s="4">
        <f t="shared" si="129"/>
        <v>307.62363662719724</v>
      </c>
      <c r="AN150" s="4">
        <f t="shared" si="130"/>
        <v>312.84011306762693</v>
      </c>
      <c r="AO150" s="4">
        <f t="shared" si="131"/>
        <v>271.89809939135375</v>
      </c>
      <c r="AP150" s="4">
        <f t="shared" si="132"/>
        <v>3.3588828212541926</v>
      </c>
      <c r="AQ150" s="4">
        <f t="shared" si="133"/>
        <v>5.4858019465461254</v>
      </c>
      <c r="AR150" s="4">
        <f t="shared" si="134"/>
        <v>74.969446250693096</v>
      </c>
      <c r="AS150" s="4">
        <f t="shared" si="135"/>
        <v>58.391141959921612</v>
      </c>
      <c r="AT150" s="4">
        <f t="shared" si="136"/>
        <v>37.081874847412109</v>
      </c>
      <c r="AU150" s="4">
        <f t="shared" si="137"/>
        <v>6.3331096118734216</v>
      </c>
      <c r="AV150" s="4">
        <f t="shared" si="138"/>
        <v>1.9167926189115326E-2</v>
      </c>
      <c r="AW150" s="4">
        <f t="shared" si="139"/>
        <v>1.2130981152592868</v>
      </c>
      <c r="AX150" s="4">
        <f t="shared" si="140"/>
        <v>5.1200114966141346</v>
      </c>
      <c r="AY150" s="4">
        <f t="shared" si="141"/>
        <v>1.1991588197244904E-2</v>
      </c>
      <c r="AZ150" s="4">
        <f t="shared" si="142"/>
        <v>14.815478613873562</v>
      </c>
      <c r="BA150" s="4">
        <f t="shared" si="143"/>
        <v>0.51557521460640965</v>
      </c>
      <c r="BB150" s="4">
        <f t="shared" si="144"/>
        <v>18.928117701951308</v>
      </c>
      <c r="BC150" s="4">
        <f t="shared" si="145"/>
        <v>391.78779735110055</v>
      </c>
      <c r="BD150" s="4">
        <f t="shared" si="146"/>
        <v>9.3348324752776958E-4</v>
      </c>
    </row>
    <row r="151" spans="1:108" s="4" customFormat="1" x14ac:dyDescent="0.25">
      <c r="A151" s="3">
        <v>142</v>
      </c>
      <c r="B151" s="3" t="s">
        <v>145</v>
      </c>
      <c r="C151" s="3">
        <v>3334.5</v>
      </c>
      <c r="D151" s="3">
        <v>0</v>
      </c>
      <c r="E151" s="4">
        <f t="shared" si="119"/>
        <v>1.940889340400904</v>
      </c>
      <c r="F151" s="4">
        <f t="shared" si="120"/>
        <v>1.928626025946319E-2</v>
      </c>
      <c r="G151" s="4">
        <f t="shared" si="121"/>
        <v>201.66253925299011</v>
      </c>
      <c r="H151" s="4">
        <f t="shared" si="122"/>
        <v>1.1725440957247146</v>
      </c>
      <c r="I151" s="4">
        <f t="shared" si="123"/>
        <v>4.2738931577500407</v>
      </c>
      <c r="J151" s="4">
        <f t="shared" si="124"/>
        <v>34.477653503417969</v>
      </c>
      <c r="K151" s="3">
        <v>6</v>
      </c>
      <c r="L151" s="4">
        <f t="shared" si="125"/>
        <v>1.4200000166893005</v>
      </c>
      <c r="M151" s="3">
        <v>1</v>
      </c>
      <c r="N151" s="4">
        <f t="shared" si="126"/>
        <v>2.8400000333786011</v>
      </c>
      <c r="O151" s="3">
        <v>39.691364288330078</v>
      </c>
      <c r="P151" s="3">
        <v>34.477653503417969</v>
      </c>
      <c r="Q151" s="3">
        <v>41.932693481445313</v>
      </c>
      <c r="R151" s="3">
        <v>399.91842651367187</v>
      </c>
      <c r="S151" s="3">
        <v>392.69219970703125</v>
      </c>
      <c r="T151" s="3">
        <v>13.10881233215332</v>
      </c>
      <c r="U151" s="3">
        <v>16.578792572021484</v>
      </c>
      <c r="V151" s="3">
        <v>13.1539306640625</v>
      </c>
      <c r="W151" s="3">
        <v>16.635854721069336</v>
      </c>
      <c r="X151" s="3">
        <v>199.38523864746094</v>
      </c>
      <c r="Y151" s="3">
        <v>1699.39990234375</v>
      </c>
      <c r="Z151" s="3">
        <v>9.3940010070800781</v>
      </c>
      <c r="AA151" s="3">
        <v>73.173835754394531</v>
      </c>
      <c r="AB151" s="3">
        <v>0.18208718299865723</v>
      </c>
      <c r="AC151" s="3">
        <v>0.49892956018447876</v>
      </c>
      <c r="AD151" s="3">
        <v>1</v>
      </c>
      <c r="AE151" s="3">
        <v>-0.21956524252891541</v>
      </c>
      <c r="AF151" s="3">
        <v>2.737391471862793</v>
      </c>
      <c r="AG151" s="3">
        <v>1</v>
      </c>
      <c r="AH151" s="3">
        <v>0</v>
      </c>
      <c r="AI151" s="3">
        <v>0.15999999642372131</v>
      </c>
      <c r="AJ151" s="3">
        <v>111115</v>
      </c>
      <c r="AK151" s="4">
        <f t="shared" si="127"/>
        <v>0.33230873107910153</v>
      </c>
      <c r="AL151" s="4">
        <f t="shared" si="128"/>
        <v>1.1725440957247146E-3</v>
      </c>
      <c r="AM151" s="4">
        <f t="shared" si="129"/>
        <v>307.62765350341795</v>
      </c>
      <c r="AN151" s="4">
        <f t="shared" si="130"/>
        <v>312.84136428833006</v>
      </c>
      <c r="AO151" s="4">
        <f t="shared" si="131"/>
        <v>271.90397829747235</v>
      </c>
      <c r="AP151" s="4">
        <f t="shared" si="132"/>
        <v>3.3587332783574237</v>
      </c>
      <c r="AQ151" s="4">
        <f t="shared" si="133"/>
        <v>5.4870270024213168</v>
      </c>
      <c r="AR151" s="4">
        <f t="shared" si="134"/>
        <v>74.986187970770516</v>
      </c>
      <c r="AS151" s="4">
        <f t="shared" si="135"/>
        <v>58.407395398749031</v>
      </c>
      <c r="AT151" s="4">
        <f t="shared" si="136"/>
        <v>37.084508895874023</v>
      </c>
      <c r="AU151" s="4">
        <f t="shared" si="137"/>
        <v>6.3340196652279683</v>
      </c>
      <c r="AV151" s="4">
        <f t="shared" si="138"/>
        <v>1.9156171909925277E-2</v>
      </c>
      <c r="AW151" s="4">
        <f t="shared" si="139"/>
        <v>1.2131338446712763</v>
      </c>
      <c r="AX151" s="4">
        <f t="shared" si="140"/>
        <v>5.1208858205566923</v>
      </c>
      <c r="AY151" s="4">
        <f t="shared" si="141"/>
        <v>1.1984227501249597E-2</v>
      </c>
      <c r="AZ151" s="4">
        <f t="shared" si="142"/>
        <v>14.756421525112438</v>
      </c>
      <c r="BA151" s="4">
        <f t="shared" si="143"/>
        <v>0.51353843902028318</v>
      </c>
      <c r="BB151" s="4">
        <f t="shared" si="144"/>
        <v>18.922586622177874</v>
      </c>
      <c r="BC151" s="4">
        <f t="shared" si="145"/>
        <v>391.76959386944463</v>
      </c>
      <c r="BD151" s="4">
        <f t="shared" si="146"/>
        <v>9.3745526050285487E-4</v>
      </c>
    </row>
    <row r="152" spans="1:108" s="4" customFormat="1" x14ac:dyDescent="0.25">
      <c r="A152" s="3">
        <v>143</v>
      </c>
      <c r="B152" s="3" t="s">
        <v>146</v>
      </c>
      <c r="C152" s="3">
        <v>3335</v>
      </c>
      <c r="D152" s="3">
        <v>0</v>
      </c>
      <c r="E152" s="4">
        <f t="shared" si="119"/>
        <v>1.9516844665641564</v>
      </c>
      <c r="F152" s="4">
        <f t="shared" si="120"/>
        <v>1.9281552747168612E-2</v>
      </c>
      <c r="G152" s="4">
        <f t="shared" si="121"/>
        <v>200.75100180802613</v>
      </c>
      <c r="H152" s="4">
        <f t="shared" si="122"/>
        <v>1.1726921564289259</v>
      </c>
      <c r="I152" s="4">
        <f t="shared" si="123"/>
        <v>4.2754233805518354</v>
      </c>
      <c r="J152" s="4">
        <f t="shared" si="124"/>
        <v>34.482799530029297</v>
      </c>
      <c r="K152" s="3">
        <v>6</v>
      </c>
      <c r="L152" s="4">
        <f t="shared" si="125"/>
        <v>1.4200000166893005</v>
      </c>
      <c r="M152" s="3">
        <v>1</v>
      </c>
      <c r="N152" s="4">
        <f t="shared" si="126"/>
        <v>2.8400000333786011</v>
      </c>
      <c r="O152" s="3">
        <v>39.692081451416016</v>
      </c>
      <c r="P152" s="3">
        <v>34.482799530029297</v>
      </c>
      <c r="Q152" s="3">
        <v>41.932582855224609</v>
      </c>
      <c r="R152" s="3">
        <v>399.94552612304687</v>
      </c>
      <c r="S152" s="3">
        <v>392.68682861328125</v>
      </c>
      <c r="T152" s="3">
        <v>13.108985900878906</v>
      </c>
      <c r="U152" s="3">
        <v>16.579320907592773</v>
      </c>
      <c r="V152" s="3">
        <v>13.153609275817871</v>
      </c>
      <c r="W152" s="3">
        <v>16.635757446289063</v>
      </c>
      <c r="X152" s="3">
        <v>199.38992309570312</v>
      </c>
      <c r="Y152" s="3">
        <v>1699.3726806640625</v>
      </c>
      <c r="Z152" s="3">
        <v>9.4296989440917969</v>
      </c>
      <c r="AA152" s="3">
        <v>73.17388916015625</v>
      </c>
      <c r="AB152" s="3">
        <v>0.18208718299865723</v>
      </c>
      <c r="AC152" s="3">
        <v>0.49892956018447876</v>
      </c>
      <c r="AD152" s="3">
        <v>1</v>
      </c>
      <c r="AE152" s="3">
        <v>-0.21956524252891541</v>
      </c>
      <c r="AF152" s="3">
        <v>2.737391471862793</v>
      </c>
      <c r="AG152" s="3">
        <v>1</v>
      </c>
      <c r="AH152" s="3">
        <v>0</v>
      </c>
      <c r="AI152" s="3">
        <v>0.15999999642372131</v>
      </c>
      <c r="AJ152" s="3">
        <v>111115</v>
      </c>
      <c r="AK152" s="4">
        <f t="shared" si="127"/>
        <v>0.33231653849283849</v>
      </c>
      <c r="AL152" s="4">
        <f t="shared" si="128"/>
        <v>1.1726921564289259E-3</v>
      </c>
      <c r="AM152" s="4">
        <f t="shared" si="129"/>
        <v>307.63279953002927</v>
      </c>
      <c r="AN152" s="4">
        <f t="shared" si="130"/>
        <v>312.84208145141599</v>
      </c>
      <c r="AO152" s="4">
        <f t="shared" si="131"/>
        <v>271.8996228288197</v>
      </c>
      <c r="AP152" s="4">
        <f t="shared" si="132"/>
        <v>3.3579371448676509</v>
      </c>
      <c r="AQ152" s="4">
        <f t="shared" si="133"/>
        <v>5.4885967709946897</v>
      </c>
      <c r="AR152" s="4">
        <f t="shared" si="134"/>
        <v>75.007585820425049</v>
      </c>
      <c r="AS152" s="4">
        <f t="shared" si="135"/>
        <v>58.428264912832276</v>
      </c>
      <c r="AT152" s="4">
        <f t="shared" si="136"/>
        <v>37.087440490722656</v>
      </c>
      <c r="AU152" s="4">
        <f t="shared" si="137"/>
        <v>6.3350326531735917</v>
      </c>
      <c r="AV152" s="4">
        <f t="shared" si="138"/>
        <v>1.9151527681380814E-2</v>
      </c>
      <c r="AW152" s="4">
        <f t="shared" si="139"/>
        <v>1.2131733904428548</v>
      </c>
      <c r="AX152" s="4">
        <f t="shared" si="140"/>
        <v>5.1218592627307373</v>
      </c>
      <c r="AY152" s="4">
        <f t="shared" si="141"/>
        <v>1.1981319222018358E-2</v>
      </c>
      <c r="AZ152" s="4">
        <f t="shared" si="142"/>
        <v>14.689731555090832</v>
      </c>
      <c r="BA152" s="4">
        <f t="shared" si="143"/>
        <v>0.51122417962667677</v>
      </c>
      <c r="BB152" s="4">
        <f t="shared" si="144"/>
        <v>18.915689505217347</v>
      </c>
      <c r="BC152" s="4">
        <f t="shared" si="145"/>
        <v>391.75909128972665</v>
      </c>
      <c r="BD152" s="4">
        <f t="shared" si="146"/>
        <v>9.4235100607737798E-4</v>
      </c>
    </row>
    <row r="153" spans="1:108" s="4" customFormat="1" x14ac:dyDescent="0.25">
      <c r="A153" s="3">
        <v>144</v>
      </c>
      <c r="B153" s="3" t="s">
        <v>146</v>
      </c>
      <c r="C153" s="3">
        <v>3335.5</v>
      </c>
      <c r="D153" s="3">
        <v>0</v>
      </c>
      <c r="E153" s="4">
        <f t="shared" si="119"/>
        <v>1.9551279939947803</v>
      </c>
      <c r="F153" s="4">
        <f t="shared" si="120"/>
        <v>1.9282914301522944E-2</v>
      </c>
      <c r="G153" s="4">
        <f t="shared" si="121"/>
        <v>200.4557314708795</v>
      </c>
      <c r="H153" s="4">
        <f t="shared" si="122"/>
        <v>1.1730400356476267</v>
      </c>
      <c r="I153" s="4">
        <f t="shared" si="123"/>
        <v>4.2763670306916595</v>
      </c>
      <c r="J153" s="4">
        <f t="shared" si="124"/>
        <v>34.486068725585937</v>
      </c>
      <c r="K153" s="3">
        <v>6</v>
      </c>
      <c r="L153" s="4">
        <f t="shared" si="125"/>
        <v>1.4200000166893005</v>
      </c>
      <c r="M153" s="3">
        <v>1</v>
      </c>
      <c r="N153" s="4">
        <f t="shared" si="126"/>
        <v>2.8400000333786011</v>
      </c>
      <c r="O153" s="3">
        <v>39.692752838134766</v>
      </c>
      <c r="P153" s="3">
        <v>34.486068725585937</v>
      </c>
      <c r="Q153" s="3">
        <v>41.932140350341797</v>
      </c>
      <c r="R153" s="3">
        <v>399.92758178710937</v>
      </c>
      <c r="S153" s="3">
        <v>392.65823364257813</v>
      </c>
      <c r="T153" s="3">
        <v>13.108676910400391</v>
      </c>
      <c r="U153" s="3">
        <v>16.580028533935547</v>
      </c>
      <c r="V153" s="3">
        <v>13.152849197387695</v>
      </c>
      <c r="W153" s="3">
        <v>16.635898590087891</v>
      </c>
      <c r="X153" s="3">
        <v>199.39051818847656</v>
      </c>
      <c r="Y153" s="3">
        <v>1699.331787109375</v>
      </c>
      <c r="Z153" s="3">
        <v>9.4788122177124023</v>
      </c>
      <c r="AA153" s="3">
        <v>73.17401123046875</v>
      </c>
      <c r="AB153" s="3">
        <v>0.18208718299865723</v>
      </c>
      <c r="AC153" s="3">
        <v>0.49892956018447876</v>
      </c>
      <c r="AD153" s="3">
        <v>1</v>
      </c>
      <c r="AE153" s="3">
        <v>-0.21956524252891541</v>
      </c>
      <c r="AF153" s="3">
        <v>2.737391471862793</v>
      </c>
      <c r="AG153" s="3">
        <v>1</v>
      </c>
      <c r="AH153" s="3">
        <v>0</v>
      </c>
      <c r="AI153" s="3">
        <v>0.15999999642372131</v>
      </c>
      <c r="AJ153" s="3">
        <v>111115</v>
      </c>
      <c r="AK153" s="4">
        <f t="shared" si="127"/>
        <v>0.33231753031412758</v>
      </c>
      <c r="AL153" s="4">
        <f t="shared" si="128"/>
        <v>1.1730400356476268E-3</v>
      </c>
      <c r="AM153" s="4">
        <f t="shared" si="129"/>
        <v>307.63606872558591</v>
      </c>
      <c r="AN153" s="4">
        <f t="shared" si="130"/>
        <v>312.84275283813474</v>
      </c>
      <c r="AO153" s="4">
        <f t="shared" si="131"/>
        <v>271.89307986021595</v>
      </c>
      <c r="AP153" s="4">
        <f t="shared" si="132"/>
        <v>3.3572896337782074</v>
      </c>
      <c r="AQ153" s="4">
        <f t="shared" si="133"/>
        <v>5.4895942248353515</v>
      </c>
      <c r="AR153" s="4">
        <f t="shared" si="134"/>
        <v>75.021091949508332</v>
      </c>
      <c r="AS153" s="4">
        <f t="shared" si="135"/>
        <v>58.441063415572785</v>
      </c>
      <c r="AT153" s="4">
        <f t="shared" si="136"/>
        <v>37.089410781860352</v>
      </c>
      <c r="AU153" s="4">
        <f t="shared" si="137"/>
        <v>6.3357135497304879</v>
      </c>
      <c r="AV153" s="4">
        <f t="shared" si="138"/>
        <v>1.9152870933740272E-2</v>
      </c>
      <c r="AW153" s="4">
        <f t="shared" si="139"/>
        <v>1.2132271941436921</v>
      </c>
      <c r="AX153" s="4">
        <f t="shared" si="140"/>
        <v>5.1224863555867959</v>
      </c>
      <c r="AY153" s="4">
        <f t="shared" si="141"/>
        <v>1.1982160384818289E-2</v>
      </c>
      <c r="AZ153" s="4">
        <f t="shared" si="142"/>
        <v>14.668149945861964</v>
      </c>
      <c r="BA153" s="4">
        <f t="shared" si="143"/>
        <v>0.51050943109306279</v>
      </c>
      <c r="BB153" s="4">
        <f t="shared" si="144"/>
        <v>18.911963844731417</v>
      </c>
      <c r="BC153" s="4">
        <f t="shared" si="145"/>
        <v>391.72885943100357</v>
      </c>
      <c r="BD153" s="4">
        <f t="shared" si="146"/>
        <v>9.4390058439807465E-4</v>
      </c>
    </row>
    <row r="154" spans="1:108" s="4" customFormat="1" x14ac:dyDescent="0.25">
      <c r="A154" s="3">
        <v>145</v>
      </c>
      <c r="B154" s="3" t="s">
        <v>147</v>
      </c>
      <c r="C154" s="3">
        <v>3336</v>
      </c>
      <c r="D154" s="3">
        <v>0</v>
      </c>
      <c r="E154" s="4">
        <f t="shared" si="119"/>
        <v>1.9451654797441051</v>
      </c>
      <c r="F154" s="4">
        <f t="shared" si="120"/>
        <v>1.9286174551073256E-2</v>
      </c>
      <c r="G154" s="4">
        <f t="shared" si="121"/>
        <v>201.27777291433299</v>
      </c>
      <c r="H154" s="4">
        <f t="shared" si="122"/>
        <v>1.1733820749912296</v>
      </c>
      <c r="I154" s="4">
        <f t="shared" si="123"/>
        <v>4.2768740061493</v>
      </c>
      <c r="J154" s="4">
        <f t="shared" si="124"/>
        <v>34.487735748291016</v>
      </c>
      <c r="K154" s="3">
        <v>6</v>
      </c>
      <c r="L154" s="4">
        <f t="shared" si="125"/>
        <v>1.4200000166893005</v>
      </c>
      <c r="M154" s="3">
        <v>1</v>
      </c>
      <c r="N154" s="4">
        <f t="shared" si="126"/>
        <v>2.8400000333786011</v>
      </c>
      <c r="O154" s="3">
        <v>39.693923950195313</v>
      </c>
      <c r="P154" s="3">
        <v>34.487735748291016</v>
      </c>
      <c r="Q154" s="3">
        <v>41.932334899902344</v>
      </c>
      <c r="R154" s="3">
        <v>399.90591430664062</v>
      </c>
      <c r="S154" s="3">
        <v>392.66574096679687</v>
      </c>
      <c r="T154" s="3">
        <v>13.107531547546387</v>
      </c>
      <c r="U154" s="3">
        <v>16.580074310302734</v>
      </c>
      <c r="V154" s="3">
        <v>13.150856971740723</v>
      </c>
      <c r="W154" s="3">
        <v>16.634876251220703</v>
      </c>
      <c r="X154" s="3">
        <v>199.38023376464844</v>
      </c>
      <c r="Y154" s="3">
        <v>1699.351806640625</v>
      </c>
      <c r="Z154" s="3">
        <v>9.4320535659790039</v>
      </c>
      <c r="AA154" s="3">
        <v>73.173912048339844</v>
      </c>
      <c r="AB154" s="3">
        <v>0.18208718299865723</v>
      </c>
      <c r="AC154" s="3">
        <v>0.49892956018447876</v>
      </c>
      <c r="AD154" s="3">
        <v>1</v>
      </c>
      <c r="AE154" s="3">
        <v>-0.21956524252891541</v>
      </c>
      <c r="AF154" s="3">
        <v>2.737391471862793</v>
      </c>
      <c r="AG154" s="3">
        <v>1</v>
      </c>
      <c r="AH154" s="3">
        <v>0</v>
      </c>
      <c r="AI154" s="3">
        <v>0.15999999642372131</v>
      </c>
      <c r="AJ154" s="3">
        <v>111115</v>
      </c>
      <c r="AK154" s="4">
        <f t="shared" si="127"/>
        <v>0.33230038960774738</v>
      </c>
      <c r="AL154" s="4">
        <f t="shared" si="128"/>
        <v>1.1733820749912295E-3</v>
      </c>
      <c r="AM154" s="4">
        <f t="shared" si="129"/>
        <v>307.63773574829099</v>
      </c>
      <c r="AN154" s="4">
        <f t="shared" si="130"/>
        <v>312.84392395019529</v>
      </c>
      <c r="AO154" s="4">
        <f t="shared" si="131"/>
        <v>271.89628298514435</v>
      </c>
      <c r="AP154" s="4">
        <f t="shared" si="132"/>
        <v>3.3570788568987444</v>
      </c>
      <c r="AQ154" s="4">
        <f t="shared" si="133"/>
        <v>5.4901029054863315</v>
      </c>
      <c r="AR154" s="4">
        <f t="shared" si="134"/>
        <v>75.028145302105514</v>
      </c>
      <c r="AS154" s="4">
        <f t="shared" si="135"/>
        <v>58.44807099180278</v>
      </c>
      <c r="AT154" s="4">
        <f t="shared" si="136"/>
        <v>37.090829849243164</v>
      </c>
      <c r="AU154" s="4">
        <f t="shared" si="137"/>
        <v>6.336203992803294</v>
      </c>
      <c r="AV154" s="4">
        <f t="shared" si="138"/>
        <v>1.9156087353861966E-2</v>
      </c>
      <c r="AW154" s="4">
        <f t="shared" si="139"/>
        <v>1.2132288993370313</v>
      </c>
      <c r="AX154" s="4">
        <f t="shared" si="140"/>
        <v>5.1229750934662626</v>
      </c>
      <c r="AY154" s="4">
        <f t="shared" si="141"/>
        <v>1.1984174551077732E-2</v>
      </c>
      <c r="AZ154" s="4">
        <f t="shared" si="142"/>
        <v>14.728282052519122</v>
      </c>
      <c r="BA154" s="4">
        <f t="shared" si="143"/>
        <v>0.51259315981771036</v>
      </c>
      <c r="BB154" s="4">
        <f t="shared" si="144"/>
        <v>18.909655469395858</v>
      </c>
      <c r="BC154" s="4">
        <f t="shared" si="145"/>
        <v>391.7411024573633</v>
      </c>
      <c r="BD154" s="4">
        <f t="shared" si="146"/>
        <v>9.3894689176575485E-4</v>
      </c>
    </row>
    <row r="155" spans="1:108" s="4" customFormat="1" x14ac:dyDescent="0.25">
      <c r="A155" s="3">
        <v>146</v>
      </c>
      <c r="B155" s="3" t="s">
        <v>147</v>
      </c>
      <c r="C155" s="3">
        <v>3336.5</v>
      </c>
      <c r="D155" s="3">
        <v>0</v>
      </c>
      <c r="E155" s="4">
        <f t="shared" si="119"/>
        <v>1.9548604005387138</v>
      </c>
      <c r="F155" s="4">
        <f t="shared" si="120"/>
        <v>1.9278084536834991E-2</v>
      </c>
      <c r="G155" s="4">
        <f t="shared" si="121"/>
        <v>200.43898328507927</v>
      </c>
      <c r="H155" s="4">
        <f t="shared" si="122"/>
        <v>1.1730311989655979</v>
      </c>
      <c r="I155" s="4">
        <f t="shared" si="123"/>
        <v>4.2773502427459817</v>
      </c>
      <c r="J155" s="4">
        <f t="shared" si="124"/>
        <v>34.489459991455078</v>
      </c>
      <c r="K155" s="3">
        <v>6</v>
      </c>
      <c r="L155" s="4">
        <f t="shared" si="125"/>
        <v>1.4200000166893005</v>
      </c>
      <c r="M155" s="3">
        <v>1</v>
      </c>
      <c r="N155" s="4">
        <f t="shared" si="126"/>
        <v>2.8400000333786011</v>
      </c>
      <c r="O155" s="3">
        <v>39.694549560546875</v>
      </c>
      <c r="P155" s="3">
        <v>34.489459991455078</v>
      </c>
      <c r="Q155" s="3">
        <v>41.932754516601563</v>
      </c>
      <c r="R155" s="3">
        <v>399.9354248046875</v>
      </c>
      <c r="S155" s="3">
        <v>392.6663818359375</v>
      </c>
      <c r="T155" s="3">
        <v>13.109238624572754</v>
      </c>
      <c r="U155" s="3">
        <v>16.580791473388672</v>
      </c>
      <c r="V155" s="3">
        <v>13.152101516723633</v>
      </c>
      <c r="W155" s="3">
        <v>16.635005950927734</v>
      </c>
      <c r="X155" s="3">
        <v>199.37730407714844</v>
      </c>
      <c r="Y155" s="3">
        <v>1699.342529296875</v>
      </c>
      <c r="Z155" s="3">
        <v>9.3557701110839844</v>
      </c>
      <c r="AA155" s="3">
        <v>73.173759460449219</v>
      </c>
      <c r="AB155" s="3">
        <v>0.18208718299865723</v>
      </c>
      <c r="AC155" s="3">
        <v>0.49892956018447876</v>
      </c>
      <c r="AD155" s="3">
        <v>1</v>
      </c>
      <c r="AE155" s="3">
        <v>-0.21956524252891541</v>
      </c>
      <c r="AF155" s="3">
        <v>2.737391471862793</v>
      </c>
      <c r="AG155" s="3">
        <v>1</v>
      </c>
      <c r="AH155" s="3">
        <v>0</v>
      </c>
      <c r="AI155" s="3">
        <v>0.15999999642372131</v>
      </c>
      <c r="AJ155" s="3">
        <v>111115</v>
      </c>
      <c r="AK155" s="4">
        <f t="shared" si="127"/>
        <v>0.33229550679524733</v>
      </c>
      <c r="AL155" s="4">
        <f t="shared" si="128"/>
        <v>1.1730311989655978E-3</v>
      </c>
      <c r="AM155" s="4">
        <f t="shared" si="129"/>
        <v>307.63945999145506</v>
      </c>
      <c r="AN155" s="4">
        <f t="shared" si="130"/>
        <v>312.84454956054685</v>
      </c>
      <c r="AO155" s="4">
        <f t="shared" si="131"/>
        <v>271.89479861017753</v>
      </c>
      <c r="AP155" s="4">
        <f t="shared" si="132"/>
        <v>3.3570777158277134</v>
      </c>
      <c r="AQ155" s="4">
        <f t="shared" si="133"/>
        <v>5.4906290896835923</v>
      </c>
      <c r="AR155" s="4">
        <f t="shared" si="134"/>
        <v>75.035492643388167</v>
      </c>
      <c r="AS155" s="4">
        <f t="shared" si="135"/>
        <v>58.454701169999495</v>
      </c>
      <c r="AT155" s="4">
        <f t="shared" si="136"/>
        <v>37.092004776000977</v>
      </c>
      <c r="AU155" s="4">
        <f t="shared" si="137"/>
        <v>6.3366100835139365</v>
      </c>
      <c r="AV155" s="4">
        <f t="shared" si="138"/>
        <v>1.9148106084903107E-2</v>
      </c>
      <c r="AW155" s="4">
        <f t="shared" si="139"/>
        <v>1.2132788469376101</v>
      </c>
      <c r="AX155" s="4">
        <f t="shared" si="140"/>
        <v>5.1233312365763268</v>
      </c>
      <c r="AY155" s="4">
        <f t="shared" si="141"/>
        <v>1.1979176572531581E-2</v>
      </c>
      <c r="AZ155" s="4">
        <f t="shared" si="142"/>
        <v>14.666873949399394</v>
      </c>
      <c r="BA155" s="4">
        <f t="shared" si="143"/>
        <v>0.51045618509003399</v>
      </c>
      <c r="BB155" s="4">
        <f t="shared" si="144"/>
        <v>18.907825820126877</v>
      </c>
      <c r="BC155" s="4">
        <f t="shared" si="145"/>
        <v>391.73713482547612</v>
      </c>
      <c r="BD155" s="4">
        <f t="shared" si="146"/>
        <v>9.4354496089620336E-4</v>
      </c>
      <c r="BE155" s="4">
        <f>AVERAGE(E141:E155)</f>
        <v>1.9240629760687371</v>
      </c>
      <c r="BF155" s="4">
        <f t="shared" ref="BF155:DD155" si="148">AVERAGE(F141:F155)</f>
        <v>1.9304566063083499E-2</v>
      </c>
      <c r="BG155" s="4">
        <f t="shared" si="148"/>
        <v>203.15374168856798</v>
      </c>
      <c r="BH155" s="4">
        <f t="shared" si="148"/>
        <v>1.173586400273734</v>
      </c>
      <c r="BI155" s="4">
        <f t="shared" si="148"/>
        <v>4.2736608578927386</v>
      </c>
      <c r="BJ155" s="4">
        <f t="shared" si="148"/>
        <v>34.477293141682942</v>
      </c>
      <c r="BK155" s="4">
        <f t="shared" si="148"/>
        <v>6</v>
      </c>
      <c r="BL155" s="4">
        <f t="shared" si="148"/>
        <v>1.4200000166893005</v>
      </c>
      <c r="BM155" s="4">
        <f t="shared" si="148"/>
        <v>1</v>
      </c>
      <c r="BN155" s="4">
        <f t="shared" si="148"/>
        <v>2.8400000333786011</v>
      </c>
      <c r="BO155" s="4">
        <f t="shared" si="148"/>
        <v>39.689321899414061</v>
      </c>
      <c r="BP155" s="4">
        <f t="shared" si="148"/>
        <v>34.477293141682942</v>
      </c>
      <c r="BQ155" s="4">
        <f t="shared" si="148"/>
        <v>41.931795247395833</v>
      </c>
      <c r="BR155" s="4">
        <f t="shared" si="148"/>
        <v>399.87949422200523</v>
      </c>
      <c r="BS155" s="4">
        <f t="shared" si="148"/>
        <v>392.70192260742186</v>
      </c>
      <c r="BT155" s="4">
        <f t="shared" si="148"/>
        <v>13.107074928283691</v>
      </c>
      <c r="BU155" s="4">
        <f t="shared" si="148"/>
        <v>16.580482228597006</v>
      </c>
      <c r="BV155" s="4">
        <f t="shared" si="148"/>
        <v>13.153615061442057</v>
      </c>
      <c r="BW155" s="4">
        <f t="shared" si="148"/>
        <v>16.639355977376301</v>
      </c>
      <c r="BX155" s="4">
        <f t="shared" si="148"/>
        <v>199.36525166829426</v>
      </c>
      <c r="BY155" s="4">
        <f t="shared" si="148"/>
        <v>1699.3539794921876</v>
      </c>
      <c r="BZ155" s="4">
        <f t="shared" si="148"/>
        <v>9.3822894414265949</v>
      </c>
      <c r="CA155" s="4">
        <f t="shared" si="148"/>
        <v>73.173775736490882</v>
      </c>
      <c r="CB155" s="4">
        <f t="shared" si="148"/>
        <v>0.18208718299865723</v>
      </c>
      <c r="CC155" s="4">
        <f t="shared" si="148"/>
        <v>0.49892956018447876</v>
      </c>
      <c r="CD155" s="4">
        <f t="shared" si="148"/>
        <v>1</v>
      </c>
      <c r="CE155" s="4">
        <f t="shared" si="148"/>
        <v>-0.21956524252891541</v>
      </c>
      <c r="CF155" s="4">
        <f t="shared" si="148"/>
        <v>2.737391471862793</v>
      </c>
      <c r="CG155" s="4">
        <f t="shared" si="148"/>
        <v>1</v>
      </c>
      <c r="CH155" s="4">
        <f t="shared" si="148"/>
        <v>0</v>
      </c>
      <c r="CI155" s="4">
        <f t="shared" si="148"/>
        <v>0.15999999642372131</v>
      </c>
      <c r="CJ155" s="4">
        <f t="shared" si="148"/>
        <v>111115</v>
      </c>
      <c r="CK155" s="4">
        <f t="shared" si="148"/>
        <v>0.33227541944715711</v>
      </c>
      <c r="CL155" s="4">
        <f t="shared" si="148"/>
        <v>1.173586400273734E-3</v>
      </c>
      <c r="CM155" s="4">
        <f t="shared" si="148"/>
        <v>307.62729314168297</v>
      </c>
      <c r="CN155" s="4">
        <f t="shared" si="148"/>
        <v>312.83932189941407</v>
      </c>
      <c r="CO155" s="4">
        <f t="shared" si="148"/>
        <v>271.89663064138659</v>
      </c>
      <c r="CP155" s="4">
        <f t="shared" si="148"/>
        <v>3.357849497084497</v>
      </c>
      <c r="CQ155" s="4">
        <f t="shared" si="148"/>
        <v>5.4869173456511557</v>
      </c>
      <c r="CR155" s="4">
        <f t="shared" si="148"/>
        <v>74.984750865873991</v>
      </c>
      <c r="CS155" s="4">
        <f t="shared" si="148"/>
        <v>58.404268637276978</v>
      </c>
      <c r="CT155" s="4">
        <f t="shared" si="148"/>
        <v>37.083307520548502</v>
      </c>
      <c r="CU155" s="4">
        <f t="shared" si="148"/>
        <v>6.3336047317259956</v>
      </c>
      <c r="CV155" s="4">
        <f t="shared" si="148"/>
        <v>1.9174231324133748E-2</v>
      </c>
      <c r="CW155" s="4">
        <f t="shared" si="148"/>
        <v>1.213256487758418</v>
      </c>
      <c r="CX155" s="4">
        <f t="shared" si="148"/>
        <v>5.1203482439675758</v>
      </c>
      <c r="CY155" s="4">
        <f t="shared" si="148"/>
        <v>1.1995536579659082E-2</v>
      </c>
      <c r="CZ155" s="4">
        <f t="shared" si="148"/>
        <v>14.865525995946482</v>
      </c>
      <c r="DA155" s="4">
        <f t="shared" si="148"/>
        <v>0.51732270934666469</v>
      </c>
      <c r="DB155" s="4">
        <f t="shared" si="148"/>
        <v>18.925884000573241</v>
      </c>
      <c r="DC155" s="4">
        <f t="shared" si="148"/>
        <v>391.78731521757527</v>
      </c>
      <c r="DD155" s="4">
        <f t="shared" si="148"/>
        <v>9.2944365392659447E-4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062216-stm-taof3_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Michaletz, Sean Thomas</dc:creator>
  <cp:lastModifiedBy>User1</cp:lastModifiedBy>
  <dcterms:created xsi:type="dcterms:W3CDTF">2016-09-07T17:58:06Z</dcterms:created>
  <dcterms:modified xsi:type="dcterms:W3CDTF">2016-09-07T17:58:06Z</dcterms:modified>
</cp:coreProperties>
</file>