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216-stm-vaoc3_" sheetId="1" r:id="rId1"/>
  </sheets>
  <calcPr calcId="152511"/>
</workbook>
</file>

<file path=xl/calcChain.xml><?xml version="1.0" encoding="utf-8"?>
<calcChain xmlns="http://schemas.openxmlformats.org/spreadsheetml/2006/main">
  <c r="DD69" i="1" l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L10" i="1"/>
  <c r="N10" i="1"/>
  <c r="AK10" i="1"/>
  <c r="AM10" i="1"/>
  <c r="AN10" i="1"/>
  <c r="AO10" i="1"/>
  <c r="AT10" i="1"/>
  <c r="AU10" i="1" s="1"/>
  <c r="AX10" i="1" s="1"/>
  <c r="AW10" i="1"/>
  <c r="E11" i="1"/>
  <c r="BC11" i="1" s="1"/>
  <c r="L11" i="1"/>
  <c r="N11" i="1" s="1"/>
  <c r="AK11" i="1"/>
  <c r="AL11" i="1"/>
  <c r="H11" i="1" s="1"/>
  <c r="AM11" i="1"/>
  <c r="AN11" i="1"/>
  <c r="AO11" i="1"/>
  <c r="AT11" i="1"/>
  <c r="AU11" i="1"/>
  <c r="AW11" i="1"/>
  <c r="E12" i="1"/>
  <c r="H12" i="1"/>
  <c r="L12" i="1"/>
  <c r="N12" i="1"/>
  <c r="AK12" i="1"/>
  <c r="AL12" i="1" s="1"/>
  <c r="AM12" i="1"/>
  <c r="AN12" i="1"/>
  <c r="AO12" i="1"/>
  <c r="AT12" i="1"/>
  <c r="AU12" i="1"/>
  <c r="AX12" i="1" s="1"/>
  <c r="AW12" i="1"/>
  <c r="L13" i="1"/>
  <c r="N13" i="1"/>
  <c r="BC13" i="1" s="1"/>
  <c r="AK13" i="1"/>
  <c r="E13" i="1" s="1"/>
  <c r="AM13" i="1"/>
  <c r="AN13" i="1"/>
  <c r="AO13" i="1"/>
  <c r="AT13" i="1"/>
  <c r="AU13" i="1" s="1"/>
  <c r="AX13" i="1" s="1"/>
  <c r="AW13" i="1"/>
  <c r="E14" i="1"/>
  <c r="H14" i="1"/>
  <c r="L14" i="1"/>
  <c r="N14" i="1" s="1"/>
  <c r="AK14" i="1"/>
  <c r="AL14" i="1"/>
  <c r="AM14" i="1"/>
  <c r="AN14" i="1"/>
  <c r="AO14" i="1"/>
  <c r="AT14" i="1"/>
  <c r="AU14" i="1"/>
  <c r="AX14" i="1" s="1"/>
  <c r="AW14" i="1"/>
  <c r="L15" i="1"/>
  <c r="N15" i="1"/>
  <c r="AK15" i="1"/>
  <c r="AM15" i="1"/>
  <c r="AN15" i="1"/>
  <c r="AO15" i="1"/>
  <c r="AT15" i="1"/>
  <c r="AU15" i="1" s="1"/>
  <c r="AX15" i="1" s="1"/>
  <c r="AW15" i="1"/>
  <c r="E16" i="1"/>
  <c r="BC16" i="1" s="1"/>
  <c r="L16" i="1"/>
  <c r="N16" i="1" s="1"/>
  <c r="AK16" i="1"/>
  <c r="AL16" i="1"/>
  <c r="H16" i="1" s="1"/>
  <c r="AM16" i="1"/>
  <c r="AN16" i="1"/>
  <c r="AO16" i="1"/>
  <c r="AT16" i="1"/>
  <c r="AU16" i="1"/>
  <c r="AW16" i="1"/>
  <c r="E17" i="1"/>
  <c r="H17" i="1"/>
  <c r="L17" i="1"/>
  <c r="N17" i="1"/>
  <c r="AK17" i="1"/>
  <c r="AL17" i="1" s="1"/>
  <c r="AM17" i="1"/>
  <c r="AN17" i="1"/>
  <c r="AO17" i="1"/>
  <c r="AP17" i="1" s="1"/>
  <c r="J17" i="1" s="1"/>
  <c r="AQ17" i="1" s="1"/>
  <c r="AT17" i="1"/>
  <c r="AU17" i="1"/>
  <c r="AX17" i="1" s="1"/>
  <c r="AW17" i="1"/>
  <c r="L18" i="1"/>
  <c r="N18" i="1"/>
  <c r="AK18" i="1"/>
  <c r="E18" i="1" s="1"/>
  <c r="AL18" i="1"/>
  <c r="AM18" i="1"/>
  <c r="AN18" i="1"/>
  <c r="AO18" i="1"/>
  <c r="AT18" i="1"/>
  <c r="AU18" i="1" s="1"/>
  <c r="AX18" i="1" s="1"/>
  <c r="AW18" i="1"/>
  <c r="BC18" i="1"/>
  <c r="E19" i="1"/>
  <c r="H19" i="1"/>
  <c r="L19" i="1"/>
  <c r="N19" i="1"/>
  <c r="AK19" i="1"/>
  <c r="AL19" i="1" s="1"/>
  <c r="AM19" i="1"/>
  <c r="AN19" i="1"/>
  <c r="AO19" i="1"/>
  <c r="AT19" i="1"/>
  <c r="AU19" i="1"/>
  <c r="AW19" i="1"/>
  <c r="AX19" i="1"/>
  <c r="BC19" i="1"/>
  <c r="L20" i="1"/>
  <c r="N20" i="1"/>
  <c r="AK20" i="1"/>
  <c r="AM20" i="1"/>
  <c r="AN20" i="1"/>
  <c r="AO20" i="1"/>
  <c r="AT20" i="1"/>
  <c r="AU20" i="1" s="1"/>
  <c r="AX20" i="1" s="1"/>
  <c r="AW20" i="1"/>
  <c r="E21" i="1"/>
  <c r="H21" i="1"/>
  <c r="L21" i="1"/>
  <c r="N21" i="1"/>
  <c r="AK21" i="1"/>
  <c r="AL21" i="1"/>
  <c r="AM21" i="1"/>
  <c r="AN21" i="1"/>
  <c r="AO21" i="1"/>
  <c r="AT21" i="1"/>
  <c r="AU21" i="1"/>
  <c r="AW21" i="1"/>
  <c r="E22" i="1"/>
  <c r="H22" i="1"/>
  <c r="L22" i="1"/>
  <c r="N22" i="1"/>
  <c r="AK22" i="1"/>
  <c r="AL22" i="1" s="1"/>
  <c r="AM22" i="1"/>
  <c r="AN22" i="1"/>
  <c r="AO22" i="1"/>
  <c r="AP22" i="1" s="1"/>
  <c r="J22" i="1" s="1"/>
  <c r="AQ22" i="1" s="1"/>
  <c r="AT22" i="1"/>
  <c r="AU22" i="1"/>
  <c r="AW22" i="1"/>
  <c r="AX22" i="1"/>
  <c r="L23" i="1"/>
  <c r="N23" i="1"/>
  <c r="AK23" i="1"/>
  <c r="E23" i="1" s="1"/>
  <c r="AL23" i="1"/>
  <c r="AM23" i="1"/>
  <c r="AN23" i="1"/>
  <c r="AO23" i="1"/>
  <c r="AT23" i="1"/>
  <c r="AU23" i="1" s="1"/>
  <c r="AX23" i="1" s="1"/>
  <c r="AW23" i="1"/>
  <c r="E24" i="1"/>
  <c r="L24" i="1"/>
  <c r="N24" i="1" s="1"/>
  <c r="BC24" i="1" s="1"/>
  <c r="AK24" i="1"/>
  <c r="AL24" i="1" s="1"/>
  <c r="AM24" i="1"/>
  <c r="AN24" i="1"/>
  <c r="AO24" i="1"/>
  <c r="AT24" i="1"/>
  <c r="AU24" i="1"/>
  <c r="AW24" i="1"/>
  <c r="AX24" i="1"/>
  <c r="L25" i="1"/>
  <c r="N25" i="1"/>
  <c r="AK25" i="1"/>
  <c r="AM25" i="1"/>
  <c r="AN25" i="1"/>
  <c r="AO25" i="1"/>
  <c r="AT25" i="1"/>
  <c r="AU25" i="1" s="1"/>
  <c r="AX25" i="1" s="1"/>
  <c r="AW25" i="1"/>
  <c r="L26" i="1"/>
  <c r="N26" i="1" s="1"/>
  <c r="AK26" i="1"/>
  <c r="E26" i="1" s="1"/>
  <c r="AL26" i="1"/>
  <c r="AM26" i="1"/>
  <c r="AN26" i="1"/>
  <c r="AO26" i="1"/>
  <c r="AP26" i="1" s="1"/>
  <c r="J26" i="1" s="1"/>
  <c r="AQ26" i="1" s="1"/>
  <c r="AT26" i="1"/>
  <c r="AU26" i="1"/>
  <c r="AW26" i="1"/>
  <c r="E27" i="1"/>
  <c r="H27" i="1"/>
  <c r="L27" i="1"/>
  <c r="N27" i="1"/>
  <c r="AK27" i="1"/>
  <c r="AL27" i="1" s="1"/>
  <c r="AM27" i="1"/>
  <c r="AN27" i="1"/>
  <c r="AO27" i="1"/>
  <c r="AP27" i="1" s="1"/>
  <c r="J27" i="1" s="1"/>
  <c r="AQ27" i="1" s="1"/>
  <c r="AT27" i="1"/>
  <c r="AU27" i="1"/>
  <c r="AX27" i="1" s="1"/>
  <c r="AW27" i="1"/>
  <c r="L28" i="1"/>
  <c r="N28" i="1"/>
  <c r="AK28" i="1"/>
  <c r="E28" i="1" s="1"/>
  <c r="BC28" i="1" s="1"/>
  <c r="AL28" i="1"/>
  <c r="AM28" i="1"/>
  <c r="AN28" i="1"/>
  <c r="AO28" i="1"/>
  <c r="AP28" i="1"/>
  <c r="J28" i="1" s="1"/>
  <c r="AQ28" i="1" s="1"/>
  <c r="AT28" i="1"/>
  <c r="AU28" i="1" s="1"/>
  <c r="AX28" i="1" s="1"/>
  <c r="AW28" i="1"/>
  <c r="E29" i="1"/>
  <c r="BC29" i="1" s="1"/>
  <c r="L29" i="1"/>
  <c r="N29" i="1"/>
  <c r="AK29" i="1"/>
  <c r="AL29" i="1" s="1"/>
  <c r="AM29" i="1"/>
  <c r="AN29" i="1"/>
  <c r="AO29" i="1"/>
  <c r="AP29" i="1" s="1"/>
  <c r="J29" i="1" s="1"/>
  <c r="AQ29" i="1" s="1"/>
  <c r="AR29" i="1" s="1"/>
  <c r="AS29" i="1" s="1"/>
  <c r="AV29" i="1" s="1"/>
  <c r="F29" i="1" s="1"/>
  <c r="AY29" i="1" s="1"/>
  <c r="G29" i="1" s="1"/>
  <c r="AT29" i="1"/>
  <c r="AU29" i="1"/>
  <c r="AW29" i="1"/>
  <c r="L30" i="1"/>
  <c r="N30" i="1"/>
  <c r="AK30" i="1"/>
  <c r="AM30" i="1"/>
  <c r="AN30" i="1"/>
  <c r="AO30" i="1"/>
  <c r="AT30" i="1"/>
  <c r="AU30" i="1"/>
  <c r="AX30" i="1" s="1"/>
  <c r="AW30" i="1"/>
  <c r="L31" i="1"/>
  <c r="N31" i="1"/>
  <c r="AK31" i="1"/>
  <c r="E31" i="1" s="1"/>
  <c r="AL31" i="1"/>
  <c r="AM31" i="1"/>
  <c r="AN31" i="1"/>
  <c r="AO31" i="1"/>
  <c r="AP31" i="1" s="1"/>
  <c r="J31" i="1" s="1"/>
  <c r="AQ31" i="1" s="1"/>
  <c r="AT31" i="1"/>
  <c r="AU31" i="1"/>
  <c r="AX31" i="1" s="1"/>
  <c r="AW31" i="1"/>
  <c r="E32" i="1"/>
  <c r="L32" i="1"/>
  <c r="N32" i="1"/>
  <c r="AK32" i="1"/>
  <c r="AL32" i="1" s="1"/>
  <c r="AM32" i="1"/>
  <c r="AN32" i="1"/>
  <c r="AO32" i="1"/>
  <c r="AT32" i="1"/>
  <c r="AU32" i="1"/>
  <c r="AX32" i="1" s="1"/>
  <c r="AW32" i="1"/>
  <c r="L33" i="1"/>
  <c r="N33" i="1"/>
  <c r="AK33" i="1"/>
  <c r="E33" i="1" s="1"/>
  <c r="BC33" i="1" s="1"/>
  <c r="AL33" i="1"/>
  <c r="AM33" i="1"/>
  <c r="AN33" i="1"/>
  <c r="AO33" i="1"/>
  <c r="AP33" i="1"/>
  <c r="J33" i="1" s="1"/>
  <c r="AQ33" i="1" s="1"/>
  <c r="AT33" i="1"/>
  <c r="AU33" i="1" s="1"/>
  <c r="AX33" i="1" s="1"/>
  <c r="AW33" i="1"/>
  <c r="E34" i="1"/>
  <c r="L34" i="1"/>
  <c r="N34" i="1"/>
  <c r="AK34" i="1"/>
  <c r="AL34" i="1" s="1"/>
  <c r="AM34" i="1"/>
  <c r="AN34" i="1"/>
  <c r="AO34" i="1"/>
  <c r="AT34" i="1"/>
  <c r="AU34" i="1"/>
  <c r="AW34" i="1"/>
  <c r="L35" i="1"/>
  <c r="N35" i="1"/>
  <c r="AK35" i="1"/>
  <c r="AM35" i="1"/>
  <c r="AN35" i="1"/>
  <c r="AO35" i="1"/>
  <c r="AT35" i="1"/>
  <c r="AU35" i="1"/>
  <c r="AX35" i="1" s="1"/>
  <c r="AW35" i="1"/>
  <c r="L36" i="1"/>
  <c r="N36" i="1"/>
  <c r="AK36" i="1"/>
  <c r="E36" i="1" s="1"/>
  <c r="AL36" i="1"/>
  <c r="AM36" i="1"/>
  <c r="AN36" i="1"/>
  <c r="AO36" i="1"/>
  <c r="AP36" i="1" s="1"/>
  <c r="J36" i="1" s="1"/>
  <c r="AQ36" i="1" s="1"/>
  <c r="AT36" i="1"/>
  <c r="AU36" i="1"/>
  <c r="AX36" i="1" s="1"/>
  <c r="AW36" i="1"/>
  <c r="E37" i="1"/>
  <c r="L37" i="1"/>
  <c r="N37" i="1"/>
  <c r="AK37" i="1"/>
  <c r="AL37" i="1" s="1"/>
  <c r="AM37" i="1"/>
  <c r="AN37" i="1"/>
  <c r="AO37" i="1"/>
  <c r="AP37" i="1" s="1"/>
  <c r="J37" i="1" s="1"/>
  <c r="AQ37" i="1" s="1"/>
  <c r="AT37" i="1"/>
  <c r="AU37" i="1"/>
  <c r="AX37" i="1" s="1"/>
  <c r="AW37" i="1"/>
  <c r="L38" i="1"/>
  <c r="N38" i="1"/>
  <c r="AK38" i="1"/>
  <c r="E38" i="1" s="1"/>
  <c r="BC38" i="1" s="1"/>
  <c r="AL38" i="1"/>
  <c r="AM38" i="1"/>
  <c r="AP38" i="1" s="1"/>
  <c r="J38" i="1" s="1"/>
  <c r="AQ38" i="1" s="1"/>
  <c r="AN38" i="1"/>
  <c r="AO38" i="1"/>
  <c r="AT38" i="1"/>
  <c r="AU38" i="1" s="1"/>
  <c r="AX38" i="1" s="1"/>
  <c r="AW38" i="1"/>
  <c r="E39" i="1"/>
  <c r="L39" i="1"/>
  <c r="N39" i="1"/>
  <c r="AK39" i="1"/>
  <c r="AL39" i="1" s="1"/>
  <c r="AM39" i="1"/>
  <c r="AN39" i="1"/>
  <c r="AO39" i="1"/>
  <c r="AP39" i="1" s="1"/>
  <c r="J39" i="1" s="1"/>
  <c r="AQ39" i="1" s="1"/>
  <c r="AR39" i="1"/>
  <c r="AS39" i="1"/>
  <c r="AV39" i="1" s="1"/>
  <c r="F39" i="1" s="1"/>
  <c r="AY39" i="1" s="1"/>
  <c r="G39" i="1" s="1"/>
  <c r="AT39" i="1"/>
  <c r="AU39" i="1"/>
  <c r="AX39" i="1" s="1"/>
  <c r="AW39" i="1"/>
  <c r="L40" i="1"/>
  <c r="N40" i="1"/>
  <c r="AK40" i="1"/>
  <c r="AM40" i="1"/>
  <c r="AN40" i="1"/>
  <c r="AO40" i="1"/>
  <c r="AT40" i="1"/>
  <c r="AU40" i="1"/>
  <c r="AX40" i="1" s="1"/>
  <c r="AW40" i="1"/>
  <c r="L41" i="1"/>
  <c r="N41" i="1"/>
  <c r="AK41" i="1"/>
  <c r="E41" i="1" s="1"/>
  <c r="AL41" i="1"/>
  <c r="AM41" i="1"/>
  <c r="AN41" i="1"/>
  <c r="AO41" i="1"/>
  <c r="AT41" i="1"/>
  <c r="AU41" i="1"/>
  <c r="AX41" i="1" s="1"/>
  <c r="AW41" i="1"/>
  <c r="E42" i="1"/>
  <c r="L42" i="1"/>
  <c r="N42" i="1"/>
  <c r="AK42" i="1"/>
  <c r="AL42" i="1" s="1"/>
  <c r="AM42" i="1"/>
  <c r="AN42" i="1"/>
  <c r="AO42" i="1"/>
  <c r="AP42" i="1" s="1"/>
  <c r="J42" i="1" s="1"/>
  <c r="AQ42" i="1" s="1"/>
  <c r="AT42" i="1"/>
  <c r="AU42" i="1"/>
  <c r="AX42" i="1" s="1"/>
  <c r="AW42" i="1"/>
  <c r="L43" i="1"/>
  <c r="N43" i="1"/>
  <c r="AK43" i="1"/>
  <c r="E43" i="1" s="1"/>
  <c r="BC43" i="1" s="1"/>
  <c r="AL43" i="1"/>
  <c r="AP43" i="1" s="1"/>
  <c r="J43" i="1" s="1"/>
  <c r="AQ43" i="1" s="1"/>
  <c r="AM43" i="1"/>
  <c r="AN43" i="1"/>
  <c r="AO43" i="1"/>
  <c r="AT43" i="1"/>
  <c r="AU43" i="1" s="1"/>
  <c r="AX43" i="1" s="1"/>
  <c r="AW43" i="1"/>
  <c r="E44" i="1"/>
  <c r="BC44" i="1" s="1"/>
  <c r="L44" i="1"/>
  <c r="N44" i="1"/>
  <c r="AK44" i="1"/>
  <c r="AL44" i="1" s="1"/>
  <c r="AM44" i="1"/>
  <c r="AN44" i="1"/>
  <c r="AO44" i="1"/>
  <c r="AP44" i="1" s="1"/>
  <c r="J44" i="1" s="1"/>
  <c r="AQ44" i="1" s="1"/>
  <c r="I44" i="1" s="1"/>
  <c r="AR44" i="1"/>
  <c r="AS44" i="1"/>
  <c r="AV44" i="1" s="1"/>
  <c r="F44" i="1" s="1"/>
  <c r="AY44" i="1" s="1"/>
  <c r="G44" i="1" s="1"/>
  <c r="AT44" i="1"/>
  <c r="AU44" i="1"/>
  <c r="AX44" i="1" s="1"/>
  <c r="AW44" i="1"/>
  <c r="L45" i="1"/>
  <c r="N45" i="1"/>
  <c r="AK45" i="1"/>
  <c r="AM45" i="1"/>
  <c r="AN45" i="1"/>
  <c r="AO45" i="1"/>
  <c r="AT45" i="1"/>
  <c r="AU45" i="1"/>
  <c r="AX45" i="1" s="1"/>
  <c r="AW45" i="1"/>
  <c r="L46" i="1"/>
  <c r="N46" i="1"/>
  <c r="AK46" i="1"/>
  <c r="E46" i="1" s="1"/>
  <c r="AL46" i="1"/>
  <c r="AM46" i="1"/>
  <c r="AN46" i="1"/>
  <c r="AO46" i="1"/>
  <c r="AT46" i="1"/>
  <c r="AU46" i="1"/>
  <c r="AX46" i="1" s="1"/>
  <c r="AW46" i="1"/>
  <c r="E47" i="1"/>
  <c r="L47" i="1"/>
  <c r="N47" i="1"/>
  <c r="AK47" i="1"/>
  <c r="AL47" i="1" s="1"/>
  <c r="AM47" i="1"/>
  <c r="AN47" i="1"/>
  <c r="AO47" i="1"/>
  <c r="AT47" i="1"/>
  <c r="AU47" i="1"/>
  <c r="AX47" i="1" s="1"/>
  <c r="AW47" i="1"/>
  <c r="L48" i="1"/>
  <c r="N48" i="1"/>
  <c r="AK48" i="1"/>
  <c r="E48" i="1" s="1"/>
  <c r="BC48" i="1" s="1"/>
  <c r="AL48" i="1"/>
  <c r="AM48" i="1"/>
  <c r="AP48" i="1" s="1"/>
  <c r="J48" i="1" s="1"/>
  <c r="AQ48" i="1" s="1"/>
  <c r="AN48" i="1"/>
  <c r="AO48" i="1"/>
  <c r="AT48" i="1"/>
  <c r="AU48" i="1" s="1"/>
  <c r="AX48" i="1" s="1"/>
  <c r="AW48" i="1"/>
  <c r="E49" i="1"/>
  <c r="L49" i="1"/>
  <c r="N49" i="1"/>
  <c r="AK49" i="1"/>
  <c r="AL49" i="1" s="1"/>
  <c r="AM49" i="1"/>
  <c r="AN49" i="1"/>
  <c r="AO49" i="1"/>
  <c r="AP49" i="1" s="1"/>
  <c r="J49" i="1" s="1"/>
  <c r="AQ49" i="1" s="1"/>
  <c r="I49" i="1" s="1"/>
  <c r="AT49" i="1"/>
  <c r="AU49" i="1"/>
  <c r="AW49" i="1"/>
  <c r="L50" i="1"/>
  <c r="N50" i="1"/>
  <c r="AK50" i="1"/>
  <c r="AM50" i="1"/>
  <c r="AN50" i="1"/>
  <c r="AO50" i="1"/>
  <c r="AT50" i="1"/>
  <c r="AU50" i="1"/>
  <c r="AX50" i="1" s="1"/>
  <c r="AW50" i="1"/>
  <c r="L51" i="1"/>
  <c r="N51" i="1"/>
  <c r="AK51" i="1"/>
  <c r="E51" i="1" s="1"/>
  <c r="AL51" i="1"/>
  <c r="AM51" i="1"/>
  <c r="AN51" i="1"/>
  <c r="AO51" i="1"/>
  <c r="AT51" i="1"/>
  <c r="AU51" i="1"/>
  <c r="AX51" i="1" s="1"/>
  <c r="AW51" i="1"/>
  <c r="E52" i="1"/>
  <c r="L52" i="1"/>
  <c r="N52" i="1"/>
  <c r="AK52" i="1"/>
  <c r="AL52" i="1" s="1"/>
  <c r="AM52" i="1"/>
  <c r="AN52" i="1"/>
  <c r="AO52" i="1"/>
  <c r="AP52" i="1" s="1"/>
  <c r="J52" i="1" s="1"/>
  <c r="AQ52" i="1"/>
  <c r="I52" i="1" s="1"/>
  <c r="AR52" i="1"/>
  <c r="AS52" i="1" s="1"/>
  <c r="AV52" i="1" s="1"/>
  <c r="F52" i="1" s="1"/>
  <c r="AY52" i="1" s="1"/>
  <c r="G52" i="1" s="1"/>
  <c r="AT52" i="1"/>
  <c r="AU52" i="1"/>
  <c r="AX52" i="1" s="1"/>
  <c r="AW52" i="1"/>
  <c r="L53" i="1"/>
  <c r="N53" i="1"/>
  <c r="AK53" i="1"/>
  <c r="E53" i="1" s="1"/>
  <c r="BC53" i="1" s="1"/>
  <c r="AL53" i="1"/>
  <c r="AM53" i="1"/>
  <c r="AN53" i="1"/>
  <c r="AO53" i="1"/>
  <c r="AT53" i="1"/>
  <c r="AU53" i="1" s="1"/>
  <c r="AX53" i="1" s="1"/>
  <c r="AW53" i="1"/>
  <c r="E54" i="1"/>
  <c r="L54" i="1"/>
  <c r="N54" i="1"/>
  <c r="AK54" i="1"/>
  <c r="AL54" i="1" s="1"/>
  <c r="AM54" i="1"/>
  <c r="AN54" i="1"/>
  <c r="AO54" i="1"/>
  <c r="AP54" i="1" s="1"/>
  <c r="J54" i="1" s="1"/>
  <c r="AQ54" i="1" s="1"/>
  <c r="I54" i="1" s="1"/>
  <c r="AT54" i="1"/>
  <c r="AU54" i="1"/>
  <c r="AX54" i="1" s="1"/>
  <c r="AW54" i="1"/>
  <c r="L55" i="1"/>
  <c r="N55" i="1"/>
  <c r="AK55" i="1"/>
  <c r="AM55" i="1"/>
  <c r="AN55" i="1"/>
  <c r="AO55" i="1"/>
  <c r="AT55" i="1"/>
  <c r="AU55" i="1"/>
  <c r="AX55" i="1" s="1"/>
  <c r="AW55" i="1"/>
  <c r="L56" i="1"/>
  <c r="N56" i="1"/>
  <c r="AK56" i="1"/>
  <c r="E56" i="1" s="1"/>
  <c r="AL56" i="1"/>
  <c r="AM56" i="1"/>
  <c r="AN56" i="1"/>
  <c r="AO56" i="1"/>
  <c r="AT56" i="1"/>
  <c r="AU56" i="1"/>
  <c r="AX56" i="1" s="1"/>
  <c r="AW56" i="1"/>
  <c r="E57" i="1"/>
  <c r="L57" i="1"/>
  <c r="N57" i="1"/>
  <c r="AK57" i="1"/>
  <c r="AL57" i="1" s="1"/>
  <c r="AM57" i="1"/>
  <c r="AN57" i="1"/>
  <c r="AO57" i="1"/>
  <c r="AP57" i="1" s="1"/>
  <c r="J57" i="1" s="1"/>
  <c r="AQ57" i="1"/>
  <c r="I57" i="1" s="1"/>
  <c r="AR57" i="1"/>
  <c r="AS57" i="1" s="1"/>
  <c r="AV57" i="1" s="1"/>
  <c r="F57" i="1" s="1"/>
  <c r="AY57" i="1" s="1"/>
  <c r="G57" i="1" s="1"/>
  <c r="AT57" i="1"/>
  <c r="AU57" i="1"/>
  <c r="AX57" i="1" s="1"/>
  <c r="AW57" i="1"/>
  <c r="L58" i="1"/>
  <c r="N58" i="1"/>
  <c r="AK58" i="1"/>
  <c r="E58" i="1" s="1"/>
  <c r="BC58" i="1" s="1"/>
  <c r="AL58" i="1"/>
  <c r="AM58" i="1"/>
  <c r="AN58" i="1"/>
  <c r="AO58" i="1"/>
  <c r="AP58" i="1"/>
  <c r="J58" i="1" s="1"/>
  <c r="AQ58" i="1" s="1"/>
  <c r="AT58" i="1"/>
  <c r="AU58" i="1" s="1"/>
  <c r="AX58" i="1" s="1"/>
  <c r="AW58" i="1"/>
  <c r="E59" i="1"/>
  <c r="L59" i="1"/>
  <c r="N59" i="1"/>
  <c r="AK59" i="1"/>
  <c r="AL59" i="1" s="1"/>
  <c r="AM59" i="1"/>
  <c r="AN59" i="1"/>
  <c r="AO59" i="1"/>
  <c r="AT59" i="1"/>
  <c r="AU59" i="1"/>
  <c r="AX59" i="1" s="1"/>
  <c r="AW59" i="1"/>
  <c r="L60" i="1"/>
  <c r="N60" i="1"/>
  <c r="AK60" i="1"/>
  <c r="AM60" i="1"/>
  <c r="AN60" i="1"/>
  <c r="AO60" i="1"/>
  <c r="AT60" i="1"/>
  <c r="AU60" i="1"/>
  <c r="AX60" i="1" s="1"/>
  <c r="AW60" i="1"/>
  <c r="L61" i="1"/>
  <c r="N61" i="1"/>
  <c r="AK61" i="1"/>
  <c r="E61" i="1" s="1"/>
  <c r="AL61" i="1"/>
  <c r="AM61" i="1"/>
  <c r="AN61" i="1"/>
  <c r="AO61" i="1"/>
  <c r="AT61" i="1"/>
  <c r="AU61" i="1"/>
  <c r="AX61" i="1" s="1"/>
  <c r="AW61" i="1"/>
  <c r="E62" i="1"/>
  <c r="L62" i="1"/>
  <c r="N62" i="1"/>
  <c r="AK62" i="1"/>
  <c r="AL62" i="1" s="1"/>
  <c r="AM62" i="1"/>
  <c r="AN62" i="1"/>
  <c r="AO62" i="1"/>
  <c r="AP62" i="1" s="1"/>
  <c r="J62" i="1" s="1"/>
  <c r="AQ62" i="1" s="1"/>
  <c r="AT62" i="1"/>
  <c r="AU62" i="1"/>
  <c r="AX62" i="1" s="1"/>
  <c r="AW62" i="1"/>
  <c r="L63" i="1"/>
  <c r="N63" i="1"/>
  <c r="AK63" i="1"/>
  <c r="E63" i="1" s="1"/>
  <c r="BC63" i="1" s="1"/>
  <c r="AL63" i="1"/>
  <c r="AM63" i="1"/>
  <c r="AN63" i="1"/>
  <c r="AO63" i="1"/>
  <c r="AP63" i="1" s="1"/>
  <c r="J63" i="1" s="1"/>
  <c r="AQ63" i="1" s="1"/>
  <c r="AT63" i="1"/>
  <c r="AU63" i="1" s="1"/>
  <c r="AX63" i="1" s="1"/>
  <c r="AW63" i="1"/>
  <c r="E64" i="1"/>
  <c r="BC64" i="1" s="1"/>
  <c r="L64" i="1"/>
  <c r="N64" i="1"/>
  <c r="AK64" i="1"/>
  <c r="AL64" i="1" s="1"/>
  <c r="AM64" i="1"/>
  <c r="AN64" i="1"/>
  <c r="AO64" i="1"/>
  <c r="AP64" i="1" s="1"/>
  <c r="J64" i="1" s="1"/>
  <c r="AQ64" i="1" s="1"/>
  <c r="I64" i="1" s="1"/>
  <c r="AT64" i="1"/>
  <c r="AU64" i="1"/>
  <c r="AX64" i="1" s="1"/>
  <c r="AW64" i="1"/>
  <c r="L65" i="1"/>
  <c r="N65" i="1"/>
  <c r="AK65" i="1"/>
  <c r="AM65" i="1"/>
  <c r="AN65" i="1"/>
  <c r="AO65" i="1"/>
  <c r="AT65" i="1"/>
  <c r="AU65" i="1"/>
  <c r="AX65" i="1" s="1"/>
  <c r="AW65" i="1"/>
  <c r="L66" i="1"/>
  <c r="N66" i="1"/>
  <c r="AK66" i="1"/>
  <c r="E66" i="1" s="1"/>
  <c r="AL66" i="1"/>
  <c r="AM66" i="1"/>
  <c r="AN66" i="1"/>
  <c r="AO66" i="1"/>
  <c r="AT66" i="1"/>
  <c r="AU66" i="1"/>
  <c r="AX66" i="1" s="1"/>
  <c r="AW66" i="1"/>
  <c r="E67" i="1"/>
  <c r="L67" i="1"/>
  <c r="N67" i="1"/>
  <c r="AK67" i="1"/>
  <c r="AL67" i="1" s="1"/>
  <c r="AM67" i="1"/>
  <c r="AN67" i="1"/>
  <c r="AO67" i="1"/>
  <c r="AP67" i="1" s="1"/>
  <c r="J67" i="1" s="1"/>
  <c r="AQ67" i="1" s="1"/>
  <c r="AT67" i="1"/>
  <c r="AU67" i="1"/>
  <c r="AX67" i="1" s="1"/>
  <c r="AW67" i="1"/>
  <c r="L68" i="1"/>
  <c r="N68" i="1"/>
  <c r="AK68" i="1"/>
  <c r="E68" i="1" s="1"/>
  <c r="BC68" i="1" s="1"/>
  <c r="AL68" i="1"/>
  <c r="AM68" i="1"/>
  <c r="AN68" i="1"/>
  <c r="AO68" i="1"/>
  <c r="AP68" i="1"/>
  <c r="J68" i="1" s="1"/>
  <c r="AQ68" i="1"/>
  <c r="I68" i="1" s="1"/>
  <c r="AR68" i="1"/>
  <c r="AS68" i="1" s="1"/>
  <c r="AV68" i="1" s="1"/>
  <c r="F68" i="1" s="1"/>
  <c r="AY68" i="1" s="1"/>
  <c r="G68" i="1" s="1"/>
  <c r="AZ68" i="1" s="1"/>
  <c r="AT68" i="1"/>
  <c r="AU68" i="1" s="1"/>
  <c r="AX68" i="1" s="1"/>
  <c r="AW68" i="1"/>
  <c r="E69" i="1"/>
  <c r="BC69" i="1" s="1"/>
  <c r="L69" i="1"/>
  <c r="N69" i="1"/>
  <c r="AK69" i="1"/>
  <c r="AL69" i="1" s="1"/>
  <c r="AM69" i="1"/>
  <c r="AN69" i="1"/>
  <c r="AO69" i="1"/>
  <c r="AT69" i="1"/>
  <c r="AU69" i="1"/>
  <c r="AX69" i="1" s="1"/>
  <c r="AW69" i="1"/>
  <c r="I67" i="1" l="1"/>
  <c r="AR67" i="1"/>
  <c r="AS67" i="1" s="1"/>
  <c r="AV67" i="1" s="1"/>
  <c r="F67" i="1" s="1"/>
  <c r="AY67" i="1" s="1"/>
  <c r="G67" i="1" s="1"/>
  <c r="I43" i="1"/>
  <c r="AR43" i="1"/>
  <c r="AS43" i="1" s="1"/>
  <c r="AV43" i="1" s="1"/>
  <c r="F43" i="1" s="1"/>
  <c r="AY43" i="1" s="1"/>
  <c r="G43" i="1" s="1"/>
  <c r="I33" i="1"/>
  <c r="AR33" i="1"/>
  <c r="AS33" i="1" s="1"/>
  <c r="AV33" i="1" s="1"/>
  <c r="F33" i="1" s="1"/>
  <c r="AY33" i="1" s="1"/>
  <c r="G33" i="1" s="1"/>
  <c r="AZ29" i="1"/>
  <c r="BA29" i="1"/>
  <c r="I27" i="1"/>
  <c r="AR27" i="1"/>
  <c r="AS27" i="1" s="1"/>
  <c r="AV27" i="1" s="1"/>
  <c r="F27" i="1" s="1"/>
  <c r="AY27" i="1" s="1"/>
  <c r="G27" i="1" s="1"/>
  <c r="BA57" i="1"/>
  <c r="AZ57" i="1"/>
  <c r="I37" i="1"/>
  <c r="AR37" i="1"/>
  <c r="AS37" i="1" s="1"/>
  <c r="AV37" i="1" s="1"/>
  <c r="F37" i="1" s="1"/>
  <c r="AY37" i="1" s="1"/>
  <c r="G37" i="1" s="1"/>
  <c r="I63" i="1"/>
  <c r="AR63" i="1"/>
  <c r="AS63" i="1" s="1"/>
  <c r="AV63" i="1" s="1"/>
  <c r="F63" i="1" s="1"/>
  <c r="AY63" i="1" s="1"/>
  <c r="G63" i="1" s="1"/>
  <c r="I28" i="1"/>
  <c r="AR28" i="1"/>
  <c r="AS28" i="1" s="1"/>
  <c r="AV28" i="1" s="1"/>
  <c r="F28" i="1" s="1"/>
  <c r="AY28" i="1" s="1"/>
  <c r="G28" i="1" s="1"/>
  <c r="I58" i="1"/>
  <c r="AR58" i="1"/>
  <c r="AS58" i="1" s="1"/>
  <c r="AV58" i="1" s="1"/>
  <c r="F58" i="1" s="1"/>
  <c r="AY58" i="1" s="1"/>
  <c r="G58" i="1" s="1"/>
  <c r="BA52" i="1"/>
  <c r="AZ52" i="1"/>
  <c r="I42" i="1"/>
  <c r="AR42" i="1"/>
  <c r="AS42" i="1" s="1"/>
  <c r="AV42" i="1" s="1"/>
  <c r="F42" i="1" s="1"/>
  <c r="AY42" i="1" s="1"/>
  <c r="G42" i="1" s="1"/>
  <c r="I62" i="1"/>
  <c r="AR62" i="1"/>
  <c r="AS62" i="1" s="1"/>
  <c r="AV62" i="1" s="1"/>
  <c r="F62" i="1" s="1"/>
  <c r="AY62" i="1" s="1"/>
  <c r="G62" i="1" s="1"/>
  <c r="I48" i="1"/>
  <c r="AR48" i="1"/>
  <c r="AS48" i="1" s="1"/>
  <c r="AV48" i="1" s="1"/>
  <c r="F48" i="1" s="1"/>
  <c r="AY48" i="1" s="1"/>
  <c r="G48" i="1" s="1"/>
  <c r="I38" i="1"/>
  <c r="AR38" i="1"/>
  <c r="AS38" i="1" s="1"/>
  <c r="AV38" i="1" s="1"/>
  <c r="F38" i="1" s="1"/>
  <c r="AY38" i="1" s="1"/>
  <c r="G38" i="1" s="1"/>
  <c r="H61" i="1"/>
  <c r="H53" i="1"/>
  <c r="E45" i="1"/>
  <c r="AL45" i="1"/>
  <c r="AP25" i="1"/>
  <c r="J25" i="1" s="1"/>
  <c r="AQ25" i="1" s="1"/>
  <c r="H69" i="1"/>
  <c r="BC61" i="1"/>
  <c r="AP51" i="1"/>
  <c r="J51" i="1" s="1"/>
  <c r="AQ51" i="1" s="1"/>
  <c r="H32" i="1"/>
  <c r="AP59" i="1"/>
  <c r="J59" i="1" s="1"/>
  <c r="AQ59" i="1" s="1"/>
  <c r="H56" i="1"/>
  <c r="AX49" i="1"/>
  <c r="BB48" i="1"/>
  <c r="BD48" i="1" s="1"/>
  <c r="H48" i="1"/>
  <c r="E40" i="1"/>
  <c r="AL40" i="1"/>
  <c r="AP20" i="1"/>
  <c r="J20" i="1" s="1"/>
  <c r="AQ20" i="1" s="1"/>
  <c r="H64" i="1"/>
  <c r="BC56" i="1"/>
  <c r="AR54" i="1"/>
  <c r="AS54" i="1" s="1"/>
  <c r="AV54" i="1" s="1"/>
  <c r="F54" i="1" s="1"/>
  <c r="AY54" i="1" s="1"/>
  <c r="G54" i="1" s="1"/>
  <c r="AP46" i="1"/>
  <c r="J46" i="1" s="1"/>
  <c r="AQ46" i="1" s="1"/>
  <c r="E25" i="1"/>
  <c r="AL25" i="1"/>
  <c r="H51" i="1"/>
  <c r="BB43" i="1"/>
  <c r="H43" i="1"/>
  <c r="E35" i="1"/>
  <c r="AL35" i="1"/>
  <c r="BC22" i="1"/>
  <c r="BD22" i="1"/>
  <c r="I17" i="1"/>
  <c r="AR17" i="1"/>
  <c r="AS17" i="1" s="1"/>
  <c r="AV17" i="1" s="1"/>
  <c r="F17" i="1" s="1"/>
  <c r="AY17" i="1" s="1"/>
  <c r="G17" i="1" s="1"/>
  <c r="BA68" i="1"/>
  <c r="H59" i="1"/>
  <c r="BC51" i="1"/>
  <c r="AR49" i="1"/>
  <c r="AS49" i="1" s="1"/>
  <c r="AV49" i="1" s="1"/>
  <c r="F49" i="1" s="1"/>
  <c r="AY49" i="1" s="1"/>
  <c r="G49" i="1" s="1"/>
  <c r="AP41" i="1"/>
  <c r="J41" i="1" s="1"/>
  <c r="AQ41" i="1" s="1"/>
  <c r="AP23" i="1"/>
  <c r="J23" i="1" s="1"/>
  <c r="AQ23" i="1" s="1"/>
  <c r="H46" i="1"/>
  <c r="AZ44" i="1"/>
  <c r="BA44" i="1"/>
  <c r="H38" i="1"/>
  <c r="H23" i="1"/>
  <c r="BB67" i="1"/>
  <c r="H67" i="1"/>
  <c r="BB54" i="1"/>
  <c r="BD54" i="1" s="1"/>
  <c r="H54" i="1"/>
  <c r="BC46" i="1"/>
  <c r="AR36" i="1"/>
  <c r="AS36" i="1" s="1"/>
  <c r="AV36" i="1" s="1"/>
  <c r="F36" i="1" s="1"/>
  <c r="AY36" i="1" s="1"/>
  <c r="G36" i="1" s="1"/>
  <c r="I36" i="1"/>
  <c r="BC23" i="1"/>
  <c r="BC59" i="1"/>
  <c r="AZ39" i="1"/>
  <c r="BA39" i="1"/>
  <c r="AX34" i="1"/>
  <c r="BB33" i="1"/>
  <c r="H33" i="1"/>
  <c r="BB62" i="1"/>
  <c r="H62" i="1"/>
  <c r="H49" i="1"/>
  <c r="BC41" i="1"/>
  <c r="AR31" i="1"/>
  <c r="AS31" i="1" s="1"/>
  <c r="AV31" i="1" s="1"/>
  <c r="F31" i="1" s="1"/>
  <c r="AY31" i="1" s="1"/>
  <c r="G31" i="1" s="1"/>
  <c r="I31" i="1"/>
  <c r="I39" i="1"/>
  <c r="BB36" i="1"/>
  <c r="BD36" i="1" s="1"/>
  <c r="H36" i="1"/>
  <c r="AX29" i="1"/>
  <c r="H28" i="1"/>
  <c r="BB28" i="1"/>
  <c r="BD28" i="1" s="1"/>
  <c r="AR26" i="1"/>
  <c r="AS26" i="1" s="1"/>
  <c r="AV26" i="1" s="1"/>
  <c r="F26" i="1" s="1"/>
  <c r="AY26" i="1" s="1"/>
  <c r="G26" i="1" s="1"/>
  <c r="I26" i="1"/>
  <c r="BB57" i="1"/>
  <c r="H57" i="1"/>
  <c r="BB44" i="1"/>
  <c r="H44" i="1"/>
  <c r="BC36" i="1"/>
  <c r="E65" i="1"/>
  <c r="AL65" i="1"/>
  <c r="BC49" i="1"/>
  <c r="AP47" i="1"/>
  <c r="J47" i="1" s="1"/>
  <c r="AQ47" i="1" s="1"/>
  <c r="AP34" i="1"/>
  <c r="J34" i="1" s="1"/>
  <c r="AQ34" i="1" s="1"/>
  <c r="BB31" i="1"/>
  <c r="BD31" i="1" s="1"/>
  <c r="H31" i="1"/>
  <c r="BC14" i="1"/>
  <c r="H41" i="1"/>
  <c r="BC54" i="1"/>
  <c r="BB52" i="1"/>
  <c r="H52" i="1"/>
  <c r="BB39" i="1"/>
  <c r="H39" i="1"/>
  <c r="BC31" i="1"/>
  <c r="H26" i="1"/>
  <c r="H18" i="1"/>
  <c r="AP18" i="1"/>
  <c r="J18" i="1" s="1"/>
  <c r="AQ18" i="1" s="1"/>
  <c r="E30" i="1"/>
  <c r="AL30" i="1"/>
  <c r="BB68" i="1"/>
  <c r="BD68" i="1" s="1"/>
  <c r="H68" i="1"/>
  <c r="E60" i="1"/>
  <c r="AL60" i="1"/>
  <c r="I29" i="1"/>
  <c r="BC26" i="1"/>
  <c r="AP66" i="1"/>
  <c r="J66" i="1" s="1"/>
  <c r="AQ66" i="1" s="1"/>
  <c r="H47" i="1"/>
  <c r="H34" i="1"/>
  <c r="H63" i="1"/>
  <c r="E55" i="1"/>
  <c r="AL55" i="1"/>
  <c r="AP55" i="1" s="1"/>
  <c r="J55" i="1" s="1"/>
  <c r="AQ55" i="1" s="1"/>
  <c r="AP53" i="1"/>
  <c r="J53" i="1" s="1"/>
  <c r="AQ53" i="1" s="1"/>
  <c r="BC39" i="1"/>
  <c r="BD39" i="1" s="1"/>
  <c r="I22" i="1"/>
  <c r="AR22" i="1"/>
  <c r="AS22" i="1" s="1"/>
  <c r="AV22" i="1" s="1"/>
  <c r="F22" i="1" s="1"/>
  <c r="AY22" i="1" s="1"/>
  <c r="G22" i="1" s="1"/>
  <c r="AP61" i="1"/>
  <c r="J61" i="1" s="1"/>
  <c r="AQ61" i="1" s="1"/>
  <c r="BB42" i="1"/>
  <c r="BD42" i="1" s="1"/>
  <c r="H42" i="1"/>
  <c r="BB29" i="1"/>
  <c r="BD29" i="1" s="1"/>
  <c r="H29" i="1"/>
  <c r="AP69" i="1"/>
  <c r="J69" i="1" s="1"/>
  <c r="AQ69" i="1" s="1"/>
  <c r="H66" i="1"/>
  <c r="BB58" i="1"/>
  <c r="H58" i="1"/>
  <c r="E50" i="1"/>
  <c r="AL50" i="1"/>
  <c r="BC34" i="1"/>
  <c r="AP32" i="1"/>
  <c r="J32" i="1" s="1"/>
  <c r="AQ32" i="1" s="1"/>
  <c r="H24" i="1"/>
  <c r="BC17" i="1"/>
  <c r="BC66" i="1"/>
  <c r="AR64" i="1"/>
  <c r="AS64" i="1" s="1"/>
  <c r="AV64" i="1" s="1"/>
  <c r="F64" i="1" s="1"/>
  <c r="AY64" i="1" s="1"/>
  <c r="G64" i="1" s="1"/>
  <c r="AP56" i="1"/>
  <c r="J56" i="1" s="1"/>
  <c r="AQ56" i="1" s="1"/>
  <c r="H37" i="1"/>
  <c r="BC21" i="1"/>
  <c r="AX26" i="1"/>
  <c r="AP24" i="1"/>
  <c r="J24" i="1" s="1"/>
  <c r="AQ24" i="1" s="1"/>
  <c r="E20" i="1"/>
  <c r="AL20" i="1"/>
  <c r="BB22" i="1"/>
  <c r="BC12" i="1"/>
  <c r="BB27" i="1"/>
  <c r="BD27" i="1" s="1"/>
  <c r="AX16" i="1"/>
  <c r="BD44" i="1"/>
  <c r="AP14" i="1"/>
  <c r="J14" i="1" s="1"/>
  <c r="AQ14" i="1" s="1"/>
  <c r="AX11" i="1"/>
  <c r="BC27" i="1"/>
  <c r="AP16" i="1"/>
  <c r="J16" i="1" s="1"/>
  <c r="AQ16" i="1" s="1"/>
  <c r="AP12" i="1"/>
  <c r="J12" i="1" s="1"/>
  <c r="AQ12" i="1" s="1"/>
  <c r="AP11" i="1"/>
  <c r="J11" i="1" s="1"/>
  <c r="AQ11" i="1" s="1"/>
  <c r="BC67" i="1"/>
  <c r="BD67" i="1"/>
  <c r="BC62" i="1"/>
  <c r="BD62" i="1"/>
  <c r="BC57" i="1"/>
  <c r="BD57" i="1"/>
  <c r="BC52" i="1"/>
  <c r="BD52" i="1"/>
  <c r="BC47" i="1"/>
  <c r="BC42" i="1"/>
  <c r="BC37" i="1"/>
  <c r="BC32" i="1"/>
  <c r="AX21" i="1"/>
  <c r="AP19" i="1"/>
  <c r="J19" i="1" s="1"/>
  <c r="AQ19" i="1" s="1"/>
  <c r="E15" i="1"/>
  <c r="AL15" i="1"/>
  <c r="E10" i="1"/>
  <c r="AL10" i="1"/>
  <c r="BD58" i="1"/>
  <c r="BD43" i="1"/>
  <c r="BD33" i="1"/>
  <c r="AL13" i="1"/>
  <c r="AP21" i="1"/>
  <c r="J21" i="1" s="1"/>
  <c r="AQ21" i="1" s="1"/>
  <c r="I55" i="1" l="1"/>
  <c r="AR55" i="1"/>
  <c r="AS55" i="1" s="1"/>
  <c r="AV55" i="1" s="1"/>
  <c r="F55" i="1" s="1"/>
  <c r="AY55" i="1" s="1"/>
  <c r="G55" i="1" s="1"/>
  <c r="AZ63" i="1"/>
  <c r="BA63" i="1"/>
  <c r="H40" i="1"/>
  <c r="I32" i="1"/>
  <c r="AR32" i="1"/>
  <c r="AS32" i="1" s="1"/>
  <c r="AV32" i="1" s="1"/>
  <c r="F32" i="1" s="1"/>
  <c r="AY32" i="1" s="1"/>
  <c r="G32" i="1" s="1"/>
  <c r="BC40" i="1"/>
  <c r="AZ64" i="1"/>
  <c r="BA64" i="1"/>
  <c r="AZ49" i="1"/>
  <c r="BA49" i="1"/>
  <c r="I25" i="1"/>
  <c r="AR25" i="1"/>
  <c r="AS25" i="1" s="1"/>
  <c r="AV25" i="1" s="1"/>
  <c r="F25" i="1" s="1"/>
  <c r="AY25" i="1" s="1"/>
  <c r="G25" i="1" s="1"/>
  <c r="AR61" i="1"/>
  <c r="AS61" i="1" s="1"/>
  <c r="AV61" i="1" s="1"/>
  <c r="F61" i="1" s="1"/>
  <c r="I61" i="1"/>
  <c r="H60" i="1"/>
  <c r="AP60" i="1"/>
  <c r="J60" i="1" s="1"/>
  <c r="AQ60" i="1" s="1"/>
  <c r="H45" i="1"/>
  <c r="AP45" i="1"/>
  <c r="J45" i="1" s="1"/>
  <c r="AQ45" i="1" s="1"/>
  <c r="AZ28" i="1"/>
  <c r="BA28" i="1"/>
  <c r="BC60" i="1"/>
  <c r="BC45" i="1"/>
  <c r="BA22" i="1"/>
  <c r="AZ22" i="1"/>
  <c r="BA36" i="1"/>
  <c r="AZ36" i="1"/>
  <c r="BB64" i="1"/>
  <c r="BD64" i="1" s="1"/>
  <c r="H35" i="1"/>
  <c r="AP35" i="1"/>
  <c r="J35" i="1" s="1"/>
  <c r="AQ35" i="1" s="1"/>
  <c r="BC15" i="1"/>
  <c r="I12" i="1"/>
  <c r="AR12" i="1"/>
  <c r="AS12" i="1" s="1"/>
  <c r="AV12" i="1" s="1"/>
  <c r="F12" i="1" s="1"/>
  <c r="H20" i="1"/>
  <c r="BB26" i="1"/>
  <c r="BD26" i="1" s="1"/>
  <c r="BB49" i="1"/>
  <c r="BD49" i="1" s="1"/>
  <c r="BC35" i="1"/>
  <c r="I20" i="1"/>
  <c r="AR20" i="1"/>
  <c r="AS20" i="1" s="1"/>
  <c r="AV20" i="1" s="1"/>
  <c r="F20" i="1" s="1"/>
  <c r="AY20" i="1" s="1"/>
  <c r="G20" i="1" s="1"/>
  <c r="H30" i="1"/>
  <c r="I53" i="1"/>
  <c r="AR53" i="1"/>
  <c r="AS53" i="1" s="1"/>
  <c r="AV53" i="1" s="1"/>
  <c r="F53" i="1" s="1"/>
  <c r="BC30" i="1"/>
  <c r="H55" i="1"/>
  <c r="BB55" i="1"/>
  <c r="I47" i="1"/>
  <c r="AR47" i="1"/>
  <c r="AS47" i="1" s="1"/>
  <c r="AV47" i="1" s="1"/>
  <c r="F47" i="1" s="1"/>
  <c r="AY47" i="1" s="1"/>
  <c r="G47" i="1" s="1"/>
  <c r="AZ38" i="1"/>
  <c r="BA38" i="1"/>
  <c r="H50" i="1"/>
  <c r="AP50" i="1"/>
  <c r="J50" i="1" s="1"/>
  <c r="AQ50" i="1" s="1"/>
  <c r="BC50" i="1"/>
  <c r="AR11" i="1"/>
  <c r="AS11" i="1" s="1"/>
  <c r="AV11" i="1" s="1"/>
  <c r="F11" i="1" s="1"/>
  <c r="AY11" i="1" s="1"/>
  <c r="G11" i="1" s="1"/>
  <c r="I11" i="1"/>
  <c r="BB11" i="1"/>
  <c r="BD11" i="1" s="1"/>
  <c r="BB63" i="1"/>
  <c r="BD63" i="1" s="1"/>
  <c r="BA27" i="1"/>
  <c r="AZ27" i="1"/>
  <c r="AR19" i="1"/>
  <c r="AS19" i="1" s="1"/>
  <c r="AV19" i="1" s="1"/>
  <c r="F19" i="1" s="1"/>
  <c r="I19" i="1"/>
  <c r="AR16" i="1"/>
  <c r="AS16" i="1" s="1"/>
  <c r="AV16" i="1" s="1"/>
  <c r="F16" i="1" s="1"/>
  <c r="AY16" i="1" s="1"/>
  <c r="G16" i="1" s="1"/>
  <c r="I16" i="1"/>
  <c r="BC20" i="1"/>
  <c r="I59" i="1"/>
  <c r="AR59" i="1"/>
  <c r="AS59" i="1" s="1"/>
  <c r="AV59" i="1" s="1"/>
  <c r="F59" i="1" s="1"/>
  <c r="AP30" i="1"/>
  <c r="J30" i="1" s="1"/>
  <c r="AQ30" i="1" s="1"/>
  <c r="I34" i="1"/>
  <c r="AR34" i="1"/>
  <c r="AS34" i="1" s="1"/>
  <c r="AV34" i="1" s="1"/>
  <c r="F34" i="1" s="1"/>
  <c r="AY34" i="1" s="1"/>
  <c r="G34" i="1" s="1"/>
  <c r="BA37" i="1"/>
  <c r="AZ37" i="1"/>
  <c r="H10" i="1"/>
  <c r="AR18" i="1"/>
  <c r="AS18" i="1" s="1"/>
  <c r="AV18" i="1" s="1"/>
  <c r="F18" i="1" s="1"/>
  <c r="AY18" i="1" s="1"/>
  <c r="G18" i="1" s="1"/>
  <c r="I18" i="1"/>
  <c r="BA31" i="1"/>
  <c r="AZ31" i="1"/>
  <c r="BC10" i="1"/>
  <c r="H65" i="1"/>
  <c r="AP65" i="1"/>
  <c r="J65" i="1" s="1"/>
  <c r="AQ65" i="1" s="1"/>
  <c r="AP40" i="1"/>
  <c r="J40" i="1" s="1"/>
  <c r="AQ40" i="1" s="1"/>
  <c r="H15" i="1"/>
  <c r="AZ48" i="1"/>
  <c r="BA48" i="1"/>
  <c r="AR24" i="1"/>
  <c r="AS24" i="1" s="1"/>
  <c r="AV24" i="1" s="1"/>
  <c r="F24" i="1" s="1"/>
  <c r="AY24" i="1" s="1"/>
  <c r="G24" i="1" s="1"/>
  <c r="I24" i="1"/>
  <c r="BB38" i="1"/>
  <c r="BD38" i="1" s="1"/>
  <c r="BA62" i="1"/>
  <c r="AZ62" i="1"/>
  <c r="I69" i="1"/>
  <c r="AR69" i="1"/>
  <c r="AS69" i="1" s="1"/>
  <c r="AV69" i="1" s="1"/>
  <c r="F69" i="1" s="1"/>
  <c r="AY69" i="1" s="1"/>
  <c r="G69" i="1" s="1"/>
  <c r="BB47" i="1"/>
  <c r="BD47" i="1" s="1"/>
  <c r="AZ33" i="1"/>
  <c r="BA33" i="1"/>
  <c r="AR21" i="1"/>
  <c r="AS21" i="1" s="1"/>
  <c r="AV21" i="1" s="1"/>
  <c r="F21" i="1" s="1"/>
  <c r="AY21" i="1" s="1"/>
  <c r="G21" i="1" s="1"/>
  <c r="I21" i="1"/>
  <c r="AR66" i="1"/>
  <c r="AS66" i="1" s="1"/>
  <c r="AV66" i="1" s="1"/>
  <c r="F66" i="1" s="1"/>
  <c r="AY66" i="1" s="1"/>
  <c r="G66" i="1" s="1"/>
  <c r="I66" i="1"/>
  <c r="AR51" i="1"/>
  <c r="AS51" i="1" s="1"/>
  <c r="AV51" i="1" s="1"/>
  <c r="F51" i="1" s="1"/>
  <c r="I51" i="1"/>
  <c r="BA42" i="1"/>
  <c r="AZ42" i="1"/>
  <c r="BC65" i="1"/>
  <c r="H13" i="1"/>
  <c r="AR14" i="1"/>
  <c r="AS14" i="1" s="1"/>
  <c r="AV14" i="1" s="1"/>
  <c r="F14" i="1" s="1"/>
  <c r="AY14" i="1" s="1"/>
  <c r="G14" i="1" s="1"/>
  <c r="BB14" i="1"/>
  <c r="BD14" i="1" s="1"/>
  <c r="I14" i="1"/>
  <c r="AP13" i="1"/>
  <c r="J13" i="1" s="1"/>
  <c r="AQ13" i="1" s="1"/>
  <c r="AP10" i="1"/>
  <c r="J10" i="1" s="1"/>
  <c r="AQ10" i="1" s="1"/>
  <c r="H25" i="1"/>
  <c r="BB25" i="1"/>
  <c r="BD25" i="1" s="1"/>
  <c r="AZ43" i="1"/>
  <c r="BA43" i="1"/>
  <c r="BB17" i="1"/>
  <c r="BD17" i="1" s="1"/>
  <c r="BB24" i="1"/>
  <c r="BD24" i="1" s="1"/>
  <c r="AP15" i="1"/>
  <c r="J15" i="1" s="1"/>
  <c r="AQ15" i="1" s="1"/>
  <c r="BC25" i="1"/>
  <c r="BB37" i="1"/>
  <c r="BD37" i="1" s="1"/>
  <c r="AR23" i="1"/>
  <c r="AS23" i="1" s="1"/>
  <c r="AV23" i="1" s="1"/>
  <c r="F23" i="1" s="1"/>
  <c r="I23" i="1"/>
  <c r="AR46" i="1"/>
  <c r="AS46" i="1" s="1"/>
  <c r="AV46" i="1" s="1"/>
  <c r="F46" i="1" s="1"/>
  <c r="AY46" i="1" s="1"/>
  <c r="G46" i="1" s="1"/>
  <c r="I46" i="1"/>
  <c r="BA67" i="1"/>
  <c r="AZ67" i="1"/>
  <c r="BA17" i="1"/>
  <c r="AZ17" i="1"/>
  <c r="BC55" i="1"/>
  <c r="BD55" i="1" s="1"/>
  <c r="AR56" i="1"/>
  <c r="AS56" i="1" s="1"/>
  <c r="AV56" i="1" s="1"/>
  <c r="F56" i="1" s="1"/>
  <c r="AY56" i="1" s="1"/>
  <c r="G56" i="1" s="1"/>
  <c r="I56" i="1"/>
  <c r="AZ26" i="1"/>
  <c r="BA26" i="1"/>
  <c r="AR41" i="1"/>
  <c r="AS41" i="1" s="1"/>
  <c r="AV41" i="1" s="1"/>
  <c r="F41" i="1" s="1"/>
  <c r="I41" i="1"/>
  <c r="AZ54" i="1"/>
  <c r="BA54" i="1"/>
  <c r="AZ58" i="1"/>
  <c r="BA58" i="1"/>
  <c r="AZ20" i="1" l="1"/>
  <c r="BA20" i="1"/>
  <c r="BB18" i="1"/>
  <c r="BD18" i="1" s="1"/>
  <c r="AY19" i="1"/>
  <c r="G19" i="1" s="1"/>
  <c r="BB19" i="1"/>
  <c r="BD19" i="1" s="1"/>
  <c r="AY53" i="1"/>
  <c r="G53" i="1" s="1"/>
  <c r="BB53" i="1"/>
  <c r="BD53" i="1" s="1"/>
  <c r="BA56" i="1"/>
  <c r="AZ56" i="1"/>
  <c r="I10" i="1"/>
  <c r="AR10" i="1"/>
  <c r="AS10" i="1" s="1"/>
  <c r="AV10" i="1" s="1"/>
  <c r="F10" i="1" s="1"/>
  <c r="BB32" i="1"/>
  <c r="BD32" i="1" s="1"/>
  <c r="AZ24" i="1"/>
  <c r="BA24" i="1"/>
  <c r="BB20" i="1"/>
  <c r="BD20" i="1" s="1"/>
  <c r="I45" i="1"/>
  <c r="AR45" i="1"/>
  <c r="AS45" i="1" s="1"/>
  <c r="AV45" i="1" s="1"/>
  <c r="F45" i="1" s="1"/>
  <c r="AY45" i="1" s="1"/>
  <c r="G45" i="1" s="1"/>
  <c r="AZ69" i="1"/>
  <c r="BA69" i="1"/>
  <c r="BA14" i="1"/>
  <c r="AZ14" i="1"/>
  <c r="BA32" i="1"/>
  <c r="AZ32" i="1"/>
  <c r="AZ34" i="1"/>
  <c r="BA34" i="1"/>
  <c r="AY23" i="1"/>
  <c r="G23" i="1" s="1"/>
  <c r="BB23" i="1"/>
  <c r="BD23" i="1" s="1"/>
  <c r="I30" i="1"/>
  <c r="AR30" i="1"/>
  <c r="AS30" i="1" s="1"/>
  <c r="AV30" i="1" s="1"/>
  <c r="F30" i="1" s="1"/>
  <c r="BB45" i="1"/>
  <c r="BD45" i="1" s="1"/>
  <c r="AZ18" i="1"/>
  <c r="BA18" i="1"/>
  <c r="AZ11" i="1"/>
  <c r="BA11" i="1"/>
  <c r="BA46" i="1"/>
  <c r="AZ46" i="1"/>
  <c r="AY59" i="1"/>
  <c r="G59" i="1" s="1"/>
  <c r="BB59" i="1"/>
  <c r="BD59" i="1" s="1"/>
  <c r="AY12" i="1"/>
  <c r="G12" i="1" s="1"/>
  <c r="BB12" i="1"/>
  <c r="BD12" i="1" s="1"/>
  <c r="BB46" i="1"/>
  <c r="BD46" i="1" s="1"/>
  <c r="BB69" i="1"/>
  <c r="BD69" i="1" s="1"/>
  <c r="I60" i="1"/>
  <c r="AR60" i="1"/>
  <c r="AS60" i="1" s="1"/>
  <c r="AV60" i="1" s="1"/>
  <c r="F60" i="1" s="1"/>
  <c r="AY60" i="1" s="1"/>
  <c r="G60" i="1" s="1"/>
  <c r="BB34" i="1"/>
  <c r="BD34" i="1" s="1"/>
  <c r="AR13" i="1"/>
  <c r="AS13" i="1" s="1"/>
  <c r="AV13" i="1" s="1"/>
  <c r="F13" i="1" s="1"/>
  <c r="AY13" i="1" s="1"/>
  <c r="G13" i="1" s="1"/>
  <c r="I13" i="1"/>
  <c r="I50" i="1"/>
  <c r="AR50" i="1"/>
  <c r="AS50" i="1" s="1"/>
  <c r="AV50" i="1" s="1"/>
  <c r="F50" i="1" s="1"/>
  <c r="AY50" i="1" s="1"/>
  <c r="G50" i="1" s="1"/>
  <c r="AY51" i="1"/>
  <c r="G51" i="1" s="1"/>
  <c r="BB51" i="1"/>
  <c r="BD51" i="1" s="1"/>
  <c r="BA47" i="1"/>
  <c r="AZ47" i="1"/>
  <c r="BB60" i="1"/>
  <c r="BD60" i="1" s="1"/>
  <c r="BB66" i="1"/>
  <c r="BD66" i="1" s="1"/>
  <c r="I15" i="1"/>
  <c r="AR15" i="1"/>
  <c r="AS15" i="1" s="1"/>
  <c r="AV15" i="1" s="1"/>
  <c r="F15" i="1" s="1"/>
  <c r="AY15" i="1" s="1"/>
  <c r="G15" i="1" s="1"/>
  <c r="I40" i="1"/>
  <c r="AR40" i="1"/>
  <c r="AS40" i="1" s="1"/>
  <c r="AV40" i="1" s="1"/>
  <c r="F40" i="1" s="1"/>
  <c r="AZ55" i="1"/>
  <c r="BA55" i="1"/>
  <c r="BA66" i="1"/>
  <c r="AZ66" i="1"/>
  <c r="I65" i="1"/>
  <c r="AR65" i="1"/>
  <c r="AS65" i="1" s="1"/>
  <c r="AV65" i="1" s="1"/>
  <c r="F65" i="1" s="1"/>
  <c r="AY65" i="1" s="1"/>
  <c r="G65" i="1" s="1"/>
  <c r="I35" i="1"/>
  <c r="AR35" i="1"/>
  <c r="AS35" i="1" s="1"/>
  <c r="AV35" i="1" s="1"/>
  <c r="F35" i="1" s="1"/>
  <c r="AY35" i="1" s="1"/>
  <c r="G35" i="1" s="1"/>
  <c r="AY41" i="1"/>
  <c r="G41" i="1" s="1"/>
  <c r="BB41" i="1"/>
  <c r="BD41" i="1" s="1"/>
  <c r="BB65" i="1"/>
  <c r="BD65" i="1" s="1"/>
  <c r="BB16" i="1"/>
  <c r="BD16" i="1" s="1"/>
  <c r="BB35" i="1"/>
  <c r="BD35" i="1" s="1"/>
  <c r="AY61" i="1"/>
  <c r="G61" i="1" s="1"/>
  <c r="BB61" i="1"/>
  <c r="BD61" i="1" s="1"/>
  <c r="BB56" i="1"/>
  <c r="BD56" i="1" s="1"/>
  <c r="AZ21" i="1"/>
  <c r="BA21" i="1"/>
  <c r="BA16" i="1"/>
  <c r="AZ16" i="1"/>
  <c r="AZ25" i="1"/>
  <c r="BA25" i="1"/>
  <c r="BB21" i="1"/>
  <c r="BD21" i="1" s="1"/>
  <c r="AZ15" i="1" l="1"/>
  <c r="BA15" i="1"/>
  <c r="AZ59" i="1"/>
  <c r="BA59" i="1"/>
  <c r="AZ45" i="1"/>
  <c r="BA45" i="1"/>
  <c r="BA13" i="1"/>
  <c r="AZ13" i="1"/>
  <c r="AZ23" i="1"/>
  <c r="BA23" i="1"/>
  <c r="AZ53" i="1"/>
  <c r="BA53" i="1"/>
  <c r="BA41" i="1"/>
  <c r="AZ41" i="1"/>
  <c r="AZ65" i="1"/>
  <c r="BA65" i="1"/>
  <c r="BA51" i="1"/>
  <c r="AZ51" i="1"/>
  <c r="AZ60" i="1"/>
  <c r="BA60" i="1"/>
  <c r="BA19" i="1"/>
  <c r="AZ19" i="1"/>
  <c r="AZ50" i="1"/>
  <c r="BA50" i="1"/>
  <c r="AZ35" i="1"/>
  <c r="BA35" i="1"/>
  <c r="BB50" i="1"/>
  <c r="BD50" i="1" s="1"/>
  <c r="BA61" i="1"/>
  <c r="AZ61" i="1"/>
  <c r="AY10" i="1"/>
  <c r="G10" i="1" s="1"/>
  <c r="BB10" i="1"/>
  <c r="BD10" i="1" s="1"/>
  <c r="AY30" i="1"/>
  <c r="G30" i="1" s="1"/>
  <c r="BB30" i="1"/>
  <c r="BD30" i="1" s="1"/>
  <c r="AY40" i="1"/>
  <c r="G40" i="1" s="1"/>
  <c r="BB40" i="1"/>
  <c r="BD40" i="1" s="1"/>
  <c r="BA12" i="1"/>
  <c r="AZ12" i="1"/>
  <c r="BB13" i="1"/>
  <c r="BD13" i="1" s="1"/>
  <c r="BB15" i="1"/>
  <c r="BD15" i="1" s="1"/>
  <c r="AZ30" i="1" l="1"/>
  <c r="BA30" i="1"/>
  <c r="AZ40" i="1"/>
  <c r="BA40" i="1"/>
  <c r="AZ10" i="1"/>
  <c r="BA10" i="1"/>
</calcChain>
</file>

<file path=xl/sharedStrings.xml><?xml version="1.0" encoding="utf-8"?>
<sst xmlns="http://schemas.openxmlformats.org/spreadsheetml/2006/main" count="286" uniqueCount="100">
  <si>
    <t>OPEN 6.1.4</t>
  </si>
  <si>
    <t>Wed Jun 22 2016 12:13:38</t>
  </si>
  <si>
    <t>Unit=</t>
  </si>
  <si>
    <t>PSC-3209</t>
  </si>
  <si>
    <t>LightSource=</t>
  </si>
  <si>
    <t>6400-02 or -02B LED Source</t>
  </si>
  <si>
    <t>Config=</t>
  </si>
  <si>
    <t>/User/Configs/UserPrefs/LED2x3.xml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</si>
  <si>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</si>
  <si>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</si>
  <si>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</si>
  <si>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</si>
  <si>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</si>
  <si>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</si>
  <si>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</si>
  <si>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</si>
  <si>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</si>
  <si>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</si>
  <si>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</si>
  <si>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</si>
  <si>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</si>
  <si>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</si>
  <si>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</si>
  <si>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</si>
  <si>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</si>
  <si>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</si>
  <si>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</si>
  <si>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</si>
  <si>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</si>
  <si>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</si>
  <si>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</si>
  <si>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</si>
  <si>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</si>
  <si>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</si>
  <si>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</si>
  <si>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</si>
  <si>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</si>
  <si>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</si>
  <si>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</si>
  <si>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</si>
  <si>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</si>
  <si>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</si>
  <si>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</si>
  <si>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</si>
  <si>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</si>
  <si>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</si>
  <si>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</si>
  <si>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</si>
  <si>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</si>
  <si>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</si>
  <si>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</si>
  <si>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</si>
  <si>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</si>
  <si>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</si>
  <si>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</si>
  <si>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</si>
  <si>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</si>
  <si>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</si>
  <si>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</si>
  <si>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</si>
  <si>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</si>
  <si>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</si>
  <si>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</si>
  <si>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</si>
  <si>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</si>
  <si>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</si>
  <si>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</si>
  <si>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</si>
  <si>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12:22:33</t>
  </si>
  <si>
    <t>12:22:34</t>
  </si>
  <si>
    <t>12:22:35</t>
  </si>
  <si>
    <t>12:22:36</t>
  </si>
  <si>
    <t>12:22:37</t>
  </si>
  <si>
    <t>12:22:38</t>
  </si>
  <si>
    <t>12:22:39</t>
  </si>
  <si>
    <t>12:22:40</t>
  </si>
  <si>
    <t>12:31:10</t>
  </si>
  <si>
    <t>12:31:11</t>
  </si>
  <si>
    <t>12:31:12</t>
  </si>
  <si>
    <t>12:31:13</t>
  </si>
  <si>
    <t>12:31:14</t>
  </si>
  <si>
    <t>12:31:15</t>
  </si>
  <si>
    <t>12:31:16</t>
  </si>
  <si>
    <t>12:31:17</t>
  </si>
  <si>
    <t>12:37:30</t>
  </si>
  <si>
    <t>12:37:31</t>
  </si>
  <si>
    <t>12:37:32</t>
  </si>
  <si>
    <t>12:37:33</t>
  </si>
  <si>
    <t>12:37:34</t>
  </si>
  <si>
    <t>12:37:35</t>
  </si>
  <si>
    <t>12:37:36</t>
  </si>
  <si>
    <t>12:37:37</t>
  </si>
  <si>
    <t>12:48:25</t>
  </si>
  <si>
    <t>12:48:26</t>
  </si>
  <si>
    <t>12:48:27</t>
  </si>
  <si>
    <t>12:48:28</t>
  </si>
  <si>
    <t>12:48:29</t>
  </si>
  <si>
    <t>12:48:30</t>
  </si>
  <si>
    <t>12:48:31</t>
  </si>
  <si>
    <t>12:48:32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</si>
</sst>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9"/>
  <sheetViews>
    <sheetView tabSelected="1" topLeftCell="AK25" workbookViewId="0">
      <selection activeCell="BE69" sqref="BE69:DD69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 t="s">
        <v>7</v>
      </c>
    </row>
    <row r="6" spans="1:108" x14ac:dyDescent="0.25">
      <c r="A6" s="1" t="s">
        <v>8</v>
      </c>
      <c r="B6" s="1" t="s">
        <v>9</v>
      </c>
    </row>
    <row r="8" spans="1:108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2" t="s">
        <v>14</v>
      </c>
      <c r="BF8" s="2" t="s">
        <v>15</v>
      </c>
      <c r="BG8" s="2" t="s">
        <v>16</v>
      </c>
      <c r="BH8" s="2" t="s">
        <v>17</v>
      </c>
      <c r="BI8" s="2" t="s">
        <v>18</v>
      </c>
      <c r="BJ8" s="2" t="s">
        <v>19</v>
      </c>
      <c r="BK8" s="2" t="s">
        <v>20</v>
      </c>
      <c r="BL8" s="2" t="s">
        <v>21</v>
      </c>
      <c r="BM8" s="2" t="s">
        <v>22</v>
      </c>
      <c r="BN8" s="2" t="s">
        <v>23</v>
      </c>
      <c r="BO8" s="2" t="s">
        <v>24</v>
      </c>
      <c r="BP8" s="2" t="s">
        <v>25</v>
      </c>
      <c r="BQ8" s="2" t="s">
        <v>26</v>
      </c>
      <c r="BR8" s="2" t="s">
        <v>27</v>
      </c>
      <c r="BS8" s="2" t="s">
        <v>28</v>
      </c>
      <c r="BT8" s="2" t="s">
        <v>29</v>
      </c>
      <c r="BU8" s="2" t="s">
        <v>30</v>
      </c>
      <c r="BV8" s="2" t="s">
        <v>31</v>
      </c>
      <c r="BW8" s="2" t="s">
        <v>32</v>
      </c>
      <c r="BX8" s="2" t="s">
        <v>33</v>
      </c>
      <c r="BY8" s="2" t="s">
        <v>34</v>
      </c>
      <c r="BZ8" s="2" t="s">
        <v>35</v>
      </c>
      <c r="CA8" s="2" t="s">
        <v>36</v>
      </c>
      <c r="CB8" s="2" t="s">
        <v>37</v>
      </c>
      <c r="CC8" s="2" t="s">
        <v>38</v>
      </c>
      <c r="CD8" s="2" t="s">
        <v>39</v>
      </c>
      <c r="CE8" s="2" t="s">
        <v>40</v>
      </c>
      <c r="CF8" s="2" t="s">
        <v>41</v>
      </c>
      <c r="CG8" s="2" t="s">
        <v>42</v>
      </c>
      <c r="CH8" s="2" t="s">
        <v>43</v>
      </c>
      <c r="CI8" s="2" t="s">
        <v>44</v>
      </c>
      <c r="CJ8" s="2" t="s">
        <v>45</v>
      </c>
      <c r="CK8" s="2" t="s">
        <v>46</v>
      </c>
      <c r="CL8" s="2" t="s">
        <v>47</v>
      </c>
      <c r="CM8" s="2" t="s">
        <v>48</v>
      </c>
      <c r="CN8" s="2" t="s">
        <v>49</v>
      </c>
      <c r="CO8" s="2" t="s">
        <v>50</v>
      </c>
      <c r="CP8" s="2" t="s">
        <v>51</v>
      </c>
      <c r="CQ8" s="2" t="s">
        <v>52</v>
      </c>
      <c r="CR8" s="2" t="s">
        <v>53</v>
      </c>
      <c r="CS8" s="2" t="s">
        <v>54</v>
      </c>
      <c r="CT8" s="2" t="s">
        <v>55</v>
      </c>
      <c r="CU8" s="2" t="s">
        <v>56</v>
      </c>
      <c r="CV8" s="2" t="s">
        <v>57</v>
      </c>
      <c r="CW8" s="2" t="s">
        <v>58</v>
      </c>
      <c r="CX8" s="2" t="s">
        <v>59</v>
      </c>
      <c r="CY8" s="2" t="s">
        <v>60</v>
      </c>
      <c r="CZ8" s="2" t="s">
        <v>61</v>
      </c>
      <c r="DA8" s="2" t="s">
        <v>62</v>
      </c>
      <c r="DB8" s="2" t="s">
        <v>63</v>
      </c>
      <c r="DC8" s="2" t="s">
        <v>64</v>
      </c>
      <c r="DD8" s="2" t="s">
        <v>65</v>
      </c>
    </row>
    <row r="9" spans="1:108" x14ac:dyDescent="0.25">
      <c r="A9" s="1" t="s">
        <v>66</v>
      </c>
      <c r="B9" s="1" t="s">
        <v>66</v>
      </c>
      <c r="C9" s="1" t="s">
        <v>66</v>
      </c>
      <c r="D9" s="1" t="s">
        <v>66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66</v>
      </c>
      <c r="L9" s="1" t="s">
        <v>67</v>
      </c>
      <c r="M9" s="1" t="s">
        <v>66</v>
      </c>
      <c r="N9" s="1" t="s">
        <v>67</v>
      </c>
      <c r="O9" s="1" t="s">
        <v>66</v>
      </c>
      <c r="P9" s="1" t="s">
        <v>66</v>
      </c>
      <c r="Q9" s="1" t="s">
        <v>66</v>
      </c>
      <c r="R9" s="1" t="s">
        <v>66</v>
      </c>
      <c r="S9" s="1" t="s">
        <v>66</v>
      </c>
      <c r="T9" s="1" t="s">
        <v>66</v>
      </c>
      <c r="U9" s="1" t="s">
        <v>66</v>
      </c>
      <c r="V9" s="1" t="s">
        <v>66</v>
      </c>
      <c r="W9" s="1" t="s">
        <v>66</v>
      </c>
      <c r="X9" s="1" t="s">
        <v>66</v>
      </c>
      <c r="Y9" s="1" t="s">
        <v>66</v>
      </c>
      <c r="Z9" s="1" t="s">
        <v>66</v>
      </c>
      <c r="AA9" s="1" t="s">
        <v>66</v>
      </c>
      <c r="AB9" s="1" t="s">
        <v>66</v>
      </c>
      <c r="AC9" s="1" t="s">
        <v>66</v>
      </c>
      <c r="AD9" s="1" t="s">
        <v>66</v>
      </c>
      <c r="AE9" s="1" t="s">
        <v>66</v>
      </c>
      <c r="AF9" s="1" t="s">
        <v>66</v>
      </c>
      <c r="AG9" s="1" t="s">
        <v>66</v>
      </c>
      <c r="AH9" s="1" t="s">
        <v>66</v>
      </c>
      <c r="AI9" s="1" t="s">
        <v>66</v>
      </c>
      <c r="AJ9" s="1" t="s">
        <v>66</v>
      </c>
      <c r="AK9" s="1" t="s">
        <v>67</v>
      </c>
      <c r="AL9" s="1" t="s">
        <v>67</v>
      </c>
      <c r="AM9" s="1" t="s">
        <v>67</v>
      </c>
      <c r="AN9" s="1" t="s">
        <v>67</v>
      </c>
      <c r="AO9" s="1" t="s">
        <v>67</v>
      </c>
      <c r="AP9" s="1" t="s">
        <v>67</v>
      </c>
      <c r="AQ9" s="1" t="s">
        <v>67</v>
      </c>
      <c r="AR9" s="1" t="s">
        <v>67</v>
      </c>
      <c r="AS9" s="1" t="s">
        <v>67</v>
      </c>
      <c r="AT9" s="1" t="s">
        <v>67</v>
      </c>
      <c r="AU9" s="1" t="s">
        <v>67</v>
      </c>
      <c r="AV9" s="1" t="s">
        <v>67</v>
      </c>
      <c r="AW9" s="1" t="s">
        <v>67</v>
      </c>
      <c r="AX9" s="1" t="s">
        <v>67</v>
      </c>
      <c r="AY9" s="1" t="s">
        <v>67</v>
      </c>
      <c r="AZ9" s="1" t="s">
        <v>67</v>
      </c>
      <c r="BA9" s="1" t="s">
        <v>67</v>
      </c>
      <c r="BB9" s="1" t="s">
        <v>67</v>
      </c>
      <c r="BC9" s="1" t="s">
        <v>67</v>
      </c>
      <c r="BD9" s="1" t="s">
        <v>67</v>
      </c>
      <c r="BE9" s="2" t="s">
        <v>67</v>
      </c>
      <c r="BF9" s="2" t="s">
        <v>67</v>
      </c>
      <c r="BG9" s="2" t="s">
        <v>67</v>
      </c>
      <c r="BH9" s="2" t="s">
        <v>67</v>
      </c>
      <c r="BI9" s="2" t="s">
        <v>67</v>
      </c>
      <c r="BJ9" s="2" t="s">
        <v>67</v>
      </c>
      <c r="BK9" s="2" t="s">
        <v>66</v>
      </c>
      <c r="BL9" s="2" t="s">
        <v>67</v>
      </c>
      <c r="BM9" s="2" t="s">
        <v>66</v>
      </c>
      <c r="BN9" s="2" t="s">
        <v>67</v>
      </c>
      <c r="BO9" s="2" t="s">
        <v>66</v>
      </c>
      <c r="BP9" s="2" t="s">
        <v>66</v>
      </c>
      <c r="BQ9" s="2" t="s">
        <v>66</v>
      </c>
      <c r="BR9" s="2" t="s">
        <v>66</v>
      </c>
      <c r="BS9" s="2" t="s">
        <v>66</v>
      </c>
      <c r="BT9" s="2" t="s">
        <v>66</v>
      </c>
      <c r="BU9" s="2" t="s">
        <v>66</v>
      </c>
      <c r="BV9" s="2" t="s">
        <v>66</v>
      </c>
      <c r="BW9" s="2" t="s">
        <v>66</v>
      </c>
      <c r="BX9" s="2" t="s">
        <v>66</v>
      </c>
      <c r="BY9" s="2" t="s">
        <v>66</v>
      </c>
      <c r="BZ9" s="2" t="s">
        <v>66</v>
      </c>
      <c r="CA9" s="2" t="s">
        <v>66</v>
      </c>
      <c r="CB9" s="2" t="s">
        <v>66</v>
      </c>
      <c r="CC9" s="2" t="s">
        <v>66</v>
      </c>
      <c r="CD9" s="2" t="s">
        <v>66</v>
      </c>
      <c r="CE9" s="2" t="s">
        <v>66</v>
      </c>
      <c r="CF9" s="2" t="s">
        <v>66</v>
      </c>
      <c r="CG9" s="2" t="s">
        <v>66</v>
      </c>
      <c r="CH9" s="2" t="s">
        <v>66</v>
      </c>
      <c r="CI9" s="2" t="s">
        <v>66</v>
      </c>
      <c r="CJ9" s="2" t="s">
        <v>66</v>
      </c>
      <c r="CK9" s="2" t="s">
        <v>67</v>
      </c>
      <c r="CL9" s="2" t="s">
        <v>67</v>
      </c>
      <c r="CM9" s="2" t="s">
        <v>67</v>
      </c>
      <c r="CN9" s="2" t="s">
        <v>67</v>
      </c>
      <c r="CO9" s="2" t="s">
        <v>67</v>
      </c>
      <c r="CP9" s="2" t="s">
        <v>67</v>
      </c>
      <c r="CQ9" s="2" t="s">
        <v>67</v>
      </c>
      <c r="CR9" s="2" t="s">
        <v>67</v>
      </c>
      <c r="CS9" s="2" t="s">
        <v>67</v>
      </c>
      <c r="CT9" s="2" t="s">
        <v>67</v>
      </c>
      <c r="CU9" s="2" t="s">
        <v>67</v>
      </c>
      <c r="CV9" s="2" t="s">
        <v>67</v>
      </c>
      <c r="CW9" s="2" t="s">
        <v>67</v>
      </c>
      <c r="CX9" s="2" t="s">
        <v>67</v>
      </c>
      <c r="CY9" s="2" t="s">
        <v>67</v>
      </c>
      <c r="CZ9" s="2" t="s">
        <v>67</v>
      </c>
      <c r="DA9" s="2" t="s">
        <v>67</v>
      </c>
      <c r="DB9" s="2" t="s">
        <v>67</v>
      </c>
      <c r="DC9" s="2" t="s">
        <v>67</v>
      </c>
      <c r="DD9" s="2" t="s">
        <v>67</v>
      </c>
    </row>
    <row r="10" spans="1:108" s="4" customFormat="1" x14ac:dyDescent="0.25">
      <c r="A10" s="3">
        <v>1</v>
      </c>
      <c r="B10" s="3" t="s">
        <v>68</v>
      </c>
      <c r="C10" s="3">
        <v>559</v>
      </c>
      <c r="D10" s="3">
        <v>0</v>
      </c>
      <c r="E10" s="4">
        <f t="shared" ref="E10:E41" si="0">(R10-S10*(1000-T10)/(1000-U10))*AK10</f>
        <v>7.9309967454413135</v>
      </c>
      <c r="F10" s="4">
        <f t="shared" ref="F10:F41" si="1">IF(AV10&lt;&gt;0,1/(1/AV10-1/N10),0)</f>
        <v>0.13820194818543916</v>
      </c>
      <c r="G10" s="4">
        <f t="shared" ref="G10:G41" si="2">((AY10-AL10/2)*S10-E10)/(AY10+AL10/2)</f>
        <v>287.32377131249541</v>
      </c>
      <c r="H10" s="4">
        <f t="shared" ref="H10:H41" si="3">AL10*1000</f>
        <v>1.6608894026531733</v>
      </c>
      <c r="I10" s="4">
        <f t="shared" ref="I10:I41" si="4">(AQ10-AW10)</f>
        <v>0.91240100560477777</v>
      </c>
      <c r="J10" s="4">
        <f t="shared" ref="J10:J41" si="5">(P10+AP10*D10)</f>
        <v>9.6917219161987305</v>
      </c>
      <c r="K10" s="3">
        <v>6</v>
      </c>
      <c r="L10" s="4">
        <f t="shared" ref="L10:L41" si="6">(K10*AE10+AF10)</f>
        <v>1.4200000166893005</v>
      </c>
      <c r="M10" s="3">
        <v>1</v>
      </c>
      <c r="N10" s="4">
        <f t="shared" ref="N10:N41" si="7">L10*(M10+1)*(M10+1)/(M10*M10+1)</f>
        <v>2.8400000333786011</v>
      </c>
      <c r="O10" s="3">
        <v>4.3785905838012695</v>
      </c>
      <c r="P10" s="3">
        <v>9.6917219161987305</v>
      </c>
      <c r="Q10" s="3">
        <v>1.9841264486312866</v>
      </c>
      <c r="R10" s="3">
        <v>400.05612182617187</v>
      </c>
      <c r="S10" s="3">
        <v>389.74966430664062</v>
      </c>
      <c r="T10" s="3">
        <v>2.0439050197601318</v>
      </c>
      <c r="U10" s="3">
        <v>4.0313410758972168</v>
      </c>
      <c r="V10" s="3">
        <v>17.827678680419922</v>
      </c>
      <c r="W10" s="3">
        <v>35.162815093994141</v>
      </c>
      <c r="X10" s="3">
        <v>499.39532470703125</v>
      </c>
      <c r="Y10" s="3">
        <v>1699.5716552734375</v>
      </c>
      <c r="Z10" s="3">
        <v>7.9718742370605469</v>
      </c>
      <c r="AA10" s="3">
        <v>73.1485595703125</v>
      </c>
      <c r="AB10" s="3">
        <v>3.4135019779205322</v>
      </c>
      <c r="AC10" s="3">
        <v>0.48776775598526001</v>
      </c>
      <c r="AD10" s="3">
        <v>1</v>
      </c>
      <c r="AE10" s="3">
        <v>-0.21956524252891541</v>
      </c>
      <c r="AF10" s="3">
        <v>2.737391471862793</v>
      </c>
      <c r="AG10" s="3">
        <v>1</v>
      </c>
      <c r="AH10" s="3">
        <v>0</v>
      </c>
      <c r="AI10" s="3">
        <v>0.15999999642372131</v>
      </c>
      <c r="AJ10" s="3">
        <v>111115</v>
      </c>
      <c r="AK10" s="4">
        <f t="shared" ref="AK10:AK41" si="8">X10*0.000001/(K10*0.0001)</f>
        <v>0.83232554117838531</v>
      </c>
      <c r="AL10" s="4">
        <f t="shared" ref="AL10:AL41" si="9">(U10-T10)/(1000-U10)*AK10</f>
        <v>1.6608894026531732E-3</v>
      </c>
      <c r="AM10" s="4">
        <f t="shared" ref="AM10:AM41" si="10">(P10+273.15)</f>
        <v>282.84172191619871</v>
      </c>
      <c r="AN10" s="4">
        <f t="shared" ref="AN10:AN41" si="11">(O10+273.15)</f>
        <v>277.52859058380125</v>
      </c>
      <c r="AO10" s="4">
        <f t="shared" ref="AO10:AO41" si="12">(Y10*AG10+Z10*AH10)*AI10</f>
        <v>271.93145876560811</v>
      </c>
      <c r="AP10" s="4">
        <f t="shared" ref="AP10:AP41" si="13">((AO10+0.00000010773*(AN10^4-AM10^4))-AL10*44100)/(L10*51.4+0.00000043092*AM10^3)</f>
        <v>1.7926607947001725</v>
      </c>
      <c r="AQ10" s="4">
        <f t="shared" ref="AQ10:AQ41" si="14">0.61365*EXP(17.502*J10/(240.97+J10))</f>
        <v>1.207287798443293</v>
      </c>
      <c r="AR10" s="4">
        <f t="shared" ref="AR10:AR41" si="15">AQ10*1000/AA10</f>
        <v>16.504601123181562</v>
      </c>
      <c r="AS10" s="4">
        <f t="shared" ref="AS10:AS41" si="16">(AR10-U10)</f>
        <v>12.473260047284345</v>
      </c>
      <c r="AT10" s="4">
        <f t="shared" ref="AT10:AT41" si="17">IF(D10,P10,(O10+P10)/2)</f>
        <v>7.03515625</v>
      </c>
      <c r="AU10" s="4">
        <f t="shared" ref="AU10:AU41" si="18">0.61365*EXP(17.502*AT10/(240.97+AT10))</f>
        <v>1.0081815508592458</v>
      </c>
      <c r="AV10" s="4">
        <f t="shared" ref="AV10:AV41" si="19">IF(AS10&lt;&gt;0,(1000-(AR10+U10)/2)/AS10*AL10,0)</f>
        <v>0.13178875707198071</v>
      </c>
      <c r="AW10" s="4">
        <f t="shared" ref="AW10:AW41" si="20">U10*AA10/1000</f>
        <v>0.29488679283851527</v>
      </c>
      <c r="AX10" s="4">
        <f t="shared" ref="AX10:AX41" si="21">(AU10-AW10)</f>
        <v>0.7132947580207305</v>
      </c>
      <c r="AY10" s="4">
        <f t="shared" ref="AY10:AY41" si="22">1/(1.6/F10+1.37/N10)</f>
        <v>8.2921110513976132E-2</v>
      </c>
      <c r="AZ10" s="4">
        <f t="shared" ref="AZ10:AZ41" si="23">G10*AA10*0.001</f>
        <v>21.017320001818916</v>
      </c>
      <c r="BA10" s="4">
        <f t="shared" ref="BA10:BA41" si="24">G10/S10</f>
        <v>0.73720081792409109</v>
      </c>
      <c r="BB10" s="4">
        <f t="shared" ref="BB10:BB41" si="25">(1-AL10*AA10/AQ10/F10)*100</f>
        <v>27.184888987625666</v>
      </c>
      <c r="BC10" s="4">
        <f t="shared" ref="BC10:BC41" si="26">(S10-E10/(N10/1.35))</f>
        <v>385.97964829237725</v>
      </c>
      <c r="BD10" s="4">
        <f t="shared" ref="BD10:BD41" si="27">E10*BB10/100/BC10</f>
        <v>5.5858713546141272E-3</v>
      </c>
    </row>
    <row r="11" spans="1:108" s="4" customFormat="1" x14ac:dyDescent="0.25">
      <c r="A11" s="3">
        <v>2</v>
      </c>
      <c r="B11" s="3" t="s">
        <v>68</v>
      </c>
      <c r="C11" s="3">
        <v>559.5</v>
      </c>
      <c r="D11" s="3">
        <v>0</v>
      </c>
      <c r="E11" s="4">
        <f t="shared" si="0"/>
        <v>7.9379165734153139</v>
      </c>
      <c r="F11" s="4">
        <f t="shared" si="1"/>
        <v>0.13825365935851092</v>
      </c>
      <c r="G11" s="4">
        <f t="shared" si="2"/>
        <v>287.26742181072063</v>
      </c>
      <c r="H11" s="4">
        <f t="shared" si="3"/>
        <v>1.6616590679644245</v>
      </c>
      <c r="I11" s="4">
        <f t="shared" si="4"/>
        <v>0.91249524572244267</v>
      </c>
      <c r="J11" s="4">
        <f t="shared" si="5"/>
        <v>9.6938190460205078</v>
      </c>
      <c r="K11" s="3">
        <v>6</v>
      </c>
      <c r="L11" s="4">
        <f t="shared" si="6"/>
        <v>1.4200000166893005</v>
      </c>
      <c r="M11" s="3">
        <v>1</v>
      </c>
      <c r="N11" s="4">
        <f t="shared" si="7"/>
        <v>2.8400000333786011</v>
      </c>
      <c r="O11" s="3">
        <v>4.3791294097900391</v>
      </c>
      <c r="P11" s="3">
        <v>9.6938190460205078</v>
      </c>
      <c r="Q11" s="3">
        <v>1.9849083423614502</v>
      </c>
      <c r="R11" s="3">
        <v>400.057861328125</v>
      </c>
      <c r="S11" s="3">
        <v>389.74246215820312</v>
      </c>
      <c r="T11" s="3">
        <v>2.0439732074737549</v>
      </c>
      <c r="U11" s="3">
        <v>4.0323824882507324</v>
      </c>
      <c r="V11" s="3">
        <v>17.827571868896484</v>
      </c>
      <c r="W11" s="3">
        <v>35.170516967773437</v>
      </c>
      <c r="X11" s="3">
        <v>499.38168334960937</v>
      </c>
      <c r="Y11" s="3">
        <v>1699.545654296875</v>
      </c>
      <c r="Z11" s="3">
        <v>7.9681940078735352</v>
      </c>
      <c r="AA11" s="3">
        <v>73.148445129394531</v>
      </c>
      <c r="AB11" s="3">
        <v>3.4135019779205322</v>
      </c>
      <c r="AC11" s="3">
        <v>0.48776775598526001</v>
      </c>
      <c r="AD11" s="3">
        <v>1</v>
      </c>
      <c r="AE11" s="3">
        <v>-0.21956524252891541</v>
      </c>
      <c r="AF11" s="3">
        <v>2.737391471862793</v>
      </c>
      <c r="AG11" s="3">
        <v>1</v>
      </c>
      <c r="AH11" s="3">
        <v>0</v>
      </c>
      <c r="AI11" s="3">
        <v>0.15999999642372131</v>
      </c>
      <c r="AJ11" s="3">
        <v>111115</v>
      </c>
      <c r="AK11" s="4">
        <f t="shared" si="8"/>
        <v>0.83230280558268221</v>
      </c>
      <c r="AL11" s="4">
        <f t="shared" si="9"/>
        <v>1.6616590679644245E-3</v>
      </c>
      <c r="AM11" s="4">
        <f t="shared" si="10"/>
        <v>282.84381904602049</v>
      </c>
      <c r="AN11" s="4">
        <f t="shared" si="11"/>
        <v>277.52912940979002</v>
      </c>
      <c r="AO11" s="4">
        <f t="shared" si="12"/>
        <v>271.9272986094511</v>
      </c>
      <c r="AP11" s="4">
        <f t="shared" si="13"/>
        <v>1.7920084252855983</v>
      </c>
      <c r="AQ11" s="4">
        <f t="shared" si="14"/>
        <v>1.2074577549049827</v>
      </c>
      <c r="AR11" s="4">
        <f t="shared" si="15"/>
        <v>16.50695039066208</v>
      </c>
      <c r="AS11" s="4">
        <f t="shared" si="16"/>
        <v>12.474567902411348</v>
      </c>
      <c r="AT11" s="4">
        <f t="shared" si="17"/>
        <v>7.0364742279052734</v>
      </c>
      <c r="AU11" s="4">
        <f t="shared" si="18"/>
        <v>1.0082726666038127</v>
      </c>
      <c r="AV11" s="4">
        <f t="shared" si="19"/>
        <v>0.13183577952086259</v>
      </c>
      <c r="AW11" s="4">
        <f t="shared" si="20"/>
        <v>0.29496250918254008</v>
      </c>
      <c r="AX11" s="4">
        <f t="shared" si="21"/>
        <v>0.71331015742127257</v>
      </c>
      <c r="AY11" s="4">
        <f t="shared" si="22"/>
        <v>8.2950895661915172E-2</v>
      </c>
      <c r="AZ11" s="4">
        <f t="shared" si="23"/>
        <v>21.013165241784133</v>
      </c>
      <c r="BA11" s="4">
        <f t="shared" si="24"/>
        <v>0.73706985946559211</v>
      </c>
      <c r="BB11" s="4">
        <f t="shared" si="25"/>
        <v>27.188757766498405</v>
      </c>
      <c r="BC11" s="4">
        <f t="shared" si="26"/>
        <v>385.96915678913166</v>
      </c>
      <c r="BD11" s="4">
        <f t="shared" si="27"/>
        <v>5.5916926803343805E-3</v>
      </c>
    </row>
    <row r="12" spans="1:108" s="4" customFormat="1" x14ac:dyDescent="0.25">
      <c r="A12" s="3">
        <v>3</v>
      </c>
      <c r="B12" s="3" t="s">
        <v>69</v>
      </c>
      <c r="C12" s="3">
        <v>560</v>
      </c>
      <c r="D12" s="3">
        <v>0</v>
      </c>
      <c r="E12" s="4">
        <f t="shared" si="0"/>
        <v>7.9332893921020187</v>
      </c>
      <c r="F12" s="4">
        <f t="shared" si="1"/>
        <v>0.13809017460178286</v>
      </c>
      <c r="G12" s="4">
        <f t="shared" si="2"/>
        <v>287.20063854613528</v>
      </c>
      <c r="H12" s="4">
        <f t="shared" si="3"/>
        <v>1.6607432737616028</v>
      </c>
      <c r="I12" s="4">
        <f t="shared" si="4"/>
        <v>0.91301624336963816</v>
      </c>
      <c r="J12" s="4">
        <f t="shared" si="5"/>
        <v>9.6997671127319336</v>
      </c>
      <c r="K12" s="3">
        <v>6</v>
      </c>
      <c r="L12" s="4">
        <f t="shared" si="6"/>
        <v>1.4200000166893005</v>
      </c>
      <c r="M12" s="3">
        <v>1</v>
      </c>
      <c r="N12" s="4">
        <f t="shared" si="7"/>
        <v>2.8400000333786011</v>
      </c>
      <c r="O12" s="3">
        <v>4.3791141510009766</v>
      </c>
      <c r="P12" s="3">
        <v>9.6997671127319336</v>
      </c>
      <c r="Q12" s="3">
        <v>1.9856678247451782</v>
      </c>
      <c r="R12" s="3">
        <v>400.04107666015625</v>
      </c>
      <c r="S12" s="3">
        <v>389.73178100585937</v>
      </c>
      <c r="T12" s="3">
        <v>2.0445678234100342</v>
      </c>
      <c r="U12" s="3">
        <v>4.0318641662597656</v>
      </c>
      <c r="V12" s="3">
        <v>17.832723617553711</v>
      </c>
      <c r="W12" s="3">
        <v>35.165924072265625</v>
      </c>
      <c r="X12" s="3">
        <v>499.38623046875</v>
      </c>
      <c r="Y12" s="3">
        <v>1699.5323486328125</v>
      </c>
      <c r="Z12" s="3">
        <v>7.9817237854003906</v>
      </c>
      <c r="AA12" s="3">
        <v>73.148216247558594</v>
      </c>
      <c r="AB12" s="3">
        <v>3.4135019779205322</v>
      </c>
      <c r="AC12" s="3">
        <v>0.48776775598526001</v>
      </c>
      <c r="AD12" s="3">
        <v>1</v>
      </c>
      <c r="AE12" s="3">
        <v>-0.21956524252891541</v>
      </c>
      <c r="AF12" s="3">
        <v>2.737391471862793</v>
      </c>
      <c r="AG12" s="3">
        <v>1</v>
      </c>
      <c r="AH12" s="3">
        <v>0</v>
      </c>
      <c r="AI12" s="3">
        <v>0.15999999642372131</v>
      </c>
      <c r="AJ12" s="3">
        <v>111115</v>
      </c>
      <c r="AK12" s="4">
        <f t="shared" si="8"/>
        <v>0.83231038411458325</v>
      </c>
      <c r="AL12" s="4">
        <f t="shared" si="9"/>
        <v>1.6607432737616029E-3</v>
      </c>
      <c r="AM12" s="4">
        <f t="shared" si="10"/>
        <v>282.84976711273191</v>
      </c>
      <c r="AN12" s="4">
        <f t="shared" si="11"/>
        <v>277.52911415100095</v>
      </c>
      <c r="AO12" s="4">
        <f t="shared" si="12"/>
        <v>271.92516970324868</v>
      </c>
      <c r="AP12" s="4">
        <f t="shared" si="13"/>
        <v>1.7917547962698805</v>
      </c>
      <c r="AQ12" s="4">
        <f t="shared" si="14"/>
        <v>1.20793991528399</v>
      </c>
      <c r="AR12" s="4">
        <f t="shared" si="15"/>
        <v>16.513593594625849</v>
      </c>
      <c r="AS12" s="4">
        <f t="shared" si="16"/>
        <v>12.481729428366084</v>
      </c>
      <c r="AT12" s="4">
        <f t="shared" si="17"/>
        <v>7.0394406318664551</v>
      </c>
      <c r="AU12" s="4">
        <f t="shared" si="18"/>
        <v>1.0084777695415164</v>
      </c>
      <c r="AV12" s="4">
        <f t="shared" si="19"/>
        <v>0.13168711257550442</v>
      </c>
      <c r="AW12" s="4">
        <f t="shared" si="20"/>
        <v>0.29492367191435187</v>
      </c>
      <c r="AX12" s="4">
        <f t="shared" si="21"/>
        <v>0.71355409762716449</v>
      </c>
      <c r="AY12" s="4">
        <f t="shared" si="22"/>
        <v>8.2856726937576328E-2</v>
      </c>
      <c r="AZ12" s="4">
        <f t="shared" si="23"/>
        <v>21.008214414809615</v>
      </c>
      <c r="BA12" s="4">
        <f t="shared" si="24"/>
        <v>0.73691870292152895</v>
      </c>
      <c r="BB12" s="4">
        <f t="shared" si="25"/>
        <v>27.172042319193501</v>
      </c>
      <c r="BC12" s="4">
        <f t="shared" si="26"/>
        <v>385.96067517717506</v>
      </c>
      <c r="BD12" s="4">
        <f t="shared" si="27"/>
        <v>5.5851201678422426E-3</v>
      </c>
    </row>
    <row r="13" spans="1:108" s="4" customFormat="1" x14ac:dyDescent="0.25">
      <c r="A13" s="3">
        <v>4</v>
      </c>
      <c r="B13" s="3" t="s">
        <v>69</v>
      </c>
      <c r="C13" s="3">
        <v>560.5</v>
      </c>
      <c r="D13" s="3">
        <v>0</v>
      </c>
      <c r="E13" s="4">
        <f t="shared" si="0"/>
        <v>7.934284308182642</v>
      </c>
      <c r="F13" s="4">
        <f t="shared" si="1"/>
        <v>0.13828515780809214</v>
      </c>
      <c r="G13" s="4">
        <f t="shared" si="2"/>
        <v>287.30702595659079</v>
      </c>
      <c r="H13" s="4">
        <f t="shared" si="3"/>
        <v>1.661901392246971</v>
      </c>
      <c r="I13" s="4">
        <f t="shared" si="4"/>
        <v>0.91242950085235441</v>
      </c>
      <c r="J13" s="4">
        <f t="shared" si="5"/>
        <v>9.693425178527832</v>
      </c>
      <c r="K13" s="3">
        <v>6</v>
      </c>
      <c r="L13" s="4">
        <f t="shared" si="6"/>
        <v>1.4200000166893005</v>
      </c>
      <c r="M13" s="3">
        <v>1</v>
      </c>
      <c r="N13" s="4">
        <f t="shared" si="7"/>
        <v>2.8400000333786011</v>
      </c>
      <c r="O13" s="3">
        <v>4.3797969818115234</v>
      </c>
      <c r="P13" s="3">
        <v>9.693425178527832</v>
      </c>
      <c r="Q13" s="3">
        <v>1.9858589172363281</v>
      </c>
      <c r="R13" s="3">
        <v>400.02792358398437</v>
      </c>
      <c r="S13" s="3">
        <v>389.71701049804687</v>
      </c>
      <c r="T13" s="3">
        <v>2.044184684753418</v>
      </c>
      <c r="U13" s="3">
        <v>4.0328474044799805</v>
      </c>
      <c r="V13" s="3">
        <v>17.828573226928711</v>
      </c>
      <c r="W13" s="3">
        <v>35.172904968261719</v>
      </c>
      <c r="X13" s="3">
        <v>499.390625</v>
      </c>
      <c r="Y13" s="3">
        <v>1699.51904296875</v>
      </c>
      <c r="Z13" s="3">
        <v>8.0124969482421875</v>
      </c>
      <c r="AA13" s="3">
        <v>73.148399353027344</v>
      </c>
      <c r="AB13" s="3">
        <v>3.4135019779205322</v>
      </c>
      <c r="AC13" s="3">
        <v>0.48776775598526001</v>
      </c>
      <c r="AD13" s="3">
        <v>1</v>
      </c>
      <c r="AE13" s="3">
        <v>-0.21956524252891541</v>
      </c>
      <c r="AF13" s="3">
        <v>2.737391471862793</v>
      </c>
      <c r="AG13" s="3">
        <v>1</v>
      </c>
      <c r="AH13" s="3">
        <v>0</v>
      </c>
      <c r="AI13" s="3">
        <v>0.15999999642372131</v>
      </c>
      <c r="AJ13" s="3">
        <v>111115</v>
      </c>
      <c r="AK13" s="4">
        <f t="shared" si="8"/>
        <v>0.83231770833333318</v>
      </c>
      <c r="AL13" s="4">
        <f t="shared" si="9"/>
        <v>1.6619013922469709E-3</v>
      </c>
      <c r="AM13" s="4">
        <f t="shared" si="10"/>
        <v>282.84342517852781</v>
      </c>
      <c r="AN13" s="4">
        <f t="shared" si="11"/>
        <v>277.5297969818115</v>
      </c>
      <c r="AO13" s="4">
        <f t="shared" si="12"/>
        <v>271.92304079704627</v>
      </c>
      <c r="AP13" s="4">
        <f t="shared" si="13"/>
        <v>1.7919494252616883</v>
      </c>
      <c r="AQ13" s="4">
        <f t="shared" si="14"/>
        <v>1.2074258333250758</v>
      </c>
      <c r="AR13" s="4">
        <f t="shared" si="15"/>
        <v>16.506524325950338</v>
      </c>
      <c r="AS13" s="4">
        <f t="shared" si="16"/>
        <v>12.473676921470357</v>
      </c>
      <c r="AT13" s="4">
        <f t="shared" si="17"/>
        <v>7.0366110801696777</v>
      </c>
      <c r="AU13" s="4">
        <f t="shared" si="18"/>
        <v>1.0082821280255303</v>
      </c>
      <c r="AV13" s="4">
        <f t="shared" si="19"/>
        <v>0.13186442116185124</v>
      </c>
      <c r="AW13" s="4">
        <f t="shared" si="20"/>
        <v>0.29499633247272139</v>
      </c>
      <c r="AX13" s="4">
        <f t="shared" si="21"/>
        <v>0.71328579555280891</v>
      </c>
      <c r="AY13" s="4">
        <f t="shared" si="22"/>
        <v>8.2969038034835213E-2</v>
      </c>
      <c r="AZ13" s="4">
        <f t="shared" si="23"/>
        <v>21.016049071603295</v>
      </c>
      <c r="BA13" s="4">
        <f t="shared" si="24"/>
        <v>0.7372196188958261</v>
      </c>
      <c r="BB13" s="4">
        <f t="shared" si="25"/>
        <v>27.192847549568388</v>
      </c>
      <c r="BC13" s="4">
        <f t="shared" si="26"/>
        <v>385.94543173390724</v>
      </c>
      <c r="BD13" s="4">
        <f t="shared" si="27"/>
        <v>5.5903183680147189E-3</v>
      </c>
    </row>
    <row r="14" spans="1:108" s="4" customFormat="1" x14ac:dyDescent="0.25">
      <c r="A14" s="3">
        <v>5</v>
      </c>
      <c r="B14" s="3" t="s">
        <v>70</v>
      </c>
      <c r="C14" s="3">
        <v>560.5</v>
      </c>
      <c r="D14" s="3">
        <v>0</v>
      </c>
      <c r="E14" s="4">
        <f t="shared" si="0"/>
        <v>7.934284308182642</v>
      </c>
      <c r="F14" s="4">
        <f t="shared" si="1"/>
        <v>0.13828515780809214</v>
      </c>
      <c r="G14" s="4">
        <f t="shared" si="2"/>
        <v>287.30702595659079</v>
      </c>
      <c r="H14" s="4">
        <f t="shared" si="3"/>
        <v>1.661901392246971</v>
      </c>
      <c r="I14" s="4">
        <f t="shared" si="4"/>
        <v>0.91242950085235441</v>
      </c>
      <c r="J14" s="4">
        <f t="shared" si="5"/>
        <v>9.693425178527832</v>
      </c>
      <c r="K14" s="3">
        <v>6</v>
      </c>
      <c r="L14" s="4">
        <f t="shared" si="6"/>
        <v>1.4200000166893005</v>
      </c>
      <c r="M14" s="3">
        <v>1</v>
      </c>
      <c r="N14" s="4">
        <f t="shared" si="7"/>
        <v>2.8400000333786011</v>
      </c>
      <c r="O14" s="3">
        <v>4.3797969818115234</v>
      </c>
      <c r="P14" s="3">
        <v>9.693425178527832</v>
      </c>
      <c r="Q14" s="3">
        <v>1.9858589172363281</v>
      </c>
      <c r="R14" s="3">
        <v>400.02792358398437</v>
      </c>
      <c r="S14" s="3">
        <v>389.71701049804687</v>
      </c>
      <c r="T14" s="3">
        <v>2.044184684753418</v>
      </c>
      <c r="U14" s="3">
        <v>4.0328474044799805</v>
      </c>
      <c r="V14" s="3">
        <v>17.828573226928711</v>
      </c>
      <c r="W14" s="3">
        <v>35.172904968261719</v>
      </c>
      <c r="X14" s="3">
        <v>499.390625</v>
      </c>
      <c r="Y14" s="3">
        <v>1699.51904296875</v>
      </c>
      <c r="Z14" s="3">
        <v>8.0124969482421875</v>
      </c>
      <c r="AA14" s="3">
        <v>73.148399353027344</v>
      </c>
      <c r="AB14" s="3">
        <v>3.4135019779205322</v>
      </c>
      <c r="AC14" s="3">
        <v>0.48776775598526001</v>
      </c>
      <c r="AD14" s="3">
        <v>1</v>
      </c>
      <c r="AE14" s="3">
        <v>-0.21956524252891541</v>
      </c>
      <c r="AF14" s="3">
        <v>2.737391471862793</v>
      </c>
      <c r="AG14" s="3">
        <v>1</v>
      </c>
      <c r="AH14" s="3">
        <v>0</v>
      </c>
      <c r="AI14" s="3">
        <v>0.15999999642372131</v>
      </c>
      <c r="AJ14" s="3">
        <v>111115</v>
      </c>
      <c r="AK14" s="4">
        <f t="shared" si="8"/>
        <v>0.83231770833333318</v>
      </c>
      <c r="AL14" s="4">
        <f t="shared" si="9"/>
        <v>1.6619013922469709E-3</v>
      </c>
      <c r="AM14" s="4">
        <f t="shared" si="10"/>
        <v>282.84342517852781</v>
      </c>
      <c r="AN14" s="4">
        <f t="shared" si="11"/>
        <v>277.5297969818115</v>
      </c>
      <c r="AO14" s="4">
        <f t="shared" si="12"/>
        <v>271.92304079704627</v>
      </c>
      <c r="AP14" s="4">
        <f t="shared" si="13"/>
        <v>1.7919494252616883</v>
      </c>
      <c r="AQ14" s="4">
        <f t="shared" si="14"/>
        <v>1.2074258333250758</v>
      </c>
      <c r="AR14" s="4">
        <f t="shared" si="15"/>
        <v>16.506524325950338</v>
      </c>
      <c r="AS14" s="4">
        <f t="shared" si="16"/>
        <v>12.473676921470357</v>
      </c>
      <c r="AT14" s="4">
        <f t="shared" si="17"/>
        <v>7.0366110801696777</v>
      </c>
      <c r="AU14" s="4">
        <f t="shared" si="18"/>
        <v>1.0082821280255303</v>
      </c>
      <c r="AV14" s="4">
        <f t="shared" si="19"/>
        <v>0.13186442116185124</v>
      </c>
      <c r="AW14" s="4">
        <f t="shared" si="20"/>
        <v>0.29499633247272139</v>
      </c>
      <c r="AX14" s="4">
        <f t="shared" si="21"/>
        <v>0.71328579555280891</v>
      </c>
      <c r="AY14" s="4">
        <f t="shared" si="22"/>
        <v>8.2969038034835213E-2</v>
      </c>
      <c r="AZ14" s="4">
        <f t="shared" si="23"/>
        <v>21.016049071603295</v>
      </c>
      <c r="BA14" s="4">
        <f t="shared" si="24"/>
        <v>0.7372196188958261</v>
      </c>
      <c r="BB14" s="4">
        <f t="shared" si="25"/>
        <v>27.192847549568388</v>
      </c>
      <c r="BC14" s="4">
        <f t="shared" si="26"/>
        <v>385.94543173390724</v>
      </c>
      <c r="BD14" s="4">
        <f t="shared" si="27"/>
        <v>5.5903183680147189E-3</v>
      </c>
    </row>
    <row r="15" spans="1:108" s="4" customFormat="1" x14ac:dyDescent="0.25">
      <c r="A15" s="3">
        <v>6</v>
      </c>
      <c r="B15" s="3" t="s">
        <v>70</v>
      </c>
      <c r="C15" s="3">
        <v>561</v>
      </c>
      <c r="D15" s="3">
        <v>0</v>
      </c>
      <c r="E15" s="4">
        <f t="shared" si="0"/>
        <v>7.9383839814355737</v>
      </c>
      <c r="F15" s="4">
        <f t="shared" si="1"/>
        <v>0.13836634360178407</v>
      </c>
      <c r="G15" s="4">
        <f t="shared" si="2"/>
        <v>287.32661195340671</v>
      </c>
      <c r="H15" s="4">
        <f t="shared" si="3"/>
        <v>1.6617008401202118</v>
      </c>
      <c r="I15" s="4">
        <f t="shared" si="4"/>
        <v>0.91181423513644755</v>
      </c>
      <c r="J15" s="4">
        <f t="shared" si="5"/>
        <v>9.6854829788208008</v>
      </c>
      <c r="K15" s="3">
        <v>6</v>
      </c>
      <c r="L15" s="4">
        <f t="shared" si="6"/>
        <v>1.4200000166893005</v>
      </c>
      <c r="M15" s="3">
        <v>1</v>
      </c>
      <c r="N15" s="4">
        <f t="shared" si="7"/>
        <v>2.8400000333786011</v>
      </c>
      <c r="O15" s="3">
        <v>4.3803443908691406</v>
      </c>
      <c r="P15" s="3">
        <v>9.6854829788208008</v>
      </c>
      <c r="Q15" s="3">
        <v>1.9865115880966187</v>
      </c>
      <c r="R15" s="3">
        <v>400.04373168945312</v>
      </c>
      <c r="S15" s="3">
        <v>389.727783203125</v>
      </c>
      <c r="T15" s="3">
        <v>2.0439977645874023</v>
      </c>
      <c r="U15" s="3">
        <v>4.0324563980102539</v>
      </c>
      <c r="V15" s="3">
        <v>17.826278686523438</v>
      </c>
      <c r="W15" s="3">
        <v>35.168186187744141</v>
      </c>
      <c r="X15" s="3">
        <v>499.38180541992187</v>
      </c>
      <c r="Y15" s="3">
        <v>1699.5087890625</v>
      </c>
      <c r="Z15" s="3">
        <v>8.0641641616821289</v>
      </c>
      <c r="AA15" s="3">
        <v>73.148483276367188</v>
      </c>
      <c r="AB15" s="3">
        <v>3.4135019779205322</v>
      </c>
      <c r="AC15" s="3">
        <v>0.48776775598526001</v>
      </c>
      <c r="AD15" s="3">
        <v>1</v>
      </c>
      <c r="AE15" s="3">
        <v>-0.21956524252891541</v>
      </c>
      <c r="AF15" s="3">
        <v>2.737391471862793</v>
      </c>
      <c r="AG15" s="3">
        <v>1</v>
      </c>
      <c r="AH15" s="3">
        <v>0</v>
      </c>
      <c r="AI15" s="3">
        <v>0.15999999642372131</v>
      </c>
      <c r="AJ15" s="3">
        <v>111115</v>
      </c>
      <c r="AK15" s="4">
        <f t="shared" si="8"/>
        <v>0.83230300903320298</v>
      </c>
      <c r="AL15" s="4">
        <f t="shared" si="9"/>
        <v>1.6617008401202118E-3</v>
      </c>
      <c r="AM15" s="4">
        <f t="shared" si="10"/>
        <v>282.83548297882078</v>
      </c>
      <c r="AN15" s="4">
        <f t="shared" si="11"/>
        <v>277.53034439086912</v>
      </c>
      <c r="AO15" s="4">
        <f t="shared" si="12"/>
        <v>271.92140017208294</v>
      </c>
      <c r="AP15" s="4">
        <f t="shared" si="13"/>
        <v>1.7930511770140012</v>
      </c>
      <c r="AQ15" s="4">
        <f t="shared" si="14"/>
        <v>1.2067823045289805</v>
      </c>
      <c r="AR15" s="4">
        <f t="shared" si="15"/>
        <v>16.49770781944385</v>
      </c>
      <c r="AS15" s="4">
        <f t="shared" si="16"/>
        <v>12.465251421433596</v>
      </c>
      <c r="AT15" s="4">
        <f t="shared" si="17"/>
        <v>7.0329136848449707</v>
      </c>
      <c r="AU15" s="4">
        <f t="shared" si="18"/>
        <v>1.0080265323384481</v>
      </c>
      <c r="AV15" s="4">
        <f t="shared" si="19"/>
        <v>0.13193824087080394</v>
      </c>
      <c r="AW15" s="4">
        <f t="shared" si="20"/>
        <v>0.29496806939253295</v>
      </c>
      <c r="AX15" s="4">
        <f t="shared" si="21"/>
        <v>0.71305846294591513</v>
      </c>
      <c r="AY15" s="4">
        <f t="shared" si="22"/>
        <v>8.3015797635012933E-2</v>
      </c>
      <c r="AZ15" s="4">
        <f t="shared" si="23"/>
        <v>21.017505869329018</v>
      </c>
      <c r="BA15" s="4">
        <f t="shared" si="24"/>
        <v>0.73724949653808214</v>
      </c>
      <c r="BB15" s="4">
        <f t="shared" si="25"/>
        <v>27.205466542819899</v>
      </c>
      <c r="BC15" s="4">
        <f t="shared" si="26"/>
        <v>385.9542556506662</v>
      </c>
      <c r="BD15" s="4">
        <f t="shared" si="27"/>
        <v>5.5956745300530832E-3</v>
      </c>
    </row>
    <row r="16" spans="1:108" s="4" customFormat="1" x14ac:dyDescent="0.25">
      <c r="A16" s="3">
        <v>7</v>
      </c>
      <c r="B16" s="3" t="s">
        <v>71</v>
      </c>
      <c r="C16" s="3">
        <v>561.5</v>
      </c>
      <c r="D16" s="3">
        <v>0</v>
      </c>
      <c r="E16" s="4">
        <f t="shared" si="0"/>
        <v>7.9293395104893287</v>
      </c>
      <c r="F16" s="4">
        <f t="shared" si="1"/>
        <v>0.13832218136440735</v>
      </c>
      <c r="G16" s="4">
        <f t="shared" si="2"/>
        <v>287.40368516092889</v>
      </c>
      <c r="H16" s="4">
        <f t="shared" si="3"/>
        <v>1.66204018145488</v>
      </c>
      <c r="I16" s="4">
        <f t="shared" si="4"/>
        <v>0.91227022136657732</v>
      </c>
      <c r="J16" s="4">
        <f t="shared" si="5"/>
        <v>9.6909170150756836</v>
      </c>
      <c r="K16" s="3">
        <v>6</v>
      </c>
      <c r="L16" s="4">
        <f t="shared" si="6"/>
        <v>1.4200000166893005</v>
      </c>
      <c r="M16" s="3">
        <v>1</v>
      </c>
      <c r="N16" s="4">
        <f t="shared" si="7"/>
        <v>2.8400000333786011</v>
      </c>
      <c r="O16" s="3">
        <v>4.3805155754089355</v>
      </c>
      <c r="P16" s="3">
        <v>9.6909170150756836</v>
      </c>
      <c r="Q16" s="3">
        <v>1.9867925643920898</v>
      </c>
      <c r="R16" s="3">
        <v>400.03488159179687</v>
      </c>
      <c r="S16" s="3">
        <v>389.72943115234375</v>
      </c>
      <c r="T16" s="3">
        <v>2.0433592796325684</v>
      </c>
      <c r="U16" s="3">
        <v>4.032264232635498</v>
      </c>
      <c r="V16" s="3">
        <v>17.820396423339844</v>
      </c>
      <c r="W16" s="3">
        <v>35.165889739990234</v>
      </c>
      <c r="X16" s="3">
        <v>499.37179565429687</v>
      </c>
      <c r="Y16" s="3">
        <v>1699.527587890625</v>
      </c>
      <c r="Z16" s="3">
        <v>7.9152379035949707</v>
      </c>
      <c r="AA16" s="3">
        <v>73.1480712890625</v>
      </c>
      <c r="AB16" s="3">
        <v>3.4135019779205322</v>
      </c>
      <c r="AC16" s="3">
        <v>0.48776775598526001</v>
      </c>
      <c r="AD16" s="3">
        <v>1</v>
      </c>
      <c r="AE16" s="3">
        <v>-0.21956524252891541</v>
      </c>
      <c r="AF16" s="3">
        <v>2.737391471862793</v>
      </c>
      <c r="AG16" s="3">
        <v>1</v>
      </c>
      <c r="AH16" s="3">
        <v>0</v>
      </c>
      <c r="AI16" s="3">
        <v>0.15999999642372131</v>
      </c>
      <c r="AJ16" s="3">
        <v>111115</v>
      </c>
      <c r="AK16" s="4">
        <f t="shared" si="8"/>
        <v>0.83228632609049469</v>
      </c>
      <c r="AL16" s="4">
        <f t="shared" si="9"/>
        <v>1.66204018145488E-3</v>
      </c>
      <c r="AM16" s="4">
        <f t="shared" si="10"/>
        <v>282.84091701507566</v>
      </c>
      <c r="AN16" s="4">
        <f t="shared" si="11"/>
        <v>277.53051557540891</v>
      </c>
      <c r="AO16" s="4">
        <f t="shared" si="12"/>
        <v>271.92440798451571</v>
      </c>
      <c r="AP16" s="4">
        <f t="shared" si="13"/>
        <v>1.7922731763953033</v>
      </c>
      <c r="AQ16" s="4">
        <f t="shared" si="14"/>
        <v>1.2072225729117356</v>
      </c>
      <c r="AR16" s="4">
        <f t="shared" si="15"/>
        <v>16.503819603678956</v>
      </c>
      <c r="AS16" s="4">
        <f t="shared" si="16"/>
        <v>12.471555371043458</v>
      </c>
      <c r="AT16" s="4">
        <f t="shared" si="17"/>
        <v>7.0357162952423096</v>
      </c>
      <c r="AU16" s="4">
        <f t="shared" si="18"/>
        <v>1.0082202675698904</v>
      </c>
      <c r="AV16" s="4">
        <f t="shared" si="19"/>
        <v>0.13189808602552913</v>
      </c>
      <c r="AW16" s="4">
        <f t="shared" si="20"/>
        <v>0.29495235154515831</v>
      </c>
      <c r="AX16" s="4">
        <f t="shared" si="21"/>
        <v>0.71326791602473205</v>
      </c>
      <c r="AY16" s="4">
        <f t="shared" si="22"/>
        <v>8.2990362317563987E-2</v>
      </c>
      <c r="AZ16" s="4">
        <f t="shared" si="23"/>
        <v>21.0230252508909</v>
      </c>
      <c r="BA16" s="4">
        <f t="shared" si="24"/>
        <v>0.73744413992841074</v>
      </c>
      <c r="BB16" s="4">
        <f t="shared" si="25"/>
        <v>27.194326798394762</v>
      </c>
      <c r="BC16" s="4">
        <f t="shared" si="26"/>
        <v>385.96020290820678</v>
      </c>
      <c r="BD16" s="4">
        <f t="shared" si="27"/>
        <v>5.5869244631668548E-3</v>
      </c>
    </row>
    <row r="17" spans="1:108" s="4" customFormat="1" x14ac:dyDescent="0.25">
      <c r="A17" s="3">
        <v>8</v>
      </c>
      <c r="B17" s="3" t="s">
        <v>71</v>
      </c>
      <c r="C17" s="3">
        <v>562</v>
      </c>
      <c r="D17" s="3">
        <v>0</v>
      </c>
      <c r="E17" s="4">
        <f t="shared" si="0"/>
        <v>7.9560545977340178</v>
      </c>
      <c r="F17" s="4">
        <f t="shared" si="1"/>
        <v>0.13824163477596521</v>
      </c>
      <c r="G17" s="4">
        <f t="shared" si="2"/>
        <v>287.02709171647973</v>
      </c>
      <c r="H17" s="4">
        <f t="shared" si="3"/>
        <v>1.6615859533777566</v>
      </c>
      <c r="I17" s="4">
        <f t="shared" si="4"/>
        <v>0.91252780973473202</v>
      </c>
      <c r="J17" s="4">
        <f t="shared" si="5"/>
        <v>9.693913459777832</v>
      </c>
      <c r="K17" s="3">
        <v>6</v>
      </c>
      <c r="L17" s="4">
        <f t="shared" si="6"/>
        <v>1.4200000166893005</v>
      </c>
      <c r="M17" s="3">
        <v>1</v>
      </c>
      <c r="N17" s="4">
        <f t="shared" si="7"/>
        <v>2.8400000333786011</v>
      </c>
      <c r="O17" s="3">
        <v>4.3807053565979004</v>
      </c>
      <c r="P17" s="3">
        <v>9.693913459777832</v>
      </c>
      <c r="Q17" s="3">
        <v>1.9874238967895508</v>
      </c>
      <c r="R17" s="3">
        <v>400.06390380859375</v>
      </c>
      <c r="S17" s="3">
        <v>389.72650146484375</v>
      </c>
      <c r="T17" s="3">
        <v>2.0436797142028809</v>
      </c>
      <c r="U17" s="3">
        <v>4.0320553779602051</v>
      </c>
      <c r="V17" s="3">
        <v>17.82298469543457</v>
      </c>
      <c r="W17" s="3">
        <v>35.163661956787109</v>
      </c>
      <c r="X17" s="3">
        <v>499.36831665039062</v>
      </c>
      <c r="Y17" s="3">
        <v>1699.5042724609375</v>
      </c>
      <c r="Z17" s="3">
        <v>7.9090490341186523</v>
      </c>
      <c r="AA17" s="3">
        <v>73.148200988769531</v>
      </c>
      <c r="AB17" s="3">
        <v>3.4135019779205322</v>
      </c>
      <c r="AC17" s="3">
        <v>0.48776775598526001</v>
      </c>
      <c r="AD17" s="3">
        <v>1</v>
      </c>
      <c r="AE17" s="3">
        <v>-0.21956524252891541</v>
      </c>
      <c r="AF17" s="3">
        <v>2.737391471862793</v>
      </c>
      <c r="AG17" s="3">
        <v>1</v>
      </c>
      <c r="AH17" s="3">
        <v>0</v>
      </c>
      <c r="AI17" s="3">
        <v>0.15999999642372131</v>
      </c>
      <c r="AJ17" s="3">
        <v>111115</v>
      </c>
      <c r="AK17" s="4">
        <f t="shared" si="8"/>
        <v>0.83228052775065098</v>
      </c>
      <c r="AL17" s="4">
        <f t="shared" si="9"/>
        <v>1.6615859533777567E-3</v>
      </c>
      <c r="AM17" s="4">
        <f t="shared" si="10"/>
        <v>282.84391345977781</v>
      </c>
      <c r="AN17" s="4">
        <f t="shared" si="11"/>
        <v>277.53070535659788</v>
      </c>
      <c r="AO17" s="4">
        <f t="shared" si="12"/>
        <v>271.92067751584909</v>
      </c>
      <c r="AP17" s="4">
        <f t="shared" si="13"/>
        <v>1.7921314855456287</v>
      </c>
      <c r="AQ17" s="4">
        <f t="shared" si="14"/>
        <v>1.2074654069196142</v>
      </c>
      <c r="AR17" s="4">
        <f t="shared" si="15"/>
        <v>16.507110094272814</v>
      </c>
      <c r="AS17" s="4">
        <f t="shared" si="16"/>
        <v>12.475054716312609</v>
      </c>
      <c r="AT17" s="4">
        <f t="shared" si="17"/>
        <v>7.0373094081878662</v>
      </c>
      <c r="AU17" s="4">
        <f t="shared" si="18"/>
        <v>1.0083304088694374</v>
      </c>
      <c r="AV17" s="4">
        <f t="shared" si="19"/>
        <v>0.13182484536969344</v>
      </c>
      <c r="AW17" s="4">
        <f t="shared" si="20"/>
        <v>0.29493759718488216</v>
      </c>
      <c r="AX17" s="4">
        <f t="shared" si="21"/>
        <v>0.71339281168455515</v>
      </c>
      <c r="AY17" s="4">
        <f t="shared" si="22"/>
        <v>8.2943969695343969E-2</v>
      </c>
      <c r="AZ17" s="4">
        <f t="shared" si="23"/>
        <v>20.995515394099048</v>
      </c>
      <c r="BA17" s="4">
        <f t="shared" si="24"/>
        <v>0.73648338164750571</v>
      </c>
      <c r="BB17" s="4">
        <f t="shared" si="25"/>
        <v>27.186332983516003</v>
      </c>
      <c r="BC17" s="4">
        <f t="shared" si="26"/>
        <v>385.94457414769391</v>
      </c>
      <c r="BD17" s="4">
        <f t="shared" si="27"/>
        <v>5.6043267354306155E-3</v>
      </c>
    </row>
    <row r="18" spans="1:108" s="4" customFormat="1" x14ac:dyDescent="0.25">
      <c r="A18" s="3">
        <v>9</v>
      </c>
      <c r="B18" s="3" t="s">
        <v>72</v>
      </c>
      <c r="C18" s="3">
        <v>562.5</v>
      </c>
      <c r="D18" s="3">
        <v>0</v>
      </c>
      <c r="E18" s="4">
        <f t="shared" si="0"/>
        <v>7.9610007685021911</v>
      </c>
      <c r="F18" s="4">
        <f t="shared" si="1"/>
        <v>0.13838139079139225</v>
      </c>
      <c r="G18" s="4">
        <f t="shared" si="2"/>
        <v>287.06605471729551</v>
      </c>
      <c r="H18" s="4">
        <f t="shared" si="3"/>
        <v>1.6622622972875558</v>
      </c>
      <c r="I18" s="4">
        <f t="shared" si="4"/>
        <v>0.91202531256664676</v>
      </c>
      <c r="J18" s="4">
        <f t="shared" si="5"/>
        <v>9.6881341934204102</v>
      </c>
      <c r="K18" s="3">
        <v>6</v>
      </c>
      <c r="L18" s="4">
        <f t="shared" si="6"/>
        <v>1.4200000166893005</v>
      </c>
      <c r="M18" s="3">
        <v>1</v>
      </c>
      <c r="N18" s="4">
        <f t="shared" si="7"/>
        <v>2.8400000333786011</v>
      </c>
      <c r="O18" s="3">
        <v>4.3809452056884766</v>
      </c>
      <c r="P18" s="3">
        <v>9.6881341934204102</v>
      </c>
      <c r="Q18" s="3">
        <v>1.9877555370330811</v>
      </c>
      <c r="R18" s="3">
        <v>400.07266235351562</v>
      </c>
      <c r="S18" s="3">
        <v>389.7286376953125</v>
      </c>
      <c r="T18" s="3">
        <v>2.0432586669921875</v>
      </c>
      <c r="U18" s="3">
        <v>4.0325117111206055</v>
      </c>
      <c r="V18" s="3">
        <v>17.819063186645508</v>
      </c>
      <c r="W18" s="3">
        <v>35.167148590087891</v>
      </c>
      <c r="X18" s="3">
        <v>499.35101318359375</v>
      </c>
      <c r="Y18" s="3">
        <v>1699.5081787109375</v>
      </c>
      <c r="Z18" s="3">
        <v>7.8437981605529785</v>
      </c>
      <c r="AA18" s="3">
        <v>73.148399353027344</v>
      </c>
      <c r="AB18" s="3">
        <v>3.4135019779205322</v>
      </c>
      <c r="AC18" s="3">
        <v>0.48776775598526001</v>
      </c>
      <c r="AD18" s="3">
        <v>1</v>
      </c>
      <c r="AE18" s="3">
        <v>-0.21956524252891541</v>
      </c>
      <c r="AF18" s="3">
        <v>2.737391471862793</v>
      </c>
      <c r="AG18" s="3">
        <v>1</v>
      </c>
      <c r="AH18" s="3">
        <v>0</v>
      </c>
      <c r="AI18" s="3">
        <v>0.15999999642372131</v>
      </c>
      <c r="AJ18" s="3">
        <v>111115</v>
      </c>
      <c r="AK18" s="4">
        <f t="shared" si="8"/>
        <v>0.83225168863932286</v>
      </c>
      <c r="AL18" s="4">
        <f t="shared" si="9"/>
        <v>1.6622622972875558E-3</v>
      </c>
      <c r="AM18" s="4">
        <f t="shared" si="10"/>
        <v>282.83813419342039</v>
      </c>
      <c r="AN18" s="4">
        <f t="shared" si="11"/>
        <v>277.53094520568845</v>
      </c>
      <c r="AO18" s="4">
        <f t="shared" si="12"/>
        <v>271.92130251583512</v>
      </c>
      <c r="AP18" s="4">
        <f t="shared" si="13"/>
        <v>1.7924992613531439</v>
      </c>
      <c r="AQ18" s="4">
        <f t="shared" si="14"/>
        <v>1.2069970896074564</v>
      </c>
      <c r="AR18" s="4">
        <f t="shared" si="15"/>
        <v>16.500663039559775</v>
      </c>
      <c r="AS18" s="4">
        <f t="shared" si="16"/>
        <v>12.46815132843917</v>
      </c>
      <c r="AT18" s="4">
        <f t="shared" si="17"/>
        <v>7.0345396995544434</v>
      </c>
      <c r="AU18" s="4">
        <f t="shared" si="18"/>
        <v>1.0081389293820298</v>
      </c>
      <c r="AV18" s="4">
        <f t="shared" si="19"/>
        <v>0.13195192236872488</v>
      </c>
      <c r="AW18" s="4">
        <f t="shared" si="20"/>
        <v>0.29497177704080968</v>
      </c>
      <c r="AX18" s="4">
        <f t="shared" si="21"/>
        <v>0.71316715234122008</v>
      </c>
      <c r="AY18" s="4">
        <f t="shared" si="22"/>
        <v>8.302446394153383E-2</v>
      </c>
      <c r="AZ18" s="4">
        <f t="shared" si="23"/>
        <v>20.998422411158732</v>
      </c>
      <c r="BA18" s="4">
        <f t="shared" si="24"/>
        <v>0.73657931943333865</v>
      </c>
      <c r="BB18" s="4">
        <f t="shared" si="25"/>
        <v>27.201829065402894</v>
      </c>
      <c r="BC18" s="4">
        <f t="shared" si="26"/>
        <v>385.94435920546601</v>
      </c>
      <c r="BD18" s="4">
        <f t="shared" si="27"/>
        <v>5.6110104197442216E-3</v>
      </c>
    </row>
    <row r="19" spans="1:108" s="4" customFormat="1" x14ac:dyDescent="0.25">
      <c r="A19" s="3">
        <v>10</v>
      </c>
      <c r="B19" s="3" t="s">
        <v>72</v>
      </c>
      <c r="C19" s="3">
        <v>563</v>
      </c>
      <c r="D19" s="3">
        <v>0</v>
      </c>
      <c r="E19" s="4">
        <f t="shared" si="0"/>
        <v>7.976176094766803</v>
      </c>
      <c r="F19" s="4">
        <f t="shared" si="1"/>
        <v>0.13830322636432885</v>
      </c>
      <c r="G19" s="4">
        <f t="shared" si="2"/>
        <v>286.8213456143281</v>
      </c>
      <c r="H19" s="4">
        <f t="shared" si="3"/>
        <v>1.6618921543836318</v>
      </c>
      <c r="I19" s="4">
        <f t="shared" si="4"/>
        <v>0.91231309579026099</v>
      </c>
      <c r="J19" s="4">
        <f t="shared" si="5"/>
        <v>9.6914558410644531</v>
      </c>
      <c r="K19" s="3">
        <v>6</v>
      </c>
      <c r="L19" s="4">
        <f t="shared" si="6"/>
        <v>1.4200000166893005</v>
      </c>
      <c r="M19" s="3">
        <v>1</v>
      </c>
      <c r="N19" s="4">
        <f t="shared" si="7"/>
        <v>2.8400000333786011</v>
      </c>
      <c r="O19" s="3">
        <v>4.381464958190918</v>
      </c>
      <c r="P19" s="3">
        <v>9.6914558410644531</v>
      </c>
      <c r="Q19" s="3">
        <v>1.9885818958282471</v>
      </c>
      <c r="R19" s="3">
        <v>400.0802001953125</v>
      </c>
      <c r="S19" s="3">
        <v>389.71844482421875</v>
      </c>
      <c r="T19" s="3">
        <v>2.0435011386871338</v>
      </c>
      <c r="U19" s="3">
        <v>4.032252311706543</v>
      </c>
      <c r="V19" s="3">
        <v>17.820547103881836</v>
      </c>
      <c r="W19" s="3">
        <v>35.163642883300781</v>
      </c>
      <c r="X19" s="3">
        <v>499.36593627929687</v>
      </c>
      <c r="Y19" s="3">
        <v>1699.48779296875</v>
      </c>
      <c r="Z19" s="3">
        <v>7.7637782096862793</v>
      </c>
      <c r="AA19" s="3">
        <v>73.148483276367188</v>
      </c>
      <c r="AB19" s="3">
        <v>3.4135019779205322</v>
      </c>
      <c r="AC19" s="3">
        <v>0.48776775598526001</v>
      </c>
      <c r="AD19" s="3">
        <v>1</v>
      </c>
      <c r="AE19" s="3">
        <v>-0.21956524252891541</v>
      </c>
      <c r="AF19" s="3">
        <v>2.737391471862793</v>
      </c>
      <c r="AG19" s="3">
        <v>1</v>
      </c>
      <c r="AH19" s="3">
        <v>0</v>
      </c>
      <c r="AI19" s="3">
        <v>0.15999999642372131</v>
      </c>
      <c r="AJ19" s="3">
        <v>111115</v>
      </c>
      <c r="AK19" s="4">
        <f t="shared" si="8"/>
        <v>0.83227656046549459</v>
      </c>
      <c r="AL19" s="4">
        <f t="shared" si="9"/>
        <v>1.6618921543836318E-3</v>
      </c>
      <c r="AM19" s="4">
        <f t="shared" si="10"/>
        <v>282.84145584106443</v>
      </c>
      <c r="AN19" s="4">
        <f t="shared" si="11"/>
        <v>277.5314649581909</v>
      </c>
      <c r="AO19" s="4">
        <f t="shared" si="12"/>
        <v>271.91804079715803</v>
      </c>
      <c r="AP19" s="4">
        <f t="shared" si="13"/>
        <v>1.7923161115717152</v>
      </c>
      <c r="AQ19" s="4">
        <f t="shared" si="14"/>
        <v>1.2072662365792199</v>
      </c>
      <c r="AR19" s="4">
        <f t="shared" si="15"/>
        <v>16.504323569061118</v>
      </c>
      <c r="AS19" s="4">
        <f t="shared" si="16"/>
        <v>12.472071257354575</v>
      </c>
      <c r="AT19" s="4">
        <f t="shared" si="17"/>
        <v>7.0364603996276855</v>
      </c>
      <c r="AU19" s="4">
        <f t="shared" si="18"/>
        <v>1.0082717105760108</v>
      </c>
      <c r="AV19" s="4">
        <f t="shared" si="19"/>
        <v>0.13188085068441444</v>
      </c>
      <c r="AW19" s="4">
        <f t="shared" si="20"/>
        <v>0.29495314078895901</v>
      </c>
      <c r="AX19" s="4">
        <f t="shared" si="21"/>
        <v>0.71331856978705188</v>
      </c>
      <c r="AY19" s="4">
        <f t="shared" si="22"/>
        <v>8.2979444952857973E-2</v>
      </c>
      <c r="AZ19" s="4">
        <f t="shared" si="23"/>
        <v>20.980546402974813</v>
      </c>
      <c r="BA19" s="4">
        <f t="shared" si="24"/>
        <v>0.73597067170813002</v>
      </c>
      <c r="BB19" s="4">
        <f t="shared" si="25"/>
        <v>27.193056963669125</v>
      </c>
      <c r="BC19" s="4">
        <f t="shared" si="26"/>
        <v>385.92695271105663</v>
      </c>
      <c r="BD19" s="4">
        <f t="shared" si="27"/>
        <v>5.6201467498861119E-3</v>
      </c>
    </row>
    <row r="20" spans="1:108" s="4" customFormat="1" x14ac:dyDescent="0.25">
      <c r="A20" s="3">
        <v>11</v>
      </c>
      <c r="B20" s="3" t="s">
        <v>73</v>
      </c>
      <c r="C20" s="3">
        <v>563.5</v>
      </c>
      <c r="D20" s="3">
        <v>0</v>
      </c>
      <c r="E20" s="4">
        <f t="shared" si="0"/>
        <v>7.9908927832307812</v>
      </c>
      <c r="F20" s="4">
        <f t="shared" si="1"/>
        <v>0.13825757762103708</v>
      </c>
      <c r="G20" s="4">
        <f t="shared" si="2"/>
        <v>286.60645621669528</v>
      </c>
      <c r="H20" s="4">
        <f t="shared" si="3"/>
        <v>1.6608124096615284</v>
      </c>
      <c r="I20" s="4">
        <f t="shared" si="4"/>
        <v>0.91201134930443473</v>
      </c>
      <c r="J20" s="4">
        <f t="shared" si="5"/>
        <v>9.687047004699707</v>
      </c>
      <c r="K20" s="3">
        <v>6</v>
      </c>
      <c r="L20" s="4">
        <f t="shared" si="6"/>
        <v>1.4200000166893005</v>
      </c>
      <c r="M20" s="3">
        <v>1</v>
      </c>
      <c r="N20" s="4">
        <f t="shared" si="7"/>
        <v>2.8400000333786011</v>
      </c>
      <c r="O20" s="3">
        <v>4.3818817138671875</v>
      </c>
      <c r="P20" s="3">
        <v>9.687047004699707</v>
      </c>
      <c r="Q20" s="3">
        <v>1.9890023469924927</v>
      </c>
      <c r="R20" s="3">
        <v>400.08572387695312</v>
      </c>
      <c r="S20" s="3">
        <v>389.7069091796875</v>
      </c>
      <c r="T20" s="3">
        <v>2.0440454483032227</v>
      </c>
      <c r="U20" s="3">
        <v>4.0314879417419434</v>
      </c>
      <c r="V20" s="3">
        <v>17.824804306030273</v>
      </c>
      <c r="W20" s="3">
        <v>35.156009674072266</v>
      </c>
      <c r="X20" s="3">
        <v>499.3704833984375</v>
      </c>
      <c r="Y20" s="3">
        <v>1699.4715576171875</v>
      </c>
      <c r="Z20" s="3">
        <v>7.7625331878662109</v>
      </c>
      <c r="AA20" s="3">
        <v>73.148590087890625</v>
      </c>
      <c r="AB20" s="3">
        <v>3.4135019779205322</v>
      </c>
      <c r="AC20" s="3">
        <v>0.48776775598526001</v>
      </c>
      <c r="AD20" s="3">
        <v>1</v>
      </c>
      <c r="AE20" s="3">
        <v>-0.21956524252891541</v>
      </c>
      <c r="AF20" s="3">
        <v>2.737391471862793</v>
      </c>
      <c r="AG20" s="3">
        <v>1</v>
      </c>
      <c r="AH20" s="3">
        <v>0</v>
      </c>
      <c r="AI20" s="3">
        <v>0.15999999642372131</v>
      </c>
      <c r="AJ20" s="3">
        <v>111115</v>
      </c>
      <c r="AK20" s="4">
        <f t="shared" si="8"/>
        <v>0.83228413899739562</v>
      </c>
      <c r="AL20" s="4">
        <f t="shared" si="9"/>
        <v>1.6608124096615284E-3</v>
      </c>
      <c r="AM20" s="4">
        <f t="shared" si="10"/>
        <v>282.83704700469968</v>
      </c>
      <c r="AN20" s="4">
        <f t="shared" si="11"/>
        <v>277.53188171386716</v>
      </c>
      <c r="AO20" s="4">
        <f t="shared" si="12"/>
        <v>271.91544314096609</v>
      </c>
      <c r="AP20" s="4">
        <f t="shared" si="13"/>
        <v>1.7934360625804453</v>
      </c>
      <c r="AQ20" s="4">
        <f t="shared" si="14"/>
        <v>1.20690900819919</v>
      </c>
      <c r="AR20" s="4">
        <f t="shared" si="15"/>
        <v>16.499415870477424</v>
      </c>
      <c r="AS20" s="4">
        <f t="shared" si="16"/>
        <v>12.467927928735481</v>
      </c>
      <c r="AT20" s="4">
        <f t="shared" si="17"/>
        <v>7.0344643592834473</v>
      </c>
      <c r="AU20" s="4">
        <f t="shared" si="18"/>
        <v>1.0081337212981591</v>
      </c>
      <c r="AV20" s="4">
        <f t="shared" si="19"/>
        <v>0.13183934244250892</v>
      </c>
      <c r="AW20" s="4">
        <f t="shared" si="20"/>
        <v>0.29489765889475528</v>
      </c>
      <c r="AX20" s="4">
        <f t="shared" si="21"/>
        <v>0.71323606240340387</v>
      </c>
      <c r="AY20" s="4">
        <f t="shared" si="22"/>
        <v>8.2953152507834513E-2</v>
      </c>
      <c r="AZ20" s="4">
        <f t="shared" si="23"/>
        <v>20.964858182338016</v>
      </c>
      <c r="BA20" s="4">
        <f t="shared" si="24"/>
        <v>0.73544104419392198</v>
      </c>
      <c r="BB20" s="4">
        <f t="shared" si="25"/>
        <v>27.194687776944594</v>
      </c>
      <c r="BC20" s="4">
        <f t="shared" si="26"/>
        <v>385.90842145765464</v>
      </c>
      <c r="BD20" s="4">
        <f t="shared" si="27"/>
        <v>5.6311244382327135E-3</v>
      </c>
    </row>
    <row r="21" spans="1:108" s="4" customFormat="1" x14ac:dyDescent="0.25">
      <c r="A21" s="3">
        <v>12</v>
      </c>
      <c r="B21" s="3" t="s">
        <v>73</v>
      </c>
      <c r="C21" s="3">
        <v>564</v>
      </c>
      <c r="D21" s="3">
        <v>0</v>
      </c>
      <c r="E21" s="4">
        <f t="shared" si="0"/>
        <v>8.0089318216066143</v>
      </c>
      <c r="F21" s="4">
        <f t="shared" si="1"/>
        <v>0.13853437043001987</v>
      </c>
      <c r="G21" s="4">
        <f t="shared" si="2"/>
        <v>286.5999928605587</v>
      </c>
      <c r="H21" s="4">
        <f t="shared" si="3"/>
        <v>1.6622496853187592</v>
      </c>
      <c r="I21" s="4">
        <f t="shared" si="4"/>
        <v>0.91107355750780983</v>
      </c>
      <c r="J21" s="4">
        <f t="shared" si="5"/>
        <v>9.6768589019775391</v>
      </c>
      <c r="K21" s="3">
        <v>6</v>
      </c>
      <c r="L21" s="4">
        <f t="shared" si="6"/>
        <v>1.4200000166893005</v>
      </c>
      <c r="M21" s="3">
        <v>1</v>
      </c>
      <c r="N21" s="4">
        <f t="shared" si="7"/>
        <v>2.8400000333786011</v>
      </c>
      <c r="O21" s="3">
        <v>4.3828325271606445</v>
      </c>
      <c r="P21" s="3">
        <v>9.6768589019775391</v>
      </c>
      <c r="Q21" s="3">
        <v>1.9895944595336914</v>
      </c>
      <c r="R21" s="3">
        <v>400.12701416015625</v>
      </c>
      <c r="S21" s="3">
        <v>389.7257080078125</v>
      </c>
      <c r="T21" s="3">
        <v>2.0438148975372314</v>
      </c>
      <c r="U21" s="3">
        <v>4.0329947471618652</v>
      </c>
      <c r="V21" s="3">
        <v>17.821750640869141</v>
      </c>
      <c r="W21" s="3">
        <v>35.167091369628906</v>
      </c>
      <c r="X21" s="3">
        <v>499.3653564453125</v>
      </c>
      <c r="Y21" s="3">
        <v>1699.4285888671875</v>
      </c>
      <c r="Z21" s="3">
        <v>7.7698845863342285</v>
      </c>
      <c r="AA21" s="3">
        <v>73.149192810058594</v>
      </c>
      <c r="AB21" s="3">
        <v>3.4135019779205322</v>
      </c>
      <c r="AC21" s="3">
        <v>0.48776775598526001</v>
      </c>
      <c r="AD21" s="3">
        <v>1</v>
      </c>
      <c r="AE21" s="3">
        <v>-0.21956524252891541</v>
      </c>
      <c r="AF21" s="3">
        <v>2.737391471862793</v>
      </c>
      <c r="AG21" s="3">
        <v>1</v>
      </c>
      <c r="AH21" s="3">
        <v>0</v>
      </c>
      <c r="AI21" s="3">
        <v>0.15999999642372131</v>
      </c>
      <c r="AJ21" s="3">
        <v>111115</v>
      </c>
      <c r="AK21" s="4">
        <f t="shared" si="8"/>
        <v>0.83227559407552076</v>
      </c>
      <c r="AL21" s="4">
        <f t="shared" si="9"/>
        <v>1.6622496853187592E-3</v>
      </c>
      <c r="AM21" s="4">
        <f t="shared" si="10"/>
        <v>282.82685890197752</v>
      </c>
      <c r="AN21" s="4">
        <f t="shared" si="11"/>
        <v>277.53283252716062</v>
      </c>
      <c r="AO21" s="4">
        <f t="shared" si="12"/>
        <v>271.90856814111976</v>
      </c>
      <c r="AP21" s="4">
        <f t="shared" si="13"/>
        <v>1.7939161149873917</v>
      </c>
      <c r="AQ21" s="4">
        <f t="shared" si="14"/>
        <v>1.2060838678699066</v>
      </c>
      <c r="AR21" s="4">
        <f t="shared" si="15"/>
        <v>16.487999683081405</v>
      </c>
      <c r="AS21" s="4">
        <f t="shared" si="16"/>
        <v>12.45500493591954</v>
      </c>
      <c r="AT21" s="4">
        <f t="shared" si="17"/>
        <v>7.0298457145690918</v>
      </c>
      <c r="AU21" s="4">
        <f t="shared" si="18"/>
        <v>1.0078144913144877</v>
      </c>
      <c r="AV21" s="4">
        <f t="shared" si="19"/>
        <v>0.13209100963959164</v>
      </c>
      <c r="AW21" s="4">
        <f t="shared" si="20"/>
        <v>0.29501031036209679</v>
      </c>
      <c r="AX21" s="4">
        <f t="shared" si="21"/>
        <v>0.71280418095239095</v>
      </c>
      <c r="AY21" s="4">
        <f t="shared" si="22"/>
        <v>8.3112567036152843E-2</v>
      </c>
      <c r="AZ21" s="4">
        <f t="shared" si="23"/>
        <v>20.964558137118424</v>
      </c>
      <c r="BA21" s="4">
        <f t="shared" si="24"/>
        <v>0.73538898505205474</v>
      </c>
      <c r="BB21" s="4">
        <f t="shared" si="25"/>
        <v>27.226920421645605</v>
      </c>
      <c r="BC21" s="4">
        <f t="shared" si="26"/>
        <v>385.91864539087783</v>
      </c>
      <c r="BD21" s="4">
        <f t="shared" si="27"/>
        <v>5.650376108374028E-3</v>
      </c>
    </row>
    <row r="22" spans="1:108" s="4" customFormat="1" x14ac:dyDescent="0.25">
      <c r="A22" s="3">
        <v>13</v>
      </c>
      <c r="B22" s="3" t="s">
        <v>74</v>
      </c>
      <c r="C22" s="3">
        <v>564.5</v>
      </c>
      <c r="D22" s="3">
        <v>0</v>
      </c>
      <c r="E22" s="4">
        <f t="shared" si="0"/>
        <v>8.0117593884834655</v>
      </c>
      <c r="F22" s="4">
        <f t="shared" si="1"/>
        <v>0.1383736603595557</v>
      </c>
      <c r="G22" s="4">
        <f t="shared" si="2"/>
        <v>286.46006345868125</v>
      </c>
      <c r="H22" s="4">
        <f t="shared" si="3"/>
        <v>1.6616945506140595</v>
      </c>
      <c r="I22" s="4">
        <f t="shared" si="4"/>
        <v>0.91177543147018891</v>
      </c>
      <c r="J22" s="4">
        <f t="shared" si="5"/>
        <v>9.6849098205566406</v>
      </c>
      <c r="K22" s="3">
        <v>6</v>
      </c>
      <c r="L22" s="4">
        <f t="shared" si="6"/>
        <v>1.4200000166893005</v>
      </c>
      <c r="M22" s="3">
        <v>1</v>
      </c>
      <c r="N22" s="4">
        <f t="shared" si="7"/>
        <v>2.8400000333786011</v>
      </c>
      <c r="O22" s="3">
        <v>4.383326530456543</v>
      </c>
      <c r="P22" s="3">
        <v>9.6849098205566406</v>
      </c>
      <c r="Q22" s="3">
        <v>1.9903922080993652</v>
      </c>
      <c r="R22" s="3">
        <v>400.135498046875</v>
      </c>
      <c r="S22" s="3">
        <v>389.731201171875</v>
      </c>
      <c r="T22" s="3">
        <v>2.0438203811645508</v>
      </c>
      <c r="U22" s="3">
        <v>4.0323071479797363</v>
      </c>
      <c r="V22" s="3">
        <v>17.821208953857422</v>
      </c>
      <c r="W22" s="3">
        <v>35.159931182861328</v>
      </c>
      <c r="X22" s="3">
        <v>499.3729248046875</v>
      </c>
      <c r="Y22" s="3">
        <v>1699.407470703125</v>
      </c>
      <c r="Z22" s="3">
        <v>7.7243466377258301</v>
      </c>
      <c r="AA22" s="3">
        <v>73.149299621582031</v>
      </c>
      <c r="AB22" s="3">
        <v>3.4135019779205322</v>
      </c>
      <c r="AC22" s="3">
        <v>0.48776775598526001</v>
      </c>
      <c r="AD22" s="3">
        <v>1</v>
      </c>
      <c r="AE22" s="3">
        <v>-0.21956524252891541</v>
      </c>
      <c r="AF22" s="3">
        <v>2.737391471862793</v>
      </c>
      <c r="AG22" s="3">
        <v>1</v>
      </c>
      <c r="AH22" s="3">
        <v>0</v>
      </c>
      <c r="AI22" s="3">
        <v>0.15999999642372131</v>
      </c>
      <c r="AJ22" s="3">
        <v>111115</v>
      </c>
      <c r="AK22" s="4">
        <f t="shared" si="8"/>
        <v>0.83228820800781234</v>
      </c>
      <c r="AL22" s="4">
        <f t="shared" si="9"/>
        <v>1.6616945506140594E-3</v>
      </c>
      <c r="AM22" s="4">
        <f t="shared" si="10"/>
        <v>282.83490982055662</v>
      </c>
      <c r="AN22" s="4">
        <f t="shared" si="11"/>
        <v>277.53332653045652</v>
      </c>
      <c r="AO22" s="4">
        <f t="shared" si="12"/>
        <v>271.90518923494528</v>
      </c>
      <c r="AP22" s="4">
        <f t="shared" si="13"/>
        <v>1.7932594395321655</v>
      </c>
      <c r="AQ22" s="4">
        <f t="shared" si="14"/>
        <v>1.2067358752040056</v>
      </c>
      <c r="AR22" s="4">
        <f t="shared" si="15"/>
        <v>16.496888985222345</v>
      </c>
      <c r="AS22" s="4">
        <f t="shared" si="16"/>
        <v>12.464581837242608</v>
      </c>
      <c r="AT22" s="4">
        <f t="shared" si="17"/>
        <v>7.0341181755065918</v>
      </c>
      <c r="AU22" s="4">
        <f t="shared" si="18"/>
        <v>1.0081097907875678</v>
      </c>
      <c r="AV22" s="4">
        <f t="shared" si="19"/>
        <v>0.1319448935726486</v>
      </c>
      <c r="AW22" s="4">
        <f t="shared" si="20"/>
        <v>0.29496044373381664</v>
      </c>
      <c r="AX22" s="4">
        <f t="shared" si="21"/>
        <v>0.7131493470537511</v>
      </c>
      <c r="AY22" s="4">
        <f t="shared" si="22"/>
        <v>8.3020011671594396E-2</v>
      </c>
      <c r="AZ22" s="4">
        <f t="shared" si="23"/>
        <v>20.954353011556474</v>
      </c>
      <c r="BA22" s="4">
        <f t="shared" si="24"/>
        <v>0.73501957912871785</v>
      </c>
      <c r="BB22" s="4">
        <f t="shared" si="25"/>
        <v>27.205978195825843</v>
      </c>
      <c r="BC22" s="4">
        <f t="shared" si="26"/>
        <v>385.92279446506745</v>
      </c>
      <c r="BD22" s="4">
        <f t="shared" si="27"/>
        <v>5.6479626070134589E-3</v>
      </c>
    </row>
    <row r="23" spans="1:108" s="4" customFormat="1" x14ac:dyDescent="0.25">
      <c r="A23" s="3">
        <v>14</v>
      </c>
      <c r="B23" s="3" t="s">
        <v>74</v>
      </c>
      <c r="C23" s="3">
        <v>565</v>
      </c>
      <c r="D23" s="3">
        <v>0</v>
      </c>
      <c r="E23" s="4">
        <f t="shared" si="0"/>
        <v>7.9957689651931849</v>
      </c>
      <c r="F23" s="4">
        <f t="shared" si="1"/>
        <v>0.13829345754370787</v>
      </c>
      <c r="G23" s="4">
        <f t="shared" si="2"/>
        <v>286.57582388885339</v>
      </c>
      <c r="H23" s="4">
        <f t="shared" si="3"/>
        <v>1.6613449581950597</v>
      </c>
      <c r="I23" s="4">
        <f t="shared" si="4"/>
        <v>0.91208111872853004</v>
      </c>
      <c r="J23" s="4">
        <f t="shared" si="5"/>
        <v>9.6886472702026367</v>
      </c>
      <c r="K23" s="3">
        <v>6</v>
      </c>
      <c r="L23" s="4">
        <f t="shared" si="6"/>
        <v>1.4200000166893005</v>
      </c>
      <c r="M23" s="3">
        <v>1</v>
      </c>
      <c r="N23" s="4">
        <f t="shared" si="7"/>
        <v>2.8400000333786011</v>
      </c>
      <c r="O23" s="3">
        <v>4.3832340240478516</v>
      </c>
      <c r="P23" s="3">
        <v>9.6886472702026367</v>
      </c>
      <c r="Q23" s="3">
        <v>1.9903711080551147</v>
      </c>
      <c r="R23" s="3">
        <v>400.09585571289062</v>
      </c>
      <c r="S23" s="3">
        <v>389.71127319335937</v>
      </c>
      <c r="T23" s="3">
        <v>2.0442767143249512</v>
      </c>
      <c r="U23" s="3">
        <v>4.0322880744934082</v>
      </c>
      <c r="V23" s="3">
        <v>17.825212478637695</v>
      </c>
      <c r="W23" s="3">
        <v>35.159812927246094</v>
      </c>
      <c r="X23" s="3">
        <v>499.38726806640625</v>
      </c>
      <c r="Y23" s="3">
        <v>1699.4034423828125</v>
      </c>
      <c r="Z23" s="3">
        <v>7.6394639015197754</v>
      </c>
      <c r="AA23" s="3">
        <v>73.14892578125</v>
      </c>
      <c r="AB23" s="3">
        <v>3.4135019779205322</v>
      </c>
      <c r="AC23" s="3">
        <v>0.48776775598526001</v>
      </c>
      <c r="AD23" s="3">
        <v>1</v>
      </c>
      <c r="AE23" s="3">
        <v>-0.21956524252891541</v>
      </c>
      <c r="AF23" s="3">
        <v>2.737391471862793</v>
      </c>
      <c r="AG23" s="3">
        <v>1</v>
      </c>
      <c r="AH23" s="3">
        <v>0</v>
      </c>
      <c r="AI23" s="3">
        <v>0.15999999642372131</v>
      </c>
      <c r="AJ23" s="3">
        <v>111115</v>
      </c>
      <c r="AK23" s="4">
        <f t="shared" si="8"/>
        <v>0.83231211344401024</v>
      </c>
      <c r="AL23" s="4">
        <f t="shared" si="9"/>
        <v>1.6613449581950597E-3</v>
      </c>
      <c r="AM23" s="4">
        <f t="shared" si="10"/>
        <v>282.83864727020261</v>
      </c>
      <c r="AN23" s="4">
        <f t="shared" si="11"/>
        <v>277.53323402404783</v>
      </c>
      <c r="AO23" s="4">
        <f t="shared" si="12"/>
        <v>271.90454470370969</v>
      </c>
      <c r="AP23" s="4">
        <f t="shared" si="13"/>
        <v>1.792978881320227</v>
      </c>
      <c r="AQ23" s="4">
        <f t="shared" si="14"/>
        <v>1.2070386598182679</v>
      </c>
      <c r="AR23" s="4">
        <f t="shared" si="15"/>
        <v>16.501112585410841</v>
      </c>
      <c r="AS23" s="4">
        <f t="shared" si="16"/>
        <v>12.468824510917432</v>
      </c>
      <c r="AT23" s="4">
        <f t="shared" si="17"/>
        <v>7.0359406471252441</v>
      </c>
      <c r="AU23" s="4">
        <f t="shared" si="18"/>
        <v>1.0082357776972894</v>
      </c>
      <c r="AV23" s="4">
        <f t="shared" si="19"/>
        <v>0.13187196803715465</v>
      </c>
      <c r="AW23" s="4">
        <f t="shared" si="20"/>
        <v>0.29495754108973776</v>
      </c>
      <c r="AX23" s="4">
        <f t="shared" si="21"/>
        <v>0.71327823660755163</v>
      </c>
      <c r="AY23" s="4">
        <f t="shared" si="22"/>
        <v>8.2973818434068314E-2</v>
      </c>
      <c r="AZ23" s="4">
        <f t="shared" si="23"/>
        <v>20.962713672346307</v>
      </c>
      <c r="BA23" s="4">
        <f t="shared" si="24"/>
        <v>0.73535420605260693</v>
      </c>
      <c r="BB23" s="4">
        <f t="shared" si="25"/>
        <v>27.19772419794776</v>
      </c>
      <c r="BC23" s="4">
        <f t="shared" si="26"/>
        <v>385.91046756795612</v>
      </c>
      <c r="BD23" s="4">
        <f t="shared" si="27"/>
        <v>5.6351598969659987E-3</v>
      </c>
    </row>
    <row r="24" spans="1:108" s="4" customFormat="1" x14ac:dyDescent="0.25">
      <c r="A24" s="3">
        <v>15</v>
      </c>
      <c r="B24" s="3" t="s">
        <v>75</v>
      </c>
      <c r="C24" s="3">
        <v>565.5</v>
      </c>
      <c r="D24" s="3">
        <v>0</v>
      </c>
      <c r="E24" s="4">
        <f t="shared" si="0"/>
        <v>7.9869456935176677</v>
      </c>
      <c r="F24" s="4">
        <f t="shared" si="1"/>
        <v>0.1384710810151602</v>
      </c>
      <c r="G24" s="4">
        <f t="shared" si="2"/>
        <v>286.79475556545219</v>
      </c>
      <c r="H24" s="4">
        <f t="shared" si="3"/>
        <v>1.6616795606464498</v>
      </c>
      <c r="I24" s="4">
        <f t="shared" si="4"/>
        <v>0.91115817264568499</v>
      </c>
      <c r="J24" s="4">
        <f t="shared" si="5"/>
        <v>9.6776676177978516</v>
      </c>
      <c r="K24" s="3">
        <v>6</v>
      </c>
      <c r="L24" s="4">
        <f t="shared" si="6"/>
        <v>1.4200000166893005</v>
      </c>
      <c r="M24" s="3">
        <v>1</v>
      </c>
      <c r="N24" s="4">
        <f t="shared" si="7"/>
        <v>2.8400000333786011</v>
      </c>
      <c r="O24" s="3">
        <v>4.3834977149963379</v>
      </c>
      <c r="P24" s="3">
        <v>9.6776676177978516</v>
      </c>
      <c r="Q24" s="3">
        <v>1.9905314445495605</v>
      </c>
      <c r="R24" s="3">
        <v>400.07424926757812</v>
      </c>
      <c r="S24" s="3">
        <v>389.700439453125</v>
      </c>
      <c r="T24" s="3">
        <v>2.0443789958953857</v>
      </c>
      <c r="U24" s="3">
        <v>4.0327310562133789</v>
      </c>
      <c r="V24" s="3">
        <v>17.825849533081055</v>
      </c>
      <c r="W24" s="3">
        <v>35.163173675537109</v>
      </c>
      <c r="X24" s="3">
        <v>499.40203857421875</v>
      </c>
      <c r="Y24" s="3">
        <v>1699.353271484375</v>
      </c>
      <c r="Z24" s="3">
        <v>7.7169628143310547</v>
      </c>
      <c r="AA24" s="3">
        <v>73.14923095703125</v>
      </c>
      <c r="AB24" s="3">
        <v>3.4135019779205322</v>
      </c>
      <c r="AC24" s="3">
        <v>0.48776775598526001</v>
      </c>
      <c r="AD24" s="3">
        <v>1</v>
      </c>
      <c r="AE24" s="3">
        <v>-0.21956524252891541</v>
      </c>
      <c r="AF24" s="3">
        <v>2.737391471862793</v>
      </c>
      <c r="AG24" s="3">
        <v>1</v>
      </c>
      <c r="AH24" s="3">
        <v>0</v>
      </c>
      <c r="AI24" s="3">
        <v>0.15999999642372131</v>
      </c>
      <c r="AJ24" s="3">
        <v>111115</v>
      </c>
      <c r="AK24" s="4">
        <f t="shared" si="8"/>
        <v>0.83233673095703109</v>
      </c>
      <c r="AL24" s="4">
        <f t="shared" si="9"/>
        <v>1.6616795606464497E-3</v>
      </c>
      <c r="AM24" s="4">
        <f t="shared" si="10"/>
        <v>282.82766761779783</v>
      </c>
      <c r="AN24" s="4">
        <f t="shared" si="11"/>
        <v>277.53349771499632</v>
      </c>
      <c r="AO24" s="4">
        <f t="shared" si="12"/>
        <v>271.89651736013911</v>
      </c>
      <c r="AP24" s="4">
        <f t="shared" si="13"/>
        <v>1.7940513028908989</v>
      </c>
      <c r="AQ24" s="4">
        <f t="shared" si="14"/>
        <v>1.20614934806423</v>
      </c>
      <c r="AR24" s="4">
        <f t="shared" si="15"/>
        <v>16.488886243694576</v>
      </c>
      <c r="AS24" s="4">
        <f t="shared" si="16"/>
        <v>12.456155187481198</v>
      </c>
      <c r="AT24" s="4">
        <f t="shared" si="17"/>
        <v>7.0305826663970947</v>
      </c>
      <c r="AU24" s="4">
        <f t="shared" si="18"/>
        <v>1.0078654217298377</v>
      </c>
      <c r="AV24" s="4">
        <f t="shared" si="19"/>
        <v>0.13203346938789087</v>
      </c>
      <c r="AW24" s="4">
        <f t="shared" si="20"/>
        <v>0.29499117541854503</v>
      </c>
      <c r="AX24" s="4">
        <f t="shared" si="21"/>
        <v>0.7128742463112927</v>
      </c>
      <c r="AY24" s="4">
        <f t="shared" si="22"/>
        <v>8.3076118730898554E-2</v>
      </c>
      <c r="AZ24" s="4">
        <f t="shared" si="23"/>
        <v>20.978815812122587</v>
      </c>
      <c r="BA24" s="4">
        <f t="shared" si="24"/>
        <v>0.73593644381801937</v>
      </c>
      <c r="BB24" s="4">
        <f t="shared" si="25"/>
        <v>27.222543492560359</v>
      </c>
      <c r="BC24" s="4">
        <f t="shared" si="26"/>
        <v>385.90382798850413</v>
      </c>
      <c r="BD24" s="4">
        <f t="shared" si="27"/>
        <v>5.6341751686635076E-3</v>
      </c>
      <c r="BE24" s="4">
        <f>AVERAGE(E10:E24)</f>
        <v>7.9617349954855694</v>
      </c>
      <c r="BF24" s="4">
        <f t="shared" ref="BF24:DD24" si="28">AVERAGE(F10:F24)</f>
        <v>0.13831073477528505</v>
      </c>
      <c r="BG24" s="4">
        <f t="shared" si="28"/>
        <v>287.00585098234751</v>
      </c>
      <c r="BH24" s="4">
        <f t="shared" si="28"/>
        <v>1.6616238079955357</v>
      </c>
      <c r="BI24" s="4">
        <f t="shared" si="28"/>
        <v>0.91212145337685868</v>
      </c>
      <c r="BJ24" s="4">
        <f t="shared" si="28"/>
        <v>9.6891461690266922</v>
      </c>
      <c r="BK24" s="4">
        <f t="shared" si="28"/>
        <v>6</v>
      </c>
      <c r="BL24" s="4">
        <f t="shared" si="28"/>
        <v>1.4200000166893005</v>
      </c>
      <c r="BM24" s="4">
        <f t="shared" si="28"/>
        <v>1</v>
      </c>
      <c r="BN24" s="4">
        <f t="shared" si="28"/>
        <v>2.8400000333786011</v>
      </c>
      <c r="BO24" s="4">
        <f t="shared" si="28"/>
        <v>4.3810117403666178</v>
      </c>
      <c r="BP24" s="4">
        <f t="shared" si="28"/>
        <v>9.6891461690266922</v>
      </c>
      <c r="BQ24" s="4">
        <f t="shared" si="28"/>
        <v>1.9875584999720255</v>
      </c>
      <c r="BR24" s="4">
        <f t="shared" si="28"/>
        <v>400.06830851236981</v>
      </c>
      <c r="BS24" s="4">
        <f t="shared" si="28"/>
        <v>389.72428385416669</v>
      </c>
      <c r="BT24" s="4">
        <f t="shared" si="28"/>
        <v>2.0439298947652182</v>
      </c>
      <c r="BU24" s="4">
        <f t="shared" si="28"/>
        <v>4.0323087692260744</v>
      </c>
      <c r="BV24" s="4">
        <f t="shared" si="28"/>
        <v>17.82488110860189</v>
      </c>
      <c r="BW24" s="4">
        <f t="shared" si="28"/>
        <v>35.165307617187501</v>
      </c>
      <c r="BX24" s="4">
        <f t="shared" si="28"/>
        <v>499.37876180013023</v>
      </c>
      <c r="BY24" s="4">
        <f t="shared" si="28"/>
        <v>1699.4859130859375</v>
      </c>
      <c r="BZ24" s="4">
        <f t="shared" si="28"/>
        <v>7.8704003016153967</v>
      </c>
      <c r="CA24" s="4">
        <f t="shared" si="28"/>
        <v>73.14859313964844</v>
      </c>
      <c r="CB24" s="4">
        <f t="shared" si="28"/>
        <v>3.4135019779205322</v>
      </c>
      <c r="CC24" s="4">
        <f t="shared" si="28"/>
        <v>0.48776775598526001</v>
      </c>
      <c r="CD24" s="4">
        <f t="shared" si="28"/>
        <v>1</v>
      </c>
      <c r="CE24" s="4">
        <f t="shared" si="28"/>
        <v>-0.21956524252891541</v>
      </c>
      <c r="CF24" s="4">
        <f t="shared" si="28"/>
        <v>2.737391471862793</v>
      </c>
      <c r="CG24" s="4">
        <f t="shared" si="28"/>
        <v>1</v>
      </c>
      <c r="CH24" s="4">
        <f t="shared" si="28"/>
        <v>0</v>
      </c>
      <c r="CI24" s="4">
        <f t="shared" si="28"/>
        <v>0.15999999642372131</v>
      </c>
      <c r="CJ24" s="4">
        <f t="shared" si="28"/>
        <v>111115</v>
      </c>
      <c r="CK24" s="4">
        <f t="shared" si="28"/>
        <v>0.8322979363335502</v>
      </c>
      <c r="CL24" s="4">
        <f t="shared" si="28"/>
        <v>1.6616238079955356E-3</v>
      </c>
      <c r="CM24" s="4">
        <f t="shared" si="28"/>
        <v>282.83914616902678</v>
      </c>
      <c r="CN24" s="4">
        <f t="shared" si="28"/>
        <v>277.53101174036669</v>
      </c>
      <c r="CO24" s="4">
        <f t="shared" si="28"/>
        <v>271.91774001591477</v>
      </c>
      <c r="CP24" s="4">
        <f t="shared" si="28"/>
        <v>1.7926823919979964</v>
      </c>
      <c r="CQ24" s="4">
        <f t="shared" si="28"/>
        <v>1.2070791669990015</v>
      </c>
      <c r="CR24" s="4">
        <f t="shared" si="28"/>
        <v>16.50174141695155</v>
      </c>
      <c r="CS24" s="4">
        <f t="shared" si="28"/>
        <v>12.469432647725476</v>
      </c>
      <c r="CT24" s="4">
        <f t="shared" si="28"/>
        <v>7.0350789546966555</v>
      </c>
      <c r="CU24" s="4">
        <f t="shared" si="28"/>
        <v>1.0081762196412529</v>
      </c>
      <c r="CV24" s="4">
        <f t="shared" si="28"/>
        <v>0.13188767465940074</v>
      </c>
      <c r="CW24" s="4">
        <f t="shared" si="28"/>
        <v>0.2949577136221429</v>
      </c>
      <c r="CX24" s="4">
        <f t="shared" si="28"/>
        <v>0.71321850601910997</v>
      </c>
      <c r="CY24" s="4">
        <f t="shared" si="28"/>
        <v>8.2983767740399977E-2</v>
      </c>
      <c r="CZ24" s="4">
        <f t="shared" si="28"/>
        <v>20.994074129703574</v>
      </c>
      <c r="DA24" s="4">
        <f t="shared" si="28"/>
        <v>0.73643305904024337</v>
      </c>
      <c r="DB24" s="4">
        <f t="shared" si="28"/>
        <v>27.197350040745409</v>
      </c>
      <c r="DC24" s="4">
        <f t="shared" si="28"/>
        <v>385.93965634797661</v>
      </c>
      <c r="DD24" s="4">
        <f t="shared" si="28"/>
        <v>5.6106801370900527E-3</v>
      </c>
    </row>
    <row r="25" spans="1:108" x14ac:dyDescent="0.25">
      <c r="A25" s="1">
        <v>16</v>
      </c>
      <c r="B25" s="1" t="s">
        <v>76</v>
      </c>
      <c r="C25" s="1">
        <v>1077</v>
      </c>
      <c r="D25" s="1">
        <v>0</v>
      </c>
      <c r="E25">
        <f t="shared" si="0"/>
        <v>8.9875397349699533</v>
      </c>
      <c r="F25">
        <f t="shared" si="1"/>
        <v>0.16812958045289847</v>
      </c>
      <c r="G25">
        <f t="shared" si="2"/>
        <v>290.85006600600946</v>
      </c>
      <c r="H25">
        <f t="shared" si="3"/>
        <v>2.3279614022569541</v>
      </c>
      <c r="I25">
        <f t="shared" si="4"/>
        <v>1.0591216671338215</v>
      </c>
      <c r="J25">
        <f t="shared" si="5"/>
        <v>12.588252067565918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8.7026462554931641</v>
      </c>
      <c r="P25" s="1">
        <v>12.588252067565918</v>
      </c>
      <c r="Q25" s="1">
        <v>7.0512981414794922</v>
      </c>
      <c r="R25" s="1">
        <v>400.50909423828125</v>
      </c>
      <c r="S25" s="1">
        <v>388.623291015625</v>
      </c>
      <c r="T25" s="1">
        <v>2.7414019107818604</v>
      </c>
      <c r="U25" s="1">
        <v>5.523064136505127</v>
      </c>
      <c r="V25" s="1">
        <v>17.755109786987305</v>
      </c>
      <c r="W25" s="1">
        <v>35.770969390869141</v>
      </c>
      <c r="X25" s="1">
        <v>499.3641357421875</v>
      </c>
      <c r="Y25" s="1">
        <v>1700.7611083984375</v>
      </c>
      <c r="Z25" s="1">
        <v>8.8300533294677734</v>
      </c>
      <c r="AA25" s="1">
        <v>73.150001525878906</v>
      </c>
      <c r="AB25" s="1">
        <v>2.8095896244049072</v>
      </c>
      <c r="AC25" s="1">
        <v>0.49635845422744751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0.83227355957031235</v>
      </c>
      <c r="AL25">
        <f t="shared" si="9"/>
        <v>2.3279614022569542E-3</v>
      </c>
      <c r="AM25">
        <f t="shared" si="10"/>
        <v>285.7382520675659</v>
      </c>
      <c r="AN25">
        <f t="shared" si="11"/>
        <v>281.85264625549314</v>
      </c>
      <c r="AO25">
        <f t="shared" si="12"/>
        <v>272.1217712613543</v>
      </c>
      <c r="AP25">
        <f t="shared" si="13"/>
        <v>1.5797677126160163</v>
      </c>
      <c r="AQ25">
        <f t="shared" si="14"/>
        <v>1.4631338171466985</v>
      </c>
      <c r="AR25">
        <f t="shared" si="15"/>
        <v>20.001828935424875</v>
      </c>
      <c r="AS25">
        <f t="shared" si="16"/>
        <v>14.478764798919748</v>
      </c>
      <c r="AT25">
        <f t="shared" si="17"/>
        <v>10.645449161529541</v>
      </c>
      <c r="AU25">
        <f t="shared" si="18"/>
        <v>1.2867906064080006</v>
      </c>
      <c r="AV25">
        <f t="shared" si="19"/>
        <v>0.15873252665132945</v>
      </c>
      <c r="AW25">
        <f t="shared" si="20"/>
        <v>0.4040121500128771</v>
      </c>
      <c r="AX25">
        <f t="shared" si="21"/>
        <v>0.88277845639512353</v>
      </c>
      <c r="AY25">
        <f t="shared" si="22"/>
        <v>0.10001136413892923</v>
      </c>
      <c r="AZ25">
        <f t="shared" si="23"/>
        <v>21.275682772141572</v>
      </c>
      <c r="BA25">
        <f t="shared" si="24"/>
        <v>0.74841130917785248</v>
      </c>
      <c r="BB25">
        <f t="shared" si="25"/>
        <v>30.775163689262818</v>
      </c>
      <c r="BC25">
        <f t="shared" si="26"/>
        <v>384.35104506505888</v>
      </c>
      <c r="BD25">
        <f t="shared" si="27"/>
        <v>7.1963641066888568E-3</v>
      </c>
    </row>
    <row r="26" spans="1:108" x14ac:dyDescent="0.25">
      <c r="A26" s="1">
        <v>17</v>
      </c>
      <c r="B26" s="1" t="s">
        <v>77</v>
      </c>
      <c r="C26" s="1">
        <v>1078</v>
      </c>
      <c r="D26" s="1">
        <v>0</v>
      </c>
      <c r="E26">
        <f t="shared" si="0"/>
        <v>9.020024735740293</v>
      </c>
      <c r="F26">
        <f t="shared" si="1"/>
        <v>0.168447752895272</v>
      </c>
      <c r="G26">
        <f t="shared" si="2"/>
        <v>290.68566928456602</v>
      </c>
      <c r="H26">
        <f t="shared" si="3"/>
        <v>2.329328696663493</v>
      </c>
      <c r="I26">
        <f t="shared" si="4"/>
        <v>1.0578614611165642</v>
      </c>
      <c r="J26">
        <f t="shared" si="5"/>
        <v>12.576072692871094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8.702946662902832</v>
      </c>
      <c r="P26" s="1">
        <v>12.576072692871094</v>
      </c>
      <c r="Q26" s="1">
        <v>7.050966739654541</v>
      </c>
      <c r="R26" s="1">
        <v>400.53543090820312</v>
      </c>
      <c r="S26" s="1">
        <v>388.60992431640625</v>
      </c>
      <c r="T26" s="1">
        <v>2.7410097122192383</v>
      </c>
      <c r="U26" s="1">
        <v>5.5243186950683594</v>
      </c>
      <c r="V26" s="1">
        <v>17.752204895019531</v>
      </c>
      <c r="W26" s="1">
        <v>35.778358459472656</v>
      </c>
      <c r="X26" s="1">
        <v>499.36117553710937</v>
      </c>
      <c r="Y26" s="1">
        <v>1700.801513671875</v>
      </c>
      <c r="Z26" s="1">
        <v>8.7868843078613281</v>
      </c>
      <c r="AA26" s="1">
        <v>73.149978637695312</v>
      </c>
      <c r="AB26" s="1">
        <v>2.8095896244049072</v>
      </c>
      <c r="AC26" s="1">
        <v>0.49635845422744751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0.83226862589518225</v>
      </c>
      <c r="AL26">
        <f t="shared" si="9"/>
        <v>2.3293286966634928E-3</v>
      </c>
      <c r="AM26">
        <f t="shared" si="10"/>
        <v>285.72607269287107</v>
      </c>
      <c r="AN26">
        <f t="shared" si="11"/>
        <v>281.85294666290281</v>
      </c>
      <c r="AO26">
        <f t="shared" si="12"/>
        <v>272.1282361049598</v>
      </c>
      <c r="AP26">
        <f t="shared" si="13"/>
        <v>1.5806531857009354</v>
      </c>
      <c r="AQ26">
        <f t="shared" si="14"/>
        <v>1.4619652556486356</v>
      </c>
      <c r="AR26">
        <f t="shared" si="15"/>
        <v>19.985860322524584</v>
      </c>
      <c r="AS26">
        <f t="shared" si="16"/>
        <v>14.461541627456224</v>
      </c>
      <c r="AT26">
        <f t="shared" si="17"/>
        <v>10.639509677886963</v>
      </c>
      <c r="AU26">
        <f t="shared" si="18"/>
        <v>1.2862815604904476</v>
      </c>
      <c r="AV26">
        <f t="shared" si="19"/>
        <v>0.1590160966156029</v>
      </c>
      <c r="AW26">
        <f t="shared" si="20"/>
        <v>0.40410379453207135</v>
      </c>
      <c r="AX26">
        <f t="shared" si="21"/>
        <v>0.88217776595837627</v>
      </c>
      <c r="AY26">
        <f t="shared" si="22"/>
        <v>0.10019148057236764</v>
      </c>
      <c r="AZ26">
        <f t="shared" si="23"/>
        <v>21.263650498450172</v>
      </c>
      <c r="BA26">
        <f t="shared" si="24"/>
        <v>0.74801401378491228</v>
      </c>
      <c r="BB26">
        <f t="shared" si="25"/>
        <v>30.810099288734037</v>
      </c>
      <c r="BC26">
        <f t="shared" si="26"/>
        <v>384.32223655227511</v>
      </c>
      <c r="BD26">
        <f t="shared" si="27"/>
        <v>7.2311157477663842E-3</v>
      </c>
    </row>
    <row r="27" spans="1:108" x14ac:dyDescent="0.25">
      <c r="A27" s="1">
        <v>18</v>
      </c>
      <c r="B27" s="1" t="s">
        <v>78</v>
      </c>
      <c r="C27" s="1">
        <v>1078</v>
      </c>
      <c r="D27" s="1">
        <v>0</v>
      </c>
      <c r="E27">
        <f t="shared" si="0"/>
        <v>9.020024735740293</v>
      </c>
      <c r="F27">
        <f t="shared" si="1"/>
        <v>0.168447752895272</v>
      </c>
      <c r="G27">
        <f t="shared" si="2"/>
        <v>290.68566928456602</v>
      </c>
      <c r="H27">
        <f t="shared" si="3"/>
        <v>2.329328696663493</v>
      </c>
      <c r="I27">
        <f t="shared" si="4"/>
        <v>1.0578614611165642</v>
      </c>
      <c r="J27">
        <f t="shared" si="5"/>
        <v>12.576072692871094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8.702946662902832</v>
      </c>
      <c r="P27" s="1">
        <v>12.576072692871094</v>
      </c>
      <c r="Q27" s="1">
        <v>7.050966739654541</v>
      </c>
      <c r="R27" s="1">
        <v>400.53543090820312</v>
      </c>
      <c r="S27" s="1">
        <v>388.60992431640625</v>
      </c>
      <c r="T27" s="1">
        <v>2.7410097122192383</v>
      </c>
      <c r="U27" s="1">
        <v>5.5243186950683594</v>
      </c>
      <c r="V27" s="1">
        <v>17.752204895019531</v>
      </c>
      <c r="W27" s="1">
        <v>35.778358459472656</v>
      </c>
      <c r="X27" s="1">
        <v>499.36117553710937</v>
      </c>
      <c r="Y27" s="1">
        <v>1700.801513671875</v>
      </c>
      <c r="Z27" s="1">
        <v>8.7868843078613281</v>
      </c>
      <c r="AA27" s="1">
        <v>73.149978637695312</v>
      </c>
      <c r="AB27" s="1">
        <v>2.8095896244049072</v>
      </c>
      <c r="AC27" s="1">
        <v>0.49635845422744751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0.83226862589518225</v>
      </c>
      <c r="AL27">
        <f t="shared" si="9"/>
        <v>2.3293286966634928E-3</v>
      </c>
      <c r="AM27">
        <f t="shared" si="10"/>
        <v>285.72607269287107</v>
      </c>
      <c r="AN27">
        <f t="shared" si="11"/>
        <v>281.85294666290281</v>
      </c>
      <c r="AO27">
        <f t="shared" si="12"/>
        <v>272.1282361049598</v>
      </c>
      <c r="AP27">
        <f t="shared" si="13"/>
        <v>1.5806531857009354</v>
      </c>
      <c r="AQ27">
        <f t="shared" si="14"/>
        <v>1.4619652556486356</v>
      </c>
      <c r="AR27">
        <f t="shared" si="15"/>
        <v>19.985860322524584</v>
      </c>
      <c r="AS27">
        <f t="shared" si="16"/>
        <v>14.461541627456224</v>
      </c>
      <c r="AT27">
        <f t="shared" si="17"/>
        <v>10.639509677886963</v>
      </c>
      <c r="AU27">
        <f t="shared" si="18"/>
        <v>1.2862815604904476</v>
      </c>
      <c r="AV27">
        <f t="shared" si="19"/>
        <v>0.1590160966156029</v>
      </c>
      <c r="AW27">
        <f t="shared" si="20"/>
        <v>0.40410379453207135</v>
      </c>
      <c r="AX27">
        <f t="shared" si="21"/>
        <v>0.88217776595837627</v>
      </c>
      <c r="AY27">
        <f t="shared" si="22"/>
        <v>0.10019148057236764</v>
      </c>
      <c r="AZ27">
        <f t="shared" si="23"/>
        <v>21.263650498450172</v>
      </c>
      <c r="BA27">
        <f t="shared" si="24"/>
        <v>0.74801401378491228</v>
      </c>
      <c r="BB27">
        <f t="shared" si="25"/>
        <v>30.810099288734037</v>
      </c>
      <c r="BC27">
        <f t="shared" si="26"/>
        <v>384.32223655227511</v>
      </c>
      <c r="BD27">
        <f t="shared" si="27"/>
        <v>7.2311157477663842E-3</v>
      </c>
    </row>
    <row r="28" spans="1:108" x14ac:dyDescent="0.25">
      <c r="A28" s="1">
        <v>19</v>
      </c>
      <c r="B28" s="1" t="s">
        <v>78</v>
      </c>
      <c r="C28" s="1">
        <v>1078.5</v>
      </c>
      <c r="D28" s="1">
        <v>0</v>
      </c>
      <c r="E28">
        <f t="shared" si="0"/>
        <v>9.0290397161030356</v>
      </c>
      <c r="F28">
        <f t="shared" si="1"/>
        <v>0.16848586261992193</v>
      </c>
      <c r="G28">
        <f t="shared" si="2"/>
        <v>290.59757453724598</v>
      </c>
      <c r="H28">
        <f t="shared" si="3"/>
        <v>2.3300852862209829</v>
      </c>
      <c r="I28">
        <f t="shared" si="4"/>
        <v>1.0579800289152688</v>
      </c>
      <c r="J28">
        <f t="shared" si="5"/>
        <v>12.577788352966309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8.702906608581543</v>
      </c>
      <c r="P28" s="1">
        <v>12.577788352966309</v>
      </c>
      <c r="Q28" s="1">
        <v>7.0510520935058594</v>
      </c>
      <c r="R28" s="1">
        <v>400.528564453125</v>
      </c>
      <c r="S28" s="1">
        <v>388.592041015625</v>
      </c>
      <c r="T28" s="1">
        <v>2.7407510280609131</v>
      </c>
      <c r="U28" s="1">
        <v>5.5249347686767578</v>
      </c>
      <c r="V28" s="1">
        <v>17.750616073608398</v>
      </c>
      <c r="W28" s="1">
        <v>35.782524108886719</v>
      </c>
      <c r="X28" s="1">
        <v>499.36611938476562</v>
      </c>
      <c r="Y28" s="1">
        <v>1700.8480224609375</v>
      </c>
      <c r="Z28" s="1">
        <v>8.7930231094360352</v>
      </c>
      <c r="AA28" s="1">
        <v>73.150146484375</v>
      </c>
      <c r="AB28" s="1">
        <v>2.8095896244049072</v>
      </c>
      <c r="AC28" s="1">
        <v>0.49635845422744751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0.83227686564127601</v>
      </c>
      <c r="AL28">
        <f t="shared" si="9"/>
        <v>2.3300852862209831E-3</v>
      </c>
      <c r="AM28">
        <f t="shared" si="10"/>
        <v>285.72778835296629</v>
      </c>
      <c r="AN28">
        <f t="shared" si="11"/>
        <v>281.85290660858152</v>
      </c>
      <c r="AO28">
        <f t="shared" si="12"/>
        <v>272.13567751104347</v>
      </c>
      <c r="AP28">
        <f t="shared" si="13"/>
        <v>1.5801252163193484</v>
      </c>
      <c r="AQ28">
        <f t="shared" si="14"/>
        <v>1.46212981656059</v>
      </c>
      <c r="AR28">
        <f t="shared" si="15"/>
        <v>19.988064095987884</v>
      </c>
      <c r="AS28">
        <f t="shared" si="16"/>
        <v>14.463129327311126</v>
      </c>
      <c r="AT28">
        <f t="shared" si="17"/>
        <v>10.640347480773926</v>
      </c>
      <c r="AU28">
        <f t="shared" si="18"/>
        <v>1.2863533539901619</v>
      </c>
      <c r="AV28">
        <f t="shared" si="19"/>
        <v>0.15905005773862388</v>
      </c>
      <c r="AW28">
        <f t="shared" si="20"/>
        <v>0.40414978764532133</v>
      </c>
      <c r="AX28">
        <f t="shared" si="21"/>
        <v>0.88220356634484065</v>
      </c>
      <c r="AY28">
        <f t="shared" si="22"/>
        <v>0.10021305216398778</v>
      </c>
      <c r="AZ28">
        <f t="shared" si="23"/>
        <v>21.257255145403626</v>
      </c>
      <c r="BA28">
        <f t="shared" si="24"/>
        <v>0.74782173556035658</v>
      </c>
      <c r="BB28">
        <f t="shared" si="25"/>
        <v>30.810910064736021</v>
      </c>
      <c r="BC28">
        <f t="shared" si="26"/>
        <v>384.30006796158307</v>
      </c>
      <c r="BD28">
        <f t="shared" si="27"/>
        <v>7.238950857838258E-3</v>
      </c>
    </row>
    <row r="29" spans="1:108" x14ac:dyDescent="0.25">
      <c r="A29" s="1">
        <v>20</v>
      </c>
      <c r="B29" s="1" t="s">
        <v>78</v>
      </c>
      <c r="C29" s="1">
        <v>1079</v>
      </c>
      <c r="D29" s="1">
        <v>0</v>
      </c>
      <c r="E29">
        <f t="shared" si="0"/>
        <v>9.0354566843260553</v>
      </c>
      <c r="F29">
        <f t="shared" si="1"/>
        <v>0.16859303892279456</v>
      </c>
      <c r="G29">
        <f t="shared" si="2"/>
        <v>290.57947398278355</v>
      </c>
      <c r="H29">
        <f t="shared" si="3"/>
        <v>2.3310108105997123</v>
      </c>
      <c r="I29">
        <f t="shared" si="4"/>
        <v>1.0577600802166602</v>
      </c>
      <c r="J29">
        <f t="shared" si="5"/>
        <v>12.576245307922363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8.7028493881225586</v>
      </c>
      <c r="P29" s="1">
        <v>12.576245307922363</v>
      </c>
      <c r="Q29" s="1">
        <v>7.0511560440063477</v>
      </c>
      <c r="R29" s="1">
        <v>400.52639770507812</v>
      </c>
      <c r="S29" s="1">
        <v>388.58145141601562</v>
      </c>
      <c r="T29" s="1">
        <v>2.7405879497528076</v>
      </c>
      <c r="U29" s="1">
        <v>5.525947093963623</v>
      </c>
      <c r="V29" s="1">
        <v>17.749536514282227</v>
      </c>
      <c r="W29" s="1">
        <v>35.789035797119141</v>
      </c>
      <c r="X29" s="1">
        <v>499.3531494140625</v>
      </c>
      <c r="Y29" s="1">
        <v>1700.82958984375</v>
      </c>
      <c r="Z29" s="1">
        <v>8.7400484085083008</v>
      </c>
      <c r="AA29" s="1">
        <v>73.149765014648438</v>
      </c>
      <c r="AB29" s="1">
        <v>2.8095896244049072</v>
      </c>
      <c r="AC29" s="1">
        <v>0.49635845422744751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0.8322552490234375</v>
      </c>
      <c r="AL29">
        <f t="shared" si="9"/>
        <v>2.3310108105997125E-3</v>
      </c>
      <c r="AM29">
        <f t="shared" si="10"/>
        <v>285.72624530792234</v>
      </c>
      <c r="AN29">
        <f t="shared" si="11"/>
        <v>281.85284938812254</v>
      </c>
      <c r="AO29">
        <f t="shared" si="12"/>
        <v>272.13272829235939</v>
      </c>
      <c r="AP29">
        <f t="shared" si="13"/>
        <v>1.5797814177531548</v>
      </c>
      <c r="AQ29">
        <f t="shared" si="14"/>
        <v>1.4619818116234786</v>
      </c>
      <c r="AR29">
        <f t="shared" si="15"/>
        <v>19.986145018110626</v>
      </c>
      <c r="AS29">
        <f t="shared" si="16"/>
        <v>14.460197924147003</v>
      </c>
      <c r="AT29">
        <f t="shared" si="17"/>
        <v>10.639547348022461</v>
      </c>
      <c r="AU29">
        <f t="shared" si="18"/>
        <v>1.2862847884661754</v>
      </c>
      <c r="AV29">
        <f t="shared" si="19"/>
        <v>0.1591455622816679</v>
      </c>
      <c r="AW29">
        <f t="shared" si="20"/>
        <v>0.40422173140681844</v>
      </c>
      <c r="AX29">
        <f t="shared" si="21"/>
        <v>0.88206305705935706</v>
      </c>
      <c r="AY29">
        <f t="shared" si="22"/>
        <v>0.10027371560580885</v>
      </c>
      <c r="AZ29">
        <f t="shared" si="23"/>
        <v>21.255820239920766</v>
      </c>
      <c r="BA29">
        <f t="shared" si="24"/>
        <v>0.7477955340479927</v>
      </c>
      <c r="BB29">
        <f t="shared" si="25"/>
        <v>30.820787425073458</v>
      </c>
      <c r="BC29">
        <f t="shared" si="26"/>
        <v>384.28642804260778</v>
      </c>
      <c r="BD29">
        <f t="shared" si="27"/>
        <v>7.2466751213289245E-3</v>
      </c>
    </row>
    <row r="30" spans="1:108" x14ac:dyDescent="0.25">
      <c r="A30" s="1">
        <v>21</v>
      </c>
      <c r="B30" s="1" t="s">
        <v>79</v>
      </c>
      <c r="C30" s="1">
        <v>1079</v>
      </c>
      <c r="D30" s="1">
        <v>0</v>
      </c>
      <c r="E30">
        <f t="shared" si="0"/>
        <v>9.0354566843260553</v>
      </c>
      <c r="F30">
        <f t="shared" si="1"/>
        <v>0.16859303892279456</v>
      </c>
      <c r="G30">
        <f t="shared" si="2"/>
        <v>290.57947398278355</v>
      </c>
      <c r="H30">
        <f t="shared" si="3"/>
        <v>2.3310108105997123</v>
      </c>
      <c r="I30">
        <f t="shared" si="4"/>
        <v>1.0577600802166602</v>
      </c>
      <c r="J30">
        <f t="shared" si="5"/>
        <v>12.576245307922363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8.7028493881225586</v>
      </c>
      <c r="P30" s="1">
        <v>12.576245307922363</v>
      </c>
      <c r="Q30" s="1">
        <v>7.0511560440063477</v>
      </c>
      <c r="R30" s="1">
        <v>400.52639770507812</v>
      </c>
      <c r="S30" s="1">
        <v>388.58145141601562</v>
      </c>
      <c r="T30" s="1">
        <v>2.7405879497528076</v>
      </c>
      <c r="U30" s="1">
        <v>5.525947093963623</v>
      </c>
      <c r="V30" s="1">
        <v>17.749536514282227</v>
      </c>
      <c r="W30" s="1">
        <v>35.789035797119141</v>
      </c>
      <c r="X30" s="1">
        <v>499.3531494140625</v>
      </c>
      <c r="Y30" s="1">
        <v>1700.82958984375</v>
      </c>
      <c r="Z30" s="1">
        <v>8.7400484085083008</v>
      </c>
      <c r="AA30" s="1">
        <v>73.149765014648438</v>
      </c>
      <c r="AB30" s="1">
        <v>2.8095896244049072</v>
      </c>
      <c r="AC30" s="1">
        <v>0.49635845422744751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0.8322552490234375</v>
      </c>
      <c r="AL30">
        <f t="shared" si="9"/>
        <v>2.3310108105997125E-3</v>
      </c>
      <c r="AM30">
        <f t="shared" si="10"/>
        <v>285.72624530792234</v>
      </c>
      <c r="AN30">
        <f t="shared" si="11"/>
        <v>281.85284938812254</v>
      </c>
      <c r="AO30">
        <f t="shared" si="12"/>
        <v>272.13272829235939</v>
      </c>
      <c r="AP30">
        <f t="shared" si="13"/>
        <v>1.5797814177531548</v>
      </c>
      <c r="AQ30">
        <f t="shared" si="14"/>
        <v>1.4619818116234786</v>
      </c>
      <c r="AR30">
        <f t="shared" si="15"/>
        <v>19.986145018110626</v>
      </c>
      <c r="AS30">
        <f t="shared" si="16"/>
        <v>14.460197924147003</v>
      </c>
      <c r="AT30">
        <f t="shared" si="17"/>
        <v>10.639547348022461</v>
      </c>
      <c r="AU30">
        <f t="shared" si="18"/>
        <v>1.2862847884661754</v>
      </c>
      <c r="AV30">
        <f t="shared" si="19"/>
        <v>0.1591455622816679</v>
      </c>
      <c r="AW30">
        <f t="shared" si="20"/>
        <v>0.40422173140681844</v>
      </c>
      <c r="AX30">
        <f t="shared" si="21"/>
        <v>0.88206305705935706</v>
      </c>
      <c r="AY30">
        <f t="shared" si="22"/>
        <v>0.10027371560580885</v>
      </c>
      <c r="AZ30">
        <f t="shared" si="23"/>
        <v>21.255820239920766</v>
      </c>
      <c r="BA30">
        <f t="shared" si="24"/>
        <v>0.7477955340479927</v>
      </c>
      <c r="BB30">
        <f t="shared" si="25"/>
        <v>30.820787425073458</v>
      </c>
      <c r="BC30">
        <f t="shared" si="26"/>
        <v>384.28642804260778</v>
      </c>
      <c r="BD30">
        <f t="shared" si="27"/>
        <v>7.2466751213289245E-3</v>
      </c>
    </row>
    <row r="31" spans="1:108" x14ac:dyDescent="0.25">
      <c r="A31" s="1">
        <v>22</v>
      </c>
      <c r="B31" s="1" t="s">
        <v>79</v>
      </c>
      <c r="C31" s="1">
        <v>1079.5</v>
      </c>
      <c r="D31" s="1">
        <v>0</v>
      </c>
      <c r="E31">
        <f t="shared" si="0"/>
        <v>9.0324740645440755</v>
      </c>
      <c r="F31">
        <f t="shared" si="1"/>
        <v>0.16865353186277862</v>
      </c>
      <c r="G31">
        <f t="shared" si="2"/>
        <v>290.65810629726616</v>
      </c>
      <c r="H31">
        <f t="shared" si="3"/>
        <v>2.3312745782457838</v>
      </c>
      <c r="I31">
        <f t="shared" si="4"/>
        <v>1.057521406271509</v>
      </c>
      <c r="J31">
        <f t="shared" si="5"/>
        <v>12.573701858520508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8.7031288146972656</v>
      </c>
      <c r="P31" s="1">
        <v>12.573701858520508</v>
      </c>
      <c r="Q31" s="1">
        <v>7.051459789276123</v>
      </c>
      <c r="R31" s="1">
        <v>400.54034423828125</v>
      </c>
      <c r="S31" s="1">
        <v>388.59890747070312</v>
      </c>
      <c r="T31" s="1">
        <v>2.7402338981628418</v>
      </c>
      <c r="U31" s="1">
        <v>5.5258855819702148</v>
      </c>
      <c r="V31" s="1">
        <v>17.746875762939453</v>
      </c>
      <c r="W31" s="1">
        <v>35.787895202636719</v>
      </c>
      <c r="X31" s="1">
        <v>499.35723876953125</v>
      </c>
      <c r="Y31" s="1">
        <v>1700.8359375</v>
      </c>
      <c r="Z31" s="1">
        <v>8.7006826400756836</v>
      </c>
      <c r="AA31" s="1">
        <v>73.149627685546875</v>
      </c>
      <c r="AB31" s="1">
        <v>2.8095896244049072</v>
      </c>
      <c r="AC31" s="1">
        <v>0.49635845422744751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0.83226206461588537</v>
      </c>
      <c r="AL31">
        <f t="shared" si="9"/>
        <v>2.3312745782457837E-3</v>
      </c>
      <c r="AM31">
        <f t="shared" si="10"/>
        <v>285.72370185852049</v>
      </c>
      <c r="AN31">
        <f t="shared" si="11"/>
        <v>281.85312881469724</v>
      </c>
      <c r="AO31">
        <f t="shared" si="12"/>
        <v>272.13374391733669</v>
      </c>
      <c r="AP31">
        <f t="shared" si="13"/>
        <v>1.5799990212438562</v>
      </c>
      <c r="AQ31">
        <f t="shared" si="14"/>
        <v>1.4617378792255618</v>
      </c>
      <c r="AR31">
        <f t="shared" si="15"/>
        <v>19.98284783497779</v>
      </c>
      <c r="AS31">
        <f t="shared" si="16"/>
        <v>14.456962253007575</v>
      </c>
      <c r="AT31">
        <f t="shared" si="17"/>
        <v>10.638415336608887</v>
      </c>
      <c r="AU31">
        <f t="shared" si="18"/>
        <v>1.2861877888665016</v>
      </c>
      <c r="AV31">
        <f t="shared" si="19"/>
        <v>0.15919946438940794</v>
      </c>
      <c r="AW31">
        <f t="shared" si="20"/>
        <v>0.40421647295405272</v>
      </c>
      <c r="AX31">
        <f t="shared" si="21"/>
        <v>0.88197131591244893</v>
      </c>
      <c r="AY31">
        <f t="shared" si="22"/>
        <v>0.10030795389648865</v>
      </c>
      <c r="AZ31">
        <f t="shared" si="23"/>
        <v>21.261532259431124</v>
      </c>
      <c r="BA31">
        <f t="shared" si="24"/>
        <v>0.74796429096800576</v>
      </c>
      <c r="BB31">
        <f t="shared" si="25"/>
        <v>30.826363702734206</v>
      </c>
      <c r="BC31">
        <f t="shared" si="26"/>
        <v>384.30530189189329</v>
      </c>
      <c r="BD31">
        <f t="shared" si="27"/>
        <v>7.2452378168718435E-3</v>
      </c>
    </row>
    <row r="32" spans="1:108" x14ac:dyDescent="0.25">
      <c r="A32" s="1">
        <v>23</v>
      </c>
      <c r="B32" s="1" t="s">
        <v>80</v>
      </c>
      <c r="C32" s="1">
        <v>1080</v>
      </c>
      <c r="D32" s="1">
        <v>0</v>
      </c>
      <c r="E32">
        <f t="shared" si="0"/>
        <v>9.037366192323244</v>
      </c>
      <c r="F32">
        <f t="shared" si="1"/>
        <v>0.16867879630763818</v>
      </c>
      <c r="G32">
        <f t="shared" si="2"/>
        <v>290.62639794686908</v>
      </c>
      <c r="H32">
        <f t="shared" si="3"/>
        <v>2.3313063488029804</v>
      </c>
      <c r="I32">
        <f t="shared" si="4"/>
        <v>1.057385949816084</v>
      </c>
      <c r="J32">
        <f t="shared" si="5"/>
        <v>12.572529792785645</v>
      </c>
      <c r="K32" s="1">
        <v>6</v>
      </c>
      <c r="L32">
        <f t="shared" si="6"/>
        <v>1.4200000166893005</v>
      </c>
      <c r="M32" s="1">
        <v>1</v>
      </c>
      <c r="N32">
        <f t="shared" si="7"/>
        <v>2.8400000333786011</v>
      </c>
      <c r="O32" s="1">
        <v>8.7029409408569336</v>
      </c>
      <c r="P32" s="1">
        <v>12.572529792785645</v>
      </c>
      <c r="Q32" s="1">
        <v>7.052065372467041</v>
      </c>
      <c r="R32" s="1">
        <v>400.54922485351562</v>
      </c>
      <c r="S32" s="1">
        <v>388.60177612304687</v>
      </c>
      <c r="T32" s="1">
        <v>2.7404913902282715</v>
      </c>
      <c r="U32" s="1">
        <v>5.5262060165405273</v>
      </c>
      <c r="V32" s="1">
        <v>17.748750686645508</v>
      </c>
      <c r="W32" s="1">
        <v>35.790390014648438</v>
      </c>
      <c r="X32" s="1">
        <v>499.35260009765625</v>
      </c>
      <c r="Y32" s="1">
        <v>1700.8704833984375</v>
      </c>
      <c r="Z32" s="1">
        <v>8.6871919631958008</v>
      </c>
      <c r="AA32" s="1">
        <v>73.149559020996094</v>
      </c>
      <c r="AB32" s="1">
        <v>2.8095896244049072</v>
      </c>
      <c r="AC32" s="1">
        <v>0.49635845422744751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0.83225433349609368</v>
      </c>
      <c r="AL32">
        <f t="shared" si="9"/>
        <v>2.3313063488029804E-3</v>
      </c>
      <c r="AM32">
        <f t="shared" si="10"/>
        <v>285.72252979278562</v>
      </c>
      <c r="AN32">
        <f t="shared" si="11"/>
        <v>281.85294094085691</v>
      </c>
      <c r="AO32">
        <f t="shared" si="12"/>
        <v>272.13927126096314</v>
      </c>
      <c r="AP32">
        <f t="shared" si="13"/>
        <v>1.5801711086914578</v>
      </c>
      <c r="AQ32">
        <f t="shared" si="14"/>
        <v>1.4616254829851991</v>
      </c>
      <c r="AR32">
        <f t="shared" si="15"/>
        <v>19.981330066059172</v>
      </c>
      <c r="AS32">
        <f t="shared" si="16"/>
        <v>14.455124049518645</v>
      </c>
      <c r="AT32">
        <f t="shared" si="17"/>
        <v>10.637735366821289</v>
      </c>
      <c r="AU32">
        <f t="shared" si="18"/>
        <v>1.2861295268290711</v>
      </c>
      <c r="AV32">
        <f t="shared" si="19"/>
        <v>0.15922197557853401</v>
      </c>
      <c r="AW32">
        <f t="shared" si="20"/>
        <v>0.40423953316911504</v>
      </c>
      <c r="AX32">
        <f t="shared" si="21"/>
        <v>0.88188999365995602</v>
      </c>
      <c r="AY32">
        <f t="shared" si="22"/>
        <v>0.10032225292252735</v>
      </c>
      <c r="AZ32">
        <f t="shared" si="23"/>
        <v>21.259192849673997</v>
      </c>
      <c r="BA32">
        <f t="shared" si="24"/>
        <v>0.747877173507424</v>
      </c>
      <c r="BB32">
        <f t="shared" si="25"/>
        <v>30.830528196335983</v>
      </c>
      <c r="BC32">
        <f t="shared" si="26"/>
        <v>384.30584506098904</v>
      </c>
      <c r="BD32">
        <f t="shared" si="27"/>
        <v>7.2501310295922635E-3</v>
      </c>
    </row>
    <row r="33" spans="1:108" x14ac:dyDescent="0.25">
      <c r="A33" s="1">
        <v>24</v>
      </c>
      <c r="B33" s="1" t="s">
        <v>80</v>
      </c>
      <c r="C33" s="1">
        <v>1080.5</v>
      </c>
      <c r="D33" s="1">
        <v>0</v>
      </c>
      <c r="E33">
        <f t="shared" si="0"/>
        <v>9.0320840694651974</v>
      </c>
      <c r="F33">
        <f t="shared" si="1"/>
        <v>0.16856506913151895</v>
      </c>
      <c r="G33">
        <f t="shared" si="2"/>
        <v>290.6184528207126</v>
      </c>
      <c r="H33">
        <f t="shared" si="3"/>
        <v>2.330876489777383</v>
      </c>
      <c r="I33">
        <f t="shared" si="4"/>
        <v>1.0578567811345143</v>
      </c>
      <c r="J33">
        <f t="shared" si="5"/>
        <v>12.576488494873047</v>
      </c>
      <c r="K33" s="1">
        <v>6</v>
      </c>
      <c r="L33">
        <f t="shared" si="6"/>
        <v>1.4200000166893005</v>
      </c>
      <c r="M33" s="1">
        <v>1</v>
      </c>
      <c r="N33">
        <f t="shared" si="7"/>
        <v>2.8400000333786011</v>
      </c>
      <c r="O33" s="1">
        <v>8.702977180480957</v>
      </c>
      <c r="P33" s="1">
        <v>12.576488494873047</v>
      </c>
      <c r="Q33" s="1">
        <v>7.052337646484375</v>
      </c>
      <c r="R33" s="1">
        <v>400.54327392578125</v>
      </c>
      <c r="S33" s="1">
        <v>388.60250854492187</v>
      </c>
      <c r="T33" s="1">
        <v>2.7398149967193604</v>
      </c>
      <c r="U33" s="1">
        <v>5.5249872207641602</v>
      </c>
      <c r="V33" s="1">
        <v>17.744235992431641</v>
      </c>
      <c r="W33" s="1">
        <v>35.782230377197266</v>
      </c>
      <c r="X33" s="1">
        <v>499.35836791992187</v>
      </c>
      <c r="Y33" s="1">
        <v>1700.9296875</v>
      </c>
      <c r="Z33" s="1">
        <v>8.7438783645629883</v>
      </c>
      <c r="AA33" s="1">
        <v>73.149192810058594</v>
      </c>
      <c r="AB33" s="1">
        <v>2.8095896244049072</v>
      </c>
      <c r="AC33" s="1">
        <v>0.49635845422744751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0.83226394653320301</v>
      </c>
      <c r="AL33">
        <f t="shared" si="9"/>
        <v>2.3308764897773831E-3</v>
      </c>
      <c r="AM33">
        <f t="shared" si="10"/>
        <v>285.72648849487302</v>
      </c>
      <c r="AN33">
        <f t="shared" si="11"/>
        <v>281.85297718048093</v>
      </c>
      <c r="AO33">
        <f t="shared" si="12"/>
        <v>272.14874391700141</v>
      </c>
      <c r="AP33">
        <f t="shared" si="13"/>
        <v>1.5800305408289115</v>
      </c>
      <c r="AQ33">
        <f t="shared" si="14"/>
        <v>1.4620051366193016</v>
      </c>
      <c r="AR33">
        <f t="shared" si="15"/>
        <v>19.986620227178559</v>
      </c>
      <c r="AS33">
        <f t="shared" si="16"/>
        <v>14.461633006414399</v>
      </c>
      <c r="AT33">
        <f t="shared" si="17"/>
        <v>10.639732837677002</v>
      </c>
      <c r="AU33">
        <f t="shared" si="18"/>
        <v>1.2863006832861539</v>
      </c>
      <c r="AV33">
        <f t="shared" si="19"/>
        <v>0.1591206391248001</v>
      </c>
      <c r="AW33">
        <f t="shared" si="20"/>
        <v>0.40414835548478734</v>
      </c>
      <c r="AX33">
        <f t="shared" si="21"/>
        <v>0.88215232780136654</v>
      </c>
      <c r="AY33">
        <f t="shared" si="22"/>
        <v>0.10025788463197494</v>
      </c>
      <c r="AZ33">
        <f t="shared" si="23"/>
        <v>21.258505239543226</v>
      </c>
      <c r="BA33">
        <f t="shared" si="24"/>
        <v>0.74785531855906062</v>
      </c>
      <c r="BB33">
        <f t="shared" si="25"/>
        <v>30.814940617225894</v>
      </c>
      <c r="BC33">
        <f t="shared" si="26"/>
        <v>384.30908835109454</v>
      </c>
      <c r="BD33">
        <f t="shared" si="27"/>
        <v>7.2421689386667184E-3</v>
      </c>
    </row>
    <row r="34" spans="1:108" x14ac:dyDescent="0.25">
      <c r="A34" s="1">
        <v>25</v>
      </c>
      <c r="B34" s="1" t="s">
        <v>81</v>
      </c>
      <c r="C34" s="1">
        <v>1081</v>
      </c>
      <c r="D34" s="1">
        <v>0</v>
      </c>
      <c r="E34">
        <f t="shared" si="0"/>
        <v>9.0125939685857421</v>
      </c>
      <c r="F34">
        <f t="shared" si="1"/>
        <v>0.1686052843833617</v>
      </c>
      <c r="G34">
        <f t="shared" si="2"/>
        <v>290.84561345202945</v>
      </c>
      <c r="H34">
        <f t="shared" si="3"/>
        <v>2.3322051066977787</v>
      </c>
      <c r="I34">
        <f t="shared" si="4"/>
        <v>1.0582210033769663</v>
      </c>
      <c r="J34">
        <f t="shared" si="5"/>
        <v>12.581330299377441</v>
      </c>
      <c r="K34" s="1">
        <v>6</v>
      </c>
      <c r="L34">
        <f t="shared" si="6"/>
        <v>1.4200000166893005</v>
      </c>
      <c r="M34" s="1">
        <v>1</v>
      </c>
      <c r="N34">
        <f t="shared" si="7"/>
        <v>2.8400000333786011</v>
      </c>
      <c r="O34" s="1">
        <v>8.7033500671386719</v>
      </c>
      <c r="P34" s="1">
        <v>12.581330299377441</v>
      </c>
      <c r="Q34" s="1">
        <v>7.052638053894043</v>
      </c>
      <c r="R34" s="1">
        <v>400.53829956054687</v>
      </c>
      <c r="S34" s="1">
        <v>388.62042236328125</v>
      </c>
      <c r="T34" s="1">
        <v>2.7396154403686523</v>
      </c>
      <c r="U34" s="1">
        <v>5.5263385772705078</v>
      </c>
      <c r="V34" s="1">
        <v>17.742557525634766</v>
      </c>
      <c r="W34" s="1">
        <v>35.790203094482422</v>
      </c>
      <c r="X34" s="1">
        <v>499.3642578125</v>
      </c>
      <c r="Y34" s="1">
        <v>1700.8797607421875</v>
      </c>
      <c r="Z34" s="1">
        <v>8.7757835388183594</v>
      </c>
      <c r="AA34" s="1">
        <v>73.149444580078125</v>
      </c>
      <c r="AB34" s="1">
        <v>2.8095896244049072</v>
      </c>
      <c r="AC34" s="1">
        <v>0.49635845422744751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8"/>
        <v>0.83227376302083311</v>
      </c>
      <c r="AL34">
        <f t="shared" si="9"/>
        <v>2.3322051066977786E-3</v>
      </c>
      <c r="AM34">
        <f t="shared" si="10"/>
        <v>285.73133029937742</v>
      </c>
      <c r="AN34">
        <f t="shared" si="11"/>
        <v>281.85335006713865</v>
      </c>
      <c r="AO34">
        <f t="shared" si="12"/>
        <v>272.14075563592996</v>
      </c>
      <c r="AP34">
        <f t="shared" si="13"/>
        <v>1.5786762552150149</v>
      </c>
      <c r="AQ34">
        <f t="shared" si="14"/>
        <v>1.4624696008657632</v>
      </c>
      <c r="AR34">
        <f t="shared" si="15"/>
        <v>19.992900961329504</v>
      </c>
      <c r="AS34">
        <f t="shared" si="16"/>
        <v>14.466562384058996</v>
      </c>
      <c r="AT34">
        <f t="shared" si="17"/>
        <v>10.642340183258057</v>
      </c>
      <c r="AU34">
        <f t="shared" si="18"/>
        <v>1.2865241280073136</v>
      </c>
      <c r="AV34">
        <f t="shared" si="19"/>
        <v>0.1591564737486916</v>
      </c>
      <c r="AW34">
        <f t="shared" si="20"/>
        <v>0.40424859748879682</v>
      </c>
      <c r="AX34">
        <f t="shared" si="21"/>
        <v>0.88227553051851682</v>
      </c>
      <c r="AY34">
        <f t="shared" si="22"/>
        <v>0.10028064648802888</v>
      </c>
      <c r="AZ34">
        <f t="shared" si="23"/>
        <v>21.275195082568054</v>
      </c>
      <c r="BA34">
        <f t="shared" si="24"/>
        <v>0.74840537633955795</v>
      </c>
      <c r="BB34">
        <f t="shared" si="25"/>
        <v>30.813757413261033</v>
      </c>
      <c r="BC34">
        <f t="shared" si="26"/>
        <v>384.33626682997436</v>
      </c>
      <c r="BD34">
        <f t="shared" si="27"/>
        <v>7.2257527634017665E-3</v>
      </c>
    </row>
    <row r="35" spans="1:108" x14ac:dyDescent="0.25">
      <c r="A35" s="1">
        <v>26</v>
      </c>
      <c r="B35" s="1" t="s">
        <v>81</v>
      </c>
      <c r="C35" s="1">
        <v>1081.5</v>
      </c>
      <c r="D35" s="1">
        <v>0</v>
      </c>
      <c r="E35">
        <f t="shared" si="0"/>
        <v>9.0102024206732558</v>
      </c>
      <c r="F35">
        <f t="shared" si="1"/>
        <v>0.16854126446216289</v>
      </c>
      <c r="G35">
        <f t="shared" si="2"/>
        <v>290.83277038048061</v>
      </c>
      <c r="H35">
        <f t="shared" si="3"/>
        <v>2.3324361111956939</v>
      </c>
      <c r="I35">
        <f t="shared" si="4"/>
        <v>1.0587017995566697</v>
      </c>
      <c r="J35">
        <f t="shared" si="5"/>
        <v>12.586239814758301</v>
      </c>
      <c r="K35" s="1">
        <v>6</v>
      </c>
      <c r="L35">
        <f t="shared" si="6"/>
        <v>1.4200000166893005</v>
      </c>
      <c r="M35" s="1">
        <v>1</v>
      </c>
      <c r="N35">
        <f t="shared" si="7"/>
        <v>2.8400000333786011</v>
      </c>
      <c r="O35" s="1">
        <v>8.7033967971801758</v>
      </c>
      <c r="P35" s="1">
        <v>12.586239814758301</v>
      </c>
      <c r="Q35" s="1">
        <v>7.0531797409057617</v>
      </c>
      <c r="R35" s="1">
        <v>400.53482055664062</v>
      </c>
      <c r="S35" s="1">
        <v>388.61968994140625</v>
      </c>
      <c r="T35" s="1">
        <v>2.7392020225524902</v>
      </c>
      <c r="U35" s="1">
        <v>5.5262064933776855</v>
      </c>
      <c r="V35" s="1">
        <v>17.739824295043945</v>
      </c>
      <c r="W35" s="1">
        <v>35.789230346679688</v>
      </c>
      <c r="X35" s="1">
        <v>499.36337280273437</v>
      </c>
      <c r="Y35" s="1">
        <v>1700.831787109375</v>
      </c>
      <c r="Z35" s="1">
        <v>8.7166719436645508</v>
      </c>
      <c r="AA35" s="1">
        <v>73.149436950683594</v>
      </c>
      <c r="AB35" s="1">
        <v>2.8095896244049072</v>
      </c>
      <c r="AC35" s="1">
        <v>0.49635845422744751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8"/>
        <v>0.83227228800455721</v>
      </c>
      <c r="AL35">
        <f t="shared" si="9"/>
        <v>2.3324361111956939E-3</v>
      </c>
      <c r="AM35">
        <f t="shared" si="10"/>
        <v>285.73623981475828</v>
      </c>
      <c r="AN35">
        <f t="shared" si="11"/>
        <v>281.85339679718015</v>
      </c>
      <c r="AO35">
        <f t="shared" si="12"/>
        <v>272.13307985485153</v>
      </c>
      <c r="AP35">
        <f t="shared" si="13"/>
        <v>1.5778623918190342</v>
      </c>
      <c r="AQ35">
        <f t="shared" si="14"/>
        <v>1.4629406930204589</v>
      </c>
      <c r="AR35">
        <f t="shared" si="15"/>
        <v>19.999343180272934</v>
      </c>
      <c r="AS35">
        <f t="shared" si="16"/>
        <v>14.473136686895248</v>
      </c>
      <c r="AT35">
        <f t="shared" si="17"/>
        <v>10.644818305969238</v>
      </c>
      <c r="AU35">
        <f t="shared" si="18"/>
        <v>1.2867365302496463</v>
      </c>
      <c r="AV35">
        <f t="shared" si="19"/>
        <v>0.15909942703520388</v>
      </c>
      <c r="AW35">
        <f t="shared" si="20"/>
        <v>0.40423889346378927</v>
      </c>
      <c r="AX35">
        <f t="shared" si="21"/>
        <v>0.88249763678585702</v>
      </c>
      <c r="AY35">
        <f t="shared" si="22"/>
        <v>0.10024441092771676</v>
      </c>
      <c r="AZ35">
        <f t="shared" si="23"/>
        <v>21.274253400139607</v>
      </c>
      <c r="BA35">
        <f t="shared" si="24"/>
        <v>0.74837373892282877</v>
      </c>
      <c r="BB35">
        <f t="shared" si="25"/>
        <v>30.802918779053034</v>
      </c>
      <c r="BC35">
        <f t="shared" si="26"/>
        <v>384.33667123543876</v>
      </c>
      <c r="BD35">
        <f t="shared" si="27"/>
        <v>7.2212868070767114E-3</v>
      </c>
    </row>
    <row r="36" spans="1:108" x14ac:dyDescent="0.25">
      <c r="A36" s="1">
        <v>27</v>
      </c>
      <c r="B36" s="1" t="s">
        <v>82</v>
      </c>
      <c r="C36" s="1">
        <v>1082</v>
      </c>
      <c r="D36" s="1">
        <v>0</v>
      </c>
      <c r="E36">
        <f t="shared" si="0"/>
        <v>9.0224778489245896</v>
      </c>
      <c r="F36">
        <f t="shared" si="1"/>
        <v>0.16835785406823825</v>
      </c>
      <c r="G36">
        <f t="shared" si="2"/>
        <v>290.59620314782933</v>
      </c>
      <c r="H36">
        <f t="shared" si="3"/>
        <v>2.332056435520077</v>
      </c>
      <c r="I36">
        <f t="shared" si="4"/>
        <v>1.0596128636424906</v>
      </c>
      <c r="J36">
        <f t="shared" si="5"/>
        <v>12.595449447631836</v>
      </c>
      <c r="K36" s="1">
        <v>6</v>
      </c>
      <c r="L36">
        <f t="shared" si="6"/>
        <v>1.4200000166893005</v>
      </c>
      <c r="M36" s="1">
        <v>1</v>
      </c>
      <c r="N36">
        <f t="shared" si="7"/>
        <v>2.8400000333786011</v>
      </c>
      <c r="O36" s="1">
        <v>8.7034120559692383</v>
      </c>
      <c r="P36" s="1">
        <v>12.595449447631836</v>
      </c>
      <c r="Q36" s="1">
        <v>7.053624153137207</v>
      </c>
      <c r="R36" s="1">
        <v>400.53253173828125</v>
      </c>
      <c r="S36" s="1">
        <v>388.60284423828125</v>
      </c>
      <c r="T36" s="1">
        <v>2.7392723560333252</v>
      </c>
      <c r="U36" s="1">
        <v>5.5258316993713379</v>
      </c>
      <c r="V36" s="1">
        <v>17.740278244018555</v>
      </c>
      <c r="W36" s="1">
        <v>35.786800384521484</v>
      </c>
      <c r="X36" s="1">
        <v>499.36203002929687</v>
      </c>
      <c r="Y36" s="1">
        <v>1700.8292236328125</v>
      </c>
      <c r="Z36" s="1">
        <v>8.7610101699829102</v>
      </c>
      <c r="AA36" s="1">
        <v>73.149513244628906</v>
      </c>
      <c r="AB36" s="1">
        <v>2.8095896244049072</v>
      </c>
      <c r="AC36" s="1">
        <v>0.49635845422744751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8"/>
        <v>0.83227005004882793</v>
      </c>
      <c r="AL36">
        <f t="shared" si="9"/>
        <v>2.3320564355200769E-3</v>
      </c>
      <c r="AM36">
        <f t="shared" si="10"/>
        <v>285.74544944763181</v>
      </c>
      <c r="AN36">
        <f t="shared" si="11"/>
        <v>281.85341205596922</v>
      </c>
      <c r="AO36">
        <f t="shared" si="12"/>
        <v>272.1326696986107</v>
      </c>
      <c r="AP36">
        <f t="shared" si="13"/>
        <v>1.5769274263030375</v>
      </c>
      <c r="AQ36">
        <f t="shared" si="14"/>
        <v>1.4638247627232446</v>
      </c>
      <c r="AR36">
        <f t="shared" si="15"/>
        <v>20.011408111874587</v>
      </c>
      <c r="AS36">
        <f t="shared" si="16"/>
        <v>14.485576412503249</v>
      </c>
      <c r="AT36">
        <f t="shared" si="17"/>
        <v>10.649430751800537</v>
      </c>
      <c r="AU36">
        <f t="shared" si="18"/>
        <v>1.2871319495820224</v>
      </c>
      <c r="AV36">
        <f t="shared" si="19"/>
        <v>0.15893598071176809</v>
      </c>
      <c r="AW36">
        <f t="shared" si="20"/>
        <v>0.40421189908075394</v>
      </c>
      <c r="AX36">
        <f t="shared" si="21"/>
        <v>0.88292005050126843</v>
      </c>
      <c r="AY36">
        <f t="shared" si="22"/>
        <v>0.10014059245836839</v>
      </c>
      <c r="AZ36">
        <f t="shared" si="23"/>
        <v>21.256970811001015</v>
      </c>
      <c r="BA36">
        <f t="shared" si="24"/>
        <v>0.74779741696806323</v>
      </c>
      <c r="BB36">
        <f t="shared" si="25"/>
        <v>30.780568904408433</v>
      </c>
      <c r="BC36">
        <f t="shared" si="26"/>
        <v>384.31399038162903</v>
      </c>
      <c r="BD36">
        <f t="shared" si="27"/>
        <v>7.2263047421600593E-3</v>
      </c>
    </row>
    <row r="37" spans="1:108" x14ac:dyDescent="0.25">
      <c r="A37" s="1">
        <v>28</v>
      </c>
      <c r="B37" s="1" t="s">
        <v>82</v>
      </c>
      <c r="C37" s="1">
        <v>1082.5</v>
      </c>
      <c r="D37" s="1">
        <v>0</v>
      </c>
      <c r="E37">
        <f t="shared" si="0"/>
        <v>9.0219496387860243</v>
      </c>
      <c r="F37">
        <f t="shared" si="1"/>
        <v>0.16835483227471112</v>
      </c>
      <c r="G37">
        <f t="shared" si="2"/>
        <v>290.58683802047244</v>
      </c>
      <c r="H37">
        <f t="shared" si="3"/>
        <v>2.332674438650717</v>
      </c>
      <c r="I37">
        <f t="shared" si="4"/>
        <v>1.0599094277492573</v>
      </c>
      <c r="J37">
        <f t="shared" si="5"/>
        <v>12.598234176635742</v>
      </c>
      <c r="K37" s="1">
        <v>6</v>
      </c>
      <c r="L37">
        <f t="shared" si="6"/>
        <v>1.4200000166893005</v>
      </c>
      <c r="M37" s="1">
        <v>1</v>
      </c>
      <c r="N37">
        <f t="shared" si="7"/>
        <v>2.8400000333786011</v>
      </c>
      <c r="O37" s="1">
        <v>8.7037925720214844</v>
      </c>
      <c r="P37" s="1">
        <v>12.598234176635742</v>
      </c>
      <c r="Q37" s="1">
        <v>7.0533537864685059</v>
      </c>
      <c r="R37" s="1">
        <v>400.52130126953125</v>
      </c>
      <c r="S37" s="1">
        <v>388.59173583984375</v>
      </c>
      <c r="T37" s="1">
        <v>2.73807692527771</v>
      </c>
      <c r="U37" s="1">
        <v>5.5254354476928711</v>
      </c>
      <c r="V37" s="1">
        <v>17.732072830200195</v>
      </c>
      <c r="W37" s="1">
        <v>35.783298492431641</v>
      </c>
      <c r="X37" s="1">
        <v>499.35134887695312</v>
      </c>
      <c r="Y37" s="1">
        <v>1700.8248291015625</v>
      </c>
      <c r="Z37" s="1">
        <v>8.7942686080932617</v>
      </c>
      <c r="AA37" s="1">
        <v>73.149482727050781</v>
      </c>
      <c r="AB37" s="1">
        <v>2.8095896244049072</v>
      </c>
      <c r="AC37" s="1">
        <v>0.49635845422744751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8"/>
        <v>0.83225224812825516</v>
      </c>
      <c r="AL37">
        <f t="shared" si="9"/>
        <v>2.3326744386507172E-3</v>
      </c>
      <c r="AM37">
        <f t="shared" si="10"/>
        <v>285.74823417663572</v>
      </c>
      <c r="AN37">
        <f t="shared" si="11"/>
        <v>281.85379257202146</v>
      </c>
      <c r="AO37">
        <f t="shared" si="12"/>
        <v>272.13196657362641</v>
      </c>
      <c r="AP37">
        <f t="shared" si="13"/>
        <v>1.5762922441986693</v>
      </c>
      <c r="AQ37">
        <f t="shared" si="14"/>
        <v>1.4640921725897011</v>
      </c>
      <c r="AR37">
        <f t="shared" si="15"/>
        <v>20.01507212365123</v>
      </c>
      <c r="AS37">
        <f t="shared" si="16"/>
        <v>14.489636675958359</v>
      </c>
      <c r="AT37">
        <f t="shared" si="17"/>
        <v>10.651013374328613</v>
      </c>
      <c r="AU37">
        <f t="shared" si="18"/>
        <v>1.2872676505299105</v>
      </c>
      <c r="AV37">
        <f t="shared" si="19"/>
        <v>0.15893328767109904</v>
      </c>
      <c r="AW37">
        <f t="shared" si="20"/>
        <v>0.40418274484044375</v>
      </c>
      <c r="AX37">
        <f t="shared" si="21"/>
        <v>0.88308490568946674</v>
      </c>
      <c r="AY37">
        <f t="shared" si="22"/>
        <v>0.10013888189685767</v>
      </c>
      <c r="AZ37">
        <f t="shared" si="23"/>
        <v>21.256276888486852</v>
      </c>
      <c r="BA37">
        <f t="shared" si="24"/>
        <v>0.74779469355528561</v>
      </c>
      <c r="BB37">
        <f t="shared" si="25"/>
        <v>30.773657843435977</v>
      </c>
      <c r="BC37">
        <f t="shared" si="26"/>
        <v>384.30313306899387</v>
      </c>
      <c r="BD37">
        <f t="shared" si="27"/>
        <v>7.2244633825264068E-3</v>
      </c>
    </row>
    <row r="38" spans="1:108" x14ac:dyDescent="0.25">
      <c r="A38" s="1">
        <v>29</v>
      </c>
      <c r="B38" s="1" t="s">
        <v>83</v>
      </c>
      <c r="C38" s="1">
        <v>1083</v>
      </c>
      <c r="D38" s="1">
        <v>0</v>
      </c>
      <c r="E38">
        <f t="shared" si="0"/>
        <v>8.9985662267890696</v>
      </c>
      <c r="F38">
        <f t="shared" si="1"/>
        <v>0.16820002505961268</v>
      </c>
      <c r="G38">
        <f t="shared" si="2"/>
        <v>290.7847083357081</v>
      </c>
      <c r="H38">
        <f t="shared" si="3"/>
        <v>2.3317043950712826</v>
      </c>
      <c r="I38">
        <f t="shared" si="4"/>
        <v>1.0603890962246243</v>
      </c>
      <c r="J38">
        <f t="shared" si="5"/>
        <v>12.602634429931641</v>
      </c>
      <c r="K38" s="1">
        <v>6</v>
      </c>
      <c r="L38">
        <f t="shared" si="6"/>
        <v>1.4200000166893005</v>
      </c>
      <c r="M38" s="1">
        <v>1</v>
      </c>
      <c r="N38">
        <f t="shared" si="7"/>
        <v>2.8400000333786011</v>
      </c>
      <c r="O38" s="1">
        <v>8.7041044235229492</v>
      </c>
      <c r="P38" s="1">
        <v>12.602634429931641</v>
      </c>
      <c r="Q38" s="1">
        <v>7.0535783767700195</v>
      </c>
      <c r="R38" s="1">
        <v>400.54183959960937</v>
      </c>
      <c r="S38" s="1">
        <v>388.64132690429687</v>
      </c>
      <c r="T38" s="1">
        <v>2.738591194152832</v>
      </c>
      <c r="U38" s="1">
        <v>5.5246424674987793</v>
      </c>
      <c r="V38" s="1">
        <v>17.735073089599609</v>
      </c>
      <c r="W38" s="1">
        <v>35.777500152587891</v>
      </c>
      <c r="X38" s="1">
        <v>499.3782958984375</v>
      </c>
      <c r="Y38" s="1">
        <v>1700.8309326171875</v>
      </c>
      <c r="Z38" s="1">
        <v>8.8779611587524414</v>
      </c>
      <c r="AA38" s="1">
        <v>73.149658203125</v>
      </c>
      <c r="AB38" s="1">
        <v>2.8095896244049072</v>
      </c>
      <c r="AC38" s="1">
        <v>0.49635845422744751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8"/>
        <v>0.83229715983072905</v>
      </c>
      <c r="AL38">
        <f t="shared" si="9"/>
        <v>2.3317043950712825E-3</v>
      </c>
      <c r="AM38">
        <f t="shared" si="10"/>
        <v>285.75263442993162</v>
      </c>
      <c r="AN38">
        <f t="shared" si="11"/>
        <v>281.85410442352293</v>
      </c>
      <c r="AO38">
        <f t="shared" si="12"/>
        <v>272.13294313610459</v>
      </c>
      <c r="AP38">
        <f t="shared" si="13"/>
        <v>1.5763138025071213</v>
      </c>
      <c r="AQ38">
        <f t="shared" si="14"/>
        <v>1.4645148044166292</v>
      </c>
      <c r="AR38">
        <f t="shared" si="15"/>
        <v>20.020801742503075</v>
      </c>
      <c r="AS38">
        <f t="shared" si="16"/>
        <v>14.496159275004295</v>
      </c>
      <c r="AT38">
        <f t="shared" si="17"/>
        <v>10.653369426727295</v>
      </c>
      <c r="AU38">
        <f t="shared" si="18"/>
        <v>1.287469692063667</v>
      </c>
      <c r="AV38">
        <f t="shared" si="19"/>
        <v>0.15879531530611893</v>
      </c>
      <c r="AW38">
        <f t="shared" si="20"/>
        <v>0.40412570819200483</v>
      </c>
      <c r="AX38">
        <f t="shared" si="21"/>
        <v>0.88334398387166213</v>
      </c>
      <c r="AY38">
        <f t="shared" si="22"/>
        <v>0.10005124544717599</v>
      </c>
      <c r="AZ38">
        <f t="shared" si="23"/>
        <v>21.270802025452443</v>
      </c>
      <c r="BA38">
        <f t="shared" si="24"/>
        <v>0.74820840761310492</v>
      </c>
      <c r="BB38">
        <f t="shared" si="25"/>
        <v>30.758579307641863</v>
      </c>
      <c r="BC38">
        <f t="shared" si="26"/>
        <v>384.36383948761073</v>
      </c>
      <c r="BD38">
        <f t="shared" si="27"/>
        <v>7.201070561443406E-3</v>
      </c>
    </row>
    <row r="39" spans="1:108" x14ac:dyDescent="0.25">
      <c r="A39" s="1">
        <v>30</v>
      </c>
      <c r="B39" s="1" t="s">
        <v>83</v>
      </c>
      <c r="C39" s="1">
        <v>1083.5</v>
      </c>
      <c r="D39" s="1">
        <v>0</v>
      </c>
      <c r="E39">
        <f t="shared" si="0"/>
        <v>9.0085443485637047</v>
      </c>
      <c r="F39">
        <f t="shared" si="1"/>
        <v>0.16821108751742608</v>
      </c>
      <c r="G39">
        <f t="shared" si="2"/>
        <v>290.69667353100073</v>
      </c>
      <c r="H39">
        <f t="shared" si="3"/>
        <v>2.3312471319786257</v>
      </c>
      <c r="I39">
        <f t="shared" si="4"/>
        <v>1.060112346071691</v>
      </c>
      <c r="J39">
        <f t="shared" si="5"/>
        <v>12.599332809448242</v>
      </c>
      <c r="K39" s="1">
        <v>6</v>
      </c>
      <c r="L39">
        <f t="shared" si="6"/>
        <v>1.4200000166893005</v>
      </c>
      <c r="M39" s="1">
        <v>1</v>
      </c>
      <c r="N39">
        <f t="shared" si="7"/>
        <v>2.8400000333786011</v>
      </c>
      <c r="O39" s="1">
        <v>8.7042837142944336</v>
      </c>
      <c r="P39" s="1">
        <v>12.599332809448242</v>
      </c>
      <c r="Q39" s="1">
        <v>7.0532875061035156</v>
      </c>
      <c r="R39" s="1">
        <v>400.55654907226562</v>
      </c>
      <c r="S39" s="1">
        <v>388.64434814453125</v>
      </c>
      <c r="T39" s="1">
        <v>2.7386353015899658</v>
      </c>
      <c r="U39" s="1">
        <v>5.5241193771362305</v>
      </c>
      <c r="V39" s="1">
        <v>17.735052108764648</v>
      </c>
      <c r="W39" s="1">
        <v>35.773490905761719</v>
      </c>
      <c r="X39" s="1">
        <v>499.38229370117187</v>
      </c>
      <c r="Y39" s="1">
        <v>1700.8345947265625</v>
      </c>
      <c r="Z39" s="1">
        <v>8.8558406829833984</v>
      </c>
      <c r="AA39" s="1">
        <v>73.149276733398438</v>
      </c>
      <c r="AB39" s="1">
        <v>2.8095896244049072</v>
      </c>
      <c r="AC39" s="1">
        <v>0.49635845422744751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8"/>
        <v>0.83230382283528626</v>
      </c>
      <c r="AL39">
        <f t="shared" si="9"/>
        <v>2.3312471319786258E-3</v>
      </c>
      <c r="AM39">
        <f t="shared" si="10"/>
        <v>285.74933280944822</v>
      </c>
      <c r="AN39">
        <f t="shared" si="11"/>
        <v>281.85428371429441</v>
      </c>
      <c r="AO39">
        <f t="shared" si="12"/>
        <v>272.13352907359149</v>
      </c>
      <c r="AP39">
        <f t="shared" si="13"/>
        <v>1.576990886632671</v>
      </c>
      <c r="AQ39">
        <f t="shared" si="14"/>
        <v>1.4641976830981578</v>
      </c>
      <c r="AR39">
        <f t="shared" si="15"/>
        <v>20.016570887428003</v>
      </c>
      <c r="AS39">
        <f t="shared" si="16"/>
        <v>14.492451510291772</v>
      </c>
      <c r="AT39">
        <f t="shared" si="17"/>
        <v>10.651808261871338</v>
      </c>
      <c r="AU39">
        <f t="shared" si="18"/>
        <v>1.2873358124028202</v>
      </c>
      <c r="AV39">
        <f t="shared" si="19"/>
        <v>0.15880517522382109</v>
      </c>
      <c r="AW39">
        <f t="shared" si="20"/>
        <v>0.40408533702646671</v>
      </c>
      <c r="AX39">
        <f t="shared" si="21"/>
        <v>0.88325047537635348</v>
      </c>
      <c r="AY39">
        <f t="shared" si="22"/>
        <v>0.10005750816893955</v>
      </c>
      <c r="AZ39">
        <f t="shared" si="23"/>
        <v>21.264251417597553</v>
      </c>
      <c r="BA39">
        <f t="shared" si="24"/>
        <v>0.74797607354602469</v>
      </c>
      <c r="BB39">
        <f t="shared" si="25"/>
        <v>30.762079250843389</v>
      </c>
      <c r="BC39">
        <f t="shared" si="26"/>
        <v>384.36211760663474</v>
      </c>
      <c r="BD39">
        <f t="shared" si="27"/>
        <v>7.209908117658639E-3</v>
      </c>
      <c r="BE39" s="4">
        <f>AVERAGE(E25:E39)</f>
        <v>9.0202534046573746</v>
      </c>
      <c r="BF39" s="4">
        <f t="shared" ref="BF39:DD39" si="29">AVERAGE(F25:F39)</f>
        <v>0.16845765145176014</v>
      </c>
      <c r="BG39" s="4">
        <f t="shared" si="29"/>
        <v>290.68157940068824</v>
      </c>
      <c r="BH39" s="4">
        <f t="shared" si="29"/>
        <v>2.3309671159296448</v>
      </c>
      <c r="BI39" s="4">
        <f t="shared" si="29"/>
        <v>1.058537030170623</v>
      </c>
      <c r="BJ39" s="4">
        <f t="shared" si="29"/>
        <v>12.583774503072103</v>
      </c>
      <c r="BK39" s="4">
        <f t="shared" si="29"/>
        <v>6</v>
      </c>
      <c r="BL39" s="4">
        <f t="shared" si="29"/>
        <v>1.4200000166893005</v>
      </c>
      <c r="BM39" s="4">
        <f t="shared" si="29"/>
        <v>1</v>
      </c>
      <c r="BN39" s="4">
        <f t="shared" si="29"/>
        <v>2.8400000333786011</v>
      </c>
      <c r="BO39" s="4">
        <f t="shared" si="29"/>
        <v>8.7032354354858406</v>
      </c>
      <c r="BP39" s="4">
        <f t="shared" si="29"/>
        <v>12.583774503072103</v>
      </c>
      <c r="BQ39" s="4">
        <f t="shared" si="29"/>
        <v>7.052141348520915</v>
      </c>
      <c r="BR39" s="4">
        <f t="shared" si="29"/>
        <v>400.53463338216147</v>
      </c>
      <c r="BS39" s="4">
        <f t="shared" si="29"/>
        <v>388.60810953776041</v>
      </c>
      <c r="BT39" s="4">
        <f t="shared" si="29"/>
        <v>2.7399521191914875</v>
      </c>
      <c r="BU39" s="4">
        <f t="shared" si="29"/>
        <v>5.5252122243245445</v>
      </c>
      <c r="BV39" s="4">
        <f t="shared" si="29"/>
        <v>17.744928614298502</v>
      </c>
      <c r="BW39" s="4">
        <f t="shared" si="29"/>
        <v>35.783288065592451</v>
      </c>
      <c r="BX39" s="4">
        <f t="shared" si="29"/>
        <v>499.36191406249998</v>
      </c>
      <c r="BY39" s="4">
        <f t="shared" si="29"/>
        <v>1700.8359049479166</v>
      </c>
      <c r="BZ39" s="4">
        <f t="shared" si="29"/>
        <v>8.7726820627848312</v>
      </c>
      <c r="CA39" s="4">
        <f t="shared" si="29"/>
        <v>73.149655151367185</v>
      </c>
      <c r="CB39" s="4">
        <f t="shared" si="29"/>
        <v>2.8095896244049072</v>
      </c>
      <c r="CC39" s="4">
        <f t="shared" si="29"/>
        <v>0.49635845422744751</v>
      </c>
      <c r="CD39" s="4">
        <f t="shared" si="29"/>
        <v>1</v>
      </c>
      <c r="CE39" s="4">
        <f t="shared" si="29"/>
        <v>-0.21956524252891541</v>
      </c>
      <c r="CF39" s="4">
        <f t="shared" si="29"/>
        <v>2.737391471862793</v>
      </c>
      <c r="CG39" s="4">
        <f t="shared" si="29"/>
        <v>1</v>
      </c>
      <c r="CH39" s="4">
        <f t="shared" si="29"/>
        <v>0</v>
      </c>
      <c r="CI39" s="4">
        <f t="shared" si="29"/>
        <v>0.15999999642372131</v>
      </c>
      <c r="CJ39" s="4">
        <f t="shared" si="29"/>
        <v>111115</v>
      </c>
      <c r="CK39" s="4">
        <f t="shared" si="29"/>
        <v>0.83226985677083321</v>
      </c>
      <c r="CL39" s="4">
        <f t="shared" si="29"/>
        <v>2.3309671159296446E-3</v>
      </c>
      <c r="CM39" s="4">
        <f t="shared" si="29"/>
        <v>285.73377450307214</v>
      </c>
      <c r="CN39" s="4">
        <f t="shared" si="29"/>
        <v>281.85323543548589</v>
      </c>
      <c r="CO39" s="4">
        <f t="shared" si="29"/>
        <v>272.13373870900347</v>
      </c>
      <c r="CP39" s="4">
        <f t="shared" si="29"/>
        <v>1.578935054218888</v>
      </c>
      <c r="CQ39" s="4">
        <f t="shared" si="29"/>
        <v>1.4627043989197022</v>
      </c>
      <c r="CR39" s="4">
        <f t="shared" si="29"/>
        <v>19.996053256530537</v>
      </c>
      <c r="CS39" s="4">
        <f t="shared" si="29"/>
        <v>14.470841032205989</v>
      </c>
      <c r="CT39" s="4">
        <f t="shared" si="29"/>
        <v>10.643504969278972</v>
      </c>
      <c r="CU39" s="4">
        <f t="shared" si="29"/>
        <v>1.2866240280085675</v>
      </c>
      <c r="CV39" s="4">
        <f t="shared" si="29"/>
        <v>0.15902490939826266</v>
      </c>
      <c r="CW39" s="4">
        <f t="shared" si="29"/>
        <v>0.40416736874907927</v>
      </c>
      <c r="CX39" s="4">
        <f t="shared" si="29"/>
        <v>0.88245665925948835</v>
      </c>
      <c r="CY39" s="4">
        <f t="shared" si="29"/>
        <v>0.10019707903315656</v>
      </c>
      <c r="CZ39" s="4">
        <f t="shared" si="29"/>
        <v>21.263257291212064</v>
      </c>
      <c r="DA39" s="4">
        <f t="shared" si="29"/>
        <v>0.74800697535889149</v>
      </c>
      <c r="DB39" s="4">
        <f t="shared" si="29"/>
        <v>30.800749413103574</v>
      </c>
      <c r="DC39" s="4">
        <f t="shared" si="29"/>
        <v>384.32031307537767</v>
      </c>
      <c r="DD39" s="4">
        <f t="shared" si="29"/>
        <v>7.2291480574743694E-3</v>
      </c>
    </row>
    <row r="40" spans="1:108" s="4" customFormat="1" x14ac:dyDescent="0.25">
      <c r="A40" s="3">
        <v>31</v>
      </c>
      <c r="B40" s="3" t="s">
        <v>84</v>
      </c>
      <c r="C40" s="3">
        <v>1456</v>
      </c>
      <c r="D40" s="3">
        <v>0</v>
      </c>
      <c r="E40" s="4">
        <f t="shared" si="0"/>
        <v>9.5403375637397279</v>
      </c>
      <c r="F40" s="4">
        <f t="shared" si="1"/>
        <v>0.17249169432915606</v>
      </c>
      <c r="G40" s="4">
        <f t="shared" si="2"/>
        <v>285.20620149307223</v>
      </c>
      <c r="H40" s="4">
        <f t="shared" si="3"/>
        <v>2.7841531279634015</v>
      </c>
      <c r="I40" s="4">
        <f t="shared" si="4"/>
        <v>1.2322782069610834</v>
      </c>
      <c r="J40" s="4">
        <f t="shared" si="5"/>
        <v>15.629944801330566</v>
      </c>
      <c r="K40" s="3">
        <v>6</v>
      </c>
      <c r="L40" s="4">
        <f t="shared" si="6"/>
        <v>1.4200000166893005</v>
      </c>
      <c r="M40" s="3">
        <v>1</v>
      </c>
      <c r="N40" s="4">
        <f t="shared" si="7"/>
        <v>2.8400000333786011</v>
      </c>
      <c r="O40" s="3">
        <v>13.374089241027832</v>
      </c>
      <c r="P40" s="3">
        <v>15.629944801330566</v>
      </c>
      <c r="Q40" s="3">
        <v>12.633719444274902</v>
      </c>
      <c r="R40" s="3">
        <v>400.19961547851562</v>
      </c>
      <c r="S40" s="3">
        <v>387.44009399414062</v>
      </c>
      <c r="T40" s="3">
        <v>4.1960544586181641</v>
      </c>
      <c r="U40" s="3">
        <v>7.516268253326416</v>
      </c>
      <c r="V40" s="3">
        <v>19.924770355224609</v>
      </c>
      <c r="W40" s="3">
        <v>35.690654754638672</v>
      </c>
      <c r="X40" s="3">
        <v>499.34616088867187</v>
      </c>
      <c r="Y40" s="3">
        <v>1700.3175048828125</v>
      </c>
      <c r="Z40" s="3">
        <v>8.8507795333862305</v>
      </c>
      <c r="AA40" s="3">
        <v>73.139991760253906</v>
      </c>
      <c r="AB40" s="3">
        <v>2.3335764408111572</v>
      </c>
      <c r="AC40" s="3">
        <v>0.51462465524673462</v>
      </c>
      <c r="AD40" s="3">
        <v>1</v>
      </c>
      <c r="AE40" s="3">
        <v>-0.21956524252891541</v>
      </c>
      <c r="AF40" s="3">
        <v>2.737391471862793</v>
      </c>
      <c r="AG40" s="3">
        <v>1</v>
      </c>
      <c r="AH40" s="3">
        <v>0</v>
      </c>
      <c r="AI40" s="3">
        <v>0.15999999642372131</v>
      </c>
      <c r="AJ40" s="3">
        <v>111115</v>
      </c>
      <c r="AK40" s="4">
        <f t="shared" si="8"/>
        <v>0.83224360148111964</v>
      </c>
      <c r="AL40" s="4">
        <f t="shared" si="9"/>
        <v>2.7841531279634013E-3</v>
      </c>
      <c r="AM40" s="4">
        <f t="shared" si="10"/>
        <v>288.77994480133054</v>
      </c>
      <c r="AN40" s="4">
        <f t="shared" si="11"/>
        <v>286.52408924102781</v>
      </c>
      <c r="AO40" s="4">
        <f t="shared" si="12"/>
        <v>272.05079470044075</v>
      </c>
      <c r="AP40" s="4">
        <f t="shared" si="13"/>
        <v>1.5129992082922386</v>
      </c>
      <c r="AQ40" s="4">
        <f t="shared" si="14"/>
        <v>1.7820180050772354</v>
      </c>
      <c r="AR40" s="4">
        <f t="shared" si="15"/>
        <v>24.364481895465953</v>
      </c>
      <c r="AS40" s="4">
        <f t="shared" si="16"/>
        <v>16.848213642139537</v>
      </c>
      <c r="AT40" s="4">
        <f t="shared" si="17"/>
        <v>14.502017021179199</v>
      </c>
      <c r="AU40" s="4">
        <f t="shared" si="18"/>
        <v>1.6572848348706191</v>
      </c>
      <c r="AV40" s="4">
        <f t="shared" si="19"/>
        <v>0.16261502501289449</v>
      </c>
      <c r="AW40" s="4">
        <f t="shared" si="20"/>
        <v>0.54973979811615203</v>
      </c>
      <c r="AX40" s="4">
        <f t="shared" si="21"/>
        <v>1.107545036754467</v>
      </c>
      <c r="AY40" s="4">
        <f t="shared" si="22"/>
        <v>0.10247788136822723</v>
      </c>
      <c r="AZ40" s="4">
        <f t="shared" si="23"/>
        <v>20.859979227176616</v>
      </c>
      <c r="BA40" s="4">
        <f t="shared" si="24"/>
        <v>0.73612980668279904</v>
      </c>
      <c r="BB40" s="4">
        <f t="shared" si="25"/>
        <v>33.752766167724779</v>
      </c>
      <c r="BC40" s="4">
        <f t="shared" si="26"/>
        <v>382.90507443087444</v>
      </c>
      <c r="BD40" s="4">
        <f t="shared" si="27"/>
        <v>8.4097287931920797E-3</v>
      </c>
    </row>
    <row r="41" spans="1:108" s="4" customFormat="1" x14ac:dyDescent="0.25">
      <c r="A41" s="3">
        <v>32</v>
      </c>
      <c r="B41" s="3" t="s">
        <v>84</v>
      </c>
      <c r="C41" s="3">
        <v>1456.5</v>
      </c>
      <c r="D41" s="3">
        <v>0</v>
      </c>
      <c r="E41" s="4">
        <f t="shared" si="0"/>
        <v>9.5199568111198598</v>
      </c>
      <c r="F41" s="4">
        <f t="shared" si="1"/>
        <v>0.17235974592225536</v>
      </c>
      <c r="G41" s="4">
        <f t="shared" si="2"/>
        <v>285.34777040779989</v>
      </c>
      <c r="H41" s="4">
        <f t="shared" si="3"/>
        <v>2.7836430199730544</v>
      </c>
      <c r="I41" s="4">
        <f t="shared" si="4"/>
        <v>1.2329350065355884</v>
      </c>
      <c r="J41" s="4">
        <f t="shared" si="5"/>
        <v>15.635396957397461</v>
      </c>
      <c r="K41" s="3">
        <v>6</v>
      </c>
      <c r="L41" s="4">
        <f t="shared" si="6"/>
        <v>1.4200000166893005</v>
      </c>
      <c r="M41" s="3">
        <v>1</v>
      </c>
      <c r="N41" s="4">
        <f t="shared" si="7"/>
        <v>2.8400000333786011</v>
      </c>
      <c r="O41" s="3">
        <v>13.375919342041016</v>
      </c>
      <c r="P41" s="3">
        <v>15.635396957397461</v>
      </c>
      <c r="Q41" s="3">
        <v>12.635642051696777</v>
      </c>
      <c r="R41" s="3">
        <v>400.19256591796875</v>
      </c>
      <c r="S41" s="3">
        <v>387.45751953125</v>
      </c>
      <c r="T41" s="3">
        <v>4.1961503028869629</v>
      </c>
      <c r="U41" s="3">
        <v>7.5158076286315918</v>
      </c>
      <c r="V41" s="3">
        <v>19.922822952270508</v>
      </c>
      <c r="W41" s="3">
        <v>35.684158325195312</v>
      </c>
      <c r="X41" s="3">
        <v>499.33859252929687</v>
      </c>
      <c r="Y41" s="3">
        <v>1700.309814453125</v>
      </c>
      <c r="Z41" s="3">
        <v>8.8532400131225586</v>
      </c>
      <c r="AA41" s="3">
        <v>73.139900207519531</v>
      </c>
      <c r="AB41" s="3">
        <v>2.3335764408111572</v>
      </c>
      <c r="AC41" s="3">
        <v>0.51462465524673462</v>
      </c>
      <c r="AD41" s="3">
        <v>1</v>
      </c>
      <c r="AE41" s="3">
        <v>-0.21956524252891541</v>
      </c>
      <c r="AF41" s="3">
        <v>2.737391471862793</v>
      </c>
      <c r="AG41" s="3">
        <v>1</v>
      </c>
      <c r="AH41" s="3">
        <v>0</v>
      </c>
      <c r="AI41" s="3">
        <v>0.15999999642372131</v>
      </c>
      <c r="AJ41" s="3">
        <v>111115</v>
      </c>
      <c r="AK41" s="4">
        <f t="shared" si="8"/>
        <v>0.83223098754882807</v>
      </c>
      <c r="AL41" s="4">
        <f t="shared" si="9"/>
        <v>2.7836430199730546E-3</v>
      </c>
      <c r="AM41" s="4">
        <f t="shared" si="10"/>
        <v>288.78539695739744</v>
      </c>
      <c r="AN41" s="4">
        <f t="shared" si="11"/>
        <v>286.52591934204099</v>
      </c>
      <c r="AO41" s="4">
        <f t="shared" si="12"/>
        <v>272.04956423171825</v>
      </c>
      <c r="AP41" s="4">
        <f t="shared" si="13"/>
        <v>1.5127874271494364</v>
      </c>
      <c r="AQ41" s="4">
        <f t="shared" si="14"/>
        <v>1.782640426472617</v>
      </c>
      <c r="AR41" s="4">
        <f t="shared" si="15"/>
        <v>24.373022405208907</v>
      </c>
      <c r="AS41" s="4">
        <f t="shared" si="16"/>
        <v>16.857214776577315</v>
      </c>
      <c r="AT41" s="4">
        <f t="shared" si="17"/>
        <v>14.505658149719238</v>
      </c>
      <c r="AU41" s="4">
        <f t="shared" si="18"/>
        <v>1.6576748146176055</v>
      </c>
      <c r="AV41" s="4">
        <f t="shared" si="19"/>
        <v>0.16249774928476229</v>
      </c>
      <c r="AW41" s="4">
        <f t="shared" si="20"/>
        <v>0.54970541993702859</v>
      </c>
      <c r="AX41" s="4">
        <f t="shared" si="21"/>
        <v>1.1079693946805769</v>
      </c>
      <c r="AY41" s="4">
        <f t="shared" si="22"/>
        <v>0.10240336280767909</v>
      </c>
      <c r="AZ41" s="4">
        <f t="shared" si="23"/>
        <v>20.870307452064676</v>
      </c>
      <c r="BA41" s="4">
        <f t="shared" si="24"/>
        <v>0.73646207912809769</v>
      </c>
      <c r="BB41" s="4">
        <f t="shared" si="25"/>
        <v>33.737425309646987</v>
      </c>
      <c r="BC41" s="4">
        <f t="shared" si="26"/>
        <v>382.93218800168569</v>
      </c>
      <c r="BD41" s="4">
        <f t="shared" si="27"/>
        <v>8.3873553054466012E-3</v>
      </c>
    </row>
    <row r="42" spans="1:108" s="4" customFormat="1" x14ac:dyDescent="0.25">
      <c r="A42" s="3">
        <v>33</v>
      </c>
      <c r="B42" s="3" t="s">
        <v>85</v>
      </c>
      <c r="C42" s="3">
        <v>1457</v>
      </c>
      <c r="D42" s="3">
        <v>0</v>
      </c>
      <c r="E42" s="4">
        <f t="shared" ref="E42:E69" si="30">(R42-S42*(1000-T42)/(1000-U42))*AK42</f>
        <v>9.5172678133179289</v>
      </c>
      <c r="F42" s="4">
        <f t="shared" ref="F42:F69" si="31">IF(AV42&lt;&gt;0,1/(1/AV42-1/N42),0)</f>
        <v>0.17237071894651299</v>
      </c>
      <c r="G42" s="4">
        <f t="shared" ref="G42:G69" si="32">((AY42-AL42/2)*S42-E42)/(AY42+AL42/2)</f>
        <v>285.37599868883643</v>
      </c>
      <c r="H42" s="4">
        <f t="shared" ref="H42:H69" si="33">AL42*1000</f>
        <v>2.7835884806326141</v>
      </c>
      <c r="I42" s="4">
        <f t="shared" ref="I42:I69" si="34">(AQ42-AW42)</f>
        <v>1.2328331932682781</v>
      </c>
      <c r="J42" s="4">
        <f t="shared" ref="J42:J69" si="35">(P42+AP42*D42)</f>
        <v>15.63448429107666</v>
      </c>
      <c r="K42" s="3">
        <v>6</v>
      </c>
      <c r="L42" s="4">
        <f t="shared" ref="L42:L73" si="36">(K42*AE42+AF42)</f>
        <v>1.4200000166893005</v>
      </c>
      <c r="M42" s="3">
        <v>1</v>
      </c>
      <c r="N42" s="4">
        <f t="shared" ref="N42:N73" si="37">L42*(M42+1)*(M42+1)/(M42*M42+1)</f>
        <v>2.8400000333786011</v>
      </c>
      <c r="O42" s="3">
        <v>13.3778076171875</v>
      </c>
      <c r="P42" s="3">
        <v>15.63448429107666</v>
      </c>
      <c r="Q42" s="3">
        <v>12.637184143066406</v>
      </c>
      <c r="R42" s="3">
        <v>400.18496704101562</v>
      </c>
      <c r="S42" s="3">
        <v>387.45346069335938</v>
      </c>
      <c r="T42" s="3">
        <v>4.1962804794311523</v>
      </c>
      <c r="U42" s="3">
        <v>7.5158023834228516</v>
      </c>
      <c r="V42" s="3">
        <v>19.920913696289063</v>
      </c>
      <c r="W42" s="3">
        <v>35.679611206054688</v>
      </c>
      <c r="X42" s="3">
        <v>499.34918212890625</v>
      </c>
      <c r="Y42" s="3">
        <v>1700.33447265625</v>
      </c>
      <c r="Z42" s="3">
        <v>8.8644218444824219</v>
      </c>
      <c r="AA42" s="3">
        <v>73.139633178710938</v>
      </c>
      <c r="AB42" s="3">
        <v>2.3335764408111572</v>
      </c>
      <c r="AC42" s="3">
        <v>0.51462465524673462</v>
      </c>
      <c r="AD42" s="3">
        <v>1</v>
      </c>
      <c r="AE42" s="3">
        <v>-0.21956524252891541</v>
      </c>
      <c r="AF42" s="3">
        <v>2.737391471862793</v>
      </c>
      <c r="AG42" s="3">
        <v>1</v>
      </c>
      <c r="AH42" s="3">
        <v>0</v>
      </c>
      <c r="AI42" s="3">
        <v>0.15999999642372131</v>
      </c>
      <c r="AJ42" s="3">
        <v>111115</v>
      </c>
      <c r="AK42" s="4">
        <f t="shared" ref="AK42:AK69" si="38">X42*0.000001/(K42*0.0001)</f>
        <v>0.8322486368815103</v>
      </c>
      <c r="AL42" s="4">
        <f t="shared" ref="AL42:AL73" si="39">(U42-T42)/(1000-U42)*AK42</f>
        <v>2.783588480632614E-3</v>
      </c>
      <c r="AM42" s="4">
        <f t="shared" ref="AM42:AM69" si="40">(P42+273.15)</f>
        <v>288.78448429107664</v>
      </c>
      <c r="AN42" s="4">
        <f t="shared" ref="AN42:AN69" si="41">(O42+273.15)</f>
        <v>286.52780761718748</v>
      </c>
      <c r="AO42" s="4">
        <f t="shared" ref="AO42:AO69" si="42">(Y42*AG42+Z42*AH42)*AI42</f>
        <v>272.05350954413007</v>
      </c>
      <c r="AP42" s="4">
        <f t="shared" ref="AP42:AP73" si="43">((AO42+0.00000010773*(AN42^4-AM42^4))-AL42*44100)/(L42*51.4+0.00000043092*AM42^3)</f>
        <v>1.5132086037171466</v>
      </c>
      <c r="AQ42" s="4">
        <f t="shared" ref="AQ42:AQ69" si="44">0.61365*EXP(17.502*J42/(240.97+J42))</f>
        <v>1.7825362226355068</v>
      </c>
      <c r="AR42" s="4">
        <f t="shared" ref="AR42:AR73" si="45">AQ42*1000/AA42</f>
        <v>24.371686665149387</v>
      </c>
      <c r="AS42" s="4">
        <f t="shared" ref="AS42:AS73" si="46">(AR42-U42)</f>
        <v>16.855884281726535</v>
      </c>
      <c r="AT42" s="4">
        <f t="shared" ref="AT42:AT69" si="47">IF(D42,P42,(O42+P42)/2)</f>
        <v>14.50614595413208</v>
      </c>
      <c r="AU42" s="4">
        <f t="shared" ref="AU42:AU73" si="48">0.61365*EXP(17.502*AT42/(240.97+AT42))</f>
        <v>1.657727066589342</v>
      </c>
      <c r="AV42" s="4">
        <f t="shared" ref="AV42:AV69" si="49">IF(AS42&lt;&gt;0,(1000-(AR42+U42)/2)/AS42*AL42,0)</f>
        <v>0.16250750249906717</v>
      </c>
      <c r="AW42" s="4">
        <f t="shared" ref="AW42:AW69" si="50">U42*AA42/1000</f>
        <v>0.5497030293672287</v>
      </c>
      <c r="AX42" s="4">
        <f t="shared" ref="AX42:AX73" si="51">(AU42-AW42)</f>
        <v>1.1080240372221133</v>
      </c>
      <c r="AY42" s="4">
        <f t="shared" ref="AY42:AY69" si="52">1/(1.6/F42+1.37/N42)</f>
        <v>0.10240956009601819</v>
      </c>
      <c r="AZ42" s="4">
        <f t="shared" ref="AZ42:AZ69" si="53">G42*AA42*0.001</f>
        <v>20.872295862109791</v>
      </c>
      <c r="BA42" s="4">
        <f t="shared" ref="BA42:BA69" si="54">G42/S42</f>
        <v>0.73654264999504115</v>
      </c>
      <c r="BB42" s="4">
        <f t="shared" ref="BB42:BB69" si="55">(1-AL42*AA42/AQ42/F42)*100</f>
        <v>33.739310381208313</v>
      </c>
      <c r="BC42" s="4">
        <f t="shared" ref="BC42:BC69" si="56">(S42-E42/(N42/1.35))</f>
        <v>382.92940738456622</v>
      </c>
      <c r="BD42" s="4">
        <f t="shared" ref="BD42:BD73" si="57">E42*BB42/100/BC42</f>
        <v>8.3855156209546138E-3</v>
      </c>
    </row>
    <row r="43" spans="1:108" s="4" customFormat="1" x14ac:dyDescent="0.25">
      <c r="A43" s="3">
        <v>34</v>
      </c>
      <c r="B43" s="3" t="s">
        <v>85</v>
      </c>
      <c r="C43" s="3">
        <v>1457.5</v>
      </c>
      <c r="D43" s="3">
        <v>0</v>
      </c>
      <c r="E43" s="4">
        <f t="shared" si="30"/>
        <v>9.4730733383733252</v>
      </c>
      <c r="F43" s="4">
        <f t="shared" si="31"/>
        <v>0.17227597737482228</v>
      </c>
      <c r="G43" s="4">
        <f t="shared" si="32"/>
        <v>285.78148753388064</v>
      </c>
      <c r="H43" s="4">
        <f t="shared" si="33"/>
        <v>2.783371028479821</v>
      </c>
      <c r="I43" s="4">
        <f t="shared" si="34"/>
        <v>1.2333659901697218</v>
      </c>
      <c r="J43" s="4">
        <f t="shared" si="35"/>
        <v>15.638671875</v>
      </c>
      <c r="K43" s="3">
        <v>6</v>
      </c>
      <c r="L43" s="4">
        <f t="shared" si="36"/>
        <v>1.4200000166893005</v>
      </c>
      <c r="M43" s="3">
        <v>1</v>
      </c>
      <c r="N43" s="4">
        <f t="shared" si="37"/>
        <v>2.8400000333786011</v>
      </c>
      <c r="O43" s="3">
        <v>13.379020690917969</v>
      </c>
      <c r="P43" s="3">
        <v>15.638671875</v>
      </c>
      <c r="Q43" s="3">
        <v>12.638613700866699</v>
      </c>
      <c r="R43" s="3">
        <v>400.16461181640625</v>
      </c>
      <c r="S43" s="3">
        <v>387.48577880859375</v>
      </c>
      <c r="T43" s="3">
        <v>4.1957182884216309</v>
      </c>
      <c r="U43" s="3">
        <v>7.5150938034057617</v>
      </c>
      <c r="V43" s="3">
        <v>19.916568756103516</v>
      </c>
      <c r="W43" s="3">
        <v>35.673248291015625</v>
      </c>
      <c r="X43" s="3">
        <v>499.33255004882812</v>
      </c>
      <c r="Y43" s="3">
        <v>1700.3802490234375</v>
      </c>
      <c r="Z43" s="3">
        <v>8.8767309188842773</v>
      </c>
      <c r="AA43" s="3">
        <v>73.139259338378906</v>
      </c>
      <c r="AB43" s="3">
        <v>2.3335764408111572</v>
      </c>
      <c r="AC43" s="3">
        <v>0.51462465524673462</v>
      </c>
      <c r="AD43" s="3">
        <v>1</v>
      </c>
      <c r="AE43" s="3">
        <v>-0.21956524252891541</v>
      </c>
      <c r="AF43" s="3">
        <v>2.737391471862793</v>
      </c>
      <c r="AG43" s="3">
        <v>1</v>
      </c>
      <c r="AH43" s="3">
        <v>0</v>
      </c>
      <c r="AI43" s="3">
        <v>0.15999999642372131</v>
      </c>
      <c r="AJ43" s="3">
        <v>111115</v>
      </c>
      <c r="AK43" s="4">
        <f t="shared" si="38"/>
        <v>0.83222091674804677</v>
      </c>
      <c r="AL43" s="4">
        <f t="shared" si="39"/>
        <v>2.7833710284798211E-3</v>
      </c>
      <c r="AM43" s="4">
        <f t="shared" si="40"/>
        <v>288.78867187499998</v>
      </c>
      <c r="AN43" s="4">
        <f t="shared" si="41"/>
        <v>286.52902069091795</v>
      </c>
      <c r="AO43" s="4">
        <f t="shared" si="42"/>
        <v>272.06083376271636</v>
      </c>
      <c r="AP43" s="4">
        <f t="shared" si="43"/>
        <v>1.5130294813794929</v>
      </c>
      <c r="AQ43" s="4">
        <f t="shared" si="44"/>
        <v>1.7830143848092601</v>
      </c>
      <c r="AR43" s="4">
        <f t="shared" si="45"/>
        <v>24.378348932413179</v>
      </c>
      <c r="AS43" s="4">
        <f t="shared" si="46"/>
        <v>16.863255129007417</v>
      </c>
      <c r="AT43" s="4">
        <f t="shared" si="47"/>
        <v>14.508846282958984</v>
      </c>
      <c r="AU43" s="4">
        <f t="shared" si="48"/>
        <v>1.6580163429373314</v>
      </c>
      <c r="AV43" s="4">
        <f t="shared" si="49"/>
        <v>0.16242329047810358</v>
      </c>
      <c r="AW43" s="4">
        <f t="shared" si="50"/>
        <v>0.5496483946395383</v>
      </c>
      <c r="AX43" s="4">
        <f t="shared" si="51"/>
        <v>1.1083679482977931</v>
      </c>
      <c r="AY43" s="4">
        <f t="shared" si="52"/>
        <v>0.10235605115260571</v>
      </c>
      <c r="AZ43" s="4">
        <f t="shared" si="53"/>
        <v>20.901846330848194</v>
      </c>
      <c r="BA43" s="4">
        <f t="shared" si="54"/>
        <v>0.7375276801449997</v>
      </c>
      <c r="BB43" s="4">
        <f t="shared" si="55"/>
        <v>33.726166698090175</v>
      </c>
      <c r="BC43" s="4">
        <f t="shared" si="56"/>
        <v>382.98273343658718</v>
      </c>
      <c r="BD43" s="4">
        <f t="shared" si="57"/>
        <v>8.3421633055452728E-3</v>
      </c>
    </row>
    <row r="44" spans="1:108" s="4" customFormat="1" x14ac:dyDescent="0.25">
      <c r="A44" s="3">
        <v>35</v>
      </c>
      <c r="B44" s="3" t="s">
        <v>86</v>
      </c>
      <c r="C44" s="3">
        <v>1458</v>
      </c>
      <c r="D44" s="3">
        <v>0</v>
      </c>
      <c r="E44" s="4">
        <f t="shared" si="30"/>
        <v>9.5097345184929214</v>
      </c>
      <c r="F44" s="4">
        <f t="shared" si="31"/>
        <v>0.17223284665754732</v>
      </c>
      <c r="G44" s="4">
        <f t="shared" si="32"/>
        <v>285.36021684233077</v>
      </c>
      <c r="H44" s="4">
        <f t="shared" si="33"/>
        <v>2.7840420904368042</v>
      </c>
      <c r="I44" s="4">
        <f t="shared" si="34"/>
        <v>1.233939635390251</v>
      </c>
      <c r="J44" s="4">
        <f t="shared" si="35"/>
        <v>15.644492149353027</v>
      </c>
      <c r="K44" s="3">
        <v>6</v>
      </c>
      <c r="L44" s="4">
        <f t="shared" si="36"/>
        <v>1.4200000166893005</v>
      </c>
      <c r="M44" s="3">
        <v>1</v>
      </c>
      <c r="N44" s="4">
        <f t="shared" si="37"/>
        <v>2.8400000333786011</v>
      </c>
      <c r="O44" s="3">
        <v>13.381208419799805</v>
      </c>
      <c r="P44" s="3">
        <v>15.644492149353027</v>
      </c>
      <c r="Q44" s="3">
        <v>12.640423774719238</v>
      </c>
      <c r="R44" s="3">
        <v>400.16598510742187</v>
      </c>
      <c r="S44" s="3">
        <v>387.44287109375</v>
      </c>
      <c r="T44" s="3">
        <v>4.1962037086486816</v>
      </c>
      <c r="U44" s="3">
        <v>7.5163908004760742</v>
      </c>
      <c r="V44" s="3">
        <v>19.915897369384766</v>
      </c>
      <c r="W44" s="3">
        <v>35.674072265625</v>
      </c>
      <c r="X44" s="3">
        <v>499.3302001953125</v>
      </c>
      <c r="Y44" s="3">
        <v>1700.427490234375</v>
      </c>
      <c r="Z44" s="3">
        <v>8.8189411163330078</v>
      </c>
      <c r="AA44" s="3">
        <v>73.138763427734375</v>
      </c>
      <c r="AB44" s="3">
        <v>2.3335764408111572</v>
      </c>
      <c r="AC44" s="3">
        <v>0.51462465524673462</v>
      </c>
      <c r="AD44" s="3">
        <v>1</v>
      </c>
      <c r="AE44" s="3">
        <v>-0.21956524252891541</v>
      </c>
      <c r="AF44" s="3">
        <v>2.737391471862793</v>
      </c>
      <c r="AG44" s="3">
        <v>1</v>
      </c>
      <c r="AH44" s="3">
        <v>0</v>
      </c>
      <c r="AI44" s="3">
        <v>0.15999999642372131</v>
      </c>
      <c r="AJ44" s="3">
        <v>111115</v>
      </c>
      <c r="AK44" s="4">
        <f t="shared" si="38"/>
        <v>0.83221700032552071</v>
      </c>
      <c r="AL44" s="4">
        <f t="shared" si="39"/>
        <v>2.7840420904368043E-3</v>
      </c>
      <c r="AM44" s="4">
        <f t="shared" si="40"/>
        <v>288.794492149353</v>
      </c>
      <c r="AN44" s="4">
        <f t="shared" si="41"/>
        <v>286.53120841979978</v>
      </c>
      <c r="AO44" s="4">
        <f t="shared" si="42"/>
        <v>272.06839235629741</v>
      </c>
      <c r="AP44" s="4">
        <f t="shared" si="43"/>
        <v>1.5122951914305143</v>
      </c>
      <c r="AQ44" s="4">
        <f t="shared" si="44"/>
        <v>1.7836791639766696</v>
      </c>
      <c r="AR44" s="4">
        <f t="shared" si="45"/>
        <v>24.387603513956794</v>
      </c>
      <c r="AS44" s="4">
        <f t="shared" si="46"/>
        <v>16.87121271348072</v>
      </c>
      <c r="AT44" s="4">
        <f t="shared" si="47"/>
        <v>14.512850284576416</v>
      </c>
      <c r="AU44" s="4">
        <f t="shared" si="48"/>
        <v>1.6584453586424099</v>
      </c>
      <c r="AV44" s="4">
        <f t="shared" si="49"/>
        <v>0.16238495154148105</v>
      </c>
      <c r="AW44" s="4">
        <f t="shared" si="50"/>
        <v>0.54973952858641861</v>
      </c>
      <c r="AX44" s="4">
        <f t="shared" si="51"/>
        <v>1.1087058300559913</v>
      </c>
      <c r="AY44" s="4">
        <f t="shared" si="52"/>
        <v>0.10233169045996514</v>
      </c>
      <c r="AZ44" s="4">
        <f t="shared" si="53"/>
        <v>20.870893391318212</v>
      </c>
      <c r="BA44" s="4">
        <f t="shared" si="54"/>
        <v>0.73652204784865383</v>
      </c>
      <c r="BB44" s="4">
        <f t="shared" si="55"/>
        <v>33.718749813044305</v>
      </c>
      <c r="BC44" s="4">
        <f t="shared" si="56"/>
        <v>382.92239875252523</v>
      </c>
      <c r="BD44" s="4">
        <f t="shared" si="57"/>
        <v>8.3739253713587987E-3</v>
      </c>
    </row>
    <row r="45" spans="1:108" s="4" customFormat="1" x14ac:dyDescent="0.25">
      <c r="A45" s="3">
        <v>36</v>
      </c>
      <c r="B45" s="3" t="s">
        <v>86</v>
      </c>
      <c r="C45" s="3">
        <v>1458.5</v>
      </c>
      <c r="D45" s="3">
        <v>0</v>
      </c>
      <c r="E45" s="4">
        <f t="shared" si="30"/>
        <v>9.5015577216928087</v>
      </c>
      <c r="F45" s="4">
        <f t="shared" si="31"/>
        <v>0.17227467080341405</v>
      </c>
      <c r="G45" s="4">
        <f t="shared" si="32"/>
        <v>285.46985895080269</v>
      </c>
      <c r="H45" s="4">
        <f t="shared" si="33"/>
        <v>2.7844875003776397</v>
      </c>
      <c r="I45" s="4">
        <f t="shared" si="34"/>
        <v>1.2338502185413627</v>
      </c>
      <c r="J45" s="4">
        <f t="shared" si="35"/>
        <v>15.643513679504395</v>
      </c>
      <c r="K45" s="3">
        <v>6</v>
      </c>
      <c r="L45" s="4">
        <f t="shared" si="36"/>
        <v>1.4200000166893005</v>
      </c>
      <c r="M45" s="3">
        <v>1</v>
      </c>
      <c r="N45" s="4">
        <f t="shared" si="37"/>
        <v>2.8400000333786011</v>
      </c>
      <c r="O45" s="3">
        <v>13.382784843444824</v>
      </c>
      <c r="P45" s="3">
        <v>15.643513679504395</v>
      </c>
      <c r="Q45" s="3">
        <v>12.641839981079102</v>
      </c>
      <c r="R45" s="3">
        <v>400.16549682617187</v>
      </c>
      <c r="S45" s="3">
        <v>387.4521484375</v>
      </c>
      <c r="T45" s="3">
        <v>4.1954455375671387</v>
      </c>
      <c r="U45" s="3">
        <v>7.516118049621582</v>
      </c>
      <c r="V45" s="3">
        <v>19.910167694091797</v>
      </c>
      <c r="W45" s="3">
        <v>35.668956756591797</v>
      </c>
      <c r="X45" s="3">
        <v>499.33721923828125</v>
      </c>
      <c r="Y45" s="3">
        <v>1700.488037109375</v>
      </c>
      <c r="Z45" s="3">
        <v>8.7623796463012695</v>
      </c>
      <c r="AA45" s="3">
        <v>73.138442993164062</v>
      </c>
      <c r="AB45" s="3">
        <v>2.3335764408111572</v>
      </c>
      <c r="AC45" s="3">
        <v>0.51462465524673462</v>
      </c>
      <c r="AD45" s="3">
        <v>1</v>
      </c>
      <c r="AE45" s="3">
        <v>-0.21956524252891541</v>
      </c>
      <c r="AF45" s="3">
        <v>2.737391471862793</v>
      </c>
      <c r="AG45" s="3">
        <v>1</v>
      </c>
      <c r="AH45" s="3">
        <v>0</v>
      </c>
      <c r="AI45" s="3">
        <v>0.15999999642372131</v>
      </c>
      <c r="AJ45" s="3">
        <v>111115</v>
      </c>
      <c r="AK45" s="4">
        <f t="shared" si="38"/>
        <v>0.83222869873046867</v>
      </c>
      <c r="AL45" s="4">
        <f t="shared" si="39"/>
        <v>2.7844875003776399E-3</v>
      </c>
      <c r="AM45" s="4">
        <f t="shared" si="40"/>
        <v>288.79351367950437</v>
      </c>
      <c r="AN45" s="4">
        <f t="shared" si="41"/>
        <v>286.5327848434448</v>
      </c>
      <c r="AO45" s="4">
        <f t="shared" si="42"/>
        <v>272.07807985608088</v>
      </c>
      <c r="AP45" s="4">
        <f t="shared" si="43"/>
        <v>1.5124911990557082</v>
      </c>
      <c r="AQ45" s="4">
        <f t="shared" si="44"/>
        <v>1.7835673900435021</v>
      </c>
      <c r="AR45" s="4">
        <f t="shared" si="45"/>
        <v>24.3861821095946</v>
      </c>
      <c r="AS45" s="4">
        <f t="shared" si="46"/>
        <v>16.870064059973018</v>
      </c>
      <c r="AT45" s="4">
        <f t="shared" si="47"/>
        <v>14.513149261474609</v>
      </c>
      <c r="AU45" s="4">
        <f t="shared" si="48"/>
        <v>1.6584773969552331</v>
      </c>
      <c r="AV45" s="4">
        <f t="shared" si="49"/>
        <v>0.16242212908163112</v>
      </c>
      <c r="AW45" s="4">
        <f t="shared" si="50"/>
        <v>0.5497171715021395</v>
      </c>
      <c r="AX45" s="4">
        <f t="shared" si="51"/>
        <v>1.1087602254530937</v>
      </c>
      <c r="AY45" s="4">
        <f t="shared" si="52"/>
        <v>0.10235531319587883</v>
      </c>
      <c r="AZ45" s="4">
        <f t="shared" si="53"/>
        <v>20.878821005139869</v>
      </c>
      <c r="BA45" s="4">
        <f t="shared" si="54"/>
        <v>0.7367873945260931</v>
      </c>
      <c r="BB45" s="4">
        <f t="shared" si="55"/>
        <v>33.720376722336397</v>
      </c>
      <c r="BC45" s="4">
        <f t="shared" si="56"/>
        <v>382.93556295386338</v>
      </c>
      <c r="BD45" s="4">
        <f t="shared" si="57"/>
        <v>8.3668412344117433E-3</v>
      </c>
    </row>
    <row r="46" spans="1:108" s="4" customFormat="1" x14ac:dyDescent="0.25">
      <c r="A46" s="3">
        <v>37</v>
      </c>
      <c r="B46" s="3" t="s">
        <v>87</v>
      </c>
      <c r="C46" s="3">
        <v>1459</v>
      </c>
      <c r="D46" s="3">
        <v>0</v>
      </c>
      <c r="E46" s="4">
        <f t="shared" si="30"/>
        <v>9.4997572625996778</v>
      </c>
      <c r="F46" s="4">
        <f t="shared" si="31"/>
        <v>0.17242849849773451</v>
      </c>
      <c r="G46" s="4">
        <f t="shared" si="32"/>
        <v>285.56353163980867</v>
      </c>
      <c r="H46" s="4">
        <f t="shared" si="33"/>
        <v>2.7850456422587215</v>
      </c>
      <c r="I46" s="4">
        <f t="shared" si="34"/>
        <v>1.2330666388190732</v>
      </c>
      <c r="J46" s="4">
        <f t="shared" si="35"/>
        <v>15.637789726257324</v>
      </c>
      <c r="K46" s="3">
        <v>6</v>
      </c>
      <c r="L46" s="4">
        <f t="shared" si="36"/>
        <v>1.4200000166893005</v>
      </c>
      <c r="M46" s="3">
        <v>1</v>
      </c>
      <c r="N46" s="4">
        <f t="shared" si="37"/>
        <v>2.8400000333786011</v>
      </c>
      <c r="O46" s="3">
        <v>13.384986877441406</v>
      </c>
      <c r="P46" s="3">
        <v>15.637789726257324</v>
      </c>
      <c r="Q46" s="3">
        <v>12.643056869506836</v>
      </c>
      <c r="R46" s="3">
        <v>400.1563720703125</v>
      </c>
      <c r="S46" s="3">
        <v>387.44476318359375</v>
      </c>
      <c r="T46" s="3">
        <v>4.1964960098266602</v>
      </c>
      <c r="U46" s="3">
        <v>7.5178775787353516</v>
      </c>
      <c r="V46" s="3">
        <v>19.912336349487305</v>
      </c>
      <c r="W46" s="3">
        <v>35.672260284423828</v>
      </c>
      <c r="X46" s="3">
        <v>499.32980346679687</v>
      </c>
      <c r="Y46" s="3">
        <v>1700.494384765625</v>
      </c>
      <c r="Z46" s="3">
        <v>8.6737232208251953</v>
      </c>
      <c r="AA46" s="3">
        <v>73.138595581054688</v>
      </c>
      <c r="AB46" s="3">
        <v>2.3335764408111572</v>
      </c>
      <c r="AC46" s="3">
        <v>0.51462465524673462</v>
      </c>
      <c r="AD46" s="3">
        <v>1</v>
      </c>
      <c r="AE46" s="3">
        <v>-0.21956524252891541</v>
      </c>
      <c r="AF46" s="3">
        <v>2.737391471862793</v>
      </c>
      <c r="AG46" s="3">
        <v>1</v>
      </c>
      <c r="AH46" s="3">
        <v>0</v>
      </c>
      <c r="AI46" s="3">
        <v>0.15999999642372131</v>
      </c>
      <c r="AJ46" s="3">
        <v>111115</v>
      </c>
      <c r="AK46" s="4">
        <f t="shared" si="38"/>
        <v>0.83221633911132797</v>
      </c>
      <c r="AL46" s="4">
        <f t="shared" si="39"/>
        <v>2.7850456422587213E-3</v>
      </c>
      <c r="AM46" s="4">
        <f t="shared" si="40"/>
        <v>288.7877897262573</v>
      </c>
      <c r="AN46" s="4">
        <f t="shared" si="41"/>
        <v>286.53498687744138</v>
      </c>
      <c r="AO46" s="4">
        <f t="shared" si="42"/>
        <v>272.07909548105818</v>
      </c>
      <c r="AP46" s="4">
        <f t="shared" si="43"/>
        <v>1.5131997020824171</v>
      </c>
      <c r="AQ46" s="4">
        <f t="shared" si="44"/>
        <v>1.7829136466780768</v>
      </c>
      <c r="AR46" s="4">
        <f t="shared" si="45"/>
        <v>24.377192814732012</v>
      </c>
      <c r="AS46" s="4">
        <f t="shared" si="46"/>
        <v>16.859315235996661</v>
      </c>
      <c r="AT46" s="4">
        <f t="shared" si="47"/>
        <v>14.511388301849365</v>
      </c>
      <c r="AU46" s="4">
        <f t="shared" si="48"/>
        <v>1.6582887006585145</v>
      </c>
      <c r="AV46" s="4">
        <f t="shared" si="49"/>
        <v>0.16255885784748331</v>
      </c>
      <c r="AW46" s="4">
        <f t="shared" si="50"/>
        <v>0.54984700785900353</v>
      </c>
      <c r="AX46" s="4">
        <f t="shared" si="51"/>
        <v>1.1084416927995111</v>
      </c>
      <c r="AY46" s="4">
        <f t="shared" si="52"/>
        <v>0.10244219189149861</v>
      </c>
      <c r="AZ46" s="4">
        <f t="shared" si="53"/>
        <v>20.885715653301684</v>
      </c>
      <c r="BA46" s="4">
        <f t="shared" si="54"/>
        <v>0.73704320918771105</v>
      </c>
      <c r="BB46" s="4">
        <f t="shared" si="55"/>
        <v>33.741808449319898</v>
      </c>
      <c r="BC46" s="4">
        <f t="shared" si="56"/>
        <v>382.92903355198081</v>
      </c>
      <c r="BD46" s="4">
        <f t="shared" si="57"/>
        <v>8.3707152444517426E-3</v>
      </c>
    </row>
    <row r="47" spans="1:108" s="4" customFormat="1" x14ac:dyDescent="0.25">
      <c r="A47" s="3">
        <v>38</v>
      </c>
      <c r="B47" s="3" t="s">
        <v>87</v>
      </c>
      <c r="C47" s="3">
        <v>1459.5</v>
      </c>
      <c r="D47" s="3">
        <v>0</v>
      </c>
      <c r="E47" s="4">
        <f t="shared" si="30"/>
        <v>9.5195418795017126</v>
      </c>
      <c r="F47" s="4">
        <f t="shared" si="31"/>
        <v>0.17247247279277333</v>
      </c>
      <c r="G47" s="4">
        <f t="shared" si="32"/>
        <v>285.38955862705365</v>
      </c>
      <c r="H47" s="4">
        <f t="shared" si="33"/>
        <v>2.7858065902883125</v>
      </c>
      <c r="I47" s="4">
        <f t="shared" si="34"/>
        <v>1.2331024845096796</v>
      </c>
      <c r="J47" s="4">
        <f t="shared" si="35"/>
        <v>15.63908863067627</v>
      </c>
      <c r="K47" s="3">
        <v>6</v>
      </c>
      <c r="L47" s="4">
        <f t="shared" si="36"/>
        <v>1.4200000166893005</v>
      </c>
      <c r="M47" s="3">
        <v>1</v>
      </c>
      <c r="N47" s="4">
        <f t="shared" si="37"/>
        <v>2.8400000333786011</v>
      </c>
      <c r="O47" s="3">
        <v>13.386687278747559</v>
      </c>
      <c r="P47" s="3">
        <v>15.63908863067627</v>
      </c>
      <c r="Q47" s="3">
        <v>12.644291877746582</v>
      </c>
      <c r="R47" s="3">
        <v>400.17486572265625</v>
      </c>
      <c r="S47" s="3">
        <v>387.43923950195312</v>
      </c>
      <c r="T47" s="3">
        <v>4.1971697807312012</v>
      </c>
      <c r="U47" s="3">
        <v>7.5194296836853027</v>
      </c>
      <c r="V47" s="3">
        <v>19.913288116455078</v>
      </c>
      <c r="W47" s="3">
        <v>35.675605773925781</v>
      </c>
      <c r="X47" s="3">
        <v>499.33340454101562</v>
      </c>
      <c r="Y47" s="3">
        <v>1700.50048828125</v>
      </c>
      <c r="Z47" s="3">
        <v>8.7414665222167969</v>
      </c>
      <c r="AA47" s="3">
        <v>73.138458251953125</v>
      </c>
      <c r="AB47" s="3">
        <v>2.3335764408111572</v>
      </c>
      <c r="AC47" s="3">
        <v>0.51462465524673462</v>
      </c>
      <c r="AD47" s="3">
        <v>1</v>
      </c>
      <c r="AE47" s="3">
        <v>-0.21956524252891541</v>
      </c>
      <c r="AF47" s="3">
        <v>2.737391471862793</v>
      </c>
      <c r="AG47" s="3">
        <v>1</v>
      </c>
      <c r="AH47" s="3">
        <v>0</v>
      </c>
      <c r="AI47" s="3">
        <v>0.15999999642372131</v>
      </c>
      <c r="AJ47" s="3">
        <v>111115</v>
      </c>
      <c r="AK47" s="4">
        <f t="shared" si="38"/>
        <v>0.83222234090169267</v>
      </c>
      <c r="AL47" s="4">
        <f t="shared" si="39"/>
        <v>2.7858065902883126E-3</v>
      </c>
      <c r="AM47" s="4">
        <f t="shared" si="40"/>
        <v>288.78908863067625</v>
      </c>
      <c r="AN47" s="4">
        <f t="shared" si="41"/>
        <v>286.53668727874754</v>
      </c>
      <c r="AO47" s="4">
        <f t="shared" si="42"/>
        <v>272.08007204353635</v>
      </c>
      <c r="AP47" s="4">
        <f t="shared" si="43"/>
        <v>1.5128514096481229</v>
      </c>
      <c r="AQ47" s="4">
        <f t="shared" si="44"/>
        <v>1.7830619785083943</v>
      </c>
      <c r="AR47" s="4">
        <f t="shared" si="45"/>
        <v>24.379266683007753</v>
      </c>
      <c r="AS47" s="4">
        <f t="shared" si="46"/>
        <v>16.85983699932245</v>
      </c>
      <c r="AT47" s="4">
        <f t="shared" si="47"/>
        <v>14.512887954711914</v>
      </c>
      <c r="AU47" s="4">
        <f t="shared" si="48"/>
        <v>1.6584493953376809</v>
      </c>
      <c r="AV47" s="4">
        <f t="shared" si="49"/>
        <v>0.16259794155296467</v>
      </c>
      <c r="AW47" s="4">
        <f t="shared" si="50"/>
        <v>0.54995949399871458</v>
      </c>
      <c r="AX47" s="4">
        <f t="shared" si="51"/>
        <v>1.1084899013389662</v>
      </c>
      <c r="AY47" s="4">
        <f t="shared" si="52"/>
        <v>0.10246702625461582</v>
      </c>
      <c r="AZ47" s="4">
        <f t="shared" si="53"/>
        <v>20.872952319188091</v>
      </c>
      <c r="BA47" s="4">
        <f t="shared" si="54"/>
        <v>0.73660468411490099</v>
      </c>
      <c r="BB47" s="4">
        <f t="shared" si="55"/>
        <v>33.746239520156898</v>
      </c>
      <c r="BC47" s="4">
        <f t="shared" si="56"/>
        <v>382.91410521100784</v>
      </c>
      <c r="BD47" s="4">
        <f t="shared" si="57"/>
        <v>8.3895770883342796E-3</v>
      </c>
    </row>
    <row r="48" spans="1:108" s="4" customFormat="1" x14ac:dyDescent="0.25">
      <c r="A48" s="3">
        <v>39</v>
      </c>
      <c r="B48" s="3" t="s">
        <v>88</v>
      </c>
      <c r="C48" s="3">
        <v>1460</v>
      </c>
      <c r="D48" s="3">
        <v>0</v>
      </c>
      <c r="E48" s="4">
        <f t="shared" si="30"/>
        <v>9.5667921864712149</v>
      </c>
      <c r="F48" s="4">
        <f t="shared" si="31"/>
        <v>0.17235168483702235</v>
      </c>
      <c r="G48" s="4">
        <f t="shared" si="32"/>
        <v>284.83669982122808</v>
      </c>
      <c r="H48" s="4">
        <f t="shared" si="33"/>
        <v>2.7851420492221548</v>
      </c>
      <c r="I48" s="4">
        <f t="shared" si="34"/>
        <v>1.2336200500944074</v>
      </c>
      <c r="J48" s="4">
        <f t="shared" si="35"/>
        <v>15.64338493347168</v>
      </c>
      <c r="K48" s="3">
        <v>6</v>
      </c>
      <c r="L48" s="4">
        <f t="shared" si="36"/>
        <v>1.4200000166893005</v>
      </c>
      <c r="M48" s="3">
        <v>1</v>
      </c>
      <c r="N48" s="4">
        <f t="shared" si="37"/>
        <v>2.8400000333786011</v>
      </c>
      <c r="O48" s="3">
        <v>13.388400077819824</v>
      </c>
      <c r="P48" s="3">
        <v>15.64338493347168</v>
      </c>
      <c r="Q48" s="3">
        <v>12.645720481872559</v>
      </c>
      <c r="R48" s="3">
        <v>400.1976318359375</v>
      </c>
      <c r="S48" s="3">
        <v>387.4056396484375</v>
      </c>
      <c r="T48" s="3">
        <v>4.1975836753845215</v>
      </c>
      <c r="U48" s="3">
        <v>7.5190553665161133</v>
      </c>
      <c r="V48" s="3">
        <v>19.913045883178711</v>
      </c>
      <c r="W48" s="3">
        <v>35.669879913330078</v>
      </c>
      <c r="X48" s="3">
        <v>499.33294677734375</v>
      </c>
      <c r="Y48" s="3">
        <v>1700.52685546875</v>
      </c>
      <c r="Z48" s="3">
        <v>8.7169342041015625</v>
      </c>
      <c r="AA48" s="3">
        <v>73.138526916503906</v>
      </c>
      <c r="AB48" s="3">
        <v>2.3335764408111572</v>
      </c>
      <c r="AC48" s="3">
        <v>0.51462465524673462</v>
      </c>
      <c r="AD48" s="3">
        <v>1</v>
      </c>
      <c r="AE48" s="3">
        <v>-0.21956524252891541</v>
      </c>
      <c r="AF48" s="3">
        <v>2.737391471862793</v>
      </c>
      <c r="AG48" s="3">
        <v>1</v>
      </c>
      <c r="AH48" s="3">
        <v>0</v>
      </c>
      <c r="AI48" s="3">
        <v>0.15999999642372131</v>
      </c>
      <c r="AJ48" s="3">
        <v>111115</v>
      </c>
      <c r="AK48" s="4">
        <f t="shared" si="38"/>
        <v>0.83222157796223939</v>
      </c>
      <c r="AL48" s="4">
        <f t="shared" si="39"/>
        <v>2.785142049222155E-3</v>
      </c>
      <c r="AM48" s="4">
        <f t="shared" si="40"/>
        <v>288.79338493347166</v>
      </c>
      <c r="AN48" s="4">
        <f t="shared" si="41"/>
        <v>286.5384000778198</v>
      </c>
      <c r="AO48" s="4">
        <f t="shared" si="42"/>
        <v>272.08429079344205</v>
      </c>
      <c r="AP48" s="4">
        <f t="shared" si="43"/>
        <v>1.5129185528095752</v>
      </c>
      <c r="AQ48" s="4">
        <f t="shared" si="44"/>
        <v>1.7835526834050293</v>
      </c>
      <c r="AR48" s="4">
        <f t="shared" si="45"/>
        <v>24.38595304826362</v>
      </c>
      <c r="AS48" s="4">
        <f t="shared" si="46"/>
        <v>16.866897681747506</v>
      </c>
      <c r="AT48" s="4">
        <f t="shared" si="47"/>
        <v>14.515892505645752</v>
      </c>
      <c r="AU48" s="4">
        <f t="shared" si="48"/>
        <v>1.6587713879204209</v>
      </c>
      <c r="AV48" s="4">
        <f t="shared" si="49"/>
        <v>0.16249058426017596</v>
      </c>
      <c r="AW48" s="4">
        <f t="shared" si="50"/>
        <v>0.54993263331062192</v>
      </c>
      <c r="AX48" s="4">
        <f t="shared" si="51"/>
        <v>1.1088387546097991</v>
      </c>
      <c r="AY48" s="4">
        <f t="shared" si="52"/>
        <v>0.10239881008448544</v>
      </c>
      <c r="AZ48" s="4">
        <f t="shared" si="53"/>
        <v>20.832536636683034</v>
      </c>
      <c r="BA48" s="4">
        <f t="shared" si="54"/>
        <v>0.73524149023672303</v>
      </c>
      <c r="BB48" s="4">
        <f t="shared" si="55"/>
        <v>33.733797447917958</v>
      </c>
      <c r="BC48" s="4">
        <f t="shared" si="56"/>
        <v>382.85804482451363</v>
      </c>
      <c r="BD48" s="4">
        <f t="shared" si="57"/>
        <v>8.4293443537974411E-3</v>
      </c>
    </row>
    <row r="49" spans="1:108" s="4" customFormat="1" x14ac:dyDescent="0.25">
      <c r="A49" s="3">
        <v>40</v>
      </c>
      <c r="B49" s="3" t="s">
        <v>88</v>
      </c>
      <c r="C49" s="3">
        <v>1460.5</v>
      </c>
      <c r="D49" s="3">
        <v>0</v>
      </c>
      <c r="E49" s="4">
        <f t="shared" si="30"/>
        <v>9.5824070854837764</v>
      </c>
      <c r="F49" s="4">
        <f t="shared" si="31"/>
        <v>0.1724363499799359</v>
      </c>
      <c r="G49" s="4">
        <f t="shared" si="32"/>
        <v>284.74847095063922</v>
      </c>
      <c r="H49" s="4">
        <f t="shared" si="33"/>
        <v>2.786167612661905</v>
      </c>
      <c r="I49" s="4">
        <f t="shared" si="34"/>
        <v>1.2335074262746291</v>
      </c>
      <c r="J49" s="4">
        <f t="shared" si="35"/>
        <v>15.643393516540527</v>
      </c>
      <c r="K49" s="3">
        <v>6</v>
      </c>
      <c r="L49" s="4">
        <f t="shared" si="36"/>
        <v>1.4200000166893005</v>
      </c>
      <c r="M49" s="3">
        <v>1</v>
      </c>
      <c r="N49" s="4">
        <f t="shared" si="37"/>
        <v>2.8400000333786011</v>
      </c>
      <c r="O49" s="3">
        <v>13.390534400939941</v>
      </c>
      <c r="P49" s="3">
        <v>15.643393516540527</v>
      </c>
      <c r="Q49" s="3">
        <v>12.647052764892578</v>
      </c>
      <c r="R49" s="3">
        <v>400.23516845703125</v>
      </c>
      <c r="S49" s="3">
        <v>387.42437744140625</v>
      </c>
      <c r="T49" s="3">
        <v>4.1980175971984863</v>
      </c>
      <c r="U49" s="3">
        <v>7.5205764770507812</v>
      </c>
      <c r="V49" s="3">
        <v>19.912418365478516</v>
      </c>
      <c r="W49" s="3">
        <v>35.672283172607422</v>
      </c>
      <c r="X49" s="3">
        <v>499.35260009765625</v>
      </c>
      <c r="Y49" s="3">
        <v>1700.5418701171875</v>
      </c>
      <c r="Z49" s="3">
        <v>8.7464885711669922</v>
      </c>
      <c r="AA49" s="3">
        <v>73.138839721679688</v>
      </c>
      <c r="AB49" s="3">
        <v>2.3335764408111572</v>
      </c>
      <c r="AC49" s="3">
        <v>0.51462465524673462</v>
      </c>
      <c r="AD49" s="3">
        <v>1</v>
      </c>
      <c r="AE49" s="3">
        <v>-0.21956524252891541</v>
      </c>
      <c r="AF49" s="3">
        <v>2.737391471862793</v>
      </c>
      <c r="AG49" s="3">
        <v>1</v>
      </c>
      <c r="AH49" s="3">
        <v>0</v>
      </c>
      <c r="AI49" s="3">
        <v>0.15999999642372131</v>
      </c>
      <c r="AJ49" s="3">
        <v>111115</v>
      </c>
      <c r="AK49" s="4">
        <f t="shared" si="38"/>
        <v>0.83225433349609368</v>
      </c>
      <c r="AL49" s="4">
        <f t="shared" si="39"/>
        <v>2.7861676126619051E-3</v>
      </c>
      <c r="AM49" s="4">
        <f t="shared" si="40"/>
        <v>288.7933935165405</v>
      </c>
      <c r="AN49" s="4">
        <f t="shared" si="41"/>
        <v>286.54053440093992</v>
      </c>
      <c r="AO49" s="4">
        <f t="shared" si="42"/>
        <v>272.08669313713835</v>
      </c>
      <c r="AP49" s="4">
        <f t="shared" si="43"/>
        <v>1.5126633221230592</v>
      </c>
      <c r="AQ49" s="4">
        <f t="shared" si="44"/>
        <v>1.7835536638442806</v>
      </c>
      <c r="AR49" s="4">
        <f t="shared" si="45"/>
        <v>24.385862157936351</v>
      </c>
      <c r="AS49" s="4">
        <f t="shared" si="46"/>
        <v>16.86528568088557</v>
      </c>
      <c r="AT49" s="4">
        <f t="shared" si="47"/>
        <v>14.516963958740234</v>
      </c>
      <c r="AU49" s="4">
        <f t="shared" si="48"/>
        <v>1.6588862270043943</v>
      </c>
      <c r="AV49" s="4">
        <f t="shared" si="49"/>
        <v>0.16256583621285264</v>
      </c>
      <c r="AW49" s="4">
        <f t="shared" si="50"/>
        <v>0.55004623756965154</v>
      </c>
      <c r="AX49" s="4">
        <f t="shared" si="51"/>
        <v>1.1088399894347427</v>
      </c>
      <c r="AY49" s="4">
        <f t="shared" si="52"/>
        <v>0.10244662604054997</v>
      </c>
      <c r="AZ49" s="4">
        <f t="shared" si="53"/>
        <v>20.826172777852168</v>
      </c>
      <c r="BA49" s="4">
        <f t="shared" si="54"/>
        <v>0.73497819840648604</v>
      </c>
      <c r="BB49" s="4">
        <f t="shared" si="55"/>
        <v>33.741697774535517</v>
      </c>
      <c r="BC49" s="4">
        <f t="shared" si="56"/>
        <v>382.86936004233479</v>
      </c>
      <c r="BD49" s="4">
        <f t="shared" si="57"/>
        <v>8.4448304715532812E-3</v>
      </c>
    </row>
    <row r="50" spans="1:108" s="4" customFormat="1" x14ac:dyDescent="0.25">
      <c r="A50" s="3">
        <v>41</v>
      </c>
      <c r="B50" s="3" t="s">
        <v>89</v>
      </c>
      <c r="C50" s="3">
        <v>1461</v>
      </c>
      <c r="D50" s="3">
        <v>0</v>
      </c>
      <c r="E50" s="4">
        <f t="shared" si="30"/>
        <v>9.5989864811859871</v>
      </c>
      <c r="F50" s="4">
        <f t="shared" si="31"/>
        <v>0.17230302692597932</v>
      </c>
      <c r="G50" s="4">
        <f t="shared" si="32"/>
        <v>284.51675342406168</v>
      </c>
      <c r="H50" s="4">
        <f t="shared" si="33"/>
        <v>2.7854383472481574</v>
      </c>
      <c r="I50" s="4">
        <f t="shared" si="34"/>
        <v>1.2340800791078759</v>
      </c>
      <c r="J50" s="4">
        <f t="shared" si="35"/>
        <v>15.64810848236084</v>
      </c>
      <c r="K50" s="3">
        <v>6</v>
      </c>
      <c r="L50" s="4">
        <f t="shared" si="36"/>
        <v>1.4200000166893005</v>
      </c>
      <c r="M50" s="3">
        <v>1</v>
      </c>
      <c r="N50" s="4">
        <f t="shared" si="37"/>
        <v>2.8400000333786011</v>
      </c>
      <c r="O50" s="3">
        <v>13.391807556152344</v>
      </c>
      <c r="P50" s="3">
        <v>15.64810848236084</v>
      </c>
      <c r="Q50" s="3">
        <v>12.648695945739746</v>
      </c>
      <c r="R50" s="3">
        <v>400.2552490234375</v>
      </c>
      <c r="S50" s="3">
        <v>387.42459106445312</v>
      </c>
      <c r="T50" s="3">
        <v>4.1983456611633301</v>
      </c>
      <c r="U50" s="3">
        <v>7.5201101303100586</v>
      </c>
      <c r="V50" s="3">
        <v>19.912328720092773</v>
      </c>
      <c r="W50" s="3">
        <v>35.667118072509766</v>
      </c>
      <c r="X50" s="3">
        <v>499.34152221679687</v>
      </c>
      <c r="Y50" s="3">
        <v>1700.5546875</v>
      </c>
      <c r="Z50" s="3">
        <v>8.730473518371582</v>
      </c>
      <c r="AA50" s="3">
        <v>73.13885498046875</v>
      </c>
      <c r="AB50" s="3">
        <v>2.3335764408111572</v>
      </c>
      <c r="AC50" s="3">
        <v>0.51462465524673462</v>
      </c>
      <c r="AD50" s="3">
        <v>1</v>
      </c>
      <c r="AE50" s="3">
        <v>-0.21956524252891541</v>
      </c>
      <c r="AF50" s="3">
        <v>2.737391471862793</v>
      </c>
      <c r="AG50" s="3">
        <v>1</v>
      </c>
      <c r="AH50" s="3">
        <v>0</v>
      </c>
      <c r="AI50" s="3">
        <v>0.15999999642372131</v>
      </c>
      <c r="AJ50" s="3">
        <v>111115</v>
      </c>
      <c r="AK50" s="4">
        <f t="shared" si="38"/>
        <v>0.83223587036132807</v>
      </c>
      <c r="AL50" s="4">
        <f t="shared" si="39"/>
        <v>2.7854383472481576E-3</v>
      </c>
      <c r="AM50" s="4">
        <f t="shared" si="40"/>
        <v>288.79810848236082</v>
      </c>
      <c r="AN50" s="4">
        <f t="shared" si="41"/>
        <v>286.54180755615232</v>
      </c>
      <c r="AO50" s="4">
        <f t="shared" si="42"/>
        <v>272.08874391834252</v>
      </c>
      <c r="AP50" s="4">
        <f t="shared" si="43"/>
        <v>1.5126322746904948</v>
      </c>
      <c r="AQ50" s="4">
        <f t="shared" si="44"/>
        <v>1.7840923233657771</v>
      </c>
      <c r="AR50" s="4">
        <f t="shared" si="45"/>
        <v>24.393221959001234</v>
      </c>
      <c r="AS50" s="4">
        <f t="shared" si="46"/>
        <v>16.873111828691176</v>
      </c>
      <c r="AT50" s="4">
        <f t="shared" si="47"/>
        <v>14.519958019256592</v>
      </c>
      <c r="AU50" s="4">
        <f t="shared" si="48"/>
        <v>1.6592071695256889</v>
      </c>
      <c r="AV50" s="4">
        <f t="shared" si="49"/>
        <v>0.16244733429030775</v>
      </c>
      <c r="AW50" s="4">
        <f t="shared" si="50"/>
        <v>0.55001224425790129</v>
      </c>
      <c r="AX50" s="4">
        <f t="shared" si="51"/>
        <v>1.1091949252677877</v>
      </c>
      <c r="AY50" s="4">
        <f t="shared" si="52"/>
        <v>0.10237132872249714</v>
      </c>
      <c r="AZ50" s="4">
        <f t="shared" si="53"/>
        <v>20.809229568196233</v>
      </c>
      <c r="BA50" s="4">
        <f t="shared" si="54"/>
        <v>0.73437969603929609</v>
      </c>
      <c r="BB50" s="4">
        <f t="shared" si="55"/>
        <v>33.727786587714036</v>
      </c>
      <c r="BC50" s="4">
        <f t="shared" si="56"/>
        <v>382.86169261470036</v>
      </c>
      <c r="BD50" s="4">
        <f t="shared" si="57"/>
        <v>8.456123287884202E-3</v>
      </c>
    </row>
    <row r="51" spans="1:108" s="4" customFormat="1" x14ac:dyDescent="0.25">
      <c r="A51" s="3">
        <v>42</v>
      </c>
      <c r="B51" s="3" t="s">
        <v>90</v>
      </c>
      <c r="C51" s="3">
        <v>1461.5</v>
      </c>
      <c r="D51" s="3">
        <v>0</v>
      </c>
      <c r="E51" s="4">
        <f t="shared" si="30"/>
        <v>9.6144052908638642</v>
      </c>
      <c r="F51" s="4">
        <f t="shared" si="31"/>
        <v>0.17231024871750764</v>
      </c>
      <c r="G51" s="4">
        <f t="shared" si="32"/>
        <v>284.37450493815379</v>
      </c>
      <c r="H51" s="4">
        <f t="shared" si="33"/>
        <v>2.7856099449600831</v>
      </c>
      <c r="I51" s="4">
        <f t="shared" si="34"/>
        <v>1.2341088276985634</v>
      </c>
      <c r="J51" s="4">
        <f t="shared" si="35"/>
        <v>15.648542404174805</v>
      </c>
      <c r="K51" s="3">
        <v>6</v>
      </c>
      <c r="L51" s="4">
        <f t="shared" si="36"/>
        <v>1.4200000166893005</v>
      </c>
      <c r="M51" s="3">
        <v>1</v>
      </c>
      <c r="N51" s="4">
        <f t="shared" si="37"/>
        <v>2.8400000333786011</v>
      </c>
      <c r="O51" s="3">
        <v>13.393802642822266</v>
      </c>
      <c r="P51" s="3">
        <v>15.648542404174805</v>
      </c>
      <c r="Q51" s="3">
        <v>12.650167465209961</v>
      </c>
      <c r="R51" s="3">
        <v>400.27630615234375</v>
      </c>
      <c r="S51" s="3">
        <v>387.42752075195312</v>
      </c>
      <c r="T51" s="3">
        <v>4.1985406875610352</v>
      </c>
      <c r="U51" s="3">
        <v>7.5203824043273926</v>
      </c>
      <c r="V51" s="3">
        <v>19.910694122314453</v>
      </c>
      <c r="W51" s="3">
        <v>35.663825988769531</v>
      </c>
      <c r="X51" s="3">
        <v>499.36053466796875</v>
      </c>
      <c r="Y51" s="3">
        <v>1700.53076171875</v>
      </c>
      <c r="Z51" s="3">
        <v>8.7169399261474609</v>
      </c>
      <c r="AA51" s="3">
        <v>73.13897705078125</v>
      </c>
      <c r="AB51" s="3">
        <v>2.3335764408111572</v>
      </c>
      <c r="AC51" s="3">
        <v>0.51462465524673462</v>
      </c>
      <c r="AD51" s="3">
        <v>1</v>
      </c>
      <c r="AE51" s="3">
        <v>-0.21956524252891541</v>
      </c>
      <c r="AF51" s="3">
        <v>2.737391471862793</v>
      </c>
      <c r="AG51" s="3">
        <v>1</v>
      </c>
      <c r="AH51" s="3">
        <v>0</v>
      </c>
      <c r="AI51" s="3">
        <v>0.15999999642372131</v>
      </c>
      <c r="AJ51" s="3">
        <v>111115</v>
      </c>
      <c r="AK51" s="4">
        <f t="shared" si="38"/>
        <v>0.83226755777994788</v>
      </c>
      <c r="AL51" s="4">
        <f t="shared" si="39"/>
        <v>2.7856099449600829E-3</v>
      </c>
      <c r="AM51" s="4">
        <f t="shared" si="40"/>
        <v>288.79854240417478</v>
      </c>
      <c r="AN51" s="4">
        <f t="shared" si="41"/>
        <v>286.54380264282224</v>
      </c>
      <c r="AO51" s="4">
        <f t="shared" si="42"/>
        <v>272.08491579342808</v>
      </c>
      <c r="AP51" s="4">
        <f t="shared" si="43"/>
        <v>1.5126833316695523</v>
      </c>
      <c r="AQ51" s="4">
        <f t="shared" si="44"/>
        <v>1.7841419037817636</v>
      </c>
      <c r="AR51" s="4">
        <f t="shared" si="45"/>
        <v>24.393859139471051</v>
      </c>
      <c r="AS51" s="4">
        <f t="shared" si="46"/>
        <v>16.873476735143658</v>
      </c>
      <c r="AT51" s="4">
        <f t="shared" si="47"/>
        <v>14.521172523498535</v>
      </c>
      <c r="AU51" s="4">
        <f t="shared" si="48"/>
        <v>1.65933737151328</v>
      </c>
      <c r="AV51" s="4">
        <f t="shared" si="49"/>
        <v>0.16245375352524311</v>
      </c>
      <c r="AW51" s="4">
        <f t="shared" si="50"/>
        <v>0.55003307608320029</v>
      </c>
      <c r="AX51" s="4">
        <f t="shared" si="51"/>
        <v>1.1093042954300798</v>
      </c>
      <c r="AY51" s="4">
        <f t="shared" si="52"/>
        <v>0.10237540754585561</v>
      </c>
      <c r="AZ51" s="4">
        <f t="shared" si="53"/>
        <v>20.798860390498909</v>
      </c>
      <c r="BA51" s="4">
        <f t="shared" si="54"/>
        <v>0.73400698119280461</v>
      </c>
      <c r="BB51" s="4">
        <f t="shared" si="55"/>
        <v>33.728212711690396</v>
      </c>
      <c r="BC51" s="4">
        <f t="shared" si="56"/>
        <v>382.85729293853115</v>
      </c>
      <c r="BD51" s="4">
        <f t="shared" si="57"/>
        <v>8.4699106619531353E-3</v>
      </c>
    </row>
    <row r="52" spans="1:108" s="4" customFormat="1" x14ac:dyDescent="0.25">
      <c r="A52" s="3">
        <v>43</v>
      </c>
      <c r="B52" s="3" t="s">
        <v>90</v>
      </c>
      <c r="C52" s="3">
        <v>1462</v>
      </c>
      <c r="D52" s="3">
        <v>0</v>
      </c>
      <c r="E52" s="4">
        <f t="shared" si="30"/>
        <v>9.5810751145637827</v>
      </c>
      <c r="F52" s="4">
        <f t="shared" si="31"/>
        <v>0.17227321178699909</v>
      </c>
      <c r="G52" s="4">
        <f t="shared" si="32"/>
        <v>284.71141794005649</v>
      </c>
      <c r="H52" s="4">
        <f t="shared" si="33"/>
        <v>2.7856867845636835</v>
      </c>
      <c r="I52" s="4">
        <f t="shared" si="34"/>
        <v>1.234396823567204</v>
      </c>
      <c r="J52" s="4">
        <f t="shared" si="35"/>
        <v>15.650799751281738</v>
      </c>
      <c r="K52" s="3">
        <v>6</v>
      </c>
      <c r="L52" s="4">
        <f t="shared" si="36"/>
        <v>1.4200000166893005</v>
      </c>
      <c r="M52" s="3">
        <v>1</v>
      </c>
      <c r="N52" s="4">
        <f t="shared" si="37"/>
        <v>2.8400000333786011</v>
      </c>
      <c r="O52" s="3">
        <v>13.395061492919922</v>
      </c>
      <c r="P52" s="3">
        <v>15.650799751281738</v>
      </c>
      <c r="Q52" s="3">
        <v>12.651642799377441</v>
      </c>
      <c r="R52" s="3">
        <v>400.2735595703125</v>
      </c>
      <c r="S52" s="3">
        <v>387.4652099609375</v>
      </c>
      <c r="T52" s="3">
        <v>4.1981449127197266</v>
      </c>
      <c r="U52" s="3">
        <v>7.5199370384216309</v>
      </c>
      <c r="V52" s="3">
        <v>19.907276153564453</v>
      </c>
      <c r="W52" s="3">
        <v>35.658954620361328</v>
      </c>
      <c r="X52" s="3">
        <v>499.38198852539062</v>
      </c>
      <c r="Y52" s="3">
        <v>1700.5211181640625</v>
      </c>
      <c r="Z52" s="3">
        <v>8.7981853485107422</v>
      </c>
      <c r="AA52" s="3">
        <v>73.139312744140625</v>
      </c>
      <c r="AB52" s="3">
        <v>2.3335764408111572</v>
      </c>
      <c r="AC52" s="3">
        <v>0.51462465524673462</v>
      </c>
      <c r="AD52" s="3">
        <v>1</v>
      </c>
      <c r="AE52" s="3">
        <v>-0.21956524252891541</v>
      </c>
      <c r="AF52" s="3">
        <v>2.737391471862793</v>
      </c>
      <c r="AG52" s="3">
        <v>1</v>
      </c>
      <c r="AH52" s="3">
        <v>0</v>
      </c>
      <c r="AI52" s="3">
        <v>0.15999999642372131</v>
      </c>
      <c r="AJ52" s="3">
        <v>111115</v>
      </c>
      <c r="AK52" s="4">
        <f t="shared" si="38"/>
        <v>0.83230331420898418</v>
      </c>
      <c r="AL52" s="4">
        <f t="shared" si="39"/>
        <v>2.7856867845636834E-3</v>
      </c>
      <c r="AM52" s="4">
        <f t="shared" si="40"/>
        <v>288.80079975128172</v>
      </c>
      <c r="AN52" s="4">
        <f t="shared" si="41"/>
        <v>286.5450614929199</v>
      </c>
      <c r="AO52" s="4">
        <f t="shared" si="42"/>
        <v>272.08337282471257</v>
      </c>
      <c r="AP52" s="4">
        <f t="shared" si="43"/>
        <v>1.5124917993091975</v>
      </c>
      <c r="AQ52" s="4">
        <f t="shared" si="44"/>
        <v>1.7843998504365703</v>
      </c>
      <c r="AR52" s="4">
        <f t="shared" si="45"/>
        <v>24.397273962346922</v>
      </c>
      <c r="AS52" s="4">
        <f t="shared" si="46"/>
        <v>16.877336923925292</v>
      </c>
      <c r="AT52" s="4">
        <f t="shared" si="47"/>
        <v>14.52293062210083</v>
      </c>
      <c r="AU52" s="4">
        <f t="shared" si="48"/>
        <v>1.659525865916172</v>
      </c>
      <c r="AV52" s="4">
        <f t="shared" si="49"/>
        <v>0.16242083217733433</v>
      </c>
      <c r="AW52" s="4">
        <f t="shared" si="50"/>
        <v>0.55000302686936631</v>
      </c>
      <c r="AX52" s="4">
        <f t="shared" si="51"/>
        <v>1.1095228390468057</v>
      </c>
      <c r="AY52" s="4">
        <f t="shared" si="52"/>
        <v>0.10235448913695279</v>
      </c>
      <c r="AZ52" s="4">
        <f t="shared" si="53"/>
        <v>20.823597438545523</v>
      </c>
      <c r="BA52" s="4">
        <f t="shared" si="54"/>
        <v>0.73480511442242724</v>
      </c>
      <c r="BB52" s="4">
        <f t="shared" si="55"/>
        <v>33.721414647429796</v>
      </c>
      <c r="BC52" s="4">
        <f t="shared" si="56"/>
        <v>382.91082571704942</v>
      </c>
      <c r="BD52" s="4">
        <f t="shared" si="57"/>
        <v>8.4376670756527664E-3</v>
      </c>
    </row>
    <row r="53" spans="1:108" s="4" customFormat="1" x14ac:dyDescent="0.25">
      <c r="A53" s="3">
        <v>44</v>
      </c>
      <c r="B53" s="3" t="s">
        <v>91</v>
      </c>
      <c r="C53" s="3">
        <v>1462.5</v>
      </c>
      <c r="D53" s="3">
        <v>0</v>
      </c>
      <c r="E53" s="4">
        <f t="shared" si="30"/>
        <v>9.6011879963500242</v>
      </c>
      <c r="F53" s="4">
        <f t="shared" si="31"/>
        <v>0.17208063726750511</v>
      </c>
      <c r="G53" s="4">
        <f t="shared" si="32"/>
        <v>284.40987018474794</v>
      </c>
      <c r="H53" s="4">
        <f t="shared" si="33"/>
        <v>2.7854278418423855</v>
      </c>
      <c r="I53" s="4">
        <f t="shared" si="34"/>
        <v>1.23557116242592</v>
      </c>
      <c r="J53" s="4">
        <f t="shared" si="35"/>
        <v>15.66106128692627</v>
      </c>
      <c r="K53" s="3">
        <v>6</v>
      </c>
      <c r="L53" s="4">
        <f t="shared" si="36"/>
        <v>1.4200000166893005</v>
      </c>
      <c r="M53" s="3">
        <v>1</v>
      </c>
      <c r="N53" s="4">
        <f t="shared" si="37"/>
        <v>2.8400000333786011</v>
      </c>
      <c r="O53" s="3">
        <v>13.396876335144043</v>
      </c>
      <c r="P53" s="3">
        <v>15.66106128692627</v>
      </c>
      <c r="Q53" s="3">
        <v>12.652997016906738</v>
      </c>
      <c r="R53" s="3">
        <v>400.297119140625</v>
      </c>
      <c r="S53" s="3">
        <v>387.4647216796875</v>
      </c>
      <c r="T53" s="3">
        <v>4.1984529495239258</v>
      </c>
      <c r="U53" s="3">
        <v>7.5199375152587891</v>
      </c>
      <c r="V53" s="3">
        <v>19.906333923339844</v>
      </c>
      <c r="W53" s="3">
        <v>35.654651641845703</v>
      </c>
      <c r="X53" s="3">
        <v>499.38180541992187</v>
      </c>
      <c r="Y53" s="3">
        <v>1700.492431640625</v>
      </c>
      <c r="Z53" s="3">
        <v>8.8092384338378906</v>
      </c>
      <c r="AA53" s="3">
        <v>73.139129638671875</v>
      </c>
      <c r="AB53" s="3">
        <v>2.3335764408111572</v>
      </c>
      <c r="AC53" s="3">
        <v>0.51462465524673462</v>
      </c>
      <c r="AD53" s="3">
        <v>1</v>
      </c>
      <c r="AE53" s="3">
        <v>-0.21956524252891541</v>
      </c>
      <c r="AF53" s="3">
        <v>2.737391471862793</v>
      </c>
      <c r="AG53" s="3">
        <v>1</v>
      </c>
      <c r="AH53" s="3">
        <v>0</v>
      </c>
      <c r="AI53" s="3">
        <v>0.15999999642372131</v>
      </c>
      <c r="AJ53" s="3">
        <v>111115</v>
      </c>
      <c r="AK53" s="4">
        <f t="shared" si="38"/>
        <v>0.83230300903320298</v>
      </c>
      <c r="AL53" s="4">
        <f t="shared" si="39"/>
        <v>2.7854278418423853E-3</v>
      </c>
      <c r="AM53" s="4">
        <f t="shared" si="40"/>
        <v>288.81106128692625</v>
      </c>
      <c r="AN53" s="4">
        <f t="shared" si="41"/>
        <v>286.54687633514402</v>
      </c>
      <c r="AO53" s="4">
        <f t="shared" si="42"/>
        <v>272.07878298106516</v>
      </c>
      <c r="AP53" s="4">
        <f t="shared" si="43"/>
        <v>1.5114966684170164</v>
      </c>
      <c r="AQ53" s="4">
        <f t="shared" si="44"/>
        <v>1.7855728472291446</v>
      </c>
      <c r="AR53" s="4">
        <f t="shared" si="45"/>
        <v>24.41337292432085</v>
      </c>
      <c r="AS53" s="4">
        <f t="shared" si="46"/>
        <v>16.893435409062061</v>
      </c>
      <c r="AT53" s="4">
        <f t="shared" si="47"/>
        <v>14.528968811035156</v>
      </c>
      <c r="AU53" s="4">
        <f t="shared" si="48"/>
        <v>1.6601733931754912</v>
      </c>
      <c r="AV53" s="4">
        <f t="shared" si="49"/>
        <v>0.16224964369187858</v>
      </c>
      <c r="AW53" s="4">
        <f t="shared" si="50"/>
        <v>0.55000168480322464</v>
      </c>
      <c r="AX53" s="4">
        <f t="shared" si="51"/>
        <v>1.1101717083722664</v>
      </c>
      <c r="AY53" s="4">
        <f t="shared" si="52"/>
        <v>0.10224571614729146</v>
      </c>
      <c r="AZ53" s="4">
        <f t="shared" si="53"/>
        <v>20.80149036596012</v>
      </c>
      <c r="BA53" s="4">
        <f t="shared" si="54"/>
        <v>0.73402778181149153</v>
      </c>
      <c r="BB53" s="4">
        <f t="shared" si="55"/>
        <v>33.697161510627872</v>
      </c>
      <c r="BC53" s="4">
        <f t="shared" si="56"/>
        <v>382.90077673506272</v>
      </c>
      <c r="BD53" s="4">
        <f t="shared" si="57"/>
        <v>8.4495201437203571E-3</v>
      </c>
    </row>
    <row r="54" spans="1:108" s="4" customFormat="1" x14ac:dyDescent="0.25">
      <c r="A54" s="3">
        <v>45</v>
      </c>
      <c r="B54" s="3" t="s">
        <v>91</v>
      </c>
      <c r="C54" s="3">
        <v>1463</v>
      </c>
      <c r="D54" s="3">
        <v>0</v>
      </c>
      <c r="E54" s="4">
        <f t="shared" si="30"/>
        <v>9.6124251239639644</v>
      </c>
      <c r="F54" s="4">
        <f t="shared" si="31"/>
        <v>0.17193533265505068</v>
      </c>
      <c r="G54" s="4">
        <f t="shared" si="32"/>
        <v>284.21479600061133</v>
      </c>
      <c r="H54" s="4">
        <f t="shared" si="33"/>
        <v>2.7863185450021031</v>
      </c>
      <c r="I54" s="4">
        <f t="shared" si="34"/>
        <v>1.2369316288911572</v>
      </c>
      <c r="J54" s="4">
        <f t="shared" si="35"/>
        <v>15.672854423522949</v>
      </c>
      <c r="K54" s="3">
        <v>6</v>
      </c>
      <c r="L54" s="4">
        <f t="shared" si="36"/>
        <v>1.4200000166893005</v>
      </c>
      <c r="M54" s="3">
        <v>1</v>
      </c>
      <c r="N54" s="4">
        <f t="shared" si="37"/>
        <v>2.8400000333786011</v>
      </c>
      <c r="O54" s="3">
        <v>13.398053169250488</v>
      </c>
      <c r="P54" s="3">
        <v>15.672854423522949</v>
      </c>
      <c r="Q54" s="3">
        <v>12.655002593994141</v>
      </c>
      <c r="R54" s="3">
        <v>400.3087158203125</v>
      </c>
      <c r="S54" s="3">
        <v>387.46267700195313</v>
      </c>
      <c r="T54" s="3">
        <v>4.1973495483398437</v>
      </c>
      <c r="U54" s="3">
        <v>7.5198273658752441</v>
      </c>
      <c r="V54" s="3">
        <v>19.899446487426758</v>
      </c>
      <c r="W54" s="3">
        <v>35.651165008544922</v>
      </c>
      <c r="X54" s="3">
        <v>499.3922119140625</v>
      </c>
      <c r="Y54" s="3">
        <v>1700.4923095703125</v>
      </c>
      <c r="Z54" s="3">
        <v>8.8634548187255859</v>
      </c>
      <c r="AA54" s="3">
        <v>73.138664245605469</v>
      </c>
      <c r="AB54" s="3">
        <v>2.3335764408111572</v>
      </c>
      <c r="AC54" s="3">
        <v>0.51462465524673462</v>
      </c>
      <c r="AD54" s="3">
        <v>1</v>
      </c>
      <c r="AE54" s="3">
        <v>-0.21956524252891541</v>
      </c>
      <c r="AF54" s="3">
        <v>2.737391471862793</v>
      </c>
      <c r="AG54" s="3">
        <v>1</v>
      </c>
      <c r="AH54" s="3">
        <v>0</v>
      </c>
      <c r="AI54" s="3">
        <v>0.15999999642372131</v>
      </c>
      <c r="AJ54" s="3">
        <v>111115</v>
      </c>
      <c r="AK54" s="4">
        <f t="shared" si="38"/>
        <v>0.832320353190104</v>
      </c>
      <c r="AL54" s="4">
        <f t="shared" si="39"/>
        <v>2.7863185450021032E-3</v>
      </c>
      <c r="AM54" s="4">
        <f t="shared" si="40"/>
        <v>288.82285442352293</v>
      </c>
      <c r="AN54" s="4">
        <f t="shared" si="41"/>
        <v>286.54805316925047</v>
      </c>
      <c r="AO54" s="4">
        <f t="shared" si="42"/>
        <v>272.0787634498156</v>
      </c>
      <c r="AP54" s="4">
        <f t="shared" si="43"/>
        <v>1.5096768127890487</v>
      </c>
      <c r="AQ54" s="4">
        <f t="shared" si="44"/>
        <v>1.7869217577888226</v>
      </c>
      <c r="AR54" s="4">
        <f t="shared" si="45"/>
        <v>24.431971464343356</v>
      </c>
      <c r="AS54" s="4">
        <f t="shared" si="46"/>
        <v>16.912144098468112</v>
      </c>
      <c r="AT54" s="4">
        <f t="shared" si="47"/>
        <v>14.535453796386719</v>
      </c>
      <c r="AU54" s="4">
        <f t="shared" si="48"/>
        <v>1.6608690815697327</v>
      </c>
      <c r="AV54" s="4">
        <f t="shared" si="49"/>
        <v>0.16212046114466624</v>
      </c>
      <c r="AW54" s="4">
        <f t="shared" si="50"/>
        <v>0.5499901288976653</v>
      </c>
      <c r="AX54" s="4">
        <f t="shared" si="51"/>
        <v>1.1108789526720675</v>
      </c>
      <c r="AY54" s="4">
        <f t="shared" si="52"/>
        <v>0.10216363494637223</v>
      </c>
      <c r="AZ54" s="4">
        <f t="shared" si="53"/>
        <v>20.787090538321966</v>
      </c>
      <c r="BA54" s="4">
        <f t="shared" si="54"/>
        <v>0.73352818960464328</v>
      </c>
      <c r="BB54" s="4">
        <f t="shared" si="55"/>
        <v>33.670439479903877</v>
      </c>
      <c r="BC54" s="4">
        <f t="shared" si="56"/>
        <v>382.89339046503943</v>
      </c>
      <c r="BD54" s="4">
        <f t="shared" si="57"/>
        <v>8.4528640726455138E-3</v>
      </c>
      <c r="BE54" s="4">
        <f>AVERAGE(E40:E54)</f>
        <v>9.5492337458480385</v>
      </c>
      <c r="BF54" s="4">
        <f t="shared" ref="BF54:DD54" si="58">AVERAGE(F40:F54)</f>
        <v>0.17230647449961442</v>
      </c>
      <c r="BG54" s="4">
        <f t="shared" si="58"/>
        <v>285.0204758295389</v>
      </c>
      <c r="BH54" s="4">
        <f t="shared" si="58"/>
        <v>2.7849285737273899</v>
      </c>
      <c r="BI54" s="4">
        <f t="shared" si="58"/>
        <v>1.2338391581503196</v>
      </c>
      <c r="BJ54" s="4">
        <f t="shared" si="58"/>
        <v>15.644768460591633</v>
      </c>
      <c r="BK54" s="4">
        <f t="shared" si="58"/>
        <v>6</v>
      </c>
      <c r="BL54" s="4">
        <f t="shared" si="58"/>
        <v>1.4200000166893005</v>
      </c>
      <c r="BM54" s="4">
        <f t="shared" si="58"/>
        <v>1</v>
      </c>
      <c r="BN54" s="4">
        <f t="shared" si="58"/>
        <v>2.8400000333786011</v>
      </c>
      <c r="BO54" s="4">
        <f t="shared" si="58"/>
        <v>13.386469332377116</v>
      </c>
      <c r="BP54" s="4">
        <f t="shared" si="58"/>
        <v>15.644768460591633</v>
      </c>
      <c r="BQ54" s="4">
        <f t="shared" si="58"/>
        <v>12.644403394063314</v>
      </c>
      <c r="BR54" s="4">
        <f t="shared" si="58"/>
        <v>400.2165486653646</v>
      </c>
      <c r="BS54" s="4">
        <f t="shared" si="58"/>
        <v>387.4460408528646</v>
      </c>
      <c r="BT54" s="4">
        <f t="shared" si="58"/>
        <v>4.1970635732014978</v>
      </c>
      <c r="BU54" s="4">
        <f t="shared" si="58"/>
        <v>7.5181742986043298</v>
      </c>
      <c r="BV54" s="4">
        <f t="shared" si="58"/>
        <v>19.913220596313476</v>
      </c>
      <c r="BW54" s="4">
        <f t="shared" si="58"/>
        <v>35.670429738362628</v>
      </c>
      <c r="BX54" s="4">
        <f t="shared" si="58"/>
        <v>499.34938151041666</v>
      </c>
      <c r="BY54" s="4">
        <f t="shared" si="58"/>
        <v>1700.4608317057291</v>
      </c>
      <c r="BZ54" s="4">
        <f t="shared" si="58"/>
        <v>8.7882265090942386</v>
      </c>
      <c r="CA54" s="4">
        <f t="shared" si="58"/>
        <v>73.139023335774738</v>
      </c>
      <c r="CB54" s="4">
        <f t="shared" si="58"/>
        <v>2.3335764408111572</v>
      </c>
      <c r="CC54" s="4">
        <f t="shared" si="58"/>
        <v>0.51462465524673462</v>
      </c>
      <c r="CD54" s="4">
        <f t="shared" si="58"/>
        <v>1</v>
      </c>
      <c r="CE54" s="4">
        <f t="shared" si="58"/>
        <v>-0.21956524252891541</v>
      </c>
      <c r="CF54" s="4">
        <f t="shared" si="58"/>
        <v>2.737391471862793</v>
      </c>
      <c r="CG54" s="4">
        <f t="shared" si="58"/>
        <v>1</v>
      </c>
      <c r="CH54" s="4">
        <f t="shared" si="58"/>
        <v>0</v>
      </c>
      <c r="CI54" s="4">
        <f t="shared" si="58"/>
        <v>0.15999999642372131</v>
      </c>
      <c r="CJ54" s="4">
        <f t="shared" si="58"/>
        <v>111115</v>
      </c>
      <c r="CK54" s="4">
        <f t="shared" si="58"/>
        <v>0.83224896918402758</v>
      </c>
      <c r="CL54" s="4">
        <f t="shared" si="58"/>
        <v>2.7849285737273897E-3</v>
      </c>
      <c r="CM54" s="4">
        <f t="shared" si="58"/>
        <v>288.79476846059168</v>
      </c>
      <c r="CN54" s="4">
        <f t="shared" si="58"/>
        <v>286.53646933237718</v>
      </c>
      <c r="CO54" s="4">
        <f t="shared" si="58"/>
        <v>272.07372699159481</v>
      </c>
      <c r="CP54" s="4">
        <f t="shared" si="58"/>
        <v>1.5124949989708683</v>
      </c>
      <c r="CQ54" s="4">
        <f t="shared" si="58"/>
        <v>1.7837110832035099</v>
      </c>
      <c r="CR54" s="4">
        <f t="shared" si="58"/>
        <v>24.387953311680796</v>
      </c>
      <c r="CS54" s="4">
        <f t="shared" si="58"/>
        <v>16.869779013076467</v>
      </c>
      <c r="CT54" s="4">
        <f t="shared" si="58"/>
        <v>14.515618896484375</v>
      </c>
      <c r="CU54" s="4">
        <f t="shared" si="58"/>
        <v>1.6587422938155947</v>
      </c>
      <c r="CV54" s="4">
        <f t="shared" si="58"/>
        <v>0.16245039284005638</v>
      </c>
      <c r="CW54" s="4">
        <f t="shared" si="58"/>
        <v>0.54987192505319038</v>
      </c>
      <c r="CX54" s="4">
        <f t="shared" si="58"/>
        <v>1.1088703687624042</v>
      </c>
      <c r="CY54" s="4">
        <f t="shared" si="58"/>
        <v>0.10237327265669954</v>
      </c>
      <c r="CZ54" s="4">
        <f t="shared" si="58"/>
        <v>20.84611926381368</v>
      </c>
      <c r="DA54" s="4">
        <f t="shared" si="58"/>
        <v>0.73563913355614452</v>
      </c>
      <c r="DB54" s="4">
        <f t="shared" si="58"/>
        <v>33.72689021475648</v>
      </c>
      <c r="DC54" s="4">
        <f t="shared" si="58"/>
        <v>382.90679247068817</v>
      </c>
      <c r="DD54" s="4">
        <f t="shared" si="58"/>
        <v>8.4110721353934555E-3</v>
      </c>
    </row>
    <row r="55" spans="1:108" x14ac:dyDescent="0.25">
      <c r="A55" s="1">
        <v>46</v>
      </c>
      <c r="B55" s="1" t="s">
        <v>92</v>
      </c>
      <c r="C55" s="1">
        <v>2111</v>
      </c>
      <c r="D55" s="1">
        <v>0</v>
      </c>
      <c r="E55">
        <f t="shared" si="30"/>
        <v>9.9989563101653047</v>
      </c>
      <c r="F55">
        <f t="shared" si="31"/>
        <v>0.15534046729658671</v>
      </c>
      <c r="G55">
        <f t="shared" si="32"/>
        <v>267.41014419576987</v>
      </c>
      <c r="H55">
        <f t="shared" si="33"/>
        <v>3.2141072483717177</v>
      </c>
      <c r="I55">
        <f t="shared" si="34"/>
        <v>1.561100891659656</v>
      </c>
      <c r="J55">
        <f t="shared" si="35"/>
        <v>20.075080871582031</v>
      </c>
      <c r="K55" s="1">
        <v>6</v>
      </c>
      <c r="L55">
        <f t="shared" si="36"/>
        <v>1.4200000166893005</v>
      </c>
      <c r="M55" s="1">
        <v>1</v>
      </c>
      <c r="N55">
        <f t="shared" si="37"/>
        <v>2.8400000333786011</v>
      </c>
      <c r="O55" s="1">
        <v>18.794670104980469</v>
      </c>
      <c r="P55" s="1">
        <v>20.075080871582031</v>
      </c>
      <c r="Q55" s="1">
        <v>18.473318099975586</v>
      </c>
      <c r="R55" s="1">
        <v>400.06137084960937</v>
      </c>
      <c r="S55" s="1">
        <v>386.55416870117187</v>
      </c>
      <c r="T55" s="1">
        <v>7.0734000205993652</v>
      </c>
      <c r="U55" s="1">
        <v>10.893275260925293</v>
      </c>
      <c r="V55" s="1">
        <v>23.754745483398437</v>
      </c>
      <c r="W55" s="1">
        <v>36.583114624023438</v>
      </c>
      <c r="X55" s="1">
        <v>499.35061645507812</v>
      </c>
      <c r="Y55" s="1">
        <v>1699.7498779296875</v>
      </c>
      <c r="Z55" s="1">
        <v>6.5891194343566895</v>
      </c>
      <c r="AA55" s="1">
        <v>73.113441467285156</v>
      </c>
      <c r="AB55" s="1">
        <v>2.1098825931549072</v>
      </c>
      <c r="AC55" s="1">
        <v>0.53493410348892212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38"/>
        <v>0.83225102742513013</v>
      </c>
      <c r="AL55">
        <f t="shared" si="39"/>
        <v>3.2141072483717176E-3</v>
      </c>
      <c r="AM55">
        <f t="shared" si="40"/>
        <v>293.22508087158201</v>
      </c>
      <c r="AN55">
        <f t="shared" si="41"/>
        <v>291.94467010498045</v>
      </c>
      <c r="AO55">
        <f t="shared" si="42"/>
        <v>271.95997438997074</v>
      </c>
      <c r="AP55">
        <f t="shared" si="43"/>
        <v>1.3881317955748953</v>
      </c>
      <c r="AQ55">
        <f t="shared" si="44"/>
        <v>2.3575457348363429</v>
      </c>
      <c r="AR55">
        <f t="shared" si="45"/>
        <v>32.245038498033693</v>
      </c>
      <c r="AS55">
        <f t="shared" si="46"/>
        <v>21.351763237108401</v>
      </c>
      <c r="AT55">
        <f t="shared" si="47"/>
        <v>19.43487548828125</v>
      </c>
      <c r="AU55">
        <f t="shared" si="48"/>
        <v>2.2657401678044171</v>
      </c>
      <c r="AV55">
        <f t="shared" si="49"/>
        <v>0.14728440129190959</v>
      </c>
      <c r="AW55">
        <f t="shared" si="50"/>
        <v>0.79644484317668685</v>
      </c>
      <c r="AX55">
        <f t="shared" si="51"/>
        <v>1.4692953246277303</v>
      </c>
      <c r="AY55">
        <f t="shared" si="52"/>
        <v>9.2744156286189081E-2</v>
      </c>
      <c r="AZ55">
        <f t="shared" si="53"/>
        <v>19.551275925415702</v>
      </c>
      <c r="BA55">
        <f t="shared" si="54"/>
        <v>0.69177922746059672</v>
      </c>
      <c r="BB55">
        <f t="shared" si="55"/>
        <v>35.832834229833331</v>
      </c>
      <c r="BC55">
        <f t="shared" si="56"/>
        <v>381.80114375044167</v>
      </c>
      <c r="BD55">
        <f t="shared" si="57"/>
        <v>9.3842291936058371E-3</v>
      </c>
    </row>
    <row r="56" spans="1:108" x14ac:dyDescent="0.25">
      <c r="A56" s="1">
        <v>47</v>
      </c>
      <c r="B56" s="1" t="s">
        <v>92</v>
      </c>
      <c r="C56" s="1">
        <v>2111</v>
      </c>
      <c r="D56" s="1">
        <v>0</v>
      </c>
      <c r="E56">
        <f t="shared" si="30"/>
        <v>9.9989563101653047</v>
      </c>
      <c r="F56">
        <f t="shared" si="31"/>
        <v>0.15534046729658671</v>
      </c>
      <c r="G56">
        <f t="shared" si="32"/>
        <v>267.41014419576987</v>
      </c>
      <c r="H56">
        <f t="shared" si="33"/>
        <v>3.2141072483717177</v>
      </c>
      <c r="I56">
        <f t="shared" si="34"/>
        <v>1.561100891659656</v>
      </c>
      <c r="J56">
        <f t="shared" si="35"/>
        <v>20.075080871582031</v>
      </c>
      <c r="K56" s="1">
        <v>6</v>
      </c>
      <c r="L56">
        <f t="shared" si="36"/>
        <v>1.4200000166893005</v>
      </c>
      <c r="M56" s="1">
        <v>1</v>
      </c>
      <c r="N56">
        <f t="shared" si="37"/>
        <v>2.8400000333786011</v>
      </c>
      <c r="O56" s="1">
        <v>18.794670104980469</v>
      </c>
      <c r="P56" s="1">
        <v>20.075080871582031</v>
      </c>
      <c r="Q56" s="1">
        <v>18.473318099975586</v>
      </c>
      <c r="R56" s="1">
        <v>400.06137084960937</v>
      </c>
      <c r="S56" s="1">
        <v>386.55416870117187</v>
      </c>
      <c r="T56" s="1">
        <v>7.0734000205993652</v>
      </c>
      <c r="U56" s="1">
        <v>10.893275260925293</v>
      </c>
      <c r="V56" s="1">
        <v>23.754745483398437</v>
      </c>
      <c r="W56" s="1">
        <v>36.583114624023438</v>
      </c>
      <c r="X56" s="1">
        <v>499.35061645507812</v>
      </c>
      <c r="Y56" s="1">
        <v>1699.7498779296875</v>
      </c>
      <c r="Z56" s="1">
        <v>6.5891194343566895</v>
      </c>
      <c r="AA56" s="1">
        <v>73.113441467285156</v>
      </c>
      <c r="AB56" s="1">
        <v>2.1098825931549072</v>
      </c>
      <c r="AC56" s="1">
        <v>0.53493410348892212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38"/>
        <v>0.83225102742513013</v>
      </c>
      <c r="AL56">
        <f t="shared" si="39"/>
        <v>3.2141072483717176E-3</v>
      </c>
      <c r="AM56">
        <f t="shared" si="40"/>
        <v>293.22508087158201</v>
      </c>
      <c r="AN56">
        <f t="shared" si="41"/>
        <v>291.94467010498045</v>
      </c>
      <c r="AO56">
        <f t="shared" si="42"/>
        <v>271.95997438997074</v>
      </c>
      <c r="AP56">
        <f t="shared" si="43"/>
        <v>1.3881317955748953</v>
      </c>
      <c r="AQ56">
        <f t="shared" si="44"/>
        <v>2.3575457348363429</v>
      </c>
      <c r="AR56">
        <f t="shared" si="45"/>
        <v>32.245038498033693</v>
      </c>
      <c r="AS56">
        <f t="shared" si="46"/>
        <v>21.351763237108401</v>
      </c>
      <c r="AT56">
        <f t="shared" si="47"/>
        <v>19.43487548828125</v>
      </c>
      <c r="AU56">
        <f t="shared" si="48"/>
        <v>2.2657401678044171</v>
      </c>
      <c r="AV56">
        <f t="shared" si="49"/>
        <v>0.14728440129190959</v>
      </c>
      <c r="AW56">
        <f t="shared" si="50"/>
        <v>0.79644484317668685</v>
      </c>
      <c r="AX56">
        <f t="shared" si="51"/>
        <v>1.4692953246277303</v>
      </c>
      <c r="AY56">
        <f t="shared" si="52"/>
        <v>9.2744156286189081E-2</v>
      </c>
      <c r="AZ56">
        <f t="shared" si="53"/>
        <v>19.551275925415702</v>
      </c>
      <c r="BA56">
        <f t="shared" si="54"/>
        <v>0.69177922746059672</v>
      </c>
      <c r="BB56">
        <f t="shared" si="55"/>
        <v>35.832834229833331</v>
      </c>
      <c r="BC56">
        <f t="shared" si="56"/>
        <v>381.80114375044167</v>
      </c>
      <c r="BD56">
        <f t="shared" si="57"/>
        <v>9.3842291936058371E-3</v>
      </c>
    </row>
    <row r="57" spans="1:108" x14ac:dyDescent="0.25">
      <c r="A57" s="1">
        <v>48</v>
      </c>
      <c r="B57" s="1" t="s">
        <v>93</v>
      </c>
      <c r="C57" s="1">
        <v>2111.5</v>
      </c>
      <c r="D57" s="1">
        <v>0</v>
      </c>
      <c r="E57">
        <f t="shared" si="30"/>
        <v>9.9987193387445785</v>
      </c>
      <c r="F57">
        <f t="shared" si="31"/>
        <v>0.15537772809234343</v>
      </c>
      <c r="G57">
        <f t="shared" si="32"/>
        <v>267.43248580773144</v>
      </c>
      <c r="H57">
        <f t="shared" si="33"/>
        <v>3.2149954200434996</v>
      </c>
      <c r="I57">
        <f t="shared" si="34"/>
        <v>1.5611756100879759</v>
      </c>
      <c r="J57">
        <f t="shared" si="35"/>
        <v>20.076578140258789</v>
      </c>
      <c r="K57" s="1">
        <v>6</v>
      </c>
      <c r="L57">
        <f t="shared" si="36"/>
        <v>1.4200000166893005</v>
      </c>
      <c r="M57" s="1">
        <v>1</v>
      </c>
      <c r="N57">
        <f t="shared" si="37"/>
        <v>2.8400000333786011</v>
      </c>
      <c r="O57" s="1">
        <v>18.79669189453125</v>
      </c>
      <c r="P57" s="1">
        <v>20.076578140258789</v>
      </c>
      <c r="Q57" s="1">
        <v>18.474908828735352</v>
      </c>
      <c r="R57" s="1">
        <v>400.0574951171875</v>
      </c>
      <c r="S57" s="1">
        <v>386.55010986328125</v>
      </c>
      <c r="T57" s="1">
        <v>7.074282169342041</v>
      </c>
      <c r="U57" s="1">
        <v>10.895225524902344</v>
      </c>
      <c r="V57" s="1">
        <v>23.754741668701172</v>
      </c>
      <c r="W57" s="1">
        <v>36.585094451904297</v>
      </c>
      <c r="X57" s="1">
        <v>499.34799194335937</v>
      </c>
      <c r="Y57" s="1">
        <v>1699.7769775390625</v>
      </c>
      <c r="Z57" s="1">
        <v>6.5743403434753418</v>
      </c>
      <c r="AA57" s="1">
        <v>73.113548278808594</v>
      </c>
      <c r="AB57" s="1">
        <v>2.1098825931549072</v>
      </c>
      <c r="AC57" s="1">
        <v>0.53493410348892212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38"/>
        <v>0.83224665323893221</v>
      </c>
      <c r="AL57">
        <f t="shared" si="39"/>
        <v>3.2149954200434996E-3</v>
      </c>
      <c r="AM57">
        <f t="shared" si="40"/>
        <v>293.22657814025877</v>
      </c>
      <c r="AN57">
        <f t="shared" si="41"/>
        <v>291.94669189453123</v>
      </c>
      <c r="AO57">
        <f t="shared" si="42"/>
        <v>271.96431032737382</v>
      </c>
      <c r="AP57">
        <f t="shared" si="43"/>
        <v>1.3877781824903597</v>
      </c>
      <c r="AQ57">
        <f t="shared" si="44"/>
        <v>2.3577642075114311</v>
      </c>
      <c r="AR57">
        <f t="shared" si="45"/>
        <v>32.247979519752171</v>
      </c>
      <c r="AS57">
        <f t="shared" si="46"/>
        <v>21.352753994849827</v>
      </c>
      <c r="AT57">
        <f t="shared" si="47"/>
        <v>19.43663501739502</v>
      </c>
      <c r="AU57">
        <f t="shared" si="48"/>
        <v>2.2659881267750759</v>
      </c>
      <c r="AV57">
        <f t="shared" si="49"/>
        <v>0.14731789714291332</v>
      </c>
      <c r="AW57">
        <f t="shared" si="50"/>
        <v>0.79658859742345522</v>
      </c>
      <c r="AX57">
        <f t="shared" si="51"/>
        <v>1.4693995293516207</v>
      </c>
      <c r="AY57">
        <f t="shared" si="52"/>
        <v>9.2765406893330168E-2</v>
      </c>
      <c r="AZ57">
        <f t="shared" si="53"/>
        <v>19.552937962425368</v>
      </c>
      <c r="BA57">
        <f t="shared" si="54"/>
        <v>0.69184428870637116</v>
      </c>
      <c r="BB57">
        <f t="shared" si="55"/>
        <v>35.836346880977864</v>
      </c>
      <c r="BC57">
        <f t="shared" si="56"/>
        <v>381.79719755741519</v>
      </c>
      <c r="BD57">
        <f t="shared" si="57"/>
        <v>9.3850236953325981E-3</v>
      </c>
    </row>
    <row r="58" spans="1:108" x14ac:dyDescent="0.25">
      <c r="A58" s="1">
        <v>49</v>
      </c>
      <c r="B58" s="1" t="s">
        <v>94</v>
      </c>
      <c r="C58" s="1">
        <v>2112</v>
      </c>
      <c r="D58" s="1">
        <v>0</v>
      </c>
      <c r="E58">
        <f t="shared" si="30"/>
        <v>10.011628958205492</v>
      </c>
      <c r="F58">
        <f t="shared" si="31"/>
        <v>0.15547591367180832</v>
      </c>
      <c r="G58">
        <f t="shared" si="32"/>
        <v>267.38903952629317</v>
      </c>
      <c r="H58">
        <f t="shared" si="33"/>
        <v>3.2163854733401598</v>
      </c>
      <c r="I58">
        <f t="shared" si="34"/>
        <v>1.5609097749054683</v>
      </c>
      <c r="J58">
        <f t="shared" si="35"/>
        <v>20.075929641723633</v>
      </c>
      <c r="K58" s="1">
        <v>6</v>
      </c>
      <c r="L58">
        <f t="shared" si="36"/>
        <v>1.4200000166893005</v>
      </c>
      <c r="M58" s="1">
        <v>1</v>
      </c>
      <c r="N58">
        <f t="shared" si="37"/>
        <v>2.8400000333786011</v>
      </c>
      <c r="O58" s="1">
        <v>18.799165725708008</v>
      </c>
      <c r="P58" s="1">
        <v>20.075929641723633</v>
      </c>
      <c r="Q58" s="1">
        <v>18.477104187011719</v>
      </c>
      <c r="R58" s="1">
        <v>400.10232543945312</v>
      </c>
      <c r="S58" s="1">
        <v>386.57852172851563</v>
      </c>
      <c r="T58" s="1">
        <v>7.0749711990356445</v>
      </c>
      <c r="U58" s="1">
        <v>10.897600173950195</v>
      </c>
      <c r="V58" s="1">
        <v>23.753311157226562</v>
      </c>
      <c r="W58" s="1">
        <v>36.587303161621094</v>
      </c>
      <c r="X58" s="1">
        <v>499.3424072265625</v>
      </c>
      <c r="Y58" s="1">
        <v>1699.7845458984375</v>
      </c>
      <c r="Z58" s="1">
        <v>6.5681905746459961</v>
      </c>
      <c r="AA58" s="1">
        <v>73.113327026367188</v>
      </c>
      <c r="AB58" s="1">
        <v>2.1098825931549072</v>
      </c>
      <c r="AC58" s="1">
        <v>0.53493410348892212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38"/>
        <v>0.83223734537760397</v>
      </c>
      <c r="AL58">
        <f t="shared" si="39"/>
        <v>3.2163854733401596E-3</v>
      </c>
      <c r="AM58">
        <f t="shared" si="40"/>
        <v>293.22592964172361</v>
      </c>
      <c r="AN58">
        <f t="shared" si="41"/>
        <v>291.94916572570799</v>
      </c>
      <c r="AO58">
        <f t="shared" si="42"/>
        <v>271.96552126484676</v>
      </c>
      <c r="AP58">
        <f t="shared" si="43"/>
        <v>1.3874631268219304</v>
      </c>
      <c r="AQ58">
        <f t="shared" si="44"/>
        <v>2.357669580226085</v>
      </c>
      <c r="AR58">
        <f t="shared" si="45"/>
        <v>32.246782852267522</v>
      </c>
      <c r="AS58">
        <f t="shared" si="46"/>
        <v>21.349182678317327</v>
      </c>
      <c r="AT58">
        <f t="shared" si="47"/>
        <v>19.43754768371582</v>
      </c>
      <c r="AU58">
        <f t="shared" si="48"/>
        <v>2.2661167522596806</v>
      </c>
      <c r="AV58">
        <f t="shared" si="49"/>
        <v>0.14740615776010219</v>
      </c>
      <c r="AW58">
        <f t="shared" si="50"/>
        <v>0.79675980532061663</v>
      </c>
      <c r="AX58">
        <f t="shared" si="51"/>
        <v>1.4693569469390639</v>
      </c>
      <c r="AY58">
        <f t="shared" si="52"/>
        <v>9.2821401987993782E-2</v>
      </c>
      <c r="AZ58">
        <f t="shared" si="53"/>
        <v>19.549702290152094</v>
      </c>
      <c r="BA58">
        <f t="shared" si="54"/>
        <v>0.69168105442255734</v>
      </c>
      <c r="BB58">
        <f t="shared" si="55"/>
        <v>35.846762024758185</v>
      </c>
      <c r="BC58">
        <f t="shared" si="56"/>
        <v>381.81947280783709</v>
      </c>
      <c r="BD58">
        <f t="shared" si="57"/>
        <v>9.3993236674335384E-3</v>
      </c>
    </row>
    <row r="59" spans="1:108" x14ac:dyDescent="0.25">
      <c r="A59" s="1">
        <v>50</v>
      </c>
      <c r="B59" s="1" t="s">
        <v>94</v>
      </c>
      <c r="C59" s="1">
        <v>2112.5</v>
      </c>
      <c r="D59" s="1">
        <v>0</v>
      </c>
      <c r="E59">
        <f t="shared" si="30"/>
        <v>10.010993571581727</v>
      </c>
      <c r="F59">
        <f t="shared" si="31"/>
        <v>0.15552864247559436</v>
      </c>
      <c r="G59">
        <f t="shared" si="32"/>
        <v>267.4429508461746</v>
      </c>
      <c r="H59">
        <f t="shared" si="33"/>
        <v>3.2173856697858341</v>
      </c>
      <c r="I59">
        <f t="shared" si="34"/>
        <v>1.5608949687064377</v>
      </c>
      <c r="J59">
        <f t="shared" si="35"/>
        <v>20.076448440551758</v>
      </c>
      <c r="K59" s="1">
        <v>6</v>
      </c>
      <c r="L59">
        <f t="shared" si="36"/>
        <v>1.4200000166893005</v>
      </c>
      <c r="M59" s="1">
        <v>1</v>
      </c>
      <c r="N59">
        <f t="shared" si="37"/>
        <v>2.8400000333786011</v>
      </c>
      <c r="O59" s="1">
        <v>18.801692962646484</v>
      </c>
      <c r="P59" s="1">
        <v>20.076448440551758</v>
      </c>
      <c r="Q59" s="1">
        <v>18.479171752929688</v>
      </c>
      <c r="R59" s="1">
        <v>400.1151123046875</v>
      </c>
      <c r="S59" s="1">
        <v>386.5916748046875</v>
      </c>
      <c r="T59" s="1">
        <v>7.0750346183776855</v>
      </c>
      <c r="U59" s="1">
        <v>10.89881420135498</v>
      </c>
      <c r="V59" s="1">
        <v>23.749824523925781</v>
      </c>
      <c r="W59" s="1">
        <v>36.585678100585937</v>
      </c>
      <c r="X59" s="1">
        <v>499.34677124023437</v>
      </c>
      <c r="Y59" s="1">
        <v>1699.756591796875</v>
      </c>
      <c r="Z59" s="1">
        <v>6.5287609100341797</v>
      </c>
      <c r="AA59" s="1">
        <v>73.113487243652344</v>
      </c>
      <c r="AB59" s="1">
        <v>2.1098825931549072</v>
      </c>
      <c r="AC59" s="1">
        <v>0.53493410348892212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38"/>
        <v>0.8322446187337238</v>
      </c>
      <c r="AL59">
        <f t="shared" si="39"/>
        <v>3.2173856697858341E-3</v>
      </c>
      <c r="AM59">
        <f t="shared" si="40"/>
        <v>293.22644844055174</v>
      </c>
      <c r="AN59">
        <f t="shared" si="41"/>
        <v>291.95169296264646</v>
      </c>
      <c r="AO59">
        <f t="shared" si="42"/>
        <v>271.96104860869673</v>
      </c>
      <c r="AP59">
        <f t="shared" si="43"/>
        <v>1.3871387746090831</v>
      </c>
      <c r="AQ59">
        <f t="shared" si="44"/>
        <v>2.3577452817881421</v>
      </c>
      <c r="AR59">
        <f t="shared" si="45"/>
        <v>32.247747586309252</v>
      </c>
      <c r="AS59">
        <f t="shared" si="46"/>
        <v>21.348933384954272</v>
      </c>
      <c r="AT59">
        <f t="shared" si="47"/>
        <v>19.439070701599121</v>
      </c>
      <c r="AU59">
        <f t="shared" si="48"/>
        <v>2.2663314111275139</v>
      </c>
      <c r="AV59">
        <f t="shared" si="49"/>
        <v>0.14745355415302855</v>
      </c>
      <c r="AW59">
        <f t="shared" si="50"/>
        <v>0.7968503130817044</v>
      </c>
      <c r="AX59">
        <f t="shared" si="51"/>
        <v>1.4694810980458095</v>
      </c>
      <c r="AY59">
        <f t="shared" si="52"/>
        <v>9.2851471841950056E-2</v>
      </c>
      <c r="AZ59">
        <f t="shared" si="53"/>
        <v>19.55368677509653</v>
      </c>
      <c r="BA59">
        <f t="shared" si="54"/>
        <v>0.69179697411045182</v>
      </c>
      <c r="BB59">
        <f t="shared" si="55"/>
        <v>35.850488132187472</v>
      </c>
      <c r="BC59">
        <f t="shared" si="56"/>
        <v>381.83292791637939</v>
      </c>
      <c r="BD59">
        <f t="shared" si="57"/>
        <v>9.3993728667631799E-3</v>
      </c>
    </row>
    <row r="60" spans="1:108" x14ac:dyDescent="0.25">
      <c r="A60" s="1">
        <v>51</v>
      </c>
      <c r="B60" s="1" t="s">
        <v>95</v>
      </c>
      <c r="C60" s="1">
        <v>2113</v>
      </c>
      <c r="D60" s="1">
        <v>0</v>
      </c>
      <c r="E60">
        <f t="shared" si="30"/>
        <v>10.009919760505532</v>
      </c>
      <c r="F60">
        <f t="shared" si="31"/>
        <v>0.15558312905913327</v>
      </c>
      <c r="G60">
        <f t="shared" si="32"/>
        <v>267.48431169653975</v>
      </c>
      <c r="H60">
        <f t="shared" si="33"/>
        <v>3.21856534693746</v>
      </c>
      <c r="I60">
        <f t="shared" si="34"/>
        <v>1.5609374034893291</v>
      </c>
      <c r="J60">
        <f t="shared" si="35"/>
        <v>20.077465057373047</v>
      </c>
      <c r="K60" s="1">
        <v>6</v>
      </c>
      <c r="L60">
        <f t="shared" si="36"/>
        <v>1.4200000166893005</v>
      </c>
      <c r="M60" s="1">
        <v>1</v>
      </c>
      <c r="N60">
        <f t="shared" si="37"/>
        <v>2.8400000333786011</v>
      </c>
      <c r="O60" s="1">
        <v>18.803943634033203</v>
      </c>
      <c r="P60" s="1">
        <v>20.077465057373047</v>
      </c>
      <c r="Q60" s="1">
        <v>18.481758117675781</v>
      </c>
      <c r="R60" s="1">
        <v>400.1085205078125</v>
      </c>
      <c r="S60" s="1">
        <v>386.58639526367187</v>
      </c>
      <c r="T60" s="1">
        <v>7.0753016471862793</v>
      </c>
      <c r="U60" s="1">
        <v>10.900321960449219</v>
      </c>
      <c r="V60" s="1">
        <v>23.747249603271484</v>
      </c>
      <c r="W60" s="1">
        <v>36.585391998291016</v>
      </c>
      <c r="X60" s="1">
        <v>499.3670654296875</v>
      </c>
      <c r="Y60" s="1">
        <v>1699.797119140625</v>
      </c>
      <c r="Z60" s="1">
        <v>6.5866713523864746</v>
      </c>
      <c r="AA60" s="1">
        <v>73.113090515136719</v>
      </c>
      <c r="AB60" s="1">
        <v>2.1098825931549072</v>
      </c>
      <c r="AC60" s="1">
        <v>0.53493410348892212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38"/>
        <v>0.83227844238281246</v>
      </c>
      <c r="AL60">
        <f t="shared" si="39"/>
        <v>3.2185653469374602E-3</v>
      </c>
      <c r="AM60">
        <f t="shared" si="40"/>
        <v>293.22746505737302</v>
      </c>
      <c r="AN60">
        <f t="shared" si="41"/>
        <v>291.95394363403318</v>
      </c>
      <c r="AO60">
        <f t="shared" si="42"/>
        <v>271.96753298355179</v>
      </c>
      <c r="AP60">
        <f t="shared" si="43"/>
        <v>1.3867499232908396</v>
      </c>
      <c r="AQ60">
        <f t="shared" si="44"/>
        <v>2.3578936296277853</v>
      </c>
      <c r="AR60">
        <f t="shared" si="45"/>
        <v>32.249951588896749</v>
      </c>
      <c r="AS60">
        <f t="shared" si="46"/>
        <v>21.349629628447531</v>
      </c>
      <c r="AT60">
        <f t="shared" si="47"/>
        <v>19.440704345703125</v>
      </c>
      <c r="AU60">
        <f t="shared" si="48"/>
        <v>2.2665616818095686</v>
      </c>
      <c r="AV60">
        <f t="shared" si="49"/>
        <v>0.14750252881028805</v>
      </c>
      <c r="AW60">
        <f t="shared" si="50"/>
        <v>0.79695622613845629</v>
      </c>
      <c r="AX60">
        <f t="shared" si="51"/>
        <v>1.4696054556711124</v>
      </c>
      <c r="AY60">
        <f t="shared" si="52"/>
        <v>9.2882543152191299E-2</v>
      </c>
      <c r="AZ60">
        <f t="shared" si="53"/>
        <v>19.556604692448154</v>
      </c>
      <c r="BA60">
        <f t="shared" si="54"/>
        <v>0.6919134117849689</v>
      </c>
      <c r="BB60">
        <f t="shared" si="55"/>
        <v>35.853825353543677</v>
      </c>
      <c r="BC60">
        <f t="shared" si="56"/>
        <v>381.82815881372147</v>
      </c>
      <c r="BD60">
        <f t="shared" si="57"/>
        <v>9.3993569256698248E-3</v>
      </c>
    </row>
    <row r="61" spans="1:108" x14ac:dyDescent="0.25">
      <c r="A61" s="1">
        <v>52</v>
      </c>
      <c r="B61" s="1" t="s">
        <v>95</v>
      </c>
      <c r="C61" s="1">
        <v>2113.5</v>
      </c>
      <c r="D61" s="1">
        <v>0</v>
      </c>
      <c r="E61">
        <f t="shared" si="30"/>
        <v>10.01971259254036</v>
      </c>
      <c r="F61">
        <f t="shared" si="31"/>
        <v>0.15568452790350959</v>
      </c>
      <c r="G61">
        <f t="shared" si="32"/>
        <v>267.43888451214229</v>
      </c>
      <c r="H61">
        <f t="shared" si="33"/>
        <v>3.2201020986922089</v>
      </c>
      <c r="I61">
        <f t="shared" si="34"/>
        <v>1.5607173039962343</v>
      </c>
      <c r="J61">
        <f t="shared" si="35"/>
        <v>20.077102661132813</v>
      </c>
      <c r="K61" s="1">
        <v>6</v>
      </c>
      <c r="L61">
        <f t="shared" si="36"/>
        <v>1.4200000166893005</v>
      </c>
      <c r="M61" s="1">
        <v>1</v>
      </c>
      <c r="N61">
        <f t="shared" si="37"/>
        <v>2.8400000333786011</v>
      </c>
      <c r="O61" s="1">
        <v>18.805889129638672</v>
      </c>
      <c r="P61" s="1">
        <v>20.077102661132813</v>
      </c>
      <c r="Q61" s="1">
        <v>18.483827590942383</v>
      </c>
      <c r="R61" s="1">
        <v>400.11138916015625</v>
      </c>
      <c r="S61" s="1">
        <v>386.57669067382812</v>
      </c>
      <c r="T61" s="1">
        <v>7.0757331848144531</v>
      </c>
      <c r="U61" s="1">
        <v>10.902607917785645</v>
      </c>
      <c r="V61" s="1">
        <v>23.745815277099609</v>
      </c>
      <c r="W61" s="1">
        <v>36.588619232177734</v>
      </c>
      <c r="X61" s="1">
        <v>499.36224365234375</v>
      </c>
      <c r="Y61" s="1">
        <v>1699.8450927734375</v>
      </c>
      <c r="Z61" s="1">
        <v>6.5423612594604492</v>
      </c>
      <c r="AA61" s="1">
        <v>73.11309814453125</v>
      </c>
      <c r="AB61" s="1">
        <v>2.1098825931549072</v>
      </c>
      <c r="AC61" s="1">
        <v>0.53493410348892212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38"/>
        <v>0.83227040608723935</v>
      </c>
      <c r="AL61">
        <f t="shared" si="39"/>
        <v>3.2201020986922088E-3</v>
      </c>
      <c r="AM61">
        <f t="shared" si="40"/>
        <v>293.22710266113279</v>
      </c>
      <c r="AN61">
        <f t="shared" si="41"/>
        <v>291.95588912963865</v>
      </c>
      <c r="AO61">
        <f t="shared" si="42"/>
        <v>271.97520876463022</v>
      </c>
      <c r="AP61">
        <f t="shared" si="43"/>
        <v>1.3863296736554671</v>
      </c>
      <c r="AQ61">
        <f t="shared" si="44"/>
        <v>2.3578407467206395</v>
      </c>
      <c r="AR61">
        <f t="shared" si="45"/>
        <v>32.249224920815401</v>
      </c>
      <c r="AS61">
        <f t="shared" si="46"/>
        <v>21.346617003029756</v>
      </c>
      <c r="AT61">
        <f t="shared" si="47"/>
        <v>19.441495895385742</v>
      </c>
      <c r="AU61">
        <f t="shared" si="48"/>
        <v>2.2666732622532106</v>
      </c>
      <c r="AV61">
        <f t="shared" si="49"/>
        <v>0.14759366528673085</v>
      </c>
      <c r="AW61">
        <f t="shared" si="50"/>
        <v>0.79712344272440527</v>
      </c>
      <c r="AX61">
        <f t="shared" si="51"/>
        <v>1.4695498195288055</v>
      </c>
      <c r="AY61">
        <f t="shared" si="52"/>
        <v>9.2940363872657514E-2</v>
      </c>
      <c r="AZ61">
        <f t="shared" si="53"/>
        <v>19.553285411000218</v>
      </c>
      <c r="BA61">
        <f t="shared" si="54"/>
        <v>0.69181327008097426</v>
      </c>
      <c r="BB61">
        <f t="shared" si="55"/>
        <v>35.863551638819182</v>
      </c>
      <c r="BC61">
        <f t="shared" si="56"/>
        <v>381.81379918053557</v>
      </c>
      <c r="BD61">
        <f t="shared" si="57"/>
        <v>9.4114586937385069E-3</v>
      </c>
    </row>
    <row r="62" spans="1:108" x14ac:dyDescent="0.25">
      <c r="A62" s="1">
        <v>53</v>
      </c>
      <c r="B62" s="1" t="s">
        <v>96</v>
      </c>
      <c r="C62" s="1">
        <v>2114</v>
      </c>
      <c r="D62" s="1">
        <v>0</v>
      </c>
      <c r="E62">
        <f t="shared" si="30"/>
        <v>9.992445538857714</v>
      </c>
      <c r="F62">
        <f t="shared" si="31"/>
        <v>0.15570912808064974</v>
      </c>
      <c r="G62">
        <f t="shared" si="32"/>
        <v>267.76106738916872</v>
      </c>
      <c r="H62">
        <f t="shared" si="33"/>
        <v>3.2209504333735461</v>
      </c>
      <c r="I62">
        <f t="shared" si="34"/>
        <v>1.5608839903064808</v>
      </c>
      <c r="J62">
        <f t="shared" si="35"/>
        <v>20.078983306884766</v>
      </c>
      <c r="K62" s="1">
        <v>6</v>
      </c>
      <c r="L62">
        <f t="shared" si="36"/>
        <v>1.4200000166893005</v>
      </c>
      <c r="M62" s="1">
        <v>1</v>
      </c>
      <c r="N62">
        <f t="shared" si="37"/>
        <v>2.8400000333786011</v>
      </c>
      <c r="O62" s="1">
        <v>18.808509826660156</v>
      </c>
      <c r="P62" s="1">
        <v>20.078983306884766</v>
      </c>
      <c r="Q62" s="1">
        <v>18.485950469970703</v>
      </c>
      <c r="R62" s="1">
        <v>400.09878540039062</v>
      </c>
      <c r="S62" s="1">
        <v>386.59646606445312</v>
      </c>
      <c r="T62" s="1">
        <v>7.0762739181518555</v>
      </c>
      <c r="U62" s="1">
        <v>10.904126167297363</v>
      </c>
      <c r="V62" s="1">
        <v>23.743644714355469</v>
      </c>
      <c r="W62" s="1">
        <v>36.587570190429688</v>
      </c>
      <c r="X62" s="1">
        <v>499.365478515625</v>
      </c>
      <c r="Y62" s="1">
        <v>1699.846435546875</v>
      </c>
      <c r="Z62" s="1">
        <v>6.5362505912780762</v>
      </c>
      <c r="AA62" s="1">
        <v>73.112800598144531</v>
      </c>
      <c r="AB62" s="1">
        <v>2.1098825931549072</v>
      </c>
      <c r="AC62" s="1">
        <v>0.53493410348892212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38"/>
        <v>0.83227579752604164</v>
      </c>
      <c r="AL62">
        <f t="shared" si="39"/>
        <v>3.220950433373546E-3</v>
      </c>
      <c r="AM62">
        <f t="shared" si="40"/>
        <v>293.22898330688474</v>
      </c>
      <c r="AN62">
        <f t="shared" si="41"/>
        <v>291.95850982666013</v>
      </c>
      <c r="AO62">
        <f t="shared" si="42"/>
        <v>271.97542360837542</v>
      </c>
      <c r="AP62">
        <f t="shared" si="43"/>
        <v>1.3859741124088121</v>
      </c>
      <c r="AQ62">
        <f t="shared" si="44"/>
        <v>2.358115192473103</v>
      </c>
      <c r="AR62">
        <f t="shared" si="45"/>
        <v>32.253109895682861</v>
      </c>
      <c r="AS62">
        <f t="shared" si="46"/>
        <v>21.348983728385498</v>
      </c>
      <c r="AT62">
        <f t="shared" si="47"/>
        <v>19.443746566772461</v>
      </c>
      <c r="AU62">
        <f t="shared" si="48"/>
        <v>2.266990553437124</v>
      </c>
      <c r="AV62">
        <f t="shared" si="49"/>
        <v>0.14761577480071186</v>
      </c>
      <c r="AW62">
        <f t="shared" si="50"/>
        <v>0.79723120216662213</v>
      </c>
      <c r="AX62">
        <f t="shared" si="51"/>
        <v>1.4697593512705018</v>
      </c>
      <c r="AY62">
        <f t="shared" si="52"/>
        <v>9.2954391136607431E-2</v>
      </c>
      <c r="AZ62">
        <f t="shared" si="53"/>
        <v>19.576761527970632</v>
      </c>
      <c r="BA62">
        <f t="shared" si="54"/>
        <v>0.69261126495793612</v>
      </c>
      <c r="BB62">
        <f t="shared" si="55"/>
        <v>35.864516599990992</v>
      </c>
      <c r="BC62">
        <f t="shared" si="56"/>
        <v>381.84653602258277</v>
      </c>
      <c r="BD62">
        <f t="shared" si="57"/>
        <v>9.3852947478793892E-3</v>
      </c>
    </row>
    <row r="63" spans="1:108" x14ac:dyDescent="0.25">
      <c r="A63" s="1">
        <v>54</v>
      </c>
      <c r="B63" s="1" t="s">
        <v>96</v>
      </c>
      <c r="C63" s="1">
        <v>2114.5</v>
      </c>
      <c r="D63" s="1">
        <v>0</v>
      </c>
      <c r="E63">
        <f t="shared" si="30"/>
        <v>9.9862123801280838</v>
      </c>
      <c r="F63">
        <f t="shared" si="31"/>
        <v>0.15579144857952154</v>
      </c>
      <c r="G63">
        <f t="shared" si="32"/>
        <v>267.88643076933329</v>
      </c>
      <c r="H63">
        <f t="shared" si="33"/>
        <v>3.2227842391086408</v>
      </c>
      <c r="I63">
        <f t="shared" si="34"/>
        <v>1.5609833443624301</v>
      </c>
      <c r="J63">
        <f t="shared" si="35"/>
        <v>20.080987930297852</v>
      </c>
      <c r="K63" s="1">
        <v>6</v>
      </c>
      <c r="L63">
        <f t="shared" si="36"/>
        <v>1.4200000166893005</v>
      </c>
      <c r="M63" s="1">
        <v>1</v>
      </c>
      <c r="N63">
        <f t="shared" si="37"/>
        <v>2.8400000333786011</v>
      </c>
      <c r="O63" s="1">
        <v>18.810834884643555</v>
      </c>
      <c r="P63" s="1">
        <v>20.080987930297852</v>
      </c>
      <c r="Q63" s="1">
        <v>18.488218307495117</v>
      </c>
      <c r="R63" s="1">
        <v>400.09918212890625</v>
      </c>
      <c r="S63" s="1">
        <v>386.60357666015625</v>
      </c>
      <c r="T63" s="1">
        <v>7.0767884254455566</v>
      </c>
      <c r="U63" s="1">
        <v>10.906780242919922</v>
      </c>
      <c r="V63" s="1">
        <v>23.74189567565918</v>
      </c>
      <c r="W63" s="1">
        <v>36.591121673583984</v>
      </c>
      <c r="X63" s="1">
        <v>499.36932373046875</v>
      </c>
      <c r="Y63" s="1">
        <v>1699.8154296875</v>
      </c>
      <c r="Z63" s="1">
        <v>6.5694570541381836</v>
      </c>
      <c r="AA63" s="1">
        <v>73.112724304199219</v>
      </c>
      <c r="AB63" s="1">
        <v>2.1098825931549072</v>
      </c>
      <c r="AC63" s="1">
        <v>0.53493410348892212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38"/>
        <v>0.83228220621744775</v>
      </c>
      <c r="AL63">
        <f t="shared" si="39"/>
        <v>3.2227842391086407E-3</v>
      </c>
      <c r="AM63">
        <f t="shared" si="40"/>
        <v>293.23098793029783</v>
      </c>
      <c r="AN63">
        <f t="shared" si="41"/>
        <v>291.96083488464353</v>
      </c>
      <c r="AO63">
        <f t="shared" si="42"/>
        <v>271.97046267098631</v>
      </c>
      <c r="AP63">
        <f t="shared" si="43"/>
        <v>1.384984450545333</v>
      </c>
      <c r="AQ63">
        <f t="shared" si="44"/>
        <v>2.3584077613095213</v>
      </c>
      <c r="AR63">
        <f t="shared" si="45"/>
        <v>32.257145165278253</v>
      </c>
      <c r="AS63">
        <f t="shared" si="46"/>
        <v>21.350364922358331</v>
      </c>
      <c r="AT63">
        <f t="shared" si="47"/>
        <v>19.445911407470703</v>
      </c>
      <c r="AU63">
        <f t="shared" si="48"/>
        <v>2.2672957812640377</v>
      </c>
      <c r="AV63">
        <f t="shared" si="49"/>
        <v>0.14768975805911136</v>
      </c>
      <c r="AW63">
        <f t="shared" si="50"/>
        <v>0.79742441694709121</v>
      </c>
      <c r="AX63">
        <f t="shared" si="51"/>
        <v>1.4698713643169465</v>
      </c>
      <c r="AY63">
        <f t="shared" si="52"/>
        <v>9.3001329652758133E-2</v>
      </c>
      <c r="AZ63">
        <f t="shared" si="53"/>
        <v>19.585906757674216</v>
      </c>
      <c r="BA63">
        <f t="shared" si="54"/>
        <v>0.69292279467144913</v>
      </c>
      <c r="BB63">
        <f t="shared" si="55"/>
        <v>35.869933990603201</v>
      </c>
      <c r="BC63">
        <f t="shared" si="56"/>
        <v>381.85660956342184</v>
      </c>
      <c r="BD63">
        <f t="shared" si="57"/>
        <v>9.3806096299046838E-3</v>
      </c>
    </row>
    <row r="64" spans="1:108" x14ac:dyDescent="0.25">
      <c r="A64" s="1">
        <v>55</v>
      </c>
      <c r="B64" s="1" t="s">
        <v>97</v>
      </c>
      <c r="C64" s="1">
        <v>2115</v>
      </c>
      <c r="D64" s="1">
        <v>0</v>
      </c>
      <c r="E64">
        <f t="shared" si="30"/>
        <v>9.9779119711385071</v>
      </c>
      <c r="F64">
        <f t="shared" si="31"/>
        <v>0.15584078870176327</v>
      </c>
      <c r="G64">
        <f t="shared" si="32"/>
        <v>268.0076171477391</v>
      </c>
      <c r="H64">
        <f t="shared" si="33"/>
        <v>3.2235624337004096</v>
      </c>
      <c r="I64">
        <f t="shared" si="34"/>
        <v>1.5608910025929463</v>
      </c>
      <c r="J64">
        <f t="shared" si="35"/>
        <v>20.080715179443359</v>
      </c>
      <c r="K64" s="1">
        <v>6</v>
      </c>
      <c r="L64">
        <f t="shared" si="36"/>
        <v>1.4200000166893005</v>
      </c>
      <c r="M64" s="1">
        <v>1</v>
      </c>
      <c r="N64">
        <f t="shared" si="37"/>
        <v>2.8400000333786011</v>
      </c>
      <c r="O64" s="1">
        <v>18.813640594482422</v>
      </c>
      <c r="P64" s="1">
        <v>20.080715179443359</v>
      </c>
      <c r="Q64" s="1">
        <v>18.490467071533203</v>
      </c>
      <c r="R64" s="1">
        <v>400.09054565429687</v>
      </c>
      <c r="S64" s="1">
        <v>386.6044921875</v>
      </c>
      <c r="T64" s="1">
        <v>7.0765724182128906</v>
      </c>
      <c r="U64" s="1">
        <v>10.907502174377441</v>
      </c>
      <c r="V64" s="1">
        <v>23.73699951171875</v>
      </c>
      <c r="W64" s="1">
        <v>36.587116241455078</v>
      </c>
      <c r="X64" s="1">
        <v>499.36724853515625</v>
      </c>
      <c r="Y64" s="1">
        <v>1699.82666015625</v>
      </c>
      <c r="Z64" s="1">
        <v>6.5300912857055664</v>
      </c>
      <c r="AA64" s="1">
        <v>73.112701416015625</v>
      </c>
      <c r="AB64" s="1">
        <v>2.1098825931549072</v>
      </c>
      <c r="AC64" s="1">
        <v>0.53493410348892212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38"/>
        <v>0.83227874755859366</v>
      </c>
      <c r="AL64">
        <f t="shared" si="39"/>
        <v>3.2235624337004095E-3</v>
      </c>
      <c r="AM64">
        <f t="shared" si="40"/>
        <v>293.23071517944334</v>
      </c>
      <c r="AN64">
        <f t="shared" si="41"/>
        <v>291.9636405944824</v>
      </c>
      <c r="AO64">
        <f t="shared" si="42"/>
        <v>271.97225954594614</v>
      </c>
      <c r="AP64">
        <f t="shared" si="43"/>
        <v>1.3849912923446726</v>
      </c>
      <c r="AQ64">
        <f t="shared" si="44"/>
        <v>2.3583679522627454</v>
      </c>
      <c r="AR64">
        <f t="shared" si="45"/>
        <v>32.256610774692774</v>
      </c>
      <c r="AS64">
        <f t="shared" si="46"/>
        <v>21.349108600315333</v>
      </c>
      <c r="AT64">
        <f t="shared" si="47"/>
        <v>19.447177886962891</v>
      </c>
      <c r="AU64">
        <f t="shared" si="48"/>
        <v>2.2674743629659049</v>
      </c>
      <c r="AV64">
        <f t="shared" si="49"/>
        <v>0.14773409917267047</v>
      </c>
      <c r="AW64">
        <f t="shared" si="50"/>
        <v>0.7974769496697991</v>
      </c>
      <c r="AX64">
        <f t="shared" si="51"/>
        <v>1.4699974132961058</v>
      </c>
      <c r="AY64">
        <f t="shared" si="52"/>
        <v>9.3029461944834579E-2</v>
      </c>
      <c r="AZ64">
        <f t="shared" si="53"/>
        <v>19.594760889740478</v>
      </c>
      <c r="BA64">
        <f t="shared" si="54"/>
        <v>0.69323461719569879</v>
      </c>
      <c r="BB64">
        <f t="shared" si="55"/>
        <v>35.873695234961708</v>
      </c>
      <c r="BC64">
        <f t="shared" si="56"/>
        <v>381.86147070766845</v>
      </c>
      <c r="BD64">
        <f t="shared" si="57"/>
        <v>9.3736760734345198E-3</v>
      </c>
    </row>
    <row r="65" spans="1:108" x14ac:dyDescent="0.25">
      <c r="A65" s="1">
        <v>56</v>
      </c>
      <c r="B65" s="1" t="s">
        <v>97</v>
      </c>
      <c r="C65" s="1">
        <v>2115.5</v>
      </c>
      <c r="D65" s="1">
        <v>0</v>
      </c>
      <c r="E65">
        <f t="shared" si="30"/>
        <v>9.9939824167448421</v>
      </c>
      <c r="F65">
        <f t="shared" si="31"/>
        <v>0.1557544849574295</v>
      </c>
      <c r="G65">
        <f t="shared" si="32"/>
        <v>267.77658252430405</v>
      </c>
      <c r="H65">
        <f t="shared" si="33"/>
        <v>3.2222859681339866</v>
      </c>
      <c r="I65">
        <f t="shared" si="34"/>
        <v>1.5610919253186837</v>
      </c>
      <c r="J65">
        <f t="shared" si="35"/>
        <v>20.081321716308594</v>
      </c>
      <c r="K65" s="1">
        <v>6</v>
      </c>
      <c r="L65">
        <f t="shared" si="36"/>
        <v>1.4200000166893005</v>
      </c>
      <c r="M65" s="1">
        <v>1</v>
      </c>
      <c r="N65">
        <f t="shared" si="37"/>
        <v>2.8400000333786011</v>
      </c>
      <c r="O65" s="1">
        <v>18.815967559814453</v>
      </c>
      <c r="P65" s="1">
        <v>20.081321716308594</v>
      </c>
      <c r="Q65" s="1">
        <v>18.492698669433594</v>
      </c>
      <c r="R65" s="1">
        <v>400.10543823242187</v>
      </c>
      <c r="S65" s="1">
        <v>386.60049438476562</v>
      </c>
      <c r="T65" s="1">
        <v>7.0764980316162109</v>
      </c>
      <c r="U65" s="1">
        <v>10.905970573425293</v>
      </c>
      <c r="V65" s="1">
        <v>23.73328971862793</v>
      </c>
      <c r="W65" s="1">
        <v>36.576644897460938</v>
      </c>
      <c r="X65" s="1">
        <v>499.3602294921875</v>
      </c>
      <c r="Y65" s="1">
        <v>1699.8546142578125</v>
      </c>
      <c r="Z65" s="1">
        <v>6.4944491386413574</v>
      </c>
      <c r="AA65" s="1">
        <v>73.112663269042969</v>
      </c>
      <c r="AB65" s="1">
        <v>2.1098825931549072</v>
      </c>
      <c r="AC65" s="1">
        <v>0.53493410348892212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38"/>
        <v>0.8322670491536458</v>
      </c>
      <c r="AL65">
        <f t="shared" si="39"/>
        <v>3.2222859681339867E-3</v>
      </c>
      <c r="AM65">
        <f t="shared" si="40"/>
        <v>293.23132171630857</v>
      </c>
      <c r="AN65">
        <f t="shared" si="41"/>
        <v>291.96596755981443</v>
      </c>
      <c r="AO65">
        <f t="shared" si="42"/>
        <v>271.97673220209617</v>
      </c>
      <c r="AP65">
        <f t="shared" si="43"/>
        <v>1.3859338663981144</v>
      </c>
      <c r="AQ65">
        <f t="shared" si="44"/>
        <v>2.3584564794756187</v>
      </c>
      <c r="AR65">
        <f t="shared" si="45"/>
        <v>32.257838437602445</v>
      </c>
      <c r="AS65">
        <f t="shared" si="46"/>
        <v>21.351867864177152</v>
      </c>
      <c r="AT65">
        <f t="shared" si="47"/>
        <v>19.448644638061523</v>
      </c>
      <c r="AU65">
        <f t="shared" si="48"/>
        <v>2.26768119965132</v>
      </c>
      <c r="AV65">
        <f t="shared" si="49"/>
        <v>0.14765653853496066</v>
      </c>
      <c r="AW65">
        <f t="shared" si="50"/>
        <v>0.79736455415693486</v>
      </c>
      <c r="AX65">
        <f t="shared" si="51"/>
        <v>1.470316645494385</v>
      </c>
      <c r="AY65">
        <f t="shared" si="52"/>
        <v>9.2980253554650449E-2</v>
      </c>
      <c r="AZ65">
        <f t="shared" si="53"/>
        <v>19.577859109434538</v>
      </c>
      <c r="BA65">
        <f t="shared" si="54"/>
        <v>0.69264418026790819</v>
      </c>
      <c r="BB65">
        <f t="shared" si="55"/>
        <v>35.866010456822949</v>
      </c>
      <c r="BC65">
        <f t="shared" si="56"/>
        <v>381.84983378475323</v>
      </c>
      <c r="BD65">
        <f t="shared" si="57"/>
        <v>9.3870481574264177E-3</v>
      </c>
    </row>
    <row r="66" spans="1:108" x14ac:dyDescent="0.25">
      <c r="A66" s="1">
        <v>57</v>
      </c>
      <c r="B66" s="1" t="s">
        <v>98</v>
      </c>
      <c r="C66" s="1">
        <v>2116</v>
      </c>
      <c r="D66" s="1">
        <v>0</v>
      </c>
      <c r="E66">
        <f t="shared" si="30"/>
        <v>9.9809699505976983</v>
      </c>
      <c r="F66">
        <f t="shared" si="31"/>
        <v>0.15565781075086024</v>
      </c>
      <c r="G66">
        <f t="shared" si="32"/>
        <v>267.84963229912927</v>
      </c>
      <c r="H66">
        <f t="shared" si="33"/>
        <v>3.2221655553384934</v>
      </c>
      <c r="I66">
        <f t="shared" si="34"/>
        <v>1.5619451765088623</v>
      </c>
      <c r="J66">
        <f t="shared" si="35"/>
        <v>20.087333679199219</v>
      </c>
      <c r="K66" s="1">
        <v>6</v>
      </c>
      <c r="L66">
        <f t="shared" si="36"/>
        <v>1.4200000166893005</v>
      </c>
      <c r="M66" s="1">
        <v>1</v>
      </c>
      <c r="N66">
        <f t="shared" si="37"/>
        <v>2.8400000333786011</v>
      </c>
      <c r="O66" s="1">
        <v>18.818244934082031</v>
      </c>
      <c r="P66" s="1">
        <v>20.087333679199219</v>
      </c>
      <c r="Q66" s="1">
        <v>18.494852066040039</v>
      </c>
      <c r="R66" s="1">
        <v>400.093994140625</v>
      </c>
      <c r="S66" s="1">
        <v>386.60491943359375</v>
      </c>
      <c r="T66" s="1">
        <v>7.0770153999328613</v>
      </c>
      <c r="U66" s="1">
        <v>10.906288146972656</v>
      </c>
      <c r="V66" s="1">
        <v>23.731679916381836</v>
      </c>
      <c r="W66" s="1">
        <v>36.572555541992187</v>
      </c>
      <c r="X66" s="1">
        <v>499.36746215820312</v>
      </c>
      <c r="Y66" s="1">
        <v>1699.854248046875</v>
      </c>
      <c r="Z66" s="1">
        <v>6.4846196174621582</v>
      </c>
      <c r="AA66" s="1">
        <v>73.112770080566406</v>
      </c>
      <c r="AB66" s="1">
        <v>2.1098825931549072</v>
      </c>
      <c r="AC66" s="1">
        <v>0.53493410348892212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38"/>
        <v>0.83227910359700508</v>
      </c>
      <c r="AL66">
        <f t="shared" si="39"/>
        <v>3.2221655553384934E-3</v>
      </c>
      <c r="AM66">
        <f t="shared" si="40"/>
        <v>293.2373336791992</v>
      </c>
      <c r="AN66">
        <f t="shared" si="41"/>
        <v>291.96824493408201</v>
      </c>
      <c r="AO66">
        <f t="shared" si="42"/>
        <v>271.97667360834748</v>
      </c>
      <c r="AP66">
        <f t="shared" si="43"/>
        <v>1.3854977328738212</v>
      </c>
      <c r="AQ66">
        <f t="shared" si="44"/>
        <v>2.3593341142308808</v>
      </c>
      <c r="AR66">
        <f t="shared" si="45"/>
        <v>32.269795162062927</v>
      </c>
      <c r="AS66">
        <f t="shared" si="46"/>
        <v>21.363507015090271</v>
      </c>
      <c r="AT66">
        <f t="shared" si="47"/>
        <v>19.452789306640625</v>
      </c>
      <c r="AU66">
        <f t="shared" si="48"/>
        <v>2.2682657573366392</v>
      </c>
      <c r="AV66">
        <f t="shared" si="49"/>
        <v>0.14756965272065245</v>
      </c>
      <c r="AW66">
        <f t="shared" si="50"/>
        <v>0.79738893772201846</v>
      </c>
      <c r="AX66">
        <f t="shared" si="51"/>
        <v>1.4708768196146207</v>
      </c>
      <c r="AY66">
        <f t="shared" si="52"/>
        <v>9.2925129263225187E-2</v>
      </c>
      <c r="AZ66">
        <f t="shared" si="53"/>
        <v>19.583228582450491</v>
      </c>
      <c r="BA66">
        <f t="shared" si="54"/>
        <v>0.69282520432370542</v>
      </c>
      <c r="BB66">
        <f t="shared" si="55"/>
        <v>35.852353967836223</v>
      </c>
      <c r="BC66">
        <f t="shared" si="56"/>
        <v>381.86044433678285</v>
      </c>
      <c r="BD66">
        <f t="shared" si="57"/>
        <v>9.3709959467696644E-3</v>
      </c>
    </row>
    <row r="67" spans="1:108" x14ac:dyDescent="0.25">
      <c r="A67" s="1">
        <v>58</v>
      </c>
      <c r="B67" s="1" t="s">
        <v>98</v>
      </c>
      <c r="C67" s="1">
        <v>2116.5</v>
      </c>
      <c r="D67" s="1">
        <v>0</v>
      </c>
      <c r="E67">
        <f t="shared" si="30"/>
        <v>9.9430197283473305</v>
      </c>
      <c r="F67">
        <f t="shared" si="31"/>
        <v>0.15560868462441305</v>
      </c>
      <c r="G67">
        <f t="shared" si="32"/>
        <v>268.25443152362607</v>
      </c>
      <c r="H67">
        <f t="shared" si="33"/>
        <v>3.2221126106358096</v>
      </c>
      <c r="I67">
        <f t="shared" si="34"/>
        <v>1.5623825403660723</v>
      </c>
      <c r="J67">
        <f t="shared" si="35"/>
        <v>20.090488433837891</v>
      </c>
      <c r="K67" s="1">
        <v>6</v>
      </c>
      <c r="L67">
        <f t="shared" si="36"/>
        <v>1.4200000166893005</v>
      </c>
      <c r="M67" s="1">
        <v>1</v>
      </c>
      <c r="N67">
        <f t="shared" si="37"/>
        <v>2.8400000333786011</v>
      </c>
      <c r="O67" s="1">
        <v>18.820493698120117</v>
      </c>
      <c r="P67" s="1">
        <v>20.090488433837891</v>
      </c>
      <c r="Q67" s="1">
        <v>18.496576309204102</v>
      </c>
      <c r="R67" s="1">
        <v>400.08822631835937</v>
      </c>
      <c r="S67" s="1">
        <v>386.64453125</v>
      </c>
      <c r="T67" s="1">
        <v>7.077366828918457</v>
      </c>
      <c r="U67" s="1">
        <v>10.906600952148438</v>
      </c>
      <c r="V67" s="1">
        <v>23.729534149169922</v>
      </c>
      <c r="W67" s="1">
        <v>36.5684814453125</v>
      </c>
      <c r="X67" s="1">
        <v>499.3641357421875</v>
      </c>
      <c r="Y67" s="1">
        <v>1699.8624267578125</v>
      </c>
      <c r="Z67" s="1">
        <v>6.4723019599914551</v>
      </c>
      <c r="AA67" s="1">
        <v>73.112808227539062</v>
      </c>
      <c r="AB67" s="1">
        <v>2.1098825931549072</v>
      </c>
      <c r="AC67" s="1">
        <v>0.53493410348892212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38"/>
        <v>0.83227355957031235</v>
      </c>
      <c r="AL67">
        <f t="shared" si="39"/>
        <v>3.2221126106358098E-3</v>
      </c>
      <c r="AM67">
        <f t="shared" si="40"/>
        <v>293.24048843383787</v>
      </c>
      <c r="AN67">
        <f t="shared" si="41"/>
        <v>291.97049369812009</v>
      </c>
      <c r="AO67">
        <f t="shared" si="42"/>
        <v>271.97798220206823</v>
      </c>
      <c r="AP67">
        <f t="shared" si="43"/>
        <v>1.3854142219390917</v>
      </c>
      <c r="AQ67">
        <f t="shared" si="44"/>
        <v>2.3597947641947958</v>
      </c>
      <c r="AR67">
        <f t="shared" si="45"/>
        <v>32.276078862279874</v>
      </c>
      <c r="AS67">
        <f t="shared" si="46"/>
        <v>21.369477910131437</v>
      </c>
      <c r="AT67">
        <f t="shared" si="47"/>
        <v>19.455491065979004</v>
      </c>
      <c r="AU67">
        <f t="shared" si="48"/>
        <v>2.2686468804261963</v>
      </c>
      <c r="AV67">
        <f t="shared" si="49"/>
        <v>0.14752549853104299</v>
      </c>
      <c r="AW67">
        <f t="shared" si="50"/>
        <v>0.79741222382872368</v>
      </c>
      <c r="AX67">
        <f t="shared" si="51"/>
        <v>1.4712346565974728</v>
      </c>
      <c r="AY67">
        <f t="shared" si="52"/>
        <v>9.2897116034947283E-2</v>
      </c>
      <c r="AZ67">
        <f t="shared" si="53"/>
        <v>19.612834808174384</v>
      </c>
      <c r="BA67">
        <f t="shared" si="54"/>
        <v>0.69380117871155345</v>
      </c>
      <c r="BB67">
        <f t="shared" si="55"/>
        <v>35.845649118145552</v>
      </c>
      <c r="BC67">
        <f t="shared" si="56"/>
        <v>381.9180958713003</v>
      </c>
      <c r="BD67">
        <f t="shared" si="57"/>
        <v>9.3322102359151525E-3</v>
      </c>
    </row>
    <row r="68" spans="1:108" x14ac:dyDescent="0.25">
      <c r="A68" s="1">
        <v>59</v>
      </c>
      <c r="B68" s="1" t="s">
        <v>99</v>
      </c>
      <c r="C68" s="1">
        <v>2117</v>
      </c>
      <c r="D68" s="1">
        <v>0</v>
      </c>
      <c r="E68">
        <f t="shared" si="30"/>
        <v>9.9610676992589191</v>
      </c>
      <c r="F68">
        <f t="shared" si="31"/>
        <v>0.15558245626889597</v>
      </c>
      <c r="G68">
        <f t="shared" si="32"/>
        <v>268.05270217308953</v>
      </c>
      <c r="H68">
        <f t="shared" si="33"/>
        <v>3.2213753966403433</v>
      </c>
      <c r="I68">
        <f t="shared" si="34"/>
        <v>1.5622775672057445</v>
      </c>
      <c r="J68">
        <f t="shared" si="35"/>
        <v>20.089706420898437</v>
      </c>
      <c r="K68" s="1">
        <v>6</v>
      </c>
      <c r="L68">
        <f t="shared" si="36"/>
        <v>1.4200000166893005</v>
      </c>
      <c r="M68" s="1">
        <v>1</v>
      </c>
      <c r="N68">
        <f t="shared" si="37"/>
        <v>2.8400000333786011</v>
      </c>
      <c r="O68" s="1">
        <v>18.822778701782227</v>
      </c>
      <c r="P68" s="1">
        <v>20.089706420898437</v>
      </c>
      <c r="Q68" s="1">
        <v>18.498863220214844</v>
      </c>
      <c r="R68" s="1">
        <v>400.115478515625</v>
      </c>
      <c r="S68" s="1">
        <v>386.65017700195312</v>
      </c>
      <c r="T68" s="1">
        <v>7.0780372619628906</v>
      </c>
      <c r="U68" s="1">
        <v>10.906464576721191</v>
      </c>
      <c r="V68" s="1">
        <v>23.728414535522461</v>
      </c>
      <c r="W68" s="1">
        <v>36.562839508056641</v>
      </c>
      <c r="X68" s="1">
        <v>499.35516357421875</v>
      </c>
      <c r="Y68" s="1">
        <v>1699.836181640625</v>
      </c>
      <c r="Z68" s="1">
        <v>6.4858064651489258</v>
      </c>
      <c r="AA68" s="1">
        <v>73.112876892089844</v>
      </c>
      <c r="AB68" s="1">
        <v>2.1098825931549072</v>
      </c>
      <c r="AC68" s="1">
        <v>0.53493410348892212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38"/>
        <v>0.83225860595703127</v>
      </c>
      <c r="AL68">
        <f t="shared" si="39"/>
        <v>3.2213753966403432E-3</v>
      </c>
      <c r="AM68">
        <f t="shared" si="40"/>
        <v>293.23970642089841</v>
      </c>
      <c r="AN68">
        <f t="shared" si="41"/>
        <v>291.9727787017822</v>
      </c>
      <c r="AO68">
        <f t="shared" si="42"/>
        <v>271.97378298341209</v>
      </c>
      <c r="AP68">
        <f t="shared" si="43"/>
        <v>1.3861468954401919</v>
      </c>
      <c r="AQ68">
        <f t="shared" si="44"/>
        <v>2.3596805691314997</v>
      </c>
      <c r="AR68">
        <f t="shared" si="45"/>
        <v>32.274486649106215</v>
      </c>
      <c r="AS68">
        <f t="shared" si="46"/>
        <v>21.368022072385024</v>
      </c>
      <c r="AT68">
        <f t="shared" si="47"/>
        <v>19.456242561340332</v>
      </c>
      <c r="AU68">
        <f t="shared" si="48"/>
        <v>2.2687528999317816</v>
      </c>
      <c r="AV68">
        <f t="shared" si="49"/>
        <v>0.1475019240911587</v>
      </c>
      <c r="AW68">
        <f t="shared" si="50"/>
        <v>0.79740300192575519</v>
      </c>
      <c r="AX68">
        <f t="shared" si="51"/>
        <v>1.4713498980060264</v>
      </c>
      <c r="AY68">
        <f t="shared" si="52"/>
        <v>9.2882159495355776E-2</v>
      </c>
      <c r="AZ68">
        <f t="shared" si="53"/>
        <v>19.598104214573119</v>
      </c>
      <c r="BA68">
        <f t="shared" si="54"/>
        <v>0.69326931194379227</v>
      </c>
      <c r="BB68">
        <f t="shared" si="55"/>
        <v>35.846349983921066</v>
      </c>
      <c r="BC68">
        <f t="shared" si="56"/>
        <v>381.91516248225196</v>
      </c>
      <c r="BD68">
        <f t="shared" si="57"/>
        <v>9.3494041095516841E-3</v>
      </c>
    </row>
    <row r="69" spans="1:108" x14ac:dyDescent="0.25">
      <c r="A69" s="1">
        <v>60</v>
      </c>
      <c r="B69" s="1" t="s">
        <v>99</v>
      </c>
      <c r="C69" s="1">
        <v>2117.5</v>
      </c>
      <c r="D69" s="1">
        <v>0</v>
      </c>
      <c r="E69">
        <f t="shared" si="30"/>
        <v>9.9458673592280356</v>
      </c>
      <c r="F69">
        <f t="shared" si="31"/>
        <v>0.15556416593523442</v>
      </c>
      <c r="G69">
        <f t="shared" si="32"/>
        <v>268.22492224084431</v>
      </c>
      <c r="H69">
        <f t="shared" si="33"/>
        <v>3.2206962254787395</v>
      </c>
      <c r="I69">
        <f t="shared" si="34"/>
        <v>1.5621227161936169</v>
      </c>
      <c r="J69">
        <f t="shared" si="35"/>
        <v>20.088417053222656</v>
      </c>
      <c r="K69" s="1">
        <v>6</v>
      </c>
      <c r="L69">
        <f t="shared" si="36"/>
        <v>1.4200000166893005</v>
      </c>
      <c r="M69" s="1">
        <v>1</v>
      </c>
      <c r="N69">
        <f t="shared" si="37"/>
        <v>2.8400000333786011</v>
      </c>
      <c r="O69" s="1">
        <v>18.824787139892578</v>
      </c>
      <c r="P69" s="1">
        <v>20.088417053222656</v>
      </c>
      <c r="Q69" s="1">
        <v>18.500965118408203</v>
      </c>
      <c r="R69" s="1">
        <v>400.11965942382812</v>
      </c>
      <c r="S69" s="1">
        <v>386.67303466796875</v>
      </c>
      <c r="T69" s="1">
        <v>7.0784521102905273</v>
      </c>
      <c r="U69" s="1">
        <v>10.906021118164063</v>
      </c>
      <c r="V69" s="1">
        <v>23.726800918579102</v>
      </c>
      <c r="W69" s="1">
        <v>36.556720733642578</v>
      </c>
      <c r="X69" s="1">
        <v>499.362060546875</v>
      </c>
      <c r="Y69" s="1">
        <v>1699.7904052734375</v>
      </c>
      <c r="Z69" s="1">
        <v>6.5067028999328613</v>
      </c>
      <c r="AA69" s="1">
        <v>73.112785339355469</v>
      </c>
      <c r="AB69" s="1">
        <v>2.1098825931549072</v>
      </c>
      <c r="AC69" s="1">
        <v>0.53493410348892212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38"/>
        <v>0.83227010091145814</v>
      </c>
      <c r="AL69">
        <f t="shared" si="39"/>
        <v>3.2206962254787393E-3</v>
      </c>
      <c r="AM69">
        <f t="shared" si="40"/>
        <v>293.23841705322263</v>
      </c>
      <c r="AN69">
        <f t="shared" si="41"/>
        <v>291.97478713989256</v>
      </c>
      <c r="AO69">
        <f t="shared" si="42"/>
        <v>271.9664587648258</v>
      </c>
      <c r="AP69">
        <f t="shared" si="43"/>
        <v>1.3868430833970038</v>
      </c>
      <c r="AQ69">
        <f t="shared" si="44"/>
        <v>2.3594922971124235</v>
      </c>
      <c r="AR69">
        <f t="shared" si="45"/>
        <v>32.271951973389605</v>
      </c>
      <c r="AS69">
        <f t="shared" si="46"/>
        <v>21.365930855225542</v>
      </c>
      <c r="AT69">
        <f t="shared" si="47"/>
        <v>19.456602096557617</v>
      </c>
      <c r="AU69">
        <f t="shared" si="48"/>
        <v>2.2688036239975453</v>
      </c>
      <c r="AV69">
        <f t="shared" si="49"/>
        <v>0.14748548422022778</v>
      </c>
      <c r="AW69">
        <f t="shared" si="50"/>
        <v>0.79736958091880661</v>
      </c>
      <c r="AX69">
        <f t="shared" si="51"/>
        <v>1.4714340430787387</v>
      </c>
      <c r="AY69">
        <f t="shared" si="52"/>
        <v>9.2871729424486099E-2</v>
      </c>
      <c r="AZ69">
        <f t="shared" si="53"/>
        <v>19.610671162460164</v>
      </c>
      <c r="BA69">
        <f t="shared" si="54"/>
        <v>0.69367371963541669</v>
      </c>
      <c r="BB69">
        <f t="shared" si="55"/>
        <v>35.847296214194735</v>
      </c>
      <c r="BC69">
        <f t="shared" si="56"/>
        <v>381.94524566192973</v>
      </c>
      <c r="BD69">
        <f t="shared" si="57"/>
        <v>9.3346482874907891E-3</v>
      </c>
      <c r="BE69" s="4">
        <f>AVERAGE(E55:E69)</f>
        <v>9.988690925747294</v>
      </c>
      <c r="BF69" s="4">
        <f t="shared" ref="BF69:DD69" si="59">AVERAGE(F55:F69)</f>
        <v>0.15558932291295535</v>
      </c>
      <c r="BG69" s="4">
        <f t="shared" si="59"/>
        <v>267.72142312317703</v>
      </c>
      <c r="BH69" s="4">
        <f t="shared" si="59"/>
        <v>3.2194387578635046</v>
      </c>
      <c r="BI69" s="4">
        <f t="shared" si="59"/>
        <v>1.5612943404906399</v>
      </c>
      <c r="BJ69" s="4">
        <f t="shared" si="59"/>
        <v>20.080775960286459</v>
      </c>
      <c r="BK69" s="4">
        <f t="shared" si="59"/>
        <v>6</v>
      </c>
      <c r="BL69" s="4">
        <f t="shared" si="59"/>
        <v>1.4200000166893005</v>
      </c>
      <c r="BM69" s="4">
        <f t="shared" si="59"/>
        <v>1</v>
      </c>
      <c r="BN69" s="4">
        <f t="shared" si="59"/>
        <v>2.8400000333786011</v>
      </c>
      <c r="BO69" s="4">
        <f t="shared" si="59"/>
        <v>18.80879872639974</v>
      </c>
      <c r="BP69" s="4">
        <f t="shared" si="59"/>
        <v>20.080775960286459</v>
      </c>
      <c r="BQ69" s="4">
        <f t="shared" si="59"/>
        <v>18.486133193969728</v>
      </c>
      <c r="BR69" s="4">
        <f t="shared" si="59"/>
        <v>400.09525960286459</v>
      </c>
      <c r="BS69" s="4">
        <f t="shared" si="59"/>
        <v>386.59796142578125</v>
      </c>
      <c r="BT69" s="4">
        <f t="shared" si="59"/>
        <v>7.0759418169657389</v>
      </c>
      <c r="BU69" s="4">
        <f t="shared" si="59"/>
        <v>10.902058283487955</v>
      </c>
      <c r="BV69" s="4">
        <f t="shared" si="59"/>
        <v>23.742179489135744</v>
      </c>
      <c r="BW69" s="4">
        <f t="shared" si="59"/>
        <v>36.580091094970705</v>
      </c>
      <c r="BX69" s="4">
        <f t="shared" si="59"/>
        <v>499.35858764648435</v>
      </c>
      <c r="BY69" s="4">
        <f t="shared" si="59"/>
        <v>1699.809765625</v>
      </c>
      <c r="BZ69" s="4">
        <f t="shared" si="59"/>
        <v>6.5372161547342937</v>
      </c>
      <c r="CA69" s="4">
        <f t="shared" si="59"/>
        <v>73.1130376180013</v>
      </c>
      <c r="CB69" s="4">
        <f t="shared" si="59"/>
        <v>2.1098825931549072</v>
      </c>
      <c r="CC69" s="4">
        <f t="shared" si="59"/>
        <v>0.53493410348892212</v>
      </c>
      <c r="CD69" s="4">
        <f t="shared" si="59"/>
        <v>1</v>
      </c>
      <c r="CE69" s="4">
        <f t="shared" si="59"/>
        <v>-0.21956524252891541</v>
      </c>
      <c r="CF69" s="4">
        <f t="shared" si="59"/>
        <v>2.737391471862793</v>
      </c>
      <c r="CG69" s="4">
        <f t="shared" si="59"/>
        <v>1</v>
      </c>
      <c r="CH69" s="4">
        <f t="shared" si="59"/>
        <v>0</v>
      </c>
      <c r="CI69" s="4">
        <f t="shared" si="59"/>
        <v>0.15999999642372131</v>
      </c>
      <c r="CJ69" s="4">
        <f t="shared" si="59"/>
        <v>111115</v>
      </c>
      <c r="CK69" s="4">
        <f t="shared" si="59"/>
        <v>0.83226431274414059</v>
      </c>
      <c r="CL69" s="4">
        <f t="shared" si="59"/>
        <v>3.2194387578635053E-3</v>
      </c>
      <c r="CM69" s="4">
        <f t="shared" si="59"/>
        <v>293.23077596028645</v>
      </c>
      <c r="CN69" s="4">
        <f t="shared" si="59"/>
        <v>291.95879872639978</v>
      </c>
      <c r="CO69" s="4">
        <f t="shared" si="59"/>
        <v>271.96955642100659</v>
      </c>
      <c r="CP69" s="4">
        <f t="shared" si="59"/>
        <v>1.3865005951576339</v>
      </c>
      <c r="CQ69" s="4">
        <f t="shared" si="59"/>
        <v>2.3583769363824909</v>
      </c>
      <c r="CR69" s="4">
        <f t="shared" si="59"/>
        <v>32.2565853589469</v>
      </c>
      <c r="CS69" s="4">
        <f t="shared" si="59"/>
        <v>21.354527075458936</v>
      </c>
      <c r="CT69" s="4">
        <f t="shared" si="59"/>
        <v>19.444787343343098</v>
      </c>
      <c r="CU69" s="4">
        <f t="shared" si="59"/>
        <v>2.267137508589629</v>
      </c>
      <c r="CV69" s="4">
        <f t="shared" si="59"/>
        <v>0.14750808905782792</v>
      </c>
      <c r="CW69" s="4">
        <f t="shared" si="59"/>
        <v>0.79708259589185093</v>
      </c>
      <c r="CX69" s="4">
        <f t="shared" si="59"/>
        <v>1.4700549126977778</v>
      </c>
      <c r="CY69" s="4">
        <f t="shared" si="59"/>
        <v>9.2886071388491045E-2</v>
      </c>
      <c r="CZ69" s="4">
        <f t="shared" si="59"/>
        <v>19.573926402295456</v>
      </c>
      <c r="DA69" s="4">
        <f t="shared" si="59"/>
        <v>0.69250598171559841</v>
      </c>
      <c r="DB69" s="4">
        <f t="shared" si="59"/>
        <v>35.852163203761968</v>
      </c>
      <c r="DC69" s="4">
        <f t="shared" si="59"/>
        <v>381.84981614716429</v>
      </c>
      <c r="DD69" s="4">
        <f t="shared" si="59"/>
        <v>9.3784587616347736E-3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062216-stm-vaoc3_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2016-09-07T17:57:56Z</dcterms:created>
  <dcterms:modified xsi:type="dcterms:W3CDTF">2016-09-07T17:57:56Z</dcterms:modified>
</cp:coreProperties>
</file>