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\2016\LICOR data\"/>
    </mc:Choice>
  </mc:AlternateContent>
  <bookViews>
    <workbookView xWindow="0" yWindow="0" windowWidth="24750" windowHeight="15480"/>
  </bookViews>
  <sheets>
    <sheet name="062316-stm-vaoc4_" sheetId="1" r:id="rId1"/>
  </sheets>
  <calcPr calcId="152511"/>
</workbook>
</file>

<file path=xl/calcChain.xml><?xml version="1.0" encoding="utf-8"?>
<calcChain xmlns="http://schemas.openxmlformats.org/spreadsheetml/2006/main">
  <c r="DD198" i="1" l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L13" i="1"/>
  <c r="N13" i="1"/>
  <c r="AK13" i="1"/>
  <c r="E13" i="1" s="1"/>
  <c r="AL13" i="1"/>
  <c r="AM13" i="1"/>
  <c r="AN13" i="1"/>
  <c r="AO13" i="1"/>
  <c r="AP13" i="1" s="1"/>
  <c r="J13" i="1" s="1"/>
  <c r="AQ13" i="1" s="1"/>
  <c r="I13" i="1" s="1"/>
  <c r="AT13" i="1"/>
  <c r="AU13" i="1"/>
  <c r="AX13" i="1" s="1"/>
  <c r="AW13" i="1"/>
  <c r="E14" i="1"/>
  <c r="H14" i="1"/>
  <c r="L14" i="1"/>
  <c r="N14" i="1"/>
  <c r="AK14" i="1"/>
  <c r="AL14" i="1"/>
  <c r="AM14" i="1"/>
  <c r="AN14" i="1"/>
  <c r="AO14" i="1"/>
  <c r="AT14" i="1"/>
  <c r="AU14" i="1" s="1"/>
  <c r="AW14" i="1"/>
  <c r="AX14" i="1"/>
  <c r="H15" i="1"/>
  <c r="L15" i="1"/>
  <c r="N15" i="1"/>
  <c r="AK15" i="1"/>
  <c r="E15" i="1" s="1"/>
  <c r="AL15" i="1"/>
  <c r="AM15" i="1"/>
  <c r="AN15" i="1"/>
  <c r="AO15" i="1"/>
  <c r="AP15" i="1" s="1"/>
  <c r="J15" i="1" s="1"/>
  <c r="AQ15" i="1" s="1"/>
  <c r="I15" i="1" s="1"/>
  <c r="AT15" i="1"/>
  <c r="AU15" i="1"/>
  <c r="AW15" i="1"/>
  <c r="AX15" i="1"/>
  <c r="L16" i="1"/>
  <c r="N16" i="1" s="1"/>
  <c r="BC16" i="1" s="1"/>
  <c r="AK16" i="1"/>
  <c r="E16" i="1" s="1"/>
  <c r="AL16" i="1"/>
  <c r="H16" i="1" s="1"/>
  <c r="AM16" i="1"/>
  <c r="AP16" i="1" s="1"/>
  <c r="J16" i="1" s="1"/>
  <c r="AQ16" i="1" s="1"/>
  <c r="AN16" i="1"/>
  <c r="AO16" i="1"/>
  <c r="AT16" i="1"/>
  <c r="AU16" i="1" s="1"/>
  <c r="AX16" i="1" s="1"/>
  <c r="AW16" i="1"/>
  <c r="E17" i="1"/>
  <c r="BC17" i="1" s="1"/>
  <c r="H17" i="1"/>
  <c r="J17" i="1"/>
  <c r="AQ17" i="1" s="1"/>
  <c r="L17" i="1"/>
  <c r="AP17" i="1" s="1"/>
  <c r="N17" i="1"/>
  <c r="AK17" i="1"/>
  <c r="AL17" i="1"/>
  <c r="AM17" i="1"/>
  <c r="AN17" i="1"/>
  <c r="AO17" i="1"/>
  <c r="AT17" i="1"/>
  <c r="AU17" i="1"/>
  <c r="AW17" i="1"/>
  <c r="AX17" i="1"/>
  <c r="L18" i="1"/>
  <c r="N18" i="1"/>
  <c r="AK18" i="1"/>
  <c r="E18" i="1" s="1"/>
  <c r="AL18" i="1"/>
  <c r="AM18" i="1"/>
  <c r="AN18" i="1"/>
  <c r="AP18" i="1" s="1"/>
  <c r="J18" i="1" s="1"/>
  <c r="AQ18" i="1" s="1"/>
  <c r="AO18" i="1"/>
  <c r="AT18" i="1"/>
  <c r="AU18" i="1"/>
  <c r="AX18" i="1" s="1"/>
  <c r="AW18" i="1"/>
  <c r="E19" i="1"/>
  <c r="H19" i="1"/>
  <c r="L19" i="1"/>
  <c r="N19" i="1" s="1"/>
  <c r="AK19" i="1"/>
  <c r="AL19" i="1"/>
  <c r="AM19" i="1"/>
  <c r="AN19" i="1"/>
  <c r="AO19" i="1"/>
  <c r="AT19" i="1"/>
  <c r="AU19" i="1" s="1"/>
  <c r="AX19" i="1" s="1"/>
  <c r="AW19" i="1"/>
  <c r="H20" i="1"/>
  <c r="L20" i="1"/>
  <c r="N20" i="1"/>
  <c r="AK20" i="1"/>
  <c r="E20" i="1" s="1"/>
  <c r="AL20" i="1"/>
  <c r="AM20" i="1"/>
  <c r="AN20" i="1"/>
  <c r="AO20" i="1"/>
  <c r="AP20" i="1" s="1"/>
  <c r="J20" i="1" s="1"/>
  <c r="AQ20" i="1" s="1"/>
  <c r="AT20" i="1"/>
  <c r="AU20" i="1"/>
  <c r="AW20" i="1"/>
  <c r="AX20" i="1"/>
  <c r="L21" i="1"/>
  <c r="N21" i="1" s="1"/>
  <c r="AK21" i="1"/>
  <c r="AM21" i="1"/>
  <c r="AN21" i="1"/>
  <c r="AO21" i="1"/>
  <c r="AT21" i="1"/>
  <c r="AU21" i="1" s="1"/>
  <c r="AX21" i="1" s="1"/>
  <c r="AW21" i="1"/>
  <c r="E22" i="1"/>
  <c r="H22" i="1"/>
  <c r="L22" i="1"/>
  <c r="N22" i="1"/>
  <c r="AK22" i="1"/>
  <c r="AL22" i="1"/>
  <c r="AM22" i="1"/>
  <c r="AN22" i="1"/>
  <c r="AO22" i="1"/>
  <c r="AT22" i="1"/>
  <c r="AU22" i="1"/>
  <c r="AW22" i="1"/>
  <c r="AX22" i="1" s="1"/>
  <c r="L23" i="1"/>
  <c r="N23" i="1"/>
  <c r="AK23" i="1"/>
  <c r="E23" i="1" s="1"/>
  <c r="AM23" i="1"/>
  <c r="AN23" i="1"/>
  <c r="AO23" i="1"/>
  <c r="AT23" i="1"/>
  <c r="AU23" i="1"/>
  <c r="AX23" i="1" s="1"/>
  <c r="AW23" i="1"/>
  <c r="E24" i="1"/>
  <c r="H24" i="1"/>
  <c r="L24" i="1"/>
  <c r="N24" i="1"/>
  <c r="AK24" i="1"/>
  <c r="AL24" i="1"/>
  <c r="AM24" i="1"/>
  <c r="AN24" i="1"/>
  <c r="AO24" i="1"/>
  <c r="AT24" i="1"/>
  <c r="AU24" i="1" s="1"/>
  <c r="AX24" i="1" s="1"/>
  <c r="AW24" i="1"/>
  <c r="H25" i="1"/>
  <c r="L25" i="1"/>
  <c r="N25" i="1"/>
  <c r="AK25" i="1"/>
  <c r="E25" i="1" s="1"/>
  <c r="AL25" i="1"/>
  <c r="AM25" i="1"/>
  <c r="AN25" i="1"/>
  <c r="AO25" i="1"/>
  <c r="AP25" i="1" s="1"/>
  <c r="J25" i="1" s="1"/>
  <c r="AQ25" i="1"/>
  <c r="AT25" i="1"/>
  <c r="AU25" i="1"/>
  <c r="AW25" i="1"/>
  <c r="AX25" i="1"/>
  <c r="L26" i="1"/>
  <c r="N26" i="1" s="1"/>
  <c r="AK26" i="1"/>
  <c r="E26" i="1" s="1"/>
  <c r="AL26" i="1"/>
  <c r="AM26" i="1"/>
  <c r="AP26" i="1" s="1"/>
  <c r="J26" i="1" s="1"/>
  <c r="AN26" i="1"/>
  <c r="AO26" i="1"/>
  <c r="AQ26" i="1"/>
  <c r="AT26" i="1"/>
  <c r="AU26" i="1" s="1"/>
  <c r="AX26" i="1" s="1"/>
  <c r="AW26" i="1"/>
  <c r="E27" i="1"/>
  <c r="H27" i="1"/>
  <c r="J27" i="1"/>
  <c r="AQ27" i="1" s="1"/>
  <c r="L27" i="1"/>
  <c r="N27" i="1"/>
  <c r="BC27" i="1" s="1"/>
  <c r="AK27" i="1"/>
  <c r="AL27" i="1"/>
  <c r="AM27" i="1"/>
  <c r="AN27" i="1"/>
  <c r="AO27" i="1"/>
  <c r="AP27" i="1" s="1"/>
  <c r="AT27" i="1"/>
  <c r="AU27" i="1"/>
  <c r="AW27" i="1"/>
  <c r="AX27" i="1"/>
  <c r="L30" i="1"/>
  <c r="N30" i="1"/>
  <c r="AK30" i="1"/>
  <c r="E30" i="1" s="1"/>
  <c r="AL30" i="1"/>
  <c r="AM30" i="1"/>
  <c r="AN30" i="1"/>
  <c r="AO30" i="1"/>
  <c r="AT30" i="1"/>
  <c r="AU30" i="1"/>
  <c r="AX30" i="1" s="1"/>
  <c r="AW30" i="1"/>
  <c r="E31" i="1"/>
  <c r="H31" i="1"/>
  <c r="L31" i="1"/>
  <c r="N31" i="1" s="1"/>
  <c r="AK31" i="1"/>
  <c r="AL31" i="1"/>
  <c r="AM31" i="1"/>
  <c r="AN31" i="1"/>
  <c r="AP31" i="1" s="1"/>
  <c r="J31" i="1" s="1"/>
  <c r="AQ31" i="1" s="1"/>
  <c r="AO31" i="1"/>
  <c r="AT31" i="1"/>
  <c r="AU31" i="1" s="1"/>
  <c r="AW31" i="1"/>
  <c r="AX31" i="1"/>
  <c r="BC31" i="1"/>
  <c r="H32" i="1"/>
  <c r="L32" i="1"/>
  <c r="N32" i="1"/>
  <c r="AK32" i="1"/>
  <c r="AL32" i="1" s="1"/>
  <c r="AM32" i="1"/>
  <c r="AN32" i="1"/>
  <c r="AO32" i="1"/>
  <c r="AP32" i="1" s="1"/>
  <c r="J32" i="1" s="1"/>
  <c r="AQ32" i="1" s="1"/>
  <c r="AT32" i="1"/>
  <c r="AU32" i="1" s="1"/>
  <c r="AX32" i="1" s="1"/>
  <c r="AW32" i="1"/>
  <c r="L33" i="1"/>
  <c r="N33" i="1"/>
  <c r="AK33" i="1"/>
  <c r="AM33" i="1"/>
  <c r="AN33" i="1"/>
  <c r="AO33" i="1"/>
  <c r="AT33" i="1"/>
  <c r="AU33" i="1" s="1"/>
  <c r="AX33" i="1" s="1"/>
  <c r="AW33" i="1"/>
  <c r="E34" i="1"/>
  <c r="H34" i="1"/>
  <c r="L34" i="1"/>
  <c r="N34" i="1" s="1"/>
  <c r="AK34" i="1"/>
  <c r="AL34" i="1"/>
  <c r="AM34" i="1"/>
  <c r="AN34" i="1"/>
  <c r="AO34" i="1"/>
  <c r="AP34" i="1" s="1"/>
  <c r="J34" i="1" s="1"/>
  <c r="AQ34" i="1" s="1"/>
  <c r="AT34" i="1"/>
  <c r="AU34" i="1" s="1"/>
  <c r="AX34" i="1" s="1"/>
  <c r="AW34" i="1"/>
  <c r="BC34" i="1"/>
  <c r="L35" i="1"/>
  <c r="N35" i="1"/>
  <c r="AK35" i="1"/>
  <c r="AM35" i="1"/>
  <c r="AN35" i="1"/>
  <c r="AO35" i="1"/>
  <c r="AT35" i="1"/>
  <c r="AU35" i="1" s="1"/>
  <c r="AX35" i="1" s="1"/>
  <c r="AW35" i="1"/>
  <c r="E36" i="1"/>
  <c r="L36" i="1"/>
  <c r="N36" i="1" s="1"/>
  <c r="BC36" i="1" s="1"/>
  <c r="AK36" i="1"/>
  <c r="AL36" i="1"/>
  <c r="AM36" i="1"/>
  <c r="AN36" i="1"/>
  <c r="AO36" i="1"/>
  <c r="AT36" i="1"/>
  <c r="AU36" i="1" s="1"/>
  <c r="AX36" i="1" s="1"/>
  <c r="AW36" i="1"/>
  <c r="L37" i="1"/>
  <c r="N37" i="1"/>
  <c r="AK37" i="1"/>
  <c r="AL37" i="1" s="1"/>
  <c r="AM37" i="1"/>
  <c r="AN37" i="1"/>
  <c r="AO37" i="1"/>
  <c r="AP37" i="1" s="1"/>
  <c r="J37" i="1" s="1"/>
  <c r="AQ37" i="1" s="1"/>
  <c r="AT37" i="1"/>
  <c r="AU37" i="1"/>
  <c r="AX37" i="1" s="1"/>
  <c r="AW37" i="1"/>
  <c r="L38" i="1"/>
  <c r="N38" i="1"/>
  <c r="AK38" i="1"/>
  <c r="AM38" i="1"/>
  <c r="AN38" i="1"/>
  <c r="AO38" i="1"/>
  <c r="AT38" i="1"/>
  <c r="AU38" i="1" s="1"/>
  <c r="AX38" i="1" s="1"/>
  <c r="AW38" i="1"/>
  <c r="E39" i="1"/>
  <c r="H39" i="1"/>
  <c r="L39" i="1"/>
  <c r="N39" i="1" s="1"/>
  <c r="AK39" i="1"/>
  <c r="AL39" i="1"/>
  <c r="AM39" i="1"/>
  <c r="AN39" i="1"/>
  <c r="AO39" i="1"/>
  <c r="AT39" i="1"/>
  <c r="AU39" i="1"/>
  <c r="AX39" i="1" s="1"/>
  <c r="AW39" i="1"/>
  <c r="L40" i="1"/>
  <c r="N40" i="1"/>
  <c r="AK40" i="1"/>
  <c r="E40" i="1" s="1"/>
  <c r="AM40" i="1"/>
  <c r="AN40" i="1"/>
  <c r="AO40" i="1"/>
  <c r="AT40" i="1"/>
  <c r="AU40" i="1"/>
  <c r="AX40" i="1" s="1"/>
  <c r="AW40" i="1"/>
  <c r="E41" i="1"/>
  <c r="L41" i="1"/>
  <c r="N41" i="1" s="1"/>
  <c r="BC41" i="1" s="1"/>
  <c r="AK41" i="1"/>
  <c r="AL41" i="1"/>
  <c r="AM41" i="1"/>
  <c r="AN41" i="1"/>
  <c r="AO41" i="1"/>
  <c r="AT41" i="1"/>
  <c r="AU41" i="1" s="1"/>
  <c r="AW41" i="1"/>
  <c r="AX41" i="1"/>
  <c r="L42" i="1"/>
  <c r="N42" i="1"/>
  <c r="AK42" i="1"/>
  <c r="AL42" i="1" s="1"/>
  <c r="AM42" i="1"/>
  <c r="AN42" i="1"/>
  <c r="AO42" i="1"/>
  <c r="AP42" i="1" s="1"/>
  <c r="J42" i="1" s="1"/>
  <c r="AQ42" i="1" s="1"/>
  <c r="AT42" i="1"/>
  <c r="AU42" i="1"/>
  <c r="AX42" i="1" s="1"/>
  <c r="AW42" i="1"/>
  <c r="L43" i="1"/>
  <c r="N43" i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X43" i="1" s="1"/>
  <c r="AW43" i="1"/>
  <c r="E44" i="1"/>
  <c r="H44" i="1"/>
  <c r="L44" i="1"/>
  <c r="N44" i="1"/>
  <c r="AK44" i="1"/>
  <c r="AL44" i="1"/>
  <c r="AM44" i="1"/>
  <c r="AN44" i="1"/>
  <c r="AO44" i="1"/>
  <c r="AP44" i="1" s="1"/>
  <c r="J44" i="1" s="1"/>
  <c r="AQ44" i="1" s="1"/>
  <c r="AT44" i="1"/>
  <c r="AU44" i="1" s="1"/>
  <c r="AW44" i="1"/>
  <c r="AX44" i="1"/>
  <c r="BC44" i="1"/>
  <c r="L47" i="1"/>
  <c r="N47" i="1"/>
  <c r="AK47" i="1"/>
  <c r="E47" i="1" s="1"/>
  <c r="AL47" i="1"/>
  <c r="AM47" i="1"/>
  <c r="AN47" i="1"/>
  <c r="AO47" i="1"/>
  <c r="AP47" i="1"/>
  <c r="J47" i="1" s="1"/>
  <c r="AQ47" i="1" s="1"/>
  <c r="AT47" i="1"/>
  <c r="AU47" i="1" s="1"/>
  <c r="AX47" i="1" s="1"/>
  <c r="AW47" i="1"/>
  <c r="E48" i="1"/>
  <c r="L48" i="1"/>
  <c r="N48" i="1" s="1"/>
  <c r="AK48" i="1"/>
  <c r="AL48" i="1"/>
  <c r="H48" i="1" s="1"/>
  <c r="AM48" i="1"/>
  <c r="AN48" i="1"/>
  <c r="AP48" i="1" s="1"/>
  <c r="J48" i="1" s="1"/>
  <c r="AQ48" i="1" s="1"/>
  <c r="AO48" i="1"/>
  <c r="AT48" i="1"/>
  <c r="AU48" i="1" s="1"/>
  <c r="AW48" i="1"/>
  <c r="AX48" i="1"/>
  <c r="BC48" i="1"/>
  <c r="H49" i="1"/>
  <c r="L49" i="1"/>
  <c r="N49" i="1"/>
  <c r="AK49" i="1"/>
  <c r="AL49" i="1" s="1"/>
  <c r="AM49" i="1"/>
  <c r="AN49" i="1"/>
  <c r="AO49" i="1"/>
  <c r="AP49" i="1"/>
  <c r="J49" i="1" s="1"/>
  <c r="AQ49" i="1" s="1"/>
  <c r="AT49" i="1"/>
  <c r="AU49" i="1" s="1"/>
  <c r="AW49" i="1"/>
  <c r="AX49" i="1"/>
  <c r="L50" i="1"/>
  <c r="N50" i="1" s="1"/>
  <c r="BC50" i="1" s="1"/>
  <c r="AK50" i="1"/>
  <c r="E50" i="1" s="1"/>
  <c r="AM50" i="1"/>
  <c r="AN50" i="1"/>
  <c r="AO50" i="1"/>
  <c r="AT50" i="1"/>
  <c r="AU50" i="1" s="1"/>
  <c r="AX50" i="1" s="1"/>
  <c r="AW50" i="1"/>
  <c r="E51" i="1"/>
  <c r="H51" i="1"/>
  <c r="J51" i="1"/>
  <c r="AQ51" i="1" s="1"/>
  <c r="L51" i="1"/>
  <c r="N51" i="1"/>
  <c r="AK51" i="1"/>
  <c r="AL51" i="1"/>
  <c r="AM51" i="1"/>
  <c r="AN51" i="1"/>
  <c r="AO51" i="1"/>
  <c r="AP51" i="1" s="1"/>
  <c r="AT51" i="1"/>
  <c r="AU51" i="1"/>
  <c r="AX51" i="1" s="1"/>
  <c r="AW51" i="1"/>
  <c r="L52" i="1"/>
  <c r="N52" i="1"/>
  <c r="AK52" i="1"/>
  <c r="E52" i="1" s="1"/>
  <c r="AL52" i="1"/>
  <c r="AM52" i="1"/>
  <c r="AN52" i="1"/>
  <c r="AO52" i="1"/>
  <c r="AP52" i="1" s="1"/>
  <c r="J52" i="1" s="1"/>
  <c r="AQ52" i="1"/>
  <c r="I52" i="1" s="1"/>
  <c r="AR52" i="1"/>
  <c r="AS52" i="1" s="1"/>
  <c r="AV52" i="1" s="1"/>
  <c r="F52" i="1" s="1"/>
  <c r="AY52" i="1" s="1"/>
  <c r="G52" i="1" s="1"/>
  <c r="AT52" i="1"/>
  <c r="AU52" i="1" s="1"/>
  <c r="AX52" i="1" s="1"/>
  <c r="AW52" i="1"/>
  <c r="E53" i="1"/>
  <c r="H53" i="1"/>
  <c r="L53" i="1"/>
  <c r="N53" i="1"/>
  <c r="BC53" i="1" s="1"/>
  <c r="AK53" i="1"/>
  <c r="AL53" i="1"/>
  <c r="AM53" i="1"/>
  <c r="AN53" i="1"/>
  <c r="AO53" i="1"/>
  <c r="AT53" i="1"/>
  <c r="AU53" i="1" s="1"/>
  <c r="AX53" i="1" s="1"/>
  <c r="AW53" i="1"/>
  <c r="L54" i="1"/>
  <c r="N54" i="1"/>
  <c r="AK54" i="1"/>
  <c r="AM54" i="1"/>
  <c r="AN54" i="1"/>
  <c r="AO54" i="1"/>
  <c r="AT54" i="1"/>
  <c r="AU54" i="1"/>
  <c r="AX54" i="1" s="1"/>
  <c r="AW54" i="1"/>
  <c r="E55" i="1"/>
  <c r="L55" i="1"/>
  <c r="N55" i="1"/>
  <c r="AK55" i="1"/>
  <c r="AL55" i="1" s="1"/>
  <c r="H55" i="1" s="1"/>
  <c r="AM55" i="1"/>
  <c r="AN55" i="1"/>
  <c r="AO55" i="1"/>
  <c r="AT55" i="1"/>
  <c r="AU55" i="1" s="1"/>
  <c r="AX55" i="1" s="1"/>
  <c r="AW55" i="1"/>
  <c r="E56" i="1"/>
  <c r="H56" i="1"/>
  <c r="L56" i="1"/>
  <c r="N56" i="1"/>
  <c r="BC56" i="1" s="1"/>
  <c r="AK56" i="1"/>
  <c r="AL56" i="1"/>
  <c r="AM56" i="1"/>
  <c r="AN56" i="1"/>
  <c r="AO56" i="1"/>
  <c r="AP56" i="1" s="1"/>
  <c r="J56" i="1" s="1"/>
  <c r="AQ56" i="1" s="1"/>
  <c r="AT56" i="1"/>
  <c r="AU56" i="1" s="1"/>
  <c r="AX56" i="1" s="1"/>
  <c r="AW56" i="1"/>
  <c r="L57" i="1"/>
  <c r="N57" i="1"/>
  <c r="AK57" i="1"/>
  <c r="E57" i="1" s="1"/>
  <c r="AL57" i="1"/>
  <c r="H57" i="1" s="1"/>
  <c r="AM57" i="1"/>
  <c r="AN57" i="1"/>
  <c r="AO57" i="1"/>
  <c r="AP57" i="1" s="1"/>
  <c r="J57" i="1" s="1"/>
  <c r="AQ57" i="1" s="1"/>
  <c r="AT57" i="1"/>
  <c r="AU57" i="1"/>
  <c r="AX57" i="1" s="1"/>
  <c r="AW57" i="1"/>
  <c r="E58" i="1"/>
  <c r="L58" i="1"/>
  <c r="N58" i="1" s="1"/>
  <c r="AK58" i="1"/>
  <c r="AL58" i="1"/>
  <c r="AM58" i="1"/>
  <c r="AN58" i="1"/>
  <c r="AO58" i="1"/>
  <c r="AP58" i="1"/>
  <c r="J58" i="1" s="1"/>
  <c r="AQ58" i="1" s="1"/>
  <c r="AT58" i="1"/>
  <c r="AU58" i="1" s="1"/>
  <c r="AX58" i="1" s="1"/>
  <c r="AW58" i="1"/>
  <c r="L59" i="1"/>
  <c r="N59" i="1"/>
  <c r="AK59" i="1"/>
  <c r="E59" i="1" s="1"/>
  <c r="AM59" i="1"/>
  <c r="AN59" i="1"/>
  <c r="AO59" i="1"/>
  <c r="AT59" i="1"/>
  <c r="AU59" i="1"/>
  <c r="AX59" i="1" s="1"/>
  <c r="AW59" i="1"/>
  <c r="L60" i="1"/>
  <c r="N60" i="1" s="1"/>
  <c r="AK60" i="1"/>
  <c r="E60" i="1" s="1"/>
  <c r="AL60" i="1"/>
  <c r="AM60" i="1"/>
  <c r="AN60" i="1"/>
  <c r="AO60" i="1"/>
  <c r="AT60" i="1"/>
  <c r="AU60" i="1" s="1"/>
  <c r="AW60" i="1"/>
  <c r="E61" i="1"/>
  <c r="L61" i="1"/>
  <c r="N61" i="1" s="1"/>
  <c r="AK61" i="1"/>
  <c r="AL61" i="1"/>
  <c r="AM61" i="1"/>
  <c r="AN61" i="1"/>
  <c r="AO61" i="1"/>
  <c r="AT61" i="1"/>
  <c r="AU61" i="1" s="1"/>
  <c r="AX61" i="1" s="1"/>
  <c r="AW61" i="1"/>
  <c r="L64" i="1"/>
  <c r="N64" i="1"/>
  <c r="AK64" i="1"/>
  <c r="AM64" i="1"/>
  <c r="AN64" i="1"/>
  <c r="AO64" i="1"/>
  <c r="AT64" i="1"/>
  <c r="AU64" i="1"/>
  <c r="AX64" i="1" s="1"/>
  <c r="AW64" i="1"/>
  <c r="E65" i="1"/>
  <c r="H65" i="1"/>
  <c r="L65" i="1"/>
  <c r="N65" i="1"/>
  <c r="BC65" i="1" s="1"/>
  <c r="AK65" i="1"/>
  <c r="AL65" i="1"/>
  <c r="AM65" i="1"/>
  <c r="AN65" i="1"/>
  <c r="AO65" i="1"/>
  <c r="AP65" i="1"/>
  <c r="J65" i="1" s="1"/>
  <c r="AQ65" i="1" s="1"/>
  <c r="AR65" i="1"/>
  <c r="AS65" i="1"/>
  <c r="AV65" i="1" s="1"/>
  <c r="F65" i="1" s="1"/>
  <c r="AY65" i="1" s="1"/>
  <c r="G65" i="1" s="1"/>
  <c r="AT65" i="1"/>
  <c r="AU65" i="1" s="1"/>
  <c r="AX65" i="1" s="1"/>
  <c r="AW65" i="1"/>
  <c r="L66" i="1"/>
  <c r="N66" i="1"/>
  <c r="AK66" i="1"/>
  <c r="E66" i="1" s="1"/>
  <c r="AL66" i="1"/>
  <c r="AM66" i="1"/>
  <c r="AN66" i="1"/>
  <c r="AO66" i="1"/>
  <c r="AP66" i="1" s="1"/>
  <c r="J66" i="1" s="1"/>
  <c r="AQ66" i="1" s="1"/>
  <c r="AT66" i="1"/>
  <c r="AU66" i="1"/>
  <c r="AX66" i="1" s="1"/>
  <c r="AW66" i="1"/>
  <c r="L67" i="1"/>
  <c r="N67" i="1" s="1"/>
  <c r="BC67" i="1" s="1"/>
  <c r="AK67" i="1"/>
  <c r="E67" i="1" s="1"/>
  <c r="AM67" i="1"/>
  <c r="AN67" i="1"/>
  <c r="AO67" i="1"/>
  <c r="AT67" i="1"/>
  <c r="AU67" i="1" s="1"/>
  <c r="AX67" i="1" s="1"/>
  <c r="AW67" i="1"/>
  <c r="E68" i="1"/>
  <c r="H68" i="1"/>
  <c r="L68" i="1"/>
  <c r="N68" i="1" s="1"/>
  <c r="AK68" i="1"/>
  <c r="AL68" i="1"/>
  <c r="AM68" i="1"/>
  <c r="AN68" i="1"/>
  <c r="AO68" i="1"/>
  <c r="AT68" i="1"/>
  <c r="AU68" i="1" s="1"/>
  <c r="AW68" i="1"/>
  <c r="AX68" i="1"/>
  <c r="L69" i="1"/>
  <c r="N69" i="1"/>
  <c r="AK69" i="1"/>
  <c r="E69" i="1" s="1"/>
  <c r="BC69" i="1" s="1"/>
  <c r="AM69" i="1"/>
  <c r="AN69" i="1"/>
  <c r="AO69" i="1"/>
  <c r="AT69" i="1"/>
  <c r="AU69" i="1" s="1"/>
  <c r="AX69" i="1" s="1"/>
  <c r="AW69" i="1"/>
  <c r="E70" i="1"/>
  <c r="H70" i="1"/>
  <c r="L70" i="1"/>
  <c r="N70" i="1"/>
  <c r="AK70" i="1"/>
  <c r="AL70" i="1"/>
  <c r="AM70" i="1"/>
  <c r="AN70" i="1"/>
  <c r="AP70" i="1" s="1"/>
  <c r="J70" i="1" s="1"/>
  <c r="AQ70" i="1" s="1"/>
  <c r="AO70" i="1"/>
  <c r="AT70" i="1"/>
  <c r="AU70" i="1" s="1"/>
  <c r="AX70" i="1" s="1"/>
  <c r="AW70" i="1"/>
  <c r="L71" i="1"/>
  <c r="N71" i="1"/>
  <c r="AK71" i="1"/>
  <c r="AM71" i="1"/>
  <c r="AN71" i="1"/>
  <c r="AO71" i="1"/>
  <c r="AT71" i="1"/>
  <c r="AU71" i="1" s="1"/>
  <c r="AX71" i="1" s="1"/>
  <c r="AW71" i="1"/>
  <c r="E72" i="1"/>
  <c r="L72" i="1"/>
  <c r="N72" i="1" s="1"/>
  <c r="AK72" i="1"/>
  <c r="AL72" i="1"/>
  <c r="H72" i="1" s="1"/>
  <c r="AM72" i="1"/>
  <c r="AN72" i="1"/>
  <c r="AO72" i="1"/>
  <c r="AT72" i="1"/>
  <c r="AU72" i="1" s="1"/>
  <c r="AW72" i="1"/>
  <c r="AX72" i="1"/>
  <c r="BC72" i="1"/>
  <c r="E73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 s="1"/>
  <c r="AX73" i="1" s="1"/>
  <c r="AW73" i="1"/>
  <c r="BC73" i="1"/>
  <c r="E74" i="1"/>
  <c r="H74" i="1"/>
  <c r="L74" i="1"/>
  <c r="N74" i="1"/>
  <c r="AK74" i="1"/>
  <c r="AL74" i="1"/>
  <c r="AM74" i="1"/>
  <c r="AN74" i="1"/>
  <c r="AO74" i="1"/>
  <c r="AP74" i="1" s="1"/>
  <c r="J74" i="1" s="1"/>
  <c r="AQ74" i="1" s="1"/>
  <c r="AT74" i="1"/>
  <c r="AU74" i="1" s="1"/>
  <c r="AX74" i="1" s="1"/>
  <c r="AW74" i="1"/>
  <c r="E75" i="1"/>
  <c r="L75" i="1"/>
  <c r="N75" i="1" s="1"/>
  <c r="AK75" i="1"/>
  <c r="AL75" i="1"/>
  <c r="AM75" i="1"/>
  <c r="AN75" i="1"/>
  <c r="AO75" i="1"/>
  <c r="AP75" i="1" s="1"/>
  <c r="J75" i="1" s="1"/>
  <c r="AQ75" i="1" s="1"/>
  <c r="AR75" i="1"/>
  <c r="AS75" i="1" s="1"/>
  <c r="AV75" i="1" s="1"/>
  <c r="F75" i="1" s="1"/>
  <c r="AT75" i="1"/>
  <c r="AU75" i="1" s="1"/>
  <c r="AW75" i="1"/>
  <c r="AY75" i="1"/>
  <c r="G75" i="1" s="1"/>
  <c r="AZ75" i="1" s="1"/>
  <c r="BA75" i="1"/>
  <c r="H76" i="1"/>
  <c r="L76" i="1"/>
  <c r="N76" i="1"/>
  <c r="AK76" i="1"/>
  <c r="E76" i="1" s="1"/>
  <c r="AL76" i="1"/>
  <c r="AM76" i="1"/>
  <c r="AN76" i="1"/>
  <c r="AO76" i="1"/>
  <c r="AP76" i="1"/>
  <c r="J76" i="1" s="1"/>
  <c r="AQ76" i="1" s="1"/>
  <c r="AR76" i="1" s="1"/>
  <c r="AS76" i="1" s="1"/>
  <c r="AV76" i="1" s="1"/>
  <c r="F76" i="1" s="1"/>
  <c r="AY76" i="1" s="1"/>
  <c r="G76" i="1" s="1"/>
  <c r="AT76" i="1"/>
  <c r="AU76" i="1" s="1"/>
  <c r="AX76" i="1" s="1"/>
  <c r="AW76" i="1"/>
  <c r="E77" i="1"/>
  <c r="H77" i="1"/>
  <c r="L77" i="1"/>
  <c r="N77" i="1"/>
  <c r="AK77" i="1"/>
  <c r="AL77" i="1"/>
  <c r="AM77" i="1"/>
  <c r="AN77" i="1"/>
  <c r="AO77" i="1"/>
  <c r="AT77" i="1"/>
  <c r="AU77" i="1" s="1"/>
  <c r="AX77" i="1" s="1"/>
  <c r="AW77" i="1"/>
  <c r="L78" i="1"/>
  <c r="N78" i="1"/>
  <c r="AK78" i="1"/>
  <c r="E78" i="1" s="1"/>
  <c r="AM78" i="1"/>
  <c r="AN78" i="1"/>
  <c r="AO78" i="1"/>
  <c r="AT78" i="1"/>
  <c r="AU78" i="1"/>
  <c r="AW78" i="1"/>
  <c r="L81" i="1"/>
  <c r="N81" i="1"/>
  <c r="AK81" i="1"/>
  <c r="E81" i="1" s="1"/>
  <c r="AL81" i="1"/>
  <c r="AM81" i="1"/>
  <c r="AN81" i="1"/>
  <c r="AP81" i="1" s="1"/>
  <c r="J81" i="1" s="1"/>
  <c r="AQ81" i="1" s="1"/>
  <c r="AO81" i="1"/>
  <c r="AT81" i="1"/>
  <c r="AU81" i="1" s="1"/>
  <c r="AX81" i="1" s="1"/>
  <c r="AW81" i="1"/>
  <c r="E82" i="1"/>
  <c r="L82" i="1"/>
  <c r="N82" i="1"/>
  <c r="AK82" i="1"/>
  <c r="AL82" i="1"/>
  <c r="AM82" i="1"/>
  <c r="AN82" i="1"/>
  <c r="AO82" i="1"/>
  <c r="AT82" i="1"/>
  <c r="AU82" i="1" s="1"/>
  <c r="AW82" i="1"/>
  <c r="AX82" i="1"/>
  <c r="E83" i="1"/>
  <c r="L83" i="1"/>
  <c r="N83" i="1"/>
  <c r="AK83" i="1"/>
  <c r="AL83" i="1"/>
  <c r="AM83" i="1"/>
  <c r="AN83" i="1"/>
  <c r="AO83" i="1"/>
  <c r="AP83" i="1"/>
  <c r="J83" i="1" s="1"/>
  <c r="AQ83" i="1"/>
  <c r="I83" i="1" s="1"/>
  <c r="AR83" i="1"/>
  <c r="AS83" i="1" s="1"/>
  <c r="AV83" i="1" s="1"/>
  <c r="F83" i="1" s="1"/>
  <c r="AY83" i="1" s="1"/>
  <c r="G83" i="1" s="1"/>
  <c r="AT83" i="1"/>
  <c r="AU83" i="1" s="1"/>
  <c r="AX83" i="1" s="1"/>
  <c r="AW83" i="1"/>
  <c r="E84" i="1"/>
  <c r="H84" i="1"/>
  <c r="L84" i="1"/>
  <c r="N84" i="1"/>
  <c r="AK84" i="1"/>
  <c r="AL84" i="1"/>
  <c r="AM84" i="1"/>
  <c r="AN84" i="1"/>
  <c r="AO84" i="1"/>
  <c r="AT84" i="1"/>
  <c r="AU84" i="1" s="1"/>
  <c r="AX84" i="1" s="1"/>
  <c r="AW84" i="1"/>
  <c r="L85" i="1"/>
  <c r="N85" i="1"/>
  <c r="AK85" i="1"/>
  <c r="E85" i="1" s="1"/>
  <c r="AL85" i="1"/>
  <c r="AM85" i="1"/>
  <c r="AN85" i="1"/>
  <c r="AO85" i="1"/>
  <c r="AT85" i="1"/>
  <c r="AU85" i="1"/>
  <c r="AW85" i="1"/>
  <c r="AX85" i="1"/>
  <c r="E86" i="1"/>
  <c r="H86" i="1"/>
  <c r="J86" i="1"/>
  <c r="AQ86" i="1" s="1"/>
  <c r="L86" i="1"/>
  <c r="N86" i="1"/>
  <c r="AK86" i="1"/>
  <c r="AL86" i="1"/>
  <c r="AM86" i="1"/>
  <c r="AN86" i="1"/>
  <c r="AO86" i="1"/>
  <c r="AP86" i="1"/>
  <c r="AT86" i="1"/>
  <c r="AU86" i="1" s="1"/>
  <c r="AX86" i="1" s="1"/>
  <c r="AW86" i="1"/>
  <c r="E87" i="1"/>
  <c r="L87" i="1"/>
  <c r="N87" i="1" s="1"/>
  <c r="AK87" i="1"/>
  <c r="AL87" i="1" s="1"/>
  <c r="AM87" i="1"/>
  <c r="AN87" i="1"/>
  <c r="AO87" i="1"/>
  <c r="AP87" i="1"/>
  <c r="J87" i="1" s="1"/>
  <c r="AQ87" i="1" s="1"/>
  <c r="AT87" i="1"/>
  <c r="AU87" i="1" s="1"/>
  <c r="AX87" i="1" s="1"/>
  <c r="AW87" i="1"/>
  <c r="E88" i="1"/>
  <c r="L88" i="1"/>
  <c r="N88" i="1"/>
  <c r="AK88" i="1"/>
  <c r="AL88" i="1"/>
  <c r="H88" i="1" s="1"/>
  <c r="AM88" i="1"/>
  <c r="AN88" i="1"/>
  <c r="AP88" i="1" s="1"/>
  <c r="J88" i="1" s="1"/>
  <c r="AQ88" i="1" s="1"/>
  <c r="AO88" i="1"/>
  <c r="AT88" i="1"/>
  <c r="AU88" i="1" s="1"/>
  <c r="AW88" i="1"/>
  <c r="AX88" i="1"/>
  <c r="L89" i="1"/>
  <c r="N89" i="1"/>
  <c r="AK89" i="1"/>
  <c r="E89" i="1" s="1"/>
  <c r="AL89" i="1"/>
  <c r="AM89" i="1"/>
  <c r="AN89" i="1"/>
  <c r="AP89" i="1" s="1"/>
  <c r="J89" i="1" s="1"/>
  <c r="AQ89" i="1" s="1"/>
  <c r="AO89" i="1"/>
  <c r="AT89" i="1"/>
  <c r="AU89" i="1" s="1"/>
  <c r="AX89" i="1" s="1"/>
  <c r="AW89" i="1"/>
  <c r="L90" i="1"/>
  <c r="N90" i="1" s="1"/>
  <c r="AK90" i="1"/>
  <c r="E90" i="1" s="1"/>
  <c r="AL90" i="1"/>
  <c r="AM90" i="1"/>
  <c r="AN90" i="1"/>
  <c r="AO90" i="1"/>
  <c r="AP90" i="1"/>
  <c r="J90" i="1" s="1"/>
  <c r="AQ90" i="1" s="1"/>
  <c r="I90" i="1" s="1"/>
  <c r="AR90" i="1"/>
  <c r="AS90" i="1" s="1"/>
  <c r="AV90" i="1" s="1"/>
  <c r="F90" i="1" s="1"/>
  <c r="AY90" i="1" s="1"/>
  <c r="G90" i="1" s="1"/>
  <c r="AT90" i="1"/>
  <c r="AU90" i="1" s="1"/>
  <c r="AX90" i="1" s="1"/>
  <c r="AW90" i="1"/>
  <c r="E91" i="1"/>
  <c r="H91" i="1"/>
  <c r="J91" i="1"/>
  <c r="AQ91" i="1" s="1"/>
  <c r="AR91" i="1" s="1"/>
  <c r="AS91" i="1" s="1"/>
  <c r="AV91" i="1" s="1"/>
  <c r="F91" i="1" s="1"/>
  <c r="AY91" i="1" s="1"/>
  <c r="G91" i="1" s="1"/>
  <c r="L91" i="1"/>
  <c r="N91" i="1"/>
  <c r="AK91" i="1"/>
  <c r="AL91" i="1"/>
  <c r="AM91" i="1"/>
  <c r="AP91" i="1" s="1"/>
  <c r="AN91" i="1"/>
  <c r="AO91" i="1"/>
  <c r="AT91" i="1"/>
  <c r="AU91" i="1" s="1"/>
  <c r="AW91" i="1"/>
  <c r="AX91" i="1"/>
  <c r="BB91" i="1"/>
  <c r="E92" i="1"/>
  <c r="H92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E93" i="1"/>
  <c r="L93" i="1"/>
  <c r="N93" i="1" s="1"/>
  <c r="AK93" i="1"/>
  <c r="AL93" i="1"/>
  <c r="H93" i="1" s="1"/>
  <c r="AM93" i="1"/>
  <c r="AN93" i="1"/>
  <c r="AO93" i="1"/>
  <c r="AP93" i="1"/>
  <c r="J93" i="1" s="1"/>
  <c r="AQ93" i="1" s="1"/>
  <c r="AT93" i="1"/>
  <c r="AU93" i="1" s="1"/>
  <c r="AW93" i="1"/>
  <c r="L94" i="1"/>
  <c r="N94" i="1" s="1"/>
  <c r="AK94" i="1"/>
  <c r="E94" i="1" s="1"/>
  <c r="AM94" i="1"/>
  <c r="AN94" i="1"/>
  <c r="AO94" i="1"/>
  <c r="AT94" i="1"/>
  <c r="AU94" i="1"/>
  <c r="AX94" i="1" s="1"/>
  <c r="AW94" i="1"/>
  <c r="L95" i="1"/>
  <c r="N95" i="1"/>
  <c r="AK95" i="1"/>
  <c r="E95" i="1" s="1"/>
  <c r="AL95" i="1"/>
  <c r="AM95" i="1"/>
  <c r="AN95" i="1"/>
  <c r="AO95" i="1"/>
  <c r="AT95" i="1"/>
  <c r="AU95" i="1" s="1"/>
  <c r="AX95" i="1" s="1"/>
  <c r="AW95" i="1"/>
  <c r="BC95" i="1"/>
  <c r="E98" i="1"/>
  <c r="BC98" i="1" s="1"/>
  <c r="L98" i="1"/>
  <c r="N98" i="1"/>
  <c r="AK98" i="1"/>
  <c r="AL98" i="1" s="1"/>
  <c r="H98" i="1" s="1"/>
  <c r="AM98" i="1"/>
  <c r="AN98" i="1"/>
  <c r="AO98" i="1"/>
  <c r="AT98" i="1"/>
  <c r="AU98" i="1"/>
  <c r="AX98" i="1" s="1"/>
  <c r="AW98" i="1"/>
  <c r="E99" i="1"/>
  <c r="H99" i="1"/>
  <c r="L99" i="1"/>
  <c r="N99" i="1"/>
  <c r="AK99" i="1"/>
  <c r="AL99" i="1"/>
  <c r="AM99" i="1"/>
  <c r="AN99" i="1"/>
  <c r="AO99" i="1"/>
  <c r="AP99" i="1"/>
  <c r="J99" i="1" s="1"/>
  <c r="AQ99" i="1"/>
  <c r="AR99" i="1"/>
  <c r="AS99" i="1" s="1"/>
  <c r="AT99" i="1"/>
  <c r="AU99" i="1" s="1"/>
  <c r="AX99" i="1" s="1"/>
  <c r="AV99" i="1"/>
  <c r="F99" i="1" s="1"/>
  <c r="AY99" i="1" s="1"/>
  <c r="G99" i="1" s="1"/>
  <c r="AW99" i="1"/>
  <c r="L100" i="1"/>
  <c r="N100" i="1"/>
  <c r="AK100" i="1"/>
  <c r="AM100" i="1"/>
  <c r="AN100" i="1"/>
  <c r="AO100" i="1"/>
  <c r="AT100" i="1"/>
  <c r="AU100" i="1"/>
  <c r="AW100" i="1"/>
  <c r="J101" i="1"/>
  <c r="AQ101" i="1" s="1"/>
  <c r="L101" i="1"/>
  <c r="N101" i="1"/>
  <c r="AK101" i="1"/>
  <c r="E101" i="1" s="1"/>
  <c r="AL101" i="1"/>
  <c r="AM101" i="1"/>
  <c r="AP101" i="1" s="1"/>
  <c r="AN101" i="1"/>
  <c r="AO101" i="1"/>
  <c r="AT101" i="1"/>
  <c r="AU101" i="1"/>
  <c r="AW101" i="1"/>
  <c r="AX101" i="1"/>
  <c r="L102" i="1"/>
  <c r="N102" i="1"/>
  <c r="AK102" i="1"/>
  <c r="E102" i="1" s="1"/>
  <c r="BC102" i="1" s="1"/>
  <c r="AM102" i="1"/>
  <c r="AN102" i="1"/>
  <c r="AO102" i="1"/>
  <c r="AT102" i="1"/>
  <c r="AU102" i="1" s="1"/>
  <c r="AW102" i="1"/>
  <c r="AX102" i="1" s="1"/>
  <c r="E103" i="1"/>
  <c r="BC103" i="1" s="1"/>
  <c r="H103" i="1"/>
  <c r="L103" i="1"/>
  <c r="N103" i="1"/>
  <c r="AK103" i="1"/>
  <c r="AL103" i="1"/>
  <c r="AM103" i="1"/>
  <c r="AN103" i="1"/>
  <c r="AO103" i="1"/>
  <c r="AP103" i="1" s="1"/>
  <c r="J103" i="1" s="1"/>
  <c r="AQ103" i="1" s="1"/>
  <c r="AT103" i="1"/>
  <c r="AU103" i="1" s="1"/>
  <c r="AW103" i="1"/>
  <c r="L104" i="1"/>
  <c r="N104" i="1" s="1"/>
  <c r="AK104" i="1"/>
  <c r="E104" i="1" s="1"/>
  <c r="AL104" i="1"/>
  <c r="AM104" i="1"/>
  <c r="AN104" i="1"/>
  <c r="AO104" i="1"/>
  <c r="AP104" i="1" s="1"/>
  <c r="J104" i="1" s="1"/>
  <c r="AQ104" i="1" s="1"/>
  <c r="AT104" i="1"/>
  <c r="AU104" i="1" s="1"/>
  <c r="AX104" i="1" s="1"/>
  <c r="AW104" i="1"/>
  <c r="E105" i="1"/>
  <c r="L105" i="1"/>
  <c r="N105" i="1"/>
  <c r="BC105" i="1" s="1"/>
  <c r="AK105" i="1"/>
  <c r="AL105" i="1"/>
  <c r="AM105" i="1"/>
  <c r="AN105" i="1"/>
  <c r="AO105" i="1"/>
  <c r="AT105" i="1"/>
  <c r="AU105" i="1" s="1"/>
  <c r="AX105" i="1" s="1"/>
  <c r="AW105" i="1"/>
  <c r="E106" i="1"/>
  <c r="H106" i="1"/>
  <c r="L106" i="1"/>
  <c r="N106" i="1"/>
  <c r="AK106" i="1"/>
  <c r="AL106" i="1"/>
  <c r="AM106" i="1"/>
  <c r="AN106" i="1"/>
  <c r="AO106" i="1"/>
  <c r="AP106" i="1" s="1"/>
  <c r="J106" i="1" s="1"/>
  <c r="AQ106" i="1" s="1"/>
  <c r="AT106" i="1"/>
  <c r="AU106" i="1"/>
  <c r="AW106" i="1"/>
  <c r="AX106" i="1"/>
  <c r="BC106" i="1"/>
  <c r="L107" i="1"/>
  <c r="N107" i="1"/>
  <c r="AK107" i="1"/>
  <c r="E107" i="1" s="1"/>
  <c r="AL107" i="1"/>
  <c r="AM107" i="1"/>
  <c r="AN107" i="1"/>
  <c r="AO107" i="1"/>
  <c r="AT107" i="1"/>
  <c r="AU107" i="1"/>
  <c r="AX107" i="1" s="1"/>
  <c r="AW107" i="1"/>
  <c r="L108" i="1"/>
  <c r="N108" i="1"/>
  <c r="AK108" i="1"/>
  <c r="AL108" i="1" s="1"/>
  <c r="H108" i="1" s="1"/>
  <c r="AM108" i="1"/>
  <c r="AN108" i="1"/>
  <c r="AO108" i="1"/>
  <c r="AP108" i="1" s="1"/>
  <c r="J108" i="1" s="1"/>
  <c r="AQ108" i="1" s="1"/>
  <c r="AT108" i="1"/>
  <c r="AU108" i="1"/>
  <c r="AW108" i="1"/>
  <c r="AX108" i="1"/>
  <c r="E109" i="1"/>
  <c r="H109" i="1"/>
  <c r="L109" i="1"/>
  <c r="N109" i="1"/>
  <c r="AK109" i="1"/>
  <c r="AL109" i="1"/>
  <c r="AM109" i="1"/>
  <c r="AN109" i="1"/>
  <c r="AO109" i="1"/>
  <c r="AP109" i="1" s="1"/>
  <c r="J109" i="1" s="1"/>
  <c r="AQ109" i="1" s="1"/>
  <c r="AT109" i="1"/>
  <c r="AU109" i="1"/>
  <c r="AW109" i="1"/>
  <c r="AX109" i="1"/>
  <c r="BC109" i="1"/>
  <c r="L110" i="1"/>
  <c r="N110" i="1" s="1"/>
  <c r="AK110" i="1"/>
  <c r="E110" i="1" s="1"/>
  <c r="AM110" i="1"/>
  <c r="AN110" i="1"/>
  <c r="AO110" i="1"/>
  <c r="AT110" i="1"/>
  <c r="AU110" i="1" s="1"/>
  <c r="AX110" i="1" s="1"/>
  <c r="AW110" i="1"/>
  <c r="L111" i="1"/>
  <c r="N111" i="1" s="1"/>
  <c r="AK111" i="1"/>
  <c r="AM111" i="1"/>
  <c r="AN111" i="1"/>
  <c r="AO111" i="1"/>
  <c r="AT111" i="1"/>
  <c r="AU111" i="1"/>
  <c r="AX111" i="1" s="1"/>
  <c r="AW111" i="1"/>
  <c r="E112" i="1"/>
  <c r="H112" i="1"/>
  <c r="L112" i="1"/>
  <c r="N112" i="1"/>
  <c r="AK112" i="1"/>
  <c r="AL112" i="1"/>
  <c r="AM112" i="1"/>
  <c r="AN112" i="1"/>
  <c r="AO112" i="1"/>
  <c r="AP112" i="1" s="1"/>
  <c r="J112" i="1" s="1"/>
  <c r="AQ112" i="1" s="1"/>
  <c r="AR112" i="1" s="1"/>
  <c r="AS112" i="1" s="1"/>
  <c r="AV112" i="1" s="1"/>
  <c r="F112" i="1" s="1"/>
  <c r="AY112" i="1" s="1"/>
  <c r="G112" i="1" s="1"/>
  <c r="AZ112" i="1" s="1"/>
  <c r="AT112" i="1"/>
  <c r="AU112" i="1" s="1"/>
  <c r="AX112" i="1" s="1"/>
  <c r="AW112" i="1"/>
  <c r="BA112" i="1"/>
  <c r="L115" i="1"/>
  <c r="N115" i="1"/>
  <c r="AK115" i="1"/>
  <c r="AM115" i="1"/>
  <c r="AN115" i="1"/>
  <c r="AO115" i="1"/>
  <c r="AT115" i="1"/>
  <c r="AU115" i="1"/>
  <c r="AX115" i="1" s="1"/>
  <c r="AW115" i="1"/>
  <c r="E116" i="1"/>
  <c r="L116" i="1"/>
  <c r="N116" i="1"/>
  <c r="BC116" i="1" s="1"/>
  <c r="AK116" i="1"/>
  <c r="AL116" i="1"/>
  <c r="AM116" i="1"/>
  <c r="AN116" i="1"/>
  <c r="AO116" i="1"/>
  <c r="AT116" i="1"/>
  <c r="AU116" i="1"/>
  <c r="AW116" i="1"/>
  <c r="AX116" i="1"/>
  <c r="E117" i="1"/>
  <c r="H117" i="1"/>
  <c r="L117" i="1"/>
  <c r="N117" i="1" s="1"/>
  <c r="AK117" i="1"/>
  <c r="AL117" i="1"/>
  <c r="AM117" i="1"/>
  <c r="AN117" i="1"/>
  <c r="AO117" i="1"/>
  <c r="AP117" i="1" s="1"/>
  <c r="J117" i="1" s="1"/>
  <c r="AQ117" i="1" s="1"/>
  <c r="AT117" i="1"/>
  <c r="AU117" i="1"/>
  <c r="AW117" i="1"/>
  <c r="L118" i="1"/>
  <c r="N118" i="1"/>
  <c r="AK118" i="1"/>
  <c r="E118" i="1" s="1"/>
  <c r="AM118" i="1"/>
  <c r="AN118" i="1"/>
  <c r="AO118" i="1"/>
  <c r="AT118" i="1"/>
  <c r="AU118" i="1"/>
  <c r="AX118" i="1" s="1"/>
  <c r="AW118" i="1"/>
  <c r="E119" i="1"/>
  <c r="L119" i="1"/>
  <c r="N119" i="1"/>
  <c r="AK119" i="1"/>
  <c r="AL119" i="1"/>
  <c r="AM119" i="1"/>
  <c r="AN119" i="1"/>
  <c r="AO119" i="1"/>
  <c r="AT119" i="1"/>
  <c r="AU119" i="1" s="1"/>
  <c r="AW119" i="1"/>
  <c r="AX119" i="1"/>
  <c r="E120" i="1"/>
  <c r="L120" i="1"/>
  <c r="N120" i="1" s="1"/>
  <c r="AK120" i="1"/>
  <c r="AL120" i="1" s="1"/>
  <c r="AM120" i="1"/>
  <c r="AN120" i="1"/>
  <c r="AO120" i="1"/>
  <c r="AT120" i="1"/>
  <c r="AU120" i="1" s="1"/>
  <c r="AX120" i="1" s="1"/>
  <c r="AW120" i="1"/>
  <c r="L121" i="1"/>
  <c r="N121" i="1" s="1"/>
  <c r="AK121" i="1"/>
  <c r="AM121" i="1"/>
  <c r="AN121" i="1"/>
  <c r="AO121" i="1"/>
  <c r="AT121" i="1"/>
  <c r="AU121" i="1"/>
  <c r="AX121" i="1" s="1"/>
  <c r="AW121" i="1"/>
  <c r="E122" i="1"/>
  <c r="L122" i="1"/>
  <c r="N122" i="1" s="1"/>
  <c r="AK122" i="1"/>
  <c r="AL122" i="1"/>
  <c r="AM122" i="1"/>
  <c r="AN122" i="1"/>
  <c r="AO122" i="1"/>
  <c r="AT122" i="1"/>
  <c r="AU122" i="1" s="1"/>
  <c r="AX122" i="1" s="1"/>
  <c r="AW122" i="1"/>
  <c r="E123" i="1"/>
  <c r="L123" i="1"/>
  <c r="N123" i="1" s="1"/>
  <c r="AK123" i="1"/>
  <c r="AL123" i="1" s="1"/>
  <c r="AM123" i="1"/>
  <c r="AN123" i="1"/>
  <c r="AO123" i="1"/>
  <c r="AP123" i="1"/>
  <c r="J123" i="1" s="1"/>
  <c r="AQ123" i="1" s="1"/>
  <c r="AR123" i="1"/>
  <c r="AS123" i="1"/>
  <c r="AV123" i="1" s="1"/>
  <c r="F123" i="1" s="1"/>
  <c r="AY123" i="1" s="1"/>
  <c r="G123" i="1" s="1"/>
  <c r="AT123" i="1"/>
  <c r="AU123" i="1" s="1"/>
  <c r="AW123" i="1"/>
  <c r="L124" i="1"/>
  <c r="N124" i="1" s="1"/>
  <c r="AK124" i="1"/>
  <c r="E124" i="1" s="1"/>
  <c r="AL124" i="1"/>
  <c r="AM124" i="1"/>
  <c r="AP124" i="1" s="1"/>
  <c r="J124" i="1" s="1"/>
  <c r="AQ124" i="1" s="1"/>
  <c r="AN124" i="1"/>
  <c r="AO124" i="1"/>
  <c r="AT124" i="1"/>
  <c r="AU124" i="1" s="1"/>
  <c r="AX124" i="1" s="1"/>
  <c r="AW124" i="1"/>
  <c r="BC124" i="1"/>
  <c r="E125" i="1"/>
  <c r="L125" i="1"/>
  <c r="N125" i="1" s="1"/>
  <c r="AK125" i="1"/>
  <c r="AL125" i="1" s="1"/>
  <c r="H125" i="1" s="1"/>
  <c r="AM125" i="1"/>
  <c r="AN125" i="1"/>
  <c r="AO125" i="1"/>
  <c r="AP125" i="1" s="1"/>
  <c r="J125" i="1" s="1"/>
  <c r="AQ125" i="1" s="1"/>
  <c r="AR125" i="1" s="1"/>
  <c r="AS125" i="1" s="1"/>
  <c r="AV125" i="1" s="1"/>
  <c r="F125" i="1" s="1"/>
  <c r="AY125" i="1" s="1"/>
  <c r="G125" i="1" s="1"/>
  <c r="AT125" i="1"/>
  <c r="AU125" i="1" s="1"/>
  <c r="AW125" i="1"/>
  <c r="AX125" i="1"/>
  <c r="E126" i="1"/>
  <c r="BC126" i="1" s="1"/>
  <c r="H126" i="1"/>
  <c r="L126" i="1"/>
  <c r="N126" i="1"/>
  <c r="AK126" i="1"/>
  <c r="AL126" i="1"/>
  <c r="AM126" i="1"/>
  <c r="AN126" i="1"/>
  <c r="AO126" i="1"/>
  <c r="AP126" i="1" s="1"/>
  <c r="J126" i="1" s="1"/>
  <c r="AQ126" i="1" s="1"/>
  <c r="AT126" i="1"/>
  <c r="AU126" i="1"/>
  <c r="AX126" i="1" s="1"/>
  <c r="AW126" i="1"/>
  <c r="L127" i="1"/>
  <c r="N127" i="1" s="1"/>
  <c r="AK127" i="1"/>
  <c r="AM127" i="1"/>
  <c r="AN127" i="1"/>
  <c r="AO127" i="1"/>
  <c r="AT127" i="1"/>
  <c r="AU127" i="1" s="1"/>
  <c r="AX127" i="1" s="1"/>
  <c r="AW127" i="1"/>
  <c r="L128" i="1"/>
  <c r="N128" i="1"/>
  <c r="AK128" i="1"/>
  <c r="AL128" i="1" s="1"/>
  <c r="AP128" i="1" s="1"/>
  <c r="J128" i="1" s="1"/>
  <c r="AQ128" i="1" s="1"/>
  <c r="AM128" i="1"/>
  <c r="AN128" i="1"/>
  <c r="AO128" i="1"/>
  <c r="AT128" i="1"/>
  <c r="AU128" i="1"/>
  <c r="AW128" i="1"/>
  <c r="AX128" i="1" s="1"/>
  <c r="E129" i="1"/>
  <c r="BC129" i="1" s="1"/>
  <c r="L129" i="1"/>
  <c r="N129" i="1"/>
  <c r="AK129" i="1"/>
  <c r="AL129" i="1"/>
  <c r="H129" i="1" s="1"/>
  <c r="AM129" i="1"/>
  <c r="AN129" i="1"/>
  <c r="AO129" i="1"/>
  <c r="AP129" i="1" s="1"/>
  <c r="J129" i="1" s="1"/>
  <c r="AQ129" i="1" s="1"/>
  <c r="AT129" i="1"/>
  <c r="AU129" i="1" s="1"/>
  <c r="AW129" i="1"/>
  <c r="AX129" i="1" s="1"/>
  <c r="H133" i="1"/>
  <c r="I133" i="1"/>
  <c r="L133" i="1"/>
  <c r="N133" i="1" s="1"/>
  <c r="BC133" i="1" s="1"/>
  <c r="AK133" i="1"/>
  <c r="E133" i="1" s="1"/>
  <c r="AL133" i="1"/>
  <c r="AM133" i="1"/>
  <c r="AN133" i="1"/>
  <c r="AO133" i="1"/>
  <c r="AP133" i="1" s="1"/>
  <c r="J133" i="1" s="1"/>
  <c r="AQ133" i="1" s="1"/>
  <c r="AR133" i="1" s="1"/>
  <c r="AS133" i="1" s="1"/>
  <c r="AV133" i="1" s="1"/>
  <c r="AT133" i="1"/>
  <c r="AU133" i="1" s="1"/>
  <c r="AX133" i="1" s="1"/>
  <c r="AW133" i="1"/>
  <c r="E134" i="1"/>
  <c r="F134" i="1"/>
  <c r="H134" i="1"/>
  <c r="I134" i="1"/>
  <c r="J134" i="1"/>
  <c r="AQ134" i="1" s="1"/>
  <c r="L134" i="1"/>
  <c r="N134" i="1"/>
  <c r="AK134" i="1"/>
  <c r="AL134" i="1"/>
  <c r="AM134" i="1"/>
  <c r="AN134" i="1"/>
  <c r="AO134" i="1"/>
  <c r="AP134" i="1" s="1"/>
  <c r="AR134" i="1"/>
  <c r="AS134" i="1"/>
  <c r="AV134" i="1" s="1"/>
  <c r="AT134" i="1"/>
  <c r="AU134" i="1" s="1"/>
  <c r="AX134" i="1" s="1"/>
  <c r="AW134" i="1"/>
  <c r="L135" i="1"/>
  <c r="N135" i="1" s="1"/>
  <c r="AK135" i="1"/>
  <c r="AM135" i="1"/>
  <c r="AN135" i="1"/>
  <c r="AO135" i="1"/>
  <c r="AT135" i="1"/>
  <c r="AU135" i="1" s="1"/>
  <c r="AX135" i="1" s="1"/>
  <c r="AW135" i="1"/>
  <c r="E136" i="1"/>
  <c r="H136" i="1"/>
  <c r="I136" i="1"/>
  <c r="J136" i="1"/>
  <c r="AQ136" i="1" s="1"/>
  <c r="AR136" i="1" s="1"/>
  <c r="AS136" i="1" s="1"/>
  <c r="AV136" i="1" s="1"/>
  <c r="L136" i="1"/>
  <c r="N136" i="1"/>
  <c r="F136" i="1" s="1"/>
  <c r="AY136" i="1" s="1"/>
  <c r="G136" i="1" s="1"/>
  <c r="AK136" i="1"/>
  <c r="AL136" i="1"/>
  <c r="AP136" i="1" s="1"/>
  <c r="AM136" i="1"/>
  <c r="AN136" i="1"/>
  <c r="AO136" i="1"/>
  <c r="AT136" i="1"/>
  <c r="AU136" i="1"/>
  <c r="AW136" i="1"/>
  <c r="AX136" i="1"/>
  <c r="AZ136" i="1"/>
  <c r="BA136" i="1"/>
  <c r="E137" i="1"/>
  <c r="BC137" i="1" s="1"/>
  <c r="L137" i="1"/>
  <c r="N137" i="1"/>
  <c r="AK137" i="1"/>
  <c r="AL137" i="1"/>
  <c r="H137" i="1" s="1"/>
  <c r="AM137" i="1"/>
  <c r="AP137" i="1" s="1"/>
  <c r="J137" i="1" s="1"/>
  <c r="AQ137" i="1" s="1"/>
  <c r="AN137" i="1"/>
  <c r="AO137" i="1"/>
  <c r="AT137" i="1"/>
  <c r="AU137" i="1" s="1"/>
  <c r="AW137" i="1"/>
  <c r="AX137" i="1"/>
  <c r="H138" i="1"/>
  <c r="J138" i="1"/>
  <c r="AQ138" i="1" s="1"/>
  <c r="L138" i="1"/>
  <c r="N138" i="1"/>
  <c r="BC138" i="1" s="1"/>
  <c r="AK138" i="1"/>
  <c r="E138" i="1" s="1"/>
  <c r="AL138" i="1"/>
  <c r="AM138" i="1"/>
  <c r="AN138" i="1"/>
  <c r="AO138" i="1"/>
  <c r="AP138" i="1"/>
  <c r="AT138" i="1"/>
  <c r="AU138" i="1" s="1"/>
  <c r="AX138" i="1" s="1"/>
  <c r="AW138" i="1"/>
  <c r="E139" i="1"/>
  <c r="BC139" i="1" s="1"/>
  <c r="H139" i="1"/>
  <c r="J139" i="1"/>
  <c r="AQ139" i="1" s="1"/>
  <c r="L139" i="1"/>
  <c r="N139" i="1"/>
  <c r="AK139" i="1"/>
  <c r="AL139" i="1"/>
  <c r="AM139" i="1"/>
  <c r="AN139" i="1"/>
  <c r="AO139" i="1"/>
  <c r="AP139" i="1"/>
  <c r="AT139" i="1"/>
  <c r="AU139" i="1"/>
  <c r="AW139" i="1"/>
  <c r="AX139" i="1" s="1"/>
  <c r="L140" i="1"/>
  <c r="N140" i="1"/>
  <c r="AK140" i="1"/>
  <c r="E140" i="1" s="1"/>
  <c r="BC140" i="1" s="1"/>
  <c r="AL140" i="1"/>
  <c r="H140" i="1" s="1"/>
  <c r="AM140" i="1"/>
  <c r="AN140" i="1"/>
  <c r="AO140" i="1"/>
  <c r="AT140" i="1"/>
  <c r="AU140" i="1" s="1"/>
  <c r="AW140" i="1"/>
  <c r="AX140" i="1"/>
  <c r="L141" i="1"/>
  <c r="N141" i="1"/>
  <c r="AK141" i="1"/>
  <c r="E141" i="1" s="1"/>
  <c r="AM141" i="1"/>
  <c r="AN141" i="1"/>
  <c r="AO141" i="1"/>
  <c r="AT141" i="1"/>
  <c r="AU141" i="1"/>
  <c r="AX141" i="1" s="1"/>
  <c r="AW141" i="1"/>
  <c r="L142" i="1"/>
  <c r="N142" i="1"/>
  <c r="AK142" i="1"/>
  <c r="E142" i="1" s="1"/>
  <c r="AL142" i="1"/>
  <c r="AM142" i="1"/>
  <c r="AN142" i="1"/>
  <c r="AO142" i="1"/>
  <c r="AT142" i="1"/>
  <c r="AU142" i="1"/>
  <c r="AW142" i="1"/>
  <c r="AX142" i="1"/>
  <c r="E143" i="1"/>
  <c r="H143" i="1"/>
  <c r="J143" i="1"/>
  <c r="AQ143" i="1" s="1"/>
  <c r="L143" i="1"/>
  <c r="N143" i="1"/>
  <c r="BC143" i="1" s="1"/>
  <c r="AK143" i="1"/>
  <c r="AL143" i="1"/>
  <c r="AM143" i="1"/>
  <c r="AP143" i="1" s="1"/>
  <c r="AN143" i="1"/>
  <c r="AO143" i="1"/>
  <c r="AT143" i="1"/>
  <c r="AU143" i="1" s="1"/>
  <c r="AX143" i="1" s="1"/>
  <c r="AW143" i="1"/>
  <c r="E144" i="1"/>
  <c r="L144" i="1"/>
  <c r="N144" i="1"/>
  <c r="AK144" i="1"/>
  <c r="AL144" i="1"/>
  <c r="AM144" i="1"/>
  <c r="AN144" i="1"/>
  <c r="AO144" i="1"/>
  <c r="AP144" i="1" s="1"/>
  <c r="J144" i="1" s="1"/>
  <c r="AQ144" i="1" s="1"/>
  <c r="AT144" i="1"/>
  <c r="AU144" i="1"/>
  <c r="AW144" i="1"/>
  <c r="L145" i="1"/>
  <c r="N145" i="1"/>
  <c r="AK145" i="1"/>
  <c r="AM145" i="1"/>
  <c r="AN145" i="1"/>
  <c r="AO145" i="1"/>
  <c r="AT145" i="1"/>
  <c r="AU145" i="1" s="1"/>
  <c r="AX145" i="1" s="1"/>
  <c r="AW145" i="1"/>
  <c r="L146" i="1"/>
  <c r="N146" i="1"/>
  <c r="AK146" i="1"/>
  <c r="E146" i="1" s="1"/>
  <c r="AM146" i="1"/>
  <c r="AN146" i="1"/>
  <c r="AO146" i="1"/>
  <c r="AT146" i="1"/>
  <c r="AU146" i="1"/>
  <c r="AW146" i="1"/>
  <c r="AX146" i="1" s="1"/>
  <c r="E147" i="1"/>
  <c r="BC147" i="1" s="1"/>
  <c r="H147" i="1"/>
  <c r="L147" i="1"/>
  <c r="N147" i="1"/>
  <c r="AK147" i="1"/>
  <c r="AL147" i="1"/>
  <c r="AM147" i="1"/>
  <c r="AN147" i="1"/>
  <c r="AO147" i="1"/>
  <c r="AP147" i="1"/>
  <c r="J147" i="1" s="1"/>
  <c r="AQ147" i="1" s="1"/>
  <c r="AT147" i="1"/>
  <c r="AU147" i="1" s="1"/>
  <c r="AX147" i="1" s="1"/>
  <c r="AW147" i="1"/>
  <c r="L150" i="1"/>
  <c r="N150" i="1" s="1"/>
  <c r="AK150" i="1"/>
  <c r="AM150" i="1"/>
  <c r="AN150" i="1"/>
  <c r="AO150" i="1"/>
  <c r="AT150" i="1"/>
  <c r="AU150" i="1"/>
  <c r="AX150" i="1" s="1"/>
  <c r="AW150" i="1"/>
  <c r="H151" i="1"/>
  <c r="L151" i="1"/>
  <c r="N151" i="1"/>
  <c r="AK151" i="1"/>
  <c r="E151" i="1" s="1"/>
  <c r="BC151" i="1" s="1"/>
  <c r="AL151" i="1"/>
  <c r="AM151" i="1"/>
  <c r="AN151" i="1"/>
  <c r="AO151" i="1"/>
  <c r="AP151" i="1" s="1"/>
  <c r="J151" i="1" s="1"/>
  <c r="AQ151" i="1" s="1"/>
  <c r="AT151" i="1"/>
  <c r="AU151" i="1"/>
  <c r="AW151" i="1"/>
  <c r="AX151" i="1"/>
  <c r="E152" i="1"/>
  <c r="L152" i="1"/>
  <c r="N152" i="1"/>
  <c r="AK152" i="1"/>
  <c r="AL152" i="1"/>
  <c r="H152" i="1" s="1"/>
  <c r="AM152" i="1"/>
  <c r="AN152" i="1"/>
  <c r="AP152" i="1" s="1"/>
  <c r="J152" i="1" s="1"/>
  <c r="AQ152" i="1" s="1"/>
  <c r="AR152" i="1" s="1"/>
  <c r="AS152" i="1" s="1"/>
  <c r="AV152" i="1" s="1"/>
  <c r="F152" i="1" s="1"/>
  <c r="AY152" i="1" s="1"/>
  <c r="G152" i="1" s="1"/>
  <c r="AO152" i="1"/>
  <c r="AT152" i="1"/>
  <c r="AU152" i="1"/>
  <c r="AW152" i="1"/>
  <c r="I152" i="1" s="1"/>
  <c r="AX152" i="1"/>
  <c r="L153" i="1"/>
  <c r="N153" i="1" s="1"/>
  <c r="AK153" i="1"/>
  <c r="E153" i="1" s="1"/>
  <c r="AL153" i="1"/>
  <c r="H153" i="1" s="1"/>
  <c r="AM153" i="1"/>
  <c r="AN153" i="1"/>
  <c r="AO153" i="1"/>
  <c r="AP153" i="1" s="1"/>
  <c r="J153" i="1" s="1"/>
  <c r="AQ153" i="1" s="1"/>
  <c r="AT153" i="1"/>
  <c r="AU153" i="1"/>
  <c r="AX153" i="1" s="1"/>
  <c r="AW153" i="1"/>
  <c r="BC153" i="1"/>
  <c r="E154" i="1"/>
  <c r="H154" i="1"/>
  <c r="L154" i="1"/>
  <c r="N154" i="1" s="1"/>
  <c r="AK154" i="1"/>
  <c r="AL154" i="1" s="1"/>
  <c r="AM154" i="1"/>
  <c r="AN154" i="1"/>
  <c r="AO154" i="1"/>
  <c r="AT154" i="1"/>
  <c r="AU154" i="1"/>
  <c r="AW154" i="1"/>
  <c r="AX154" i="1" s="1"/>
  <c r="BC154" i="1"/>
  <c r="L155" i="1"/>
  <c r="N155" i="1"/>
  <c r="AK155" i="1"/>
  <c r="AM155" i="1"/>
  <c r="AN155" i="1"/>
  <c r="AO155" i="1"/>
  <c r="AT155" i="1"/>
  <c r="AU155" i="1"/>
  <c r="AW155" i="1"/>
  <c r="E156" i="1"/>
  <c r="H156" i="1"/>
  <c r="L156" i="1"/>
  <c r="N156" i="1"/>
  <c r="AK156" i="1"/>
  <c r="AL156" i="1"/>
  <c r="AM156" i="1"/>
  <c r="AN156" i="1"/>
  <c r="AO156" i="1"/>
  <c r="AT156" i="1"/>
  <c r="AU156" i="1"/>
  <c r="AW156" i="1"/>
  <c r="AX156" i="1" s="1"/>
  <c r="BC156" i="1"/>
  <c r="E157" i="1"/>
  <c r="L157" i="1"/>
  <c r="N157" i="1"/>
  <c r="AK157" i="1"/>
  <c r="AL157" i="1"/>
  <c r="H157" i="1" s="1"/>
  <c r="AM157" i="1"/>
  <c r="AN157" i="1"/>
  <c r="AO157" i="1"/>
  <c r="AP157" i="1"/>
  <c r="J157" i="1" s="1"/>
  <c r="AQ157" i="1"/>
  <c r="AR157" i="1" s="1"/>
  <c r="AS157" i="1" s="1"/>
  <c r="AV157" i="1" s="1"/>
  <c r="F157" i="1" s="1"/>
  <c r="AY157" i="1" s="1"/>
  <c r="G157" i="1" s="1"/>
  <c r="AT157" i="1"/>
  <c r="AU157" i="1"/>
  <c r="AW157" i="1"/>
  <c r="I157" i="1" s="1"/>
  <c r="AX157" i="1"/>
  <c r="L158" i="1"/>
  <c r="N158" i="1" s="1"/>
  <c r="AK158" i="1"/>
  <c r="E158" i="1" s="1"/>
  <c r="AM158" i="1"/>
  <c r="AN158" i="1"/>
  <c r="AO158" i="1"/>
  <c r="AT158" i="1"/>
  <c r="AU158" i="1"/>
  <c r="AX158" i="1" s="1"/>
  <c r="AW158" i="1"/>
  <c r="BC158" i="1"/>
  <c r="L159" i="1"/>
  <c r="N159" i="1" s="1"/>
  <c r="AK159" i="1"/>
  <c r="AL159" i="1" s="1"/>
  <c r="AM159" i="1"/>
  <c r="AN159" i="1"/>
  <c r="AP159" i="1" s="1"/>
  <c r="J159" i="1" s="1"/>
  <c r="AQ159" i="1" s="1"/>
  <c r="I159" i="1" s="1"/>
  <c r="AO159" i="1"/>
  <c r="AR159" i="1"/>
  <c r="AS159" i="1"/>
  <c r="AV159" i="1" s="1"/>
  <c r="F159" i="1" s="1"/>
  <c r="AY159" i="1" s="1"/>
  <c r="AT159" i="1"/>
  <c r="AU159" i="1"/>
  <c r="AX159" i="1" s="1"/>
  <c r="AW159" i="1"/>
  <c r="L160" i="1"/>
  <c r="N160" i="1"/>
  <c r="AK160" i="1"/>
  <c r="E160" i="1" s="1"/>
  <c r="AL160" i="1"/>
  <c r="AM160" i="1"/>
  <c r="AN160" i="1"/>
  <c r="AO160" i="1"/>
  <c r="AP160" i="1" s="1"/>
  <c r="J160" i="1" s="1"/>
  <c r="AQ160" i="1" s="1"/>
  <c r="AT160" i="1"/>
  <c r="AU160" i="1"/>
  <c r="AW160" i="1"/>
  <c r="L161" i="1"/>
  <c r="N161" i="1"/>
  <c r="AK161" i="1"/>
  <c r="E161" i="1" s="1"/>
  <c r="AL161" i="1"/>
  <c r="AM161" i="1"/>
  <c r="AN161" i="1"/>
  <c r="AO161" i="1"/>
  <c r="AT161" i="1"/>
  <c r="AU161" i="1"/>
  <c r="AW161" i="1"/>
  <c r="AX161" i="1"/>
  <c r="E162" i="1"/>
  <c r="L162" i="1"/>
  <c r="N162" i="1"/>
  <c r="AK162" i="1"/>
  <c r="AL162" i="1"/>
  <c r="H162" i="1" s="1"/>
  <c r="AM162" i="1"/>
  <c r="AN162" i="1"/>
  <c r="AP162" i="1" s="1"/>
  <c r="J162" i="1" s="1"/>
  <c r="AQ162" i="1" s="1"/>
  <c r="AO162" i="1"/>
  <c r="AT162" i="1"/>
  <c r="AU162" i="1" s="1"/>
  <c r="AX162" i="1" s="1"/>
  <c r="AW162" i="1"/>
  <c r="H163" i="1"/>
  <c r="L163" i="1"/>
  <c r="N163" i="1"/>
  <c r="AK163" i="1"/>
  <c r="E163" i="1" s="1"/>
  <c r="BC163" i="1" s="1"/>
  <c r="AL163" i="1"/>
  <c r="AM163" i="1"/>
  <c r="AN163" i="1"/>
  <c r="AO163" i="1"/>
  <c r="AP163" i="1"/>
  <c r="J163" i="1" s="1"/>
  <c r="AQ163" i="1" s="1"/>
  <c r="AT163" i="1"/>
  <c r="AU163" i="1"/>
  <c r="AX163" i="1" s="1"/>
  <c r="AW163" i="1"/>
  <c r="L164" i="1"/>
  <c r="N164" i="1" s="1"/>
  <c r="AK164" i="1"/>
  <c r="AM164" i="1"/>
  <c r="AN164" i="1"/>
  <c r="AO164" i="1"/>
  <c r="AT164" i="1"/>
  <c r="AU164" i="1" s="1"/>
  <c r="AW164" i="1"/>
  <c r="AX164" i="1"/>
  <c r="L167" i="1"/>
  <c r="N167" i="1"/>
  <c r="AK167" i="1"/>
  <c r="E167" i="1" s="1"/>
  <c r="BC167" i="1" s="1"/>
  <c r="AL167" i="1"/>
  <c r="AM167" i="1"/>
  <c r="AN167" i="1"/>
  <c r="AP167" i="1" s="1"/>
  <c r="J167" i="1" s="1"/>
  <c r="AQ167" i="1" s="1"/>
  <c r="AO167" i="1"/>
  <c r="AT167" i="1"/>
  <c r="AU167" i="1"/>
  <c r="AW167" i="1"/>
  <c r="E168" i="1"/>
  <c r="H168" i="1"/>
  <c r="L168" i="1"/>
  <c r="N168" i="1"/>
  <c r="AK168" i="1"/>
  <c r="AL168" i="1"/>
  <c r="AM168" i="1"/>
  <c r="AN168" i="1"/>
  <c r="AO168" i="1"/>
  <c r="AT168" i="1"/>
  <c r="AU168" i="1"/>
  <c r="AW168" i="1"/>
  <c r="AX168" i="1" s="1"/>
  <c r="BC168" i="1"/>
  <c r="E169" i="1"/>
  <c r="BC169" i="1" s="1"/>
  <c r="L169" i="1"/>
  <c r="N169" i="1"/>
  <c r="AK169" i="1"/>
  <c r="AL169" i="1"/>
  <c r="H169" i="1" s="1"/>
  <c r="AM169" i="1"/>
  <c r="AN169" i="1"/>
  <c r="AO169" i="1"/>
  <c r="AP169" i="1"/>
  <c r="J169" i="1" s="1"/>
  <c r="AQ169" i="1"/>
  <c r="AR169" i="1"/>
  <c r="AS169" i="1" s="1"/>
  <c r="AV169" i="1" s="1"/>
  <c r="F169" i="1" s="1"/>
  <c r="AY169" i="1" s="1"/>
  <c r="G169" i="1" s="1"/>
  <c r="AT169" i="1"/>
  <c r="AU169" i="1"/>
  <c r="AW169" i="1"/>
  <c r="L170" i="1"/>
  <c r="N170" i="1" s="1"/>
  <c r="AK170" i="1"/>
  <c r="E170" i="1" s="1"/>
  <c r="AL170" i="1"/>
  <c r="H170" i="1" s="1"/>
  <c r="AM170" i="1"/>
  <c r="AP170" i="1" s="1"/>
  <c r="J170" i="1" s="1"/>
  <c r="AQ170" i="1" s="1"/>
  <c r="AN170" i="1"/>
  <c r="AO170" i="1"/>
  <c r="AT170" i="1"/>
  <c r="AU170" i="1"/>
  <c r="AX170" i="1" s="1"/>
  <c r="AW170" i="1"/>
  <c r="L171" i="1"/>
  <c r="N171" i="1" s="1"/>
  <c r="AK171" i="1"/>
  <c r="AM171" i="1"/>
  <c r="AN171" i="1"/>
  <c r="AO171" i="1"/>
  <c r="AT171" i="1"/>
  <c r="AU171" i="1" s="1"/>
  <c r="AX171" i="1" s="1"/>
  <c r="AW171" i="1"/>
  <c r="L172" i="1"/>
  <c r="N172" i="1"/>
  <c r="AK172" i="1"/>
  <c r="E172" i="1" s="1"/>
  <c r="AM172" i="1"/>
  <c r="AN172" i="1"/>
  <c r="AO172" i="1"/>
  <c r="AT172" i="1"/>
  <c r="AU172" i="1" s="1"/>
  <c r="AX172" i="1" s="1"/>
  <c r="AW172" i="1"/>
  <c r="E173" i="1"/>
  <c r="BC173" i="1" s="1"/>
  <c r="L173" i="1"/>
  <c r="N173" i="1"/>
  <c r="AK173" i="1"/>
  <c r="AL173" i="1"/>
  <c r="AM173" i="1"/>
  <c r="AN173" i="1"/>
  <c r="AO173" i="1"/>
  <c r="AT173" i="1"/>
  <c r="AU173" i="1"/>
  <c r="AW173" i="1"/>
  <c r="AX173" i="1"/>
  <c r="E174" i="1"/>
  <c r="L174" i="1"/>
  <c r="N174" i="1"/>
  <c r="AK174" i="1"/>
  <c r="AL174" i="1"/>
  <c r="H174" i="1" s="1"/>
  <c r="AM174" i="1"/>
  <c r="AN174" i="1"/>
  <c r="AO174" i="1"/>
  <c r="AP174" i="1" s="1"/>
  <c r="J174" i="1" s="1"/>
  <c r="AQ174" i="1" s="1"/>
  <c r="AT174" i="1"/>
  <c r="AU174" i="1"/>
  <c r="AW174" i="1"/>
  <c r="AX174" i="1" s="1"/>
  <c r="L175" i="1"/>
  <c r="N175" i="1"/>
  <c r="AK175" i="1"/>
  <c r="E175" i="1" s="1"/>
  <c r="BC175" i="1" s="1"/>
  <c r="AM175" i="1"/>
  <c r="AN175" i="1"/>
  <c r="AO175" i="1"/>
  <c r="AT175" i="1"/>
  <c r="AU175" i="1"/>
  <c r="AX175" i="1" s="1"/>
  <c r="AW175" i="1"/>
  <c r="L176" i="1"/>
  <c r="N176" i="1" s="1"/>
  <c r="AK176" i="1"/>
  <c r="AM176" i="1"/>
  <c r="AN176" i="1"/>
  <c r="AO176" i="1"/>
  <c r="AT176" i="1"/>
  <c r="AU176" i="1"/>
  <c r="AW176" i="1"/>
  <c r="H177" i="1"/>
  <c r="L177" i="1"/>
  <c r="N177" i="1"/>
  <c r="AK177" i="1"/>
  <c r="E177" i="1" s="1"/>
  <c r="AL177" i="1"/>
  <c r="AM177" i="1"/>
  <c r="AP177" i="1" s="1"/>
  <c r="J177" i="1" s="1"/>
  <c r="AQ177" i="1" s="1"/>
  <c r="AN177" i="1"/>
  <c r="AO177" i="1"/>
  <c r="AT177" i="1"/>
  <c r="AU177" i="1" s="1"/>
  <c r="AX177" i="1" s="1"/>
  <c r="AW177" i="1"/>
  <c r="H178" i="1"/>
  <c r="L178" i="1"/>
  <c r="N178" i="1" s="1"/>
  <c r="AK178" i="1"/>
  <c r="E178" i="1" s="1"/>
  <c r="AL178" i="1"/>
  <c r="AM178" i="1"/>
  <c r="AN178" i="1"/>
  <c r="AO178" i="1"/>
  <c r="AT178" i="1"/>
  <c r="AU178" i="1" s="1"/>
  <c r="AW178" i="1"/>
  <c r="AX178" i="1"/>
  <c r="E179" i="1"/>
  <c r="L179" i="1"/>
  <c r="AK179" i="1"/>
  <c r="AL179" i="1"/>
  <c r="AM179" i="1"/>
  <c r="AN179" i="1"/>
  <c r="AO179" i="1"/>
  <c r="AT179" i="1"/>
  <c r="AU179" i="1"/>
  <c r="AW179" i="1"/>
  <c r="AX179" i="1"/>
  <c r="L180" i="1"/>
  <c r="N180" i="1" s="1"/>
  <c r="AK180" i="1"/>
  <c r="E180" i="1" s="1"/>
  <c r="BC180" i="1" s="1"/>
  <c r="AL180" i="1"/>
  <c r="H180" i="1" s="1"/>
  <c r="AM180" i="1"/>
  <c r="AN180" i="1"/>
  <c r="AP180" i="1" s="1"/>
  <c r="J180" i="1" s="1"/>
  <c r="AQ180" i="1" s="1"/>
  <c r="AO180" i="1"/>
  <c r="AT180" i="1"/>
  <c r="AU180" i="1"/>
  <c r="AX180" i="1" s="1"/>
  <c r="AW180" i="1"/>
  <c r="L181" i="1"/>
  <c r="N181" i="1" s="1"/>
  <c r="AK181" i="1"/>
  <c r="AM181" i="1"/>
  <c r="AN181" i="1"/>
  <c r="AO181" i="1"/>
  <c r="AT181" i="1"/>
  <c r="AU181" i="1"/>
  <c r="AX181" i="1" s="1"/>
  <c r="AW181" i="1"/>
  <c r="E184" i="1"/>
  <c r="BC184" i="1" s="1"/>
  <c r="H184" i="1"/>
  <c r="L184" i="1"/>
  <c r="N184" i="1"/>
  <c r="AK184" i="1"/>
  <c r="AL184" i="1"/>
  <c r="AM184" i="1"/>
  <c r="AN184" i="1"/>
  <c r="AP184" i="1" s="1"/>
  <c r="J184" i="1" s="1"/>
  <c r="AQ184" i="1" s="1"/>
  <c r="AO184" i="1"/>
  <c r="AT184" i="1"/>
  <c r="AU184" i="1"/>
  <c r="AW184" i="1"/>
  <c r="E185" i="1"/>
  <c r="BC185" i="1" s="1"/>
  <c r="L185" i="1"/>
  <c r="N185" i="1" s="1"/>
  <c r="AK185" i="1"/>
  <c r="AL185" i="1" s="1"/>
  <c r="AM185" i="1"/>
  <c r="AN185" i="1"/>
  <c r="AO185" i="1"/>
  <c r="AT185" i="1"/>
  <c r="AU185" i="1"/>
  <c r="AW185" i="1"/>
  <c r="AX185" i="1"/>
  <c r="E186" i="1"/>
  <c r="L186" i="1"/>
  <c r="N186" i="1" s="1"/>
  <c r="AK186" i="1"/>
  <c r="AL186" i="1"/>
  <c r="AM186" i="1"/>
  <c r="AN186" i="1"/>
  <c r="AO186" i="1"/>
  <c r="AP186" i="1" s="1"/>
  <c r="J186" i="1" s="1"/>
  <c r="AQ186" i="1" s="1"/>
  <c r="AT186" i="1"/>
  <c r="AU186" i="1"/>
  <c r="AW186" i="1"/>
  <c r="AX186" i="1" s="1"/>
  <c r="L187" i="1"/>
  <c r="N187" i="1"/>
  <c r="AK187" i="1"/>
  <c r="E187" i="1" s="1"/>
  <c r="BC187" i="1" s="1"/>
  <c r="AL187" i="1"/>
  <c r="AM187" i="1"/>
  <c r="AN187" i="1"/>
  <c r="AO187" i="1"/>
  <c r="AT187" i="1"/>
  <c r="AU187" i="1"/>
  <c r="AX187" i="1" s="1"/>
  <c r="AW187" i="1"/>
  <c r="E188" i="1"/>
  <c r="H188" i="1"/>
  <c r="L188" i="1"/>
  <c r="N188" i="1" s="1"/>
  <c r="AK188" i="1"/>
  <c r="AL188" i="1" s="1"/>
  <c r="AM188" i="1"/>
  <c r="AN188" i="1"/>
  <c r="AO188" i="1"/>
  <c r="AT188" i="1"/>
  <c r="AU188" i="1" s="1"/>
  <c r="AX188" i="1" s="1"/>
  <c r="AW188" i="1"/>
  <c r="E189" i="1"/>
  <c r="H189" i="1"/>
  <c r="L189" i="1"/>
  <c r="N189" i="1"/>
  <c r="BC189" i="1" s="1"/>
  <c r="AK189" i="1"/>
  <c r="AL189" i="1"/>
  <c r="AM189" i="1"/>
  <c r="AN189" i="1"/>
  <c r="AO189" i="1"/>
  <c r="AT189" i="1"/>
  <c r="AU189" i="1" s="1"/>
  <c r="AX189" i="1" s="1"/>
  <c r="AW189" i="1"/>
  <c r="E190" i="1"/>
  <c r="L190" i="1"/>
  <c r="N190" i="1" s="1"/>
  <c r="AK190" i="1"/>
  <c r="AL190" i="1"/>
  <c r="H190" i="1" s="1"/>
  <c r="AM190" i="1"/>
  <c r="AN190" i="1"/>
  <c r="AO190" i="1"/>
  <c r="AP190" i="1" s="1"/>
  <c r="J190" i="1" s="1"/>
  <c r="AQ190" i="1" s="1"/>
  <c r="AT190" i="1"/>
  <c r="AU190" i="1"/>
  <c r="AX190" i="1" s="1"/>
  <c r="AW190" i="1"/>
  <c r="L191" i="1"/>
  <c r="N191" i="1" s="1"/>
  <c r="AK191" i="1"/>
  <c r="E191" i="1" s="1"/>
  <c r="AL191" i="1"/>
  <c r="AM191" i="1"/>
  <c r="AN191" i="1"/>
  <c r="AO191" i="1"/>
  <c r="AP191" i="1"/>
  <c r="J191" i="1" s="1"/>
  <c r="AQ191" i="1" s="1"/>
  <c r="I191" i="1" s="1"/>
  <c r="AT191" i="1"/>
  <c r="AU191" i="1" s="1"/>
  <c r="AX191" i="1" s="1"/>
  <c r="AW191" i="1"/>
  <c r="E192" i="1"/>
  <c r="H192" i="1"/>
  <c r="L192" i="1"/>
  <c r="N192" i="1"/>
  <c r="AK192" i="1"/>
  <c r="AL192" i="1"/>
  <c r="AM192" i="1"/>
  <c r="AN192" i="1"/>
  <c r="AP192" i="1" s="1"/>
  <c r="J192" i="1" s="1"/>
  <c r="AQ192" i="1" s="1"/>
  <c r="AO192" i="1"/>
  <c r="AT192" i="1"/>
  <c r="AU192" i="1" s="1"/>
  <c r="AW192" i="1"/>
  <c r="AX192" i="1"/>
  <c r="BC192" i="1"/>
  <c r="E193" i="1"/>
  <c r="H193" i="1"/>
  <c r="L193" i="1"/>
  <c r="N193" i="1" s="1"/>
  <c r="AK193" i="1"/>
  <c r="AL193" i="1"/>
  <c r="AM193" i="1"/>
  <c r="AN193" i="1"/>
  <c r="AO193" i="1"/>
  <c r="AP193" i="1"/>
  <c r="J193" i="1" s="1"/>
  <c r="AQ193" i="1"/>
  <c r="I193" i="1" s="1"/>
  <c r="AR193" i="1"/>
  <c r="AS193" i="1"/>
  <c r="AV193" i="1" s="1"/>
  <c r="F193" i="1" s="1"/>
  <c r="AY193" i="1" s="1"/>
  <c r="G193" i="1" s="1"/>
  <c r="AT193" i="1"/>
  <c r="AU193" i="1" s="1"/>
  <c r="AX193" i="1" s="1"/>
  <c r="AW193" i="1"/>
  <c r="L194" i="1"/>
  <c r="N194" i="1"/>
  <c r="AK194" i="1"/>
  <c r="E194" i="1" s="1"/>
  <c r="AL194" i="1"/>
  <c r="AM194" i="1"/>
  <c r="AP194" i="1" s="1"/>
  <c r="J194" i="1" s="1"/>
  <c r="AQ194" i="1" s="1"/>
  <c r="AN194" i="1"/>
  <c r="AO194" i="1"/>
  <c r="AT194" i="1"/>
  <c r="AU194" i="1"/>
  <c r="AX194" i="1" s="1"/>
  <c r="AW194" i="1"/>
  <c r="E195" i="1"/>
  <c r="H195" i="1"/>
  <c r="L195" i="1"/>
  <c r="N195" i="1" s="1"/>
  <c r="AK195" i="1"/>
  <c r="AL195" i="1"/>
  <c r="AM195" i="1"/>
  <c r="AN195" i="1"/>
  <c r="AO195" i="1"/>
  <c r="AT195" i="1"/>
  <c r="AU195" i="1"/>
  <c r="AW195" i="1"/>
  <c r="AX195" i="1"/>
  <c r="E196" i="1"/>
  <c r="BC196" i="1" s="1"/>
  <c r="L196" i="1"/>
  <c r="N196" i="1" s="1"/>
  <c r="AK196" i="1"/>
  <c r="AL196" i="1" s="1"/>
  <c r="H196" i="1" s="1"/>
  <c r="AM196" i="1"/>
  <c r="AN196" i="1"/>
  <c r="AO196" i="1"/>
  <c r="AT196" i="1"/>
  <c r="AU196" i="1"/>
  <c r="AW196" i="1"/>
  <c r="L197" i="1"/>
  <c r="N197" i="1"/>
  <c r="AK197" i="1"/>
  <c r="E197" i="1" s="1"/>
  <c r="AL197" i="1"/>
  <c r="AM197" i="1"/>
  <c r="AN197" i="1"/>
  <c r="AO197" i="1"/>
  <c r="AT197" i="1"/>
  <c r="AU197" i="1" s="1"/>
  <c r="AX197" i="1" s="1"/>
  <c r="AW197" i="1"/>
  <c r="H198" i="1"/>
  <c r="L198" i="1"/>
  <c r="N198" i="1"/>
  <c r="AK198" i="1"/>
  <c r="E198" i="1" s="1"/>
  <c r="AL198" i="1"/>
  <c r="AM198" i="1"/>
  <c r="AN198" i="1"/>
  <c r="AO198" i="1"/>
  <c r="AT198" i="1"/>
  <c r="AU198" i="1"/>
  <c r="AX198" i="1" s="1"/>
  <c r="AW198" i="1"/>
  <c r="AR151" i="1" l="1"/>
  <c r="AS151" i="1" s="1"/>
  <c r="AV151" i="1" s="1"/>
  <c r="F151" i="1" s="1"/>
  <c r="AY151" i="1" s="1"/>
  <c r="G151" i="1" s="1"/>
  <c r="I151" i="1"/>
  <c r="I160" i="1"/>
  <c r="AR160" i="1"/>
  <c r="AS160" i="1" s="1"/>
  <c r="AV160" i="1" s="1"/>
  <c r="F160" i="1" s="1"/>
  <c r="AY160" i="1" s="1"/>
  <c r="G160" i="1" s="1"/>
  <c r="AR109" i="1"/>
  <c r="AS109" i="1" s="1"/>
  <c r="AV109" i="1" s="1"/>
  <c r="F109" i="1" s="1"/>
  <c r="AY109" i="1" s="1"/>
  <c r="G109" i="1" s="1"/>
  <c r="I109" i="1"/>
  <c r="AZ193" i="1"/>
  <c r="BA193" i="1"/>
  <c r="AZ169" i="1"/>
  <c r="BA169" i="1"/>
  <c r="AR163" i="1"/>
  <c r="AS163" i="1" s="1"/>
  <c r="AV163" i="1" s="1"/>
  <c r="F163" i="1" s="1"/>
  <c r="AY163" i="1" s="1"/>
  <c r="G163" i="1" s="1"/>
  <c r="I163" i="1"/>
  <c r="AZ125" i="1"/>
  <c r="BA125" i="1"/>
  <c r="AZ157" i="1"/>
  <c r="BA157" i="1"/>
  <c r="AR126" i="1"/>
  <c r="AS126" i="1" s="1"/>
  <c r="AV126" i="1" s="1"/>
  <c r="F126" i="1" s="1"/>
  <c r="AY126" i="1" s="1"/>
  <c r="G126" i="1" s="1"/>
  <c r="I126" i="1"/>
  <c r="I177" i="1"/>
  <c r="AR177" i="1"/>
  <c r="AS177" i="1" s="1"/>
  <c r="AV177" i="1" s="1"/>
  <c r="F177" i="1" s="1"/>
  <c r="AY177" i="1" s="1"/>
  <c r="G177" i="1" s="1"/>
  <c r="AR170" i="1"/>
  <c r="AS170" i="1" s="1"/>
  <c r="AV170" i="1" s="1"/>
  <c r="F170" i="1" s="1"/>
  <c r="AY170" i="1" s="1"/>
  <c r="G170" i="1" s="1"/>
  <c r="I170" i="1"/>
  <c r="BC94" i="1"/>
  <c r="I49" i="1"/>
  <c r="AR49" i="1"/>
  <c r="AS49" i="1" s="1"/>
  <c r="AV49" i="1" s="1"/>
  <c r="F49" i="1" s="1"/>
  <c r="AY49" i="1" s="1"/>
  <c r="N179" i="1"/>
  <c r="BC179" i="1" s="1"/>
  <c r="AP179" i="1"/>
  <c r="J179" i="1" s="1"/>
  <c r="AQ179" i="1" s="1"/>
  <c r="BB177" i="1"/>
  <c r="BD177" i="1" s="1"/>
  <c r="I139" i="1"/>
  <c r="AR139" i="1"/>
  <c r="AS139" i="1" s="1"/>
  <c r="AV139" i="1" s="1"/>
  <c r="F139" i="1" s="1"/>
  <c r="AY139" i="1" s="1"/>
  <c r="G139" i="1" s="1"/>
  <c r="I47" i="1"/>
  <c r="AR47" i="1"/>
  <c r="AS47" i="1" s="1"/>
  <c r="AV47" i="1" s="1"/>
  <c r="F47" i="1" s="1"/>
  <c r="AY47" i="1" s="1"/>
  <c r="G47" i="1" s="1"/>
  <c r="AR192" i="1"/>
  <c r="AS192" i="1" s="1"/>
  <c r="AV192" i="1" s="1"/>
  <c r="F192" i="1" s="1"/>
  <c r="AY192" i="1" s="1"/>
  <c r="G192" i="1" s="1"/>
  <c r="I192" i="1"/>
  <c r="AP187" i="1"/>
  <c r="J187" i="1" s="1"/>
  <c r="AQ187" i="1" s="1"/>
  <c r="BC177" i="1"/>
  <c r="E150" i="1"/>
  <c r="AL150" i="1"/>
  <c r="AL172" i="1"/>
  <c r="I167" i="1"/>
  <c r="AR167" i="1"/>
  <c r="AS167" i="1" s="1"/>
  <c r="AV167" i="1" s="1"/>
  <c r="F167" i="1" s="1"/>
  <c r="AY167" i="1" s="1"/>
  <c r="G167" i="1" s="1"/>
  <c r="AL146" i="1"/>
  <c r="H187" i="1"/>
  <c r="H142" i="1"/>
  <c r="BC142" i="1"/>
  <c r="I190" i="1"/>
  <c r="AR190" i="1"/>
  <c r="AS190" i="1" s="1"/>
  <c r="AV190" i="1" s="1"/>
  <c r="F190" i="1" s="1"/>
  <c r="AY190" i="1" s="1"/>
  <c r="G190" i="1" s="1"/>
  <c r="I147" i="1"/>
  <c r="AR147" i="1"/>
  <c r="AS147" i="1" s="1"/>
  <c r="AV147" i="1" s="1"/>
  <c r="F147" i="1" s="1"/>
  <c r="AY147" i="1" s="1"/>
  <c r="G147" i="1" s="1"/>
  <c r="AX123" i="1"/>
  <c r="AP197" i="1"/>
  <c r="J197" i="1" s="1"/>
  <c r="AQ197" i="1" s="1"/>
  <c r="BA123" i="1"/>
  <c r="AZ123" i="1"/>
  <c r="AR101" i="1"/>
  <c r="AS101" i="1" s="1"/>
  <c r="AV101" i="1" s="1"/>
  <c r="F101" i="1" s="1"/>
  <c r="AY101" i="1" s="1"/>
  <c r="G101" i="1" s="1"/>
  <c r="I101" i="1"/>
  <c r="BB136" i="1"/>
  <c r="AP119" i="1"/>
  <c r="J119" i="1" s="1"/>
  <c r="AQ119" i="1" s="1"/>
  <c r="BC14" i="1"/>
  <c r="BC172" i="1"/>
  <c r="H197" i="1"/>
  <c r="I106" i="1"/>
  <c r="AR106" i="1"/>
  <c r="AS106" i="1" s="1"/>
  <c r="AV106" i="1" s="1"/>
  <c r="F106" i="1" s="1"/>
  <c r="AY106" i="1" s="1"/>
  <c r="G106" i="1" s="1"/>
  <c r="AL171" i="1"/>
  <c r="E171" i="1"/>
  <c r="E145" i="1"/>
  <c r="AL145" i="1"/>
  <c r="BC193" i="1"/>
  <c r="BD193" i="1" s="1"/>
  <c r="I186" i="1"/>
  <c r="AR186" i="1"/>
  <c r="AS186" i="1" s="1"/>
  <c r="AV186" i="1" s="1"/>
  <c r="F186" i="1" s="1"/>
  <c r="AY186" i="1" s="1"/>
  <c r="G186" i="1" s="1"/>
  <c r="BB159" i="1"/>
  <c r="BA91" i="1"/>
  <c r="AZ91" i="1"/>
  <c r="BC195" i="1"/>
  <c r="BC146" i="1"/>
  <c r="H105" i="1"/>
  <c r="AR153" i="1"/>
  <c r="AS153" i="1" s="1"/>
  <c r="AV153" i="1" s="1"/>
  <c r="F153" i="1" s="1"/>
  <c r="AY153" i="1" s="1"/>
  <c r="G153" i="1" s="1"/>
  <c r="I153" i="1"/>
  <c r="AY134" i="1"/>
  <c r="G134" i="1" s="1"/>
  <c r="BB134" i="1"/>
  <c r="H119" i="1"/>
  <c r="I169" i="1"/>
  <c r="I104" i="1"/>
  <c r="AR104" i="1"/>
  <c r="AS104" i="1" s="1"/>
  <c r="AV104" i="1" s="1"/>
  <c r="F104" i="1" s="1"/>
  <c r="AY104" i="1" s="1"/>
  <c r="G104" i="1" s="1"/>
  <c r="AR174" i="1"/>
  <c r="AS174" i="1" s="1"/>
  <c r="AV174" i="1" s="1"/>
  <c r="F174" i="1" s="1"/>
  <c r="AY174" i="1" s="1"/>
  <c r="G174" i="1" s="1"/>
  <c r="I174" i="1"/>
  <c r="AR162" i="1"/>
  <c r="AS162" i="1" s="1"/>
  <c r="AV162" i="1" s="1"/>
  <c r="F162" i="1" s="1"/>
  <c r="AY162" i="1" s="1"/>
  <c r="G162" i="1" s="1"/>
  <c r="I162" i="1"/>
  <c r="AX160" i="1"/>
  <c r="I125" i="1"/>
  <c r="H82" i="1"/>
  <c r="BC197" i="1"/>
  <c r="BC178" i="1"/>
  <c r="E127" i="1"/>
  <c r="AL127" i="1"/>
  <c r="BB193" i="1"/>
  <c r="AR191" i="1"/>
  <c r="AS191" i="1" s="1"/>
  <c r="AV191" i="1" s="1"/>
  <c r="F191" i="1" s="1"/>
  <c r="AY191" i="1" s="1"/>
  <c r="G191" i="1" s="1"/>
  <c r="AR143" i="1"/>
  <c r="AS143" i="1" s="1"/>
  <c r="AV143" i="1" s="1"/>
  <c r="F143" i="1" s="1"/>
  <c r="AY143" i="1" s="1"/>
  <c r="G143" i="1" s="1"/>
  <c r="I143" i="1"/>
  <c r="AR138" i="1"/>
  <c r="AS138" i="1" s="1"/>
  <c r="AV138" i="1" s="1"/>
  <c r="F138" i="1" s="1"/>
  <c r="AY138" i="1" s="1"/>
  <c r="G138" i="1" s="1"/>
  <c r="I138" i="1"/>
  <c r="AP115" i="1"/>
  <c r="J115" i="1" s="1"/>
  <c r="AQ115" i="1" s="1"/>
  <c r="BC91" i="1"/>
  <c r="BD91" i="1"/>
  <c r="AR180" i="1"/>
  <c r="AS180" i="1" s="1"/>
  <c r="AV180" i="1" s="1"/>
  <c r="F180" i="1" s="1"/>
  <c r="AY180" i="1" s="1"/>
  <c r="G180" i="1" s="1"/>
  <c r="I180" i="1"/>
  <c r="I194" i="1"/>
  <c r="AR194" i="1"/>
  <c r="AS194" i="1" s="1"/>
  <c r="AV194" i="1" s="1"/>
  <c r="F194" i="1" s="1"/>
  <c r="AY194" i="1" s="1"/>
  <c r="G194" i="1" s="1"/>
  <c r="AL164" i="1"/>
  <c r="E164" i="1"/>
  <c r="AZ152" i="1"/>
  <c r="BA152" i="1"/>
  <c r="BC125" i="1"/>
  <c r="I42" i="1"/>
  <c r="AR42" i="1"/>
  <c r="AS42" i="1" s="1"/>
  <c r="AV42" i="1" s="1"/>
  <c r="F42" i="1" s="1"/>
  <c r="AY42" i="1" s="1"/>
  <c r="I144" i="1"/>
  <c r="AR144" i="1"/>
  <c r="AS144" i="1" s="1"/>
  <c r="AV144" i="1" s="1"/>
  <c r="F144" i="1" s="1"/>
  <c r="AY144" i="1" s="1"/>
  <c r="G144" i="1" s="1"/>
  <c r="AZ65" i="1"/>
  <c r="BA65" i="1"/>
  <c r="BC198" i="1"/>
  <c r="BC186" i="1"/>
  <c r="I184" i="1"/>
  <c r="AR184" i="1"/>
  <c r="AS184" i="1" s="1"/>
  <c r="AV184" i="1" s="1"/>
  <c r="F184" i="1" s="1"/>
  <c r="AY184" i="1" s="1"/>
  <c r="G184" i="1" s="1"/>
  <c r="BB184" i="1"/>
  <c r="BD184" i="1" s="1"/>
  <c r="BA99" i="1"/>
  <c r="AZ99" i="1"/>
  <c r="AL94" i="1"/>
  <c r="E115" i="1"/>
  <c r="AL115" i="1"/>
  <c r="I89" i="1"/>
  <c r="AR89" i="1"/>
  <c r="AS89" i="1" s="1"/>
  <c r="AV89" i="1" s="1"/>
  <c r="F89" i="1" s="1"/>
  <c r="AY89" i="1" s="1"/>
  <c r="G89" i="1" s="1"/>
  <c r="I87" i="1"/>
  <c r="AR87" i="1"/>
  <c r="AS87" i="1" s="1"/>
  <c r="AV87" i="1" s="1"/>
  <c r="F87" i="1" s="1"/>
  <c r="AY87" i="1" s="1"/>
  <c r="G87" i="1" s="1"/>
  <c r="AX78" i="1"/>
  <c r="BC77" i="1"/>
  <c r="AP71" i="1"/>
  <c r="J71" i="1" s="1"/>
  <c r="AQ71" i="1" s="1"/>
  <c r="I65" i="1"/>
  <c r="BB65" i="1"/>
  <c r="BD65" i="1" s="1"/>
  <c r="AP189" i="1"/>
  <c r="J189" i="1" s="1"/>
  <c r="AQ189" i="1" s="1"/>
  <c r="AP188" i="1"/>
  <c r="J188" i="1" s="1"/>
  <c r="AQ188" i="1" s="1"/>
  <c r="AR108" i="1"/>
  <c r="AS108" i="1" s="1"/>
  <c r="AV108" i="1" s="1"/>
  <c r="F108" i="1" s="1"/>
  <c r="AY108" i="1" s="1"/>
  <c r="G108" i="1" s="1"/>
  <c r="I108" i="1"/>
  <c r="AX169" i="1"/>
  <c r="BB151" i="1"/>
  <c r="I123" i="1"/>
  <c r="H101" i="1"/>
  <c r="I99" i="1"/>
  <c r="BB99" i="1"/>
  <c r="H89" i="1"/>
  <c r="BB89" i="1"/>
  <c r="BD89" i="1" s="1"/>
  <c r="AX167" i="1"/>
  <c r="AP140" i="1"/>
  <c r="J140" i="1" s="1"/>
  <c r="AQ140" i="1" s="1"/>
  <c r="BB112" i="1"/>
  <c r="BD112" i="1" s="1"/>
  <c r="BC101" i="1"/>
  <c r="BC89" i="1"/>
  <c r="AP82" i="1"/>
  <c r="J82" i="1" s="1"/>
  <c r="AQ82" i="1" s="1"/>
  <c r="AZ76" i="1"/>
  <c r="BA76" i="1"/>
  <c r="E71" i="1"/>
  <c r="AL71" i="1"/>
  <c r="AX176" i="1"/>
  <c r="I74" i="1"/>
  <c r="AR74" i="1"/>
  <c r="AS74" i="1" s="1"/>
  <c r="AV74" i="1" s="1"/>
  <c r="F74" i="1" s="1"/>
  <c r="AY74" i="1" s="1"/>
  <c r="G74" i="1" s="1"/>
  <c r="BB74" i="1"/>
  <c r="BD74" i="1" s="1"/>
  <c r="BB42" i="1"/>
  <c r="H42" i="1"/>
  <c r="AP181" i="1"/>
  <c r="J181" i="1" s="1"/>
  <c r="AQ181" i="1" s="1"/>
  <c r="AZ83" i="1"/>
  <c r="BA83" i="1"/>
  <c r="I66" i="1"/>
  <c r="AR66" i="1"/>
  <c r="AS66" i="1" s="1"/>
  <c r="AV66" i="1" s="1"/>
  <c r="F66" i="1" s="1"/>
  <c r="AY66" i="1" s="1"/>
  <c r="G66" i="1" s="1"/>
  <c r="H191" i="1"/>
  <c r="BB191" i="1"/>
  <c r="BD191" i="1" s="1"/>
  <c r="AL181" i="1"/>
  <c r="E181" i="1"/>
  <c r="BC160" i="1"/>
  <c r="AX155" i="1"/>
  <c r="I137" i="1"/>
  <c r="AR137" i="1"/>
  <c r="AS137" i="1" s="1"/>
  <c r="AV137" i="1" s="1"/>
  <c r="F137" i="1" s="1"/>
  <c r="AY137" i="1" s="1"/>
  <c r="G137" i="1" s="1"/>
  <c r="I129" i="1"/>
  <c r="AR129" i="1"/>
  <c r="AS129" i="1" s="1"/>
  <c r="AV129" i="1" s="1"/>
  <c r="F129" i="1" s="1"/>
  <c r="AY129" i="1" s="1"/>
  <c r="G129" i="1" s="1"/>
  <c r="AR117" i="1"/>
  <c r="AS117" i="1" s="1"/>
  <c r="AV117" i="1" s="1"/>
  <c r="F117" i="1" s="1"/>
  <c r="I117" i="1"/>
  <c r="I88" i="1"/>
  <c r="AR88" i="1"/>
  <c r="AS88" i="1" s="1"/>
  <c r="AV88" i="1" s="1"/>
  <c r="F88" i="1" s="1"/>
  <c r="AY88" i="1" s="1"/>
  <c r="G88" i="1" s="1"/>
  <c r="AR58" i="1"/>
  <c r="AS58" i="1" s="1"/>
  <c r="AV58" i="1" s="1"/>
  <c r="F58" i="1" s="1"/>
  <c r="AY58" i="1" s="1"/>
  <c r="G58" i="1" s="1"/>
  <c r="I58" i="1"/>
  <c r="H47" i="1"/>
  <c r="BB47" i="1"/>
  <c r="BD47" i="1" s="1"/>
  <c r="AR31" i="1"/>
  <c r="AS31" i="1" s="1"/>
  <c r="AV31" i="1" s="1"/>
  <c r="F31" i="1" s="1"/>
  <c r="AY31" i="1" s="1"/>
  <c r="G31" i="1" s="1"/>
  <c r="I31" i="1"/>
  <c r="BC191" i="1"/>
  <c r="AP161" i="1"/>
  <c r="J161" i="1" s="1"/>
  <c r="AQ161" i="1" s="1"/>
  <c r="AL102" i="1"/>
  <c r="AP95" i="1"/>
  <c r="J95" i="1" s="1"/>
  <c r="AQ95" i="1" s="1"/>
  <c r="AX117" i="1"/>
  <c r="BC85" i="1"/>
  <c r="AP196" i="1"/>
  <c r="J196" i="1" s="1"/>
  <c r="AQ196" i="1" s="1"/>
  <c r="BC190" i="1"/>
  <c r="BC188" i="1"/>
  <c r="H167" i="1"/>
  <c r="AP155" i="1"/>
  <c r="J155" i="1" s="1"/>
  <c r="AQ155" i="1" s="1"/>
  <c r="BC152" i="1"/>
  <c r="AL141" i="1"/>
  <c r="H85" i="1"/>
  <c r="AR51" i="1"/>
  <c r="AS51" i="1" s="1"/>
  <c r="AV51" i="1" s="1"/>
  <c r="F51" i="1" s="1"/>
  <c r="AY51" i="1" s="1"/>
  <c r="G51" i="1" s="1"/>
  <c r="I51" i="1"/>
  <c r="I43" i="1"/>
  <c r="AR43" i="1"/>
  <c r="AS43" i="1" s="1"/>
  <c r="AV43" i="1" s="1"/>
  <c r="F43" i="1" s="1"/>
  <c r="AZ90" i="1"/>
  <c r="BA90" i="1"/>
  <c r="BC19" i="1"/>
  <c r="H185" i="1"/>
  <c r="BC174" i="1"/>
  <c r="H173" i="1"/>
  <c r="BD151" i="1"/>
  <c r="BC141" i="1"/>
  <c r="I124" i="1"/>
  <c r="AR124" i="1"/>
  <c r="AS124" i="1" s="1"/>
  <c r="AV124" i="1" s="1"/>
  <c r="F124" i="1" s="1"/>
  <c r="AY124" i="1" s="1"/>
  <c r="G124" i="1" s="1"/>
  <c r="H107" i="1"/>
  <c r="I81" i="1"/>
  <c r="AR81" i="1"/>
  <c r="AS81" i="1" s="1"/>
  <c r="AV81" i="1" s="1"/>
  <c r="F81" i="1" s="1"/>
  <c r="AY81" i="1" s="1"/>
  <c r="G81" i="1" s="1"/>
  <c r="AP64" i="1"/>
  <c r="J64" i="1" s="1"/>
  <c r="AQ64" i="1" s="1"/>
  <c r="H60" i="1"/>
  <c r="AP60" i="1"/>
  <c r="J60" i="1" s="1"/>
  <c r="AQ60" i="1" s="1"/>
  <c r="AZ52" i="1"/>
  <c r="BA52" i="1"/>
  <c r="I37" i="1"/>
  <c r="AR37" i="1"/>
  <c r="AS37" i="1" s="1"/>
  <c r="AV37" i="1" s="1"/>
  <c r="F37" i="1" s="1"/>
  <c r="AY37" i="1" s="1"/>
  <c r="E33" i="1"/>
  <c r="AL33" i="1"/>
  <c r="AR128" i="1"/>
  <c r="AS128" i="1" s="1"/>
  <c r="AV128" i="1" s="1"/>
  <c r="F128" i="1" s="1"/>
  <c r="AY128" i="1" s="1"/>
  <c r="I128" i="1"/>
  <c r="H104" i="1"/>
  <c r="AP195" i="1"/>
  <c r="J195" i="1" s="1"/>
  <c r="AQ195" i="1" s="1"/>
  <c r="H194" i="1"/>
  <c r="H161" i="1"/>
  <c r="BC144" i="1"/>
  <c r="H122" i="1"/>
  <c r="BC119" i="1"/>
  <c r="I112" i="1"/>
  <c r="BC107" i="1"/>
  <c r="H95" i="1"/>
  <c r="AX196" i="1"/>
  <c r="H116" i="1"/>
  <c r="BC55" i="1"/>
  <c r="I70" i="1"/>
  <c r="AR70" i="1"/>
  <c r="AS70" i="1" s="1"/>
  <c r="AV70" i="1" s="1"/>
  <c r="F70" i="1" s="1"/>
  <c r="AY70" i="1" s="1"/>
  <c r="G70" i="1" s="1"/>
  <c r="BC194" i="1"/>
  <c r="AL176" i="1"/>
  <c r="AP176" i="1" s="1"/>
  <c r="J176" i="1" s="1"/>
  <c r="AQ176" i="1" s="1"/>
  <c r="E176" i="1"/>
  <c r="BC170" i="1"/>
  <c r="BC161" i="1"/>
  <c r="AL155" i="1"/>
  <c r="E155" i="1"/>
  <c r="AP142" i="1"/>
  <c r="J142" i="1" s="1"/>
  <c r="AQ142" i="1" s="1"/>
  <c r="BC68" i="1"/>
  <c r="BB160" i="1"/>
  <c r="BD160" i="1" s="1"/>
  <c r="H160" i="1"/>
  <c r="I93" i="1"/>
  <c r="AR93" i="1"/>
  <c r="AS93" i="1" s="1"/>
  <c r="AV93" i="1" s="1"/>
  <c r="F93" i="1" s="1"/>
  <c r="AY93" i="1" s="1"/>
  <c r="G93" i="1" s="1"/>
  <c r="AP198" i="1"/>
  <c r="J198" i="1" s="1"/>
  <c r="AQ198" i="1" s="1"/>
  <c r="F133" i="1"/>
  <c r="H120" i="1"/>
  <c r="AP120" i="1"/>
  <c r="J120" i="1" s="1"/>
  <c r="AQ120" i="1" s="1"/>
  <c r="AP105" i="1"/>
  <c r="J105" i="1" s="1"/>
  <c r="AQ105" i="1" s="1"/>
  <c r="I103" i="1"/>
  <c r="AR103" i="1"/>
  <c r="AS103" i="1" s="1"/>
  <c r="AV103" i="1" s="1"/>
  <c r="F103" i="1" s="1"/>
  <c r="AY103" i="1" s="1"/>
  <c r="G103" i="1" s="1"/>
  <c r="BC24" i="1"/>
  <c r="AP171" i="1"/>
  <c r="J171" i="1" s="1"/>
  <c r="AQ171" i="1" s="1"/>
  <c r="BC136" i="1"/>
  <c r="AP127" i="1"/>
  <c r="J127" i="1" s="1"/>
  <c r="AQ127" i="1" s="1"/>
  <c r="BC112" i="1"/>
  <c r="BC88" i="1"/>
  <c r="AP92" i="1"/>
  <c r="J92" i="1" s="1"/>
  <c r="AQ92" i="1" s="1"/>
  <c r="AR56" i="1"/>
  <c r="AS56" i="1" s="1"/>
  <c r="AV56" i="1" s="1"/>
  <c r="F56" i="1" s="1"/>
  <c r="AY56" i="1" s="1"/>
  <c r="G56" i="1" s="1"/>
  <c r="I56" i="1"/>
  <c r="BC157" i="1"/>
  <c r="BD157" i="1"/>
  <c r="AP146" i="1"/>
  <c r="J146" i="1" s="1"/>
  <c r="AQ146" i="1" s="1"/>
  <c r="H144" i="1"/>
  <c r="BB144" i="1"/>
  <c r="BD144" i="1" s="1"/>
  <c r="BC134" i="1"/>
  <c r="BD134" i="1"/>
  <c r="I91" i="1"/>
  <c r="E64" i="1"/>
  <c r="AL64" i="1"/>
  <c r="BC120" i="1"/>
  <c r="I57" i="1"/>
  <c r="AR57" i="1"/>
  <c r="AS57" i="1" s="1"/>
  <c r="AV57" i="1" s="1"/>
  <c r="F57" i="1" s="1"/>
  <c r="AY57" i="1" s="1"/>
  <c r="G57" i="1" s="1"/>
  <c r="AX75" i="1"/>
  <c r="H186" i="1"/>
  <c r="AX184" i="1"/>
  <c r="BC162" i="1"/>
  <c r="BB125" i="1"/>
  <c r="BD125" i="1" s="1"/>
  <c r="BC93" i="1"/>
  <c r="BC86" i="1"/>
  <c r="BD86" i="1"/>
  <c r="I75" i="1"/>
  <c r="BB123" i="1"/>
  <c r="H123" i="1"/>
  <c r="H61" i="1"/>
  <c r="AP185" i="1"/>
  <c r="J185" i="1" s="1"/>
  <c r="AQ185" i="1" s="1"/>
  <c r="AL175" i="1"/>
  <c r="AX144" i="1"/>
  <c r="AX100" i="1"/>
  <c r="H87" i="1"/>
  <c r="H30" i="1"/>
  <c r="AR26" i="1"/>
  <c r="AS26" i="1" s="1"/>
  <c r="AV26" i="1" s="1"/>
  <c r="F26" i="1" s="1"/>
  <c r="AY26" i="1" s="1"/>
  <c r="G26" i="1" s="1"/>
  <c r="I26" i="1"/>
  <c r="BD180" i="1"/>
  <c r="AP168" i="1"/>
  <c r="J168" i="1" s="1"/>
  <c r="AQ168" i="1" s="1"/>
  <c r="AL158" i="1"/>
  <c r="AP156" i="1"/>
  <c r="J156" i="1" s="1"/>
  <c r="AQ156" i="1" s="1"/>
  <c r="AP118" i="1"/>
  <c r="J118" i="1" s="1"/>
  <c r="AQ118" i="1" s="1"/>
  <c r="BD170" i="1"/>
  <c r="H159" i="1"/>
  <c r="H128" i="1"/>
  <c r="E121" i="1"/>
  <c r="AL121" i="1"/>
  <c r="AP100" i="1"/>
  <c r="J100" i="1" s="1"/>
  <c r="AQ100" i="1" s="1"/>
  <c r="BC87" i="1"/>
  <c r="BB180" i="1"/>
  <c r="H179" i="1"/>
  <c r="AP154" i="1"/>
  <c r="J154" i="1" s="1"/>
  <c r="AQ154" i="1" s="1"/>
  <c r="AL118" i="1"/>
  <c r="BC117" i="1"/>
  <c r="AP107" i="1"/>
  <c r="J107" i="1" s="1"/>
  <c r="AQ107" i="1" s="1"/>
  <c r="AP94" i="1"/>
  <c r="J94" i="1" s="1"/>
  <c r="AQ94" i="1" s="1"/>
  <c r="AP84" i="1"/>
  <c r="J84" i="1" s="1"/>
  <c r="AQ84" i="1" s="1"/>
  <c r="I73" i="1"/>
  <c r="AR73" i="1"/>
  <c r="AS73" i="1" s="1"/>
  <c r="AV73" i="1" s="1"/>
  <c r="F73" i="1" s="1"/>
  <c r="AY73" i="1" s="1"/>
  <c r="G73" i="1" s="1"/>
  <c r="AP178" i="1"/>
  <c r="J178" i="1" s="1"/>
  <c r="AQ178" i="1" s="1"/>
  <c r="BB170" i="1"/>
  <c r="BC118" i="1"/>
  <c r="BB81" i="1"/>
  <c r="BD81" i="1" s="1"/>
  <c r="H81" i="1"/>
  <c r="BB76" i="1"/>
  <c r="I76" i="1"/>
  <c r="E35" i="1"/>
  <c r="AL35" i="1"/>
  <c r="AP173" i="1"/>
  <c r="J173" i="1" s="1"/>
  <c r="AQ173" i="1" s="1"/>
  <c r="E159" i="1"/>
  <c r="G159" i="1" s="1"/>
  <c r="E135" i="1"/>
  <c r="AL135" i="1"/>
  <c r="AP135" i="1" s="1"/>
  <c r="J135" i="1" s="1"/>
  <c r="AQ135" i="1" s="1"/>
  <c r="BB128" i="1"/>
  <c r="E128" i="1"/>
  <c r="BC70" i="1"/>
  <c r="AR16" i="1"/>
  <c r="AS16" i="1" s="1"/>
  <c r="AV16" i="1" s="1"/>
  <c r="F16" i="1" s="1"/>
  <c r="AY16" i="1" s="1"/>
  <c r="G16" i="1" s="1"/>
  <c r="I16" i="1"/>
  <c r="AP122" i="1"/>
  <c r="J122" i="1" s="1"/>
  <c r="AQ122" i="1" s="1"/>
  <c r="BC104" i="1"/>
  <c r="BC92" i="1"/>
  <c r="I86" i="1"/>
  <c r="AR86" i="1"/>
  <c r="AS86" i="1" s="1"/>
  <c r="AV86" i="1" s="1"/>
  <c r="F86" i="1" s="1"/>
  <c r="AY86" i="1" s="1"/>
  <c r="G86" i="1" s="1"/>
  <c r="BC84" i="1"/>
  <c r="BC81" i="1"/>
  <c r="BC60" i="1"/>
  <c r="BC39" i="1"/>
  <c r="AP30" i="1"/>
  <c r="J30" i="1" s="1"/>
  <c r="AQ30" i="1" s="1"/>
  <c r="E21" i="1"/>
  <c r="AL21" i="1"/>
  <c r="H124" i="1"/>
  <c r="BB124" i="1"/>
  <c r="BD124" i="1" s="1"/>
  <c r="E38" i="1"/>
  <c r="AL38" i="1"/>
  <c r="H26" i="1"/>
  <c r="AR13" i="1"/>
  <c r="AS13" i="1" s="1"/>
  <c r="AV13" i="1" s="1"/>
  <c r="F13" i="1" s="1"/>
  <c r="AY13" i="1" s="1"/>
  <c r="G13" i="1" s="1"/>
  <c r="AX103" i="1"/>
  <c r="BC75" i="1"/>
  <c r="BC26" i="1"/>
  <c r="BB126" i="1"/>
  <c r="BD126" i="1" s="1"/>
  <c r="AL110" i="1"/>
  <c r="H83" i="1"/>
  <c r="BB83" i="1"/>
  <c r="BD83" i="1" s="1"/>
  <c r="AP72" i="1"/>
  <c r="J72" i="1" s="1"/>
  <c r="AQ72" i="1" s="1"/>
  <c r="BC123" i="1"/>
  <c r="BD123" i="1"/>
  <c r="BC110" i="1"/>
  <c r="H90" i="1"/>
  <c r="BB90" i="1"/>
  <c r="AR48" i="1"/>
  <c r="AS48" i="1" s="1"/>
  <c r="AV48" i="1" s="1"/>
  <c r="F48" i="1" s="1"/>
  <c r="I48" i="1"/>
  <c r="AR34" i="1"/>
  <c r="AS34" i="1" s="1"/>
  <c r="AV34" i="1" s="1"/>
  <c r="F34" i="1" s="1"/>
  <c r="I34" i="1"/>
  <c r="BC122" i="1"/>
  <c r="AP116" i="1"/>
  <c r="J116" i="1" s="1"/>
  <c r="AQ116" i="1" s="1"/>
  <c r="E111" i="1"/>
  <c r="AL111" i="1"/>
  <c r="BC90" i="1"/>
  <c r="I32" i="1"/>
  <c r="AR32" i="1"/>
  <c r="AS32" i="1" s="1"/>
  <c r="AV32" i="1" s="1"/>
  <c r="F32" i="1" s="1"/>
  <c r="AY32" i="1" s="1"/>
  <c r="G32" i="1" s="1"/>
  <c r="BB169" i="1"/>
  <c r="BD169" i="1" s="1"/>
  <c r="BB157" i="1"/>
  <c r="BB152" i="1"/>
  <c r="BD152" i="1" s="1"/>
  <c r="AX93" i="1"/>
  <c r="BC20" i="1"/>
  <c r="AL100" i="1"/>
  <c r="E100" i="1"/>
  <c r="AP85" i="1"/>
  <c r="J85" i="1" s="1"/>
  <c r="AQ85" i="1" s="1"/>
  <c r="BC61" i="1"/>
  <c r="H36" i="1"/>
  <c r="E108" i="1"/>
  <c r="AP102" i="1"/>
  <c r="J102" i="1" s="1"/>
  <c r="AQ102" i="1" s="1"/>
  <c r="BD99" i="1"/>
  <c r="AP61" i="1"/>
  <c r="J61" i="1" s="1"/>
  <c r="AQ61" i="1" s="1"/>
  <c r="BD44" i="1"/>
  <c r="BC25" i="1"/>
  <c r="AL78" i="1"/>
  <c r="AP77" i="1"/>
  <c r="J77" i="1" s="1"/>
  <c r="AQ77" i="1" s="1"/>
  <c r="H58" i="1"/>
  <c r="AL40" i="1"/>
  <c r="AP40" i="1" s="1"/>
  <c r="J40" i="1" s="1"/>
  <c r="AQ40" i="1" s="1"/>
  <c r="I18" i="1"/>
  <c r="AR18" i="1"/>
  <c r="AS18" i="1" s="1"/>
  <c r="AV18" i="1" s="1"/>
  <c r="F18" i="1" s="1"/>
  <c r="AY18" i="1" s="1"/>
  <c r="G18" i="1" s="1"/>
  <c r="BC51" i="1"/>
  <c r="BC40" i="1"/>
  <c r="BB37" i="1"/>
  <c r="AR17" i="1"/>
  <c r="AS17" i="1" s="1"/>
  <c r="AV17" i="1" s="1"/>
  <c r="F17" i="1" s="1"/>
  <c r="AY17" i="1" s="1"/>
  <c r="G17" i="1" s="1"/>
  <c r="I17" i="1"/>
  <c r="BC83" i="1"/>
  <c r="H75" i="1"/>
  <c r="BB75" i="1"/>
  <c r="BD75" i="1" s="1"/>
  <c r="H66" i="1"/>
  <c r="AR44" i="1"/>
  <c r="AS44" i="1" s="1"/>
  <c r="AV44" i="1" s="1"/>
  <c r="F44" i="1" s="1"/>
  <c r="AY44" i="1" s="1"/>
  <c r="G44" i="1" s="1"/>
  <c r="I44" i="1"/>
  <c r="BB44" i="1"/>
  <c r="BC43" i="1"/>
  <c r="BC66" i="1"/>
  <c r="AX60" i="1"/>
  <c r="BB31" i="1"/>
  <c r="BD31" i="1" s="1"/>
  <c r="AL23" i="1"/>
  <c r="AP98" i="1"/>
  <c r="J98" i="1" s="1"/>
  <c r="AQ98" i="1" s="1"/>
  <c r="BC82" i="1"/>
  <c r="H73" i="1"/>
  <c r="BC58" i="1"/>
  <c r="H37" i="1"/>
  <c r="BC23" i="1"/>
  <c r="AP19" i="1"/>
  <c r="J19" i="1" s="1"/>
  <c r="AQ19" i="1" s="1"/>
  <c r="H13" i="1"/>
  <c r="BB13" i="1"/>
  <c r="AP68" i="1"/>
  <c r="J68" i="1" s="1"/>
  <c r="AQ68" i="1" s="1"/>
  <c r="AL67" i="1"/>
  <c r="AL59" i="1"/>
  <c r="AP41" i="1"/>
  <c r="J41" i="1" s="1"/>
  <c r="AQ41" i="1" s="1"/>
  <c r="AP38" i="1"/>
  <c r="J38" i="1" s="1"/>
  <c r="AQ38" i="1" s="1"/>
  <c r="BB88" i="1"/>
  <c r="BD88" i="1" s="1"/>
  <c r="BB86" i="1"/>
  <c r="BC78" i="1"/>
  <c r="BC59" i="1"/>
  <c r="I25" i="1"/>
  <c r="AR25" i="1"/>
  <c r="AS25" i="1" s="1"/>
  <c r="AV25" i="1" s="1"/>
  <c r="F25" i="1" s="1"/>
  <c r="AY25" i="1" s="1"/>
  <c r="G25" i="1" s="1"/>
  <c r="I20" i="1"/>
  <c r="AR20" i="1"/>
  <c r="AS20" i="1" s="1"/>
  <c r="AV20" i="1" s="1"/>
  <c r="F20" i="1" s="1"/>
  <c r="AY20" i="1" s="1"/>
  <c r="G20" i="1" s="1"/>
  <c r="AR15" i="1"/>
  <c r="AS15" i="1" s="1"/>
  <c r="AV15" i="1" s="1"/>
  <c r="F15" i="1" s="1"/>
  <c r="AY15" i="1" s="1"/>
  <c r="G15" i="1" s="1"/>
  <c r="BC99" i="1"/>
  <c r="BC74" i="1"/>
  <c r="AP55" i="1"/>
  <c r="J55" i="1" s="1"/>
  <c r="AQ55" i="1" s="1"/>
  <c r="AL54" i="1"/>
  <c r="E54" i="1"/>
  <c r="H41" i="1"/>
  <c r="BC22" i="1"/>
  <c r="BC76" i="1"/>
  <c r="AP39" i="1"/>
  <c r="J39" i="1" s="1"/>
  <c r="AQ39" i="1" s="1"/>
  <c r="AP36" i="1"/>
  <c r="J36" i="1" s="1"/>
  <c r="AQ36" i="1" s="1"/>
  <c r="BC30" i="1"/>
  <c r="AR27" i="1"/>
  <c r="AS27" i="1" s="1"/>
  <c r="AV27" i="1" s="1"/>
  <c r="F27" i="1" s="1"/>
  <c r="I27" i="1"/>
  <c r="AP53" i="1"/>
  <c r="J53" i="1" s="1"/>
  <c r="AQ53" i="1" s="1"/>
  <c r="BC47" i="1"/>
  <c r="AL50" i="1"/>
  <c r="H52" i="1"/>
  <c r="BB52" i="1"/>
  <c r="AP14" i="1"/>
  <c r="J14" i="1" s="1"/>
  <c r="AQ14" i="1" s="1"/>
  <c r="BC57" i="1"/>
  <c r="BC52" i="1"/>
  <c r="BD52" i="1"/>
  <c r="AP22" i="1"/>
  <c r="J22" i="1" s="1"/>
  <c r="AQ22" i="1" s="1"/>
  <c r="AL69" i="1"/>
  <c r="BB15" i="1"/>
  <c r="BD15" i="1" s="1"/>
  <c r="BC13" i="1"/>
  <c r="BD13" i="1"/>
  <c r="AP24" i="1"/>
  <c r="J24" i="1" s="1"/>
  <c r="AQ24" i="1" s="1"/>
  <c r="H18" i="1"/>
  <c r="BC15" i="1"/>
  <c r="BB20" i="1"/>
  <c r="BD20" i="1" s="1"/>
  <c r="BC18" i="1"/>
  <c r="E49" i="1"/>
  <c r="E42" i="1"/>
  <c r="E37" i="1"/>
  <c r="E32" i="1"/>
  <c r="I40" i="1" l="1"/>
  <c r="AR40" i="1"/>
  <c r="AS40" i="1" s="1"/>
  <c r="AV40" i="1" s="1"/>
  <c r="F40" i="1" s="1"/>
  <c r="AY40" i="1" s="1"/>
  <c r="G40" i="1" s="1"/>
  <c r="I135" i="1"/>
  <c r="AR135" i="1"/>
  <c r="AS135" i="1" s="1"/>
  <c r="AV135" i="1" s="1"/>
  <c r="F135" i="1" s="1"/>
  <c r="AY135" i="1" s="1"/>
  <c r="G135" i="1" s="1"/>
  <c r="BA159" i="1"/>
  <c r="AZ159" i="1"/>
  <c r="BB95" i="1"/>
  <c r="BD95" i="1" s="1"/>
  <c r="I176" i="1"/>
  <c r="AR176" i="1"/>
  <c r="AS176" i="1" s="1"/>
  <c r="AV176" i="1" s="1"/>
  <c r="F176" i="1" s="1"/>
  <c r="AY176" i="1" s="1"/>
  <c r="G176" i="1" s="1"/>
  <c r="H23" i="1"/>
  <c r="AP23" i="1"/>
  <c r="J23" i="1" s="1"/>
  <c r="AQ23" i="1" s="1"/>
  <c r="H21" i="1"/>
  <c r="AZ163" i="1"/>
  <c r="BA163" i="1"/>
  <c r="AR24" i="1"/>
  <c r="AS24" i="1" s="1"/>
  <c r="AV24" i="1" s="1"/>
  <c r="F24" i="1" s="1"/>
  <c r="AY24" i="1" s="1"/>
  <c r="G24" i="1" s="1"/>
  <c r="I24" i="1"/>
  <c r="AY27" i="1"/>
  <c r="G27" i="1" s="1"/>
  <c r="BB27" i="1"/>
  <c r="BD27" i="1" s="1"/>
  <c r="I77" i="1"/>
  <c r="AR77" i="1"/>
  <c r="AS77" i="1" s="1"/>
  <c r="AV77" i="1" s="1"/>
  <c r="F77" i="1" s="1"/>
  <c r="AY77" i="1" s="1"/>
  <c r="G77" i="1" s="1"/>
  <c r="AR122" i="1"/>
  <c r="AS122" i="1" s="1"/>
  <c r="AV122" i="1" s="1"/>
  <c r="F122" i="1" s="1"/>
  <c r="I122" i="1"/>
  <c r="I155" i="1"/>
  <c r="AR155" i="1"/>
  <c r="AS155" i="1" s="1"/>
  <c r="AV155" i="1" s="1"/>
  <c r="F155" i="1" s="1"/>
  <c r="AY155" i="1" s="1"/>
  <c r="G155" i="1" s="1"/>
  <c r="BB163" i="1"/>
  <c r="BD163" i="1" s="1"/>
  <c r="BB32" i="1"/>
  <c r="H78" i="1"/>
  <c r="AP78" i="1"/>
  <c r="J78" i="1" s="1"/>
  <c r="AQ78" i="1" s="1"/>
  <c r="I100" i="1"/>
  <c r="AR100" i="1"/>
  <c r="AS100" i="1" s="1"/>
  <c r="AV100" i="1" s="1"/>
  <c r="F100" i="1" s="1"/>
  <c r="AY100" i="1" s="1"/>
  <c r="G100" i="1" s="1"/>
  <c r="AR82" i="1"/>
  <c r="AS82" i="1" s="1"/>
  <c r="AV82" i="1" s="1"/>
  <c r="F82" i="1" s="1"/>
  <c r="AY82" i="1" s="1"/>
  <c r="G82" i="1" s="1"/>
  <c r="I82" i="1"/>
  <c r="AR187" i="1"/>
  <c r="AS187" i="1" s="1"/>
  <c r="AV187" i="1" s="1"/>
  <c r="F187" i="1" s="1"/>
  <c r="I187" i="1"/>
  <c r="H38" i="1"/>
  <c r="AZ16" i="1"/>
  <c r="BA16" i="1"/>
  <c r="H121" i="1"/>
  <c r="AP121" i="1"/>
  <c r="J121" i="1" s="1"/>
  <c r="AQ121" i="1" s="1"/>
  <c r="G128" i="1"/>
  <c r="I189" i="1"/>
  <c r="AR189" i="1"/>
  <c r="AS189" i="1" s="1"/>
  <c r="AV189" i="1" s="1"/>
  <c r="F189" i="1" s="1"/>
  <c r="AY189" i="1" s="1"/>
  <c r="G189" i="1" s="1"/>
  <c r="AZ194" i="1"/>
  <c r="BA194" i="1"/>
  <c r="BB106" i="1"/>
  <c r="BD106" i="1" s="1"/>
  <c r="BA190" i="1"/>
  <c r="AZ190" i="1"/>
  <c r="BB192" i="1"/>
  <c r="BD192" i="1" s="1"/>
  <c r="BA126" i="1"/>
  <c r="AZ126" i="1"/>
  <c r="BB162" i="1"/>
  <c r="BD162" i="1" s="1"/>
  <c r="BC38" i="1"/>
  <c r="BB16" i="1"/>
  <c r="BD16" i="1" s="1"/>
  <c r="AR178" i="1"/>
  <c r="AS178" i="1" s="1"/>
  <c r="AV178" i="1" s="1"/>
  <c r="F178" i="1" s="1"/>
  <c r="AY178" i="1" s="1"/>
  <c r="G178" i="1" s="1"/>
  <c r="I178" i="1"/>
  <c r="BC121" i="1"/>
  <c r="BB64" i="1"/>
  <c r="BD64" i="1" s="1"/>
  <c r="H64" i="1"/>
  <c r="I127" i="1"/>
  <c r="AR127" i="1"/>
  <c r="AS127" i="1" s="1"/>
  <c r="AV127" i="1" s="1"/>
  <c r="F127" i="1" s="1"/>
  <c r="AY127" i="1" s="1"/>
  <c r="G127" i="1" s="1"/>
  <c r="I142" i="1"/>
  <c r="AR142" i="1"/>
  <c r="AS142" i="1" s="1"/>
  <c r="AV142" i="1" s="1"/>
  <c r="F142" i="1" s="1"/>
  <c r="H33" i="1"/>
  <c r="AP33" i="1"/>
  <c r="J33" i="1" s="1"/>
  <c r="AQ33" i="1" s="1"/>
  <c r="BB190" i="1"/>
  <c r="BD190" i="1" s="1"/>
  <c r="I118" i="1"/>
  <c r="AR118" i="1"/>
  <c r="AS118" i="1" s="1"/>
  <c r="AV118" i="1" s="1"/>
  <c r="F118" i="1" s="1"/>
  <c r="AY118" i="1" s="1"/>
  <c r="G118" i="1" s="1"/>
  <c r="I94" i="1"/>
  <c r="AR94" i="1"/>
  <c r="AS94" i="1" s="1"/>
  <c r="AV94" i="1" s="1"/>
  <c r="F94" i="1" s="1"/>
  <c r="AY94" i="1" s="1"/>
  <c r="G94" i="1" s="1"/>
  <c r="BA25" i="1"/>
  <c r="AZ25" i="1"/>
  <c r="H175" i="1"/>
  <c r="AP175" i="1"/>
  <c r="J175" i="1" s="1"/>
  <c r="AQ175" i="1" s="1"/>
  <c r="AZ31" i="1"/>
  <c r="BA31" i="1"/>
  <c r="H181" i="1"/>
  <c r="BB181" i="1"/>
  <c r="BD181" i="1" s="1"/>
  <c r="AZ108" i="1"/>
  <c r="BA108" i="1"/>
  <c r="H164" i="1"/>
  <c r="AZ106" i="1"/>
  <c r="BA106" i="1"/>
  <c r="AZ147" i="1"/>
  <c r="BA147" i="1"/>
  <c r="AR185" i="1"/>
  <c r="AS185" i="1" s="1"/>
  <c r="AV185" i="1" s="1"/>
  <c r="F185" i="1" s="1"/>
  <c r="AY185" i="1" s="1"/>
  <c r="G185" i="1" s="1"/>
  <c r="I185" i="1"/>
  <c r="BB87" i="1"/>
  <c r="BD87" i="1" s="1"/>
  <c r="AR188" i="1"/>
  <c r="AS188" i="1" s="1"/>
  <c r="AV188" i="1" s="1"/>
  <c r="F188" i="1" s="1"/>
  <c r="AY188" i="1" s="1"/>
  <c r="G188" i="1" s="1"/>
  <c r="BB188" i="1"/>
  <c r="BD188" i="1" s="1"/>
  <c r="I188" i="1"/>
  <c r="BA184" i="1"/>
  <c r="AZ184" i="1"/>
  <c r="AZ153" i="1"/>
  <c r="BA153" i="1"/>
  <c r="H69" i="1"/>
  <c r="AR36" i="1"/>
  <c r="AS36" i="1" s="1"/>
  <c r="AV36" i="1" s="1"/>
  <c r="F36" i="1" s="1"/>
  <c r="I36" i="1"/>
  <c r="BB17" i="1"/>
  <c r="BD17" i="1" s="1"/>
  <c r="BC64" i="1"/>
  <c r="BC155" i="1"/>
  <c r="BC33" i="1"/>
  <c r="AZ58" i="1"/>
  <c r="BA58" i="1"/>
  <c r="BA66" i="1"/>
  <c r="AZ66" i="1"/>
  <c r="BB82" i="1"/>
  <c r="BD82" i="1" s="1"/>
  <c r="BA192" i="1"/>
  <c r="AZ192" i="1"/>
  <c r="AR22" i="1"/>
  <c r="AS22" i="1" s="1"/>
  <c r="AV22" i="1" s="1"/>
  <c r="F22" i="1" s="1"/>
  <c r="AY22" i="1" s="1"/>
  <c r="G22" i="1" s="1"/>
  <c r="I22" i="1"/>
  <c r="BB22" i="1"/>
  <c r="BD22" i="1" s="1"/>
  <c r="AR39" i="1"/>
  <c r="AS39" i="1" s="1"/>
  <c r="AV39" i="1" s="1"/>
  <c r="F39" i="1" s="1"/>
  <c r="AY39" i="1" s="1"/>
  <c r="G39" i="1" s="1"/>
  <c r="I39" i="1"/>
  <c r="AR98" i="1"/>
  <c r="AS98" i="1" s="1"/>
  <c r="AV98" i="1" s="1"/>
  <c r="F98" i="1" s="1"/>
  <c r="AY98" i="1" s="1"/>
  <c r="G98" i="1" s="1"/>
  <c r="I98" i="1"/>
  <c r="AR61" i="1"/>
  <c r="AS61" i="1" s="1"/>
  <c r="AV61" i="1" s="1"/>
  <c r="F61" i="1" s="1"/>
  <c r="AY61" i="1" s="1"/>
  <c r="G61" i="1" s="1"/>
  <c r="I61" i="1"/>
  <c r="BB174" i="1"/>
  <c r="BD174" i="1" s="1"/>
  <c r="BA73" i="1"/>
  <c r="AZ73" i="1"/>
  <c r="AR171" i="1"/>
  <c r="AS171" i="1" s="1"/>
  <c r="AV171" i="1" s="1"/>
  <c r="F171" i="1" s="1"/>
  <c r="AY171" i="1" s="1"/>
  <c r="G171" i="1" s="1"/>
  <c r="I171" i="1"/>
  <c r="H155" i="1"/>
  <c r="G37" i="1"/>
  <c r="BB185" i="1"/>
  <c r="BD185" i="1" s="1"/>
  <c r="BA88" i="1"/>
  <c r="AZ88" i="1"/>
  <c r="I71" i="1"/>
  <c r="AR71" i="1"/>
  <c r="AS71" i="1" s="1"/>
  <c r="AV71" i="1" s="1"/>
  <c r="F71" i="1" s="1"/>
  <c r="AY71" i="1" s="1"/>
  <c r="G71" i="1" s="1"/>
  <c r="AZ180" i="1"/>
  <c r="BA180" i="1"/>
  <c r="BB178" i="1"/>
  <c r="BD178" i="1" s="1"/>
  <c r="AZ47" i="1"/>
  <c r="BA47" i="1"/>
  <c r="BB167" i="1"/>
  <c r="BD167" i="1" s="1"/>
  <c r="BB129" i="1"/>
  <c r="BD129" i="1" s="1"/>
  <c r="BB138" i="1"/>
  <c r="BD138" i="1" s="1"/>
  <c r="BD136" i="1"/>
  <c r="AR179" i="1"/>
  <c r="AS179" i="1" s="1"/>
  <c r="AV179" i="1" s="1"/>
  <c r="F179" i="1" s="1"/>
  <c r="AY179" i="1" s="1"/>
  <c r="G179" i="1" s="1"/>
  <c r="I179" i="1"/>
  <c r="I140" i="1"/>
  <c r="AR140" i="1"/>
  <c r="AS140" i="1" s="1"/>
  <c r="AV140" i="1" s="1"/>
  <c r="F140" i="1" s="1"/>
  <c r="AY140" i="1" s="1"/>
  <c r="G140" i="1" s="1"/>
  <c r="AR168" i="1"/>
  <c r="AS168" i="1" s="1"/>
  <c r="AV168" i="1" s="1"/>
  <c r="F168" i="1" s="1"/>
  <c r="AY168" i="1" s="1"/>
  <c r="G168" i="1" s="1"/>
  <c r="I168" i="1"/>
  <c r="BB168" i="1"/>
  <c r="BD168" i="1" s="1"/>
  <c r="BC49" i="1"/>
  <c r="BD49" i="1"/>
  <c r="AR55" i="1"/>
  <c r="AS55" i="1" s="1"/>
  <c r="AV55" i="1" s="1"/>
  <c r="F55" i="1" s="1"/>
  <c r="AY55" i="1" s="1"/>
  <c r="G55" i="1" s="1"/>
  <c r="I55" i="1"/>
  <c r="AP67" i="1"/>
  <c r="J67" i="1" s="1"/>
  <c r="AQ67" i="1" s="1"/>
  <c r="H67" i="1"/>
  <c r="AR173" i="1"/>
  <c r="AS173" i="1" s="1"/>
  <c r="AV173" i="1" s="1"/>
  <c r="F173" i="1" s="1"/>
  <c r="I173" i="1"/>
  <c r="H118" i="1"/>
  <c r="BB118" i="1"/>
  <c r="BD118" i="1" s="1"/>
  <c r="AR64" i="1"/>
  <c r="AS64" i="1" s="1"/>
  <c r="AV64" i="1" s="1"/>
  <c r="F64" i="1" s="1"/>
  <c r="AY64" i="1" s="1"/>
  <c r="G64" i="1" s="1"/>
  <c r="I64" i="1"/>
  <c r="AR95" i="1"/>
  <c r="AS95" i="1" s="1"/>
  <c r="AV95" i="1" s="1"/>
  <c r="F95" i="1" s="1"/>
  <c r="AY95" i="1" s="1"/>
  <c r="G95" i="1" s="1"/>
  <c r="I95" i="1"/>
  <c r="AZ137" i="1"/>
  <c r="BA137" i="1"/>
  <c r="AZ104" i="1"/>
  <c r="BA104" i="1"/>
  <c r="AZ186" i="1"/>
  <c r="BA186" i="1"/>
  <c r="AZ101" i="1"/>
  <c r="BA101" i="1"/>
  <c r="BA167" i="1"/>
  <c r="AZ167" i="1"/>
  <c r="G49" i="1"/>
  <c r="BB49" i="1"/>
  <c r="I68" i="1"/>
  <c r="AR68" i="1"/>
  <c r="AS68" i="1" s="1"/>
  <c r="AV68" i="1" s="1"/>
  <c r="F68" i="1" s="1"/>
  <c r="AY68" i="1" s="1"/>
  <c r="G68" i="1" s="1"/>
  <c r="BB73" i="1"/>
  <c r="BD73" i="1" s="1"/>
  <c r="H35" i="1"/>
  <c r="AP35" i="1"/>
  <c r="J35" i="1" s="1"/>
  <c r="AQ35" i="1" s="1"/>
  <c r="AZ26" i="1"/>
  <c r="BA26" i="1"/>
  <c r="BB56" i="1"/>
  <c r="BD56" i="1" s="1"/>
  <c r="BA81" i="1"/>
  <c r="AZ81" i="1"/>
  <c r="BB51" i="1"/>
  <c r="BD51" i="1" s="1"/>
  <c r="H102" i="1"/>
  <c r="BB102" i="1"/>
  <c r="BD102" i="1" s="1"/>
  <c r="BB137" i="1"/>
  <c r="BD137" i="1" s="1"/>
  <c r="BA74" i="1"/>
  <c r="AZ74" i="1"/>
  <c r="H115" i="1"/>
  <c r="BB115" i="1"/>
  <c r="BD115" i="1" s="1"/>
  <c r="G42" i="1"/>
  <c r="BB143" i="1"/>
  <c r="BD143" i="1" s="1"/>
  <c r="I161" i="1"/>
  <c r="AR161" i="1"/>
  <c r="AS161" i="1" s="1"/>
  <c r="AV161" i="1" s="1"/>
  <c r="F161" i="1" s="1"/>
  <c r="AY161" i="1" s="1"/>
  <c r="G161" i="1" s="1"/>
  <c r="BB101" i="1"/>
  <c r="BD101" i="1" s="1"/>
  <c r="BC115" i="1"/>
  <c r="AZ143" i="1"/>
  <c r="BA143" i="1"/>
  <c r="H172" i="1"/>
  <c r="BB109" i="1"/>
  <c r="BD109" i="1" s="1"/>
  <c r="BA32" i="1"/>
  <c r="AZ32" i="1"/>
  <c r="AZ139" i="1"/>
  <c r="BA139" i="1"/>
  <c r="AZ144" i="1"/>
  <c r="BA144" i="1"/>
  <c r="AR102" i="1"/>
  <c r="AS102" i="1" s="1"/>
  <c r="AV102" i="1" s="1"/>
  <c r="F102" i="1" s="1"/>
  <c r="AY102" i="1" s="1"/>
  <c r="G102" i="1" s="1"/>
  <c r="I102" i="1"/>
  <c r="H111" i="1"/>
  <c r="AP158" i="1"/>
  <c r="J158" i="1" s="1"/>
  <c r="AQ158" i="1" s="1"/>
  <c r="H158" i="1"/>
  <c r="BA87" i="1"/>
  <c r="AZ87" i="1"/>
  <c r="BC54" i="1"/>
  <c r="BC108" i="1"/>
  <c r="BD108" i="1"/>
  <c r="H110" i="1"/>
  <c r="AP110" i="1"/>
  <c r="J110" i="1" s="1"/>
  <c r="AQ110" i="1" s="1"/>
  <c r="BB139" i="1"/>
  <c r="BD139" i="1" s="1"/>
  <c r="BB146" i="1"/>
  <c r="BD146" i="1" s="1"/>
  <c r="H146" i="1"/>
  <c r="AY133" i="1"/>
  <c r="G133" i="1" s="1"/>
  <c r="BB133" i="1"/>
  <c r="BD133" i="1" s="1"/>
  <c r="AZ18" i="1"/>
  <c r="BA18" i="1"/>
  <c r="AR85" i="1"/>
  <c r="AS85" i="1" s="1"/>
  <c r="AV85" i="1" s="1"/>
  <c r="F85" i="1" s="1"/>
  <c r="I85" i="1"/>
  <c r="AY34" i="1"/>
  <c r="G34" i="1" s="1"/>
  <c r="BB34" i="1"/>
  <c r="BD34" i="1" s="1"/>
  <c r="BB179" i="1"/>
  <c r="BD179" i="1" s="1"/>
  <c r="BB186" i="1"/>
  <c r="BD186" i="1" s="1"/>
  <c r="BA56" i="1"/>
  <c r="AZ56" i="1"/>
  <c r="AR198" i="1"/>
  <c r="AS198" i="1" s="1"/>
  <c r="AV198" i="1" s="1"/>
  <c r="F198" i="1" s="1"/>
  <c r="AY198" i="1" s="1"/>
  <c r="G198" i="1" s="1"/>
  <c r="I198" i="1"/>
  <c r="BB198" i="1"/>
  <c r="BD198" i="1" s="1"/>
  <c r="BA51" i="1"/>
  <c r="AZ51" i="1"/>
  <c r="H94" i="1"/>
  <c r="BB94" i="1"/>
  <c r="BD94" i="1" s="1"/>
  <c r="AZ191" i="1"/>
  <c r="BA191" i="1"/>
  <c r="AZ109" i="1"/>
  <c r="BA109" i="1"/>
  <c r="AR84" i="1"/>
  <c r="AS84" i="1" s="1"/>
  <c r="AV84" i="1" s="1"/>
  <c r="F84" i="1" s="1"/>
  <c r="AY84" i="1" s="1"/>
  <c r="G84" i="1" s="1"/>
  <c r="I84" i="1"/>
  <c r="H135" i="1"/>
  <c r="AZ174" i="1"/>
  <c r="BA174" i="1"/>
  <c r="BA15" i="1"/>
  <c r="AZ15" i="1"/>
  <c r="BA44" i="1"/>
  <c r="AZ44" i="1"/>
  <c r="BC100" i="1"/>
  <c r="BD100" i="1"/>
  <c r="AZ86" i="1"/>
  <c r="BA86" i="1"/>
  <c r="BD76" i="1"/>
  <c r="BB68" i="1"/>
  <c r="BD68" i="1" s="1"/>
  <c r="AP69" i="1"/>
  <c r="J69" i="1" s="1"/>
  <c r="AQ69" i="1" s="1"/>
  <c r="BB93" i="1"/>
  <c r="BD93" i="1" s="1"/>
  <c r="BB70" i="1"/>
  <c r="BD70" i="1" s="1"/>
  <c r="BB194" i="1"/>
  <c r="BD194" i="1" s="1"/>
  <c r="H145" i="1"/>
  <c r="AP145" i="1"/>
  <c r="J145" i="1" s="1"/>
  <c r="AQ145" i="1" s="1"/>
  <c r="I197" i="1"/>
  <c r="AR197" i="1"/>
  <c r="AS197" i="1" s="1"/>
  <c r="AV197" i="1" s="1"/>
  <c r="F197" i="1" s="1"/>
  <c r="H150" i="1"/>
  <c r="AP150" i="1"/>
  <c r="J150" i="1" s="1"/>
  <c r="AQ150" i="1" s="1"/>
  <c r="BA160" i="1"/>
  <c r="AZ160" i="1"/>
  <c r="I72" i="1"/>
  <c r="AR72" i="1"/>
  <c r="AS72" i="1" s="1"/>
  <c r="AV72" i="1" s="1"/>
  <c r="F72" i="1" s="1"/>
  <c r="AY72" i="1" s="1"/>
  <c r="G72" i="1" s="1"/>
  <c r="BB72" i="1"/>
  <c r="BD72" i="1" s="1"/>
  <c r="BC21" i="1"/>
  <c r="I115" i="1"/>
  <c r="AR115" i="1"/>
  <c r="AS115" i="1" s="1"/>
  <c r="AV115" i="1" s="1"/>
  <c r="F115" i="1" s="1"/>
  <c r="AY115" i="1" s="1"/>
  <c r="G115" i="1" s="1"/>
  <c r="BC135" i="1"/>
  <c r="AR60" i="1"/>
  <c r="AS60" i="1" s="1"/>
  <c r="AV60" i="1" s="1"/>
  <c r="F60" i="1" s="1"/>
  <c r="AY60" i="1" s="1"/>
  <c r="G60" i="1" s="1"/>
  <c r="I60" i="1"/>
  <c r="AZ162" i="1"/>
  <c r="BA162" i="1"/>
  <c r="AR14" i="1"/>
  <c r="AS14" i="1" s="1"/>
  <c r="AV14" i="1" s="1"/>
  <c r="F14" i="1" s="1"/>
  <c r="AY14" i="1" s="1"/>
  <c r="G14" i="1" s="1"/>
  <c r="BB14" i="1"/>
  <c r="BD14" i="1" s="1"/>
  <c r="I14" i="1"/>
  <c r="BC111" i="1"/>
  <c r="BC159" i="1"/>
  <c r="BD159" i="1" s="1"/>
  <c r="BC176" i="1"/>
  <c r="AR116" i="1"/>
  <c r="AS116" i="1" s="1"/>
  <c r="AV116" i="1" s="1"/>
  <c r="F116" i="1" s="1"/>
  <c r="I116" i="1"/>
  <c r="AY43" i="1"/>
  <c r="G43" i="1" s="1"/>
  <c r="BB43" i="1"/>
  <c r="BD43" i="1" s="1"/>
  <c r="AR120" i="1"/>
  <c r="AS120" i="1" s="1"/>
  <c r="AV120" i="1" s="1"/>
  <c r="F120" i="1" s="1"/>
  <c r="I120" i="1"/>
  <c r="BC35" i="1"/>
  <c r="BA20" i="1"/>
  <c r="AZ20" i="1"/>
  <c r="AR19" i="1"/>
  <c r="AS19" i="1" s="1"/>
  <c r="AV19" i="1" s="1"/>
  <c r="F19" i="1" s="1"/>
  <c r="AY19" i="1" s="1"/>
  <c r="G19" i="1" s="1"/>
  <c r="I19" i="1"/>
  <c r="H40" i="1"/>
  <c r="BB40" i="1"/>
  <c r="BD40" i="1" s="1"/>
  <c r="H100" i="1"/>
  <c r="BB100" i="1"/>
  <c r="AY48" i="1"/>
  <c r="G48" i="1" s="1"/>
  <c r="BB48" i="1"/>
  <c r="BD48" i="1" s="1"/>
  <c r="AP111" i="1"/>
  <c r="J111" i="1" s="1"/>
  <c r="AQ111" i="1" s="1"/>
  <c r="BA93" i="1"/>
  <c r="AZ93" i="1"/>
  <c r="AZ124" i="1"/>
  <c r="BA124" i="1"/>
  <c r="H141" i="1"/>
  <c r="AP141" i="1"/>
  <c r="J141" i="1" s="1"/>
  <c r="AQ141" i="1" s="1"/>
  <c r="H71" i="1"/>
  <c r="H127" i="1"/>
  <c r="BB127" i="1"/>
  <c r="BC145" i="1"/>
  <c r="BB25" i="1"/>
  <c r="BD25" i="1" s="1"/>
  <c r="BC150" i="1"/>
  <c r="BA170" i="1"/>
  <c r="AZ170" i="1"/>
  <c r="BA17" i="1"/>
  <c r="AZ17" i="1"/>
  <c r="AR196" i="1"/>
  <c r="AS196" i="1" s="1"/>
  <c r="AV196" i="1" s="1"/>
  <c r="F196" i="1" s="1"/>
  <c r="AY196" i="1" s="1"/>
  <c r="G196" i="1" s="1"/>
  <c r="BB196" i="1"/>
  <c r="BD196" i="1" s="1"/>
  <c r="I196" i="1"/>
  <c r="AR156" i="1"/>
  <c r="AS156" i="1" s="1"/>
  <c r="AV156" i="1" s="1"/>
  <c r="F156" i="1" s="1"/>
  <c r="AY156" i="1" s="1"/>
  <c r="G156" i="1" s="1"/>
  <c r="I156" i="1"/>
  <c r="BB156" i="1"/>
  <c r="BD156" i="1" s="1"/>
  <c r="BC32" i="1"/>
  <c r="BD32" i="1" s="1"/>
  <c r="I107" i="1"/>
  <c r="AR107" i="1"/>
  <c r="AS107" i="1" s="1"/>
  <c r="AV107" i="1" s="1"/>
  <c r="F107" i="1" s="1"/>
  <c r="AY107" i="1" s="1"/>
  <c r="G107" i="1" s="1"/>
  <c r="AZ129" i="1"/>
  <c r="BA129" i="1"/>
  <c r="BC37" i="1"/>
  <c r="BD37" i="1"/>
  <c r="I105" i="1"/>
  <c r="AR105" i="1"/>
  <c r="AS105" i="1" s="1"/>
  <c r="AV105" i="1" s="1"/>
  <c r="F105" i="1" s="1"/>
  <c r="AY105" i="1" s="1"/>
  <c r="G105" i="1" s="1"/>
  <c r="H54" i="1"/>
  <c r="AP54" i="1"/>
  <c r="J54" i="1" s="1"/>
  <c r="AQ54" i="1" s="1"/>
  <c r="BB103" i="1"/>
  <c r="BD103" i="1" s="1"/>
  <c r="AZ138" i="1"/>
  <c r="BA138" i="1"/>
  <c r="H50" i="1"/>
  <c r="AP50" i="1"/>
  <c r="J50" i="1" s="1"/>
  <c r="AQ50" i="1" s="1"/>
  <c r="AR154" i="1"/>
  <c r="AS154" i="1" s="1"/>
  <c r="AV154" i="1" s="1"/>
  <c r="F154" i="1" s="1"/>
  <c r="AY154" i="1" s="1"/>
  <c r="G154" i="1" s="1"/>
  <c r="I154" i="1"/>
  <c r="BA70" i="1"/>
  <c r="AZ70" i="1"/>
  <c r="BB18" i="1"/>
  <c r="BD18" i="1" s="1"/>
  <c r="AR53" i="1"/>
  <c r="AS53" i="1" s="1"/>
  <c r="AV53" i="1" s="1"/>
  <c r="F53" i="1" s="1"/>
  <c r="AY53" i="1" s="1"/>
  <c r="G53" i="1" s="1"/>
  <c r="I53" i="1"/>
  <c r="BB66" i="1"/>
  <c r="BD66" i="1" s="1"/>
  <c r="BD90" i="1"/>
  <c r="AZ13" i="1"/>
  <c r="BA13" i="1"/>
  <c r="AP21" i="1"/>
  <c r="J21" i="1" s="1"/>
  <c r="AQ21" i="1" s="1"/>
  <c r="AZ57" i="1"/>
  <c r="BA57" i="1"/>
  <c r="AR92" i="1"/>
  <c r="AS92" i="1" s="1"/>
  <c r="AV92" i="1" s="1"/>
  <c r="F92" i="1" s="1"/>
  <c r="AY92" i="1" s="1"/>
  <c r="G92" i="1" s="1"/>
  <c r="I92" i="1"/>
  <c r="AR195" i="1"/>
  <c r="AS195" i="1" s="1"/>
  <c r="AV195" i="1" s="1"/>
  <c r="F195" i="1" s="1"/>
  <c r="AY195" i="1" s="1"/>
  <c r="G195" i="1" s="1"/>
  <c r="BB195" i="1"/>
  <c r="BD195" i="1" s="1"/>
  <c r="I195" i="1"/>
  <c r="BC71" i="1"/>
  <c r="BB108" i="1"/>
  <c r="BB140" i="1"/>
  <c r="BD140" i="1" s="1"/>
  <c r="BC127" i="1"/>
  <c r="BD127" i="1"/>
  <c r="BA134" i="1"/>
  <c r="AZ134" i="1"/>
  <c r="BC171" i="1"/>
  <c r="AP172" i="1"/>
  <c r="J172" i="1" s="1"/>
  <c r="AQ172" i="1" s="1"/>
  <c r="BA177" i="1"/>
  <c r="AZ177" i="1"/>
  <c r="BC128" i="1"/>
  <c r="BD128" i="1"/>
  <c r="AZ103" i="1"/>
  <c r="BA103" i="1"/>
  <c r="AY117" i="1"/>
  <c r="G117" i="1" s="1"/>
  <c r="BB117" i="1"/>
  <c r="BD117" i="1" s="1"/>
  <c r="I38" i="1"/>
  <c r="AR38" i="1"/>
  <c r="AS38" i="1" s="1"/>
  <c r="AV38" i="1" s="1"/>
  <c r="F38" i="1" s="1"/>
  <c r="AY38" i="1" s="1"/>
  <c r="G38" i="1" s="1"/>
  <c r="I30" i="1"/>
  <c r="AR30" i="1"/>
  <c r="AS30" i="1" s="1"/>
  <c r="AV30" i="1" s="1"/>
  <c r="F30" i="1" s="1"/>
  <c r="AY30" i="1" s="1"/>
  <c r="G30" i="1" s="1"/>
  <c r="I181" i="1"/>
  <c r="AR181" i="1"/>
  <c r="AS181" i="1" s="1"/>
  <c r="AV181" i="1" s="1"/>
  <c r="F181" i="1" s="1"/>
  <c r="AY181" i="1" s="1"/>
  <c r="G181" i="1" s="1"/>
  <c r="AR119" i="1"/>
  <c r="AS119" i="1" s="1"/>
  <c r="AV119" i="1" s="1"/>
  <c r="F119" i="1" s="1"/>
  <c r="AY119" i="1" s="1"/>
  <c r="G119" i="1" s="1"/>
  <c r="I119" i="1"/>
  <c r="AR41" i="1"/>
  <c r="AS41" i="1" s="1"/>
  <c r="AV41" i="1" s="1"/>
  <c r="F41" i="1" s="1"/>
  <c r="I41" i="1"/>
  <c r="AR146" i="1"/>
  <c r="AS146" i="1" s="1"/>
  <c r="AV146" i="1" s="1"/>
  <c r="F146" i="1" s="1"/>
  <c r="AY146" i="1" s="1"/>
  <c r="G146" i="1" s="1"/>
  <c r="I146" i="1"/>
  <c r="BC42" i="1"/>
  <c r="BD42" i="1"/>
  <c r="H59" i="1"/>
  <c r="AP59" i="1"/>
  <c r="J59" i="1" s="1"/>
  <c r="AQ59" i="1" s="1"/>
  <c r="AP164" i="1"/>
  <c r="J164" i="1" s="1"/>
  <c r="AQ164" i="1" s="1"/>
  <c r="H176" i="1"/>
  <c r="AZ89" i="1"/>
  <c r="BA89" i="1"/>
  <c r="BB58" i="1"/>
  <c r="BD58" i="1" s="1"/>
  <c r="BB26" i="1"/>
  <c r="BD26" i="1" s="1"/>
  <c r="BB57" i="1"/>
  <c r="BD57" i="1" s="1"/>
  <c r="BB104" i="1"/>
  <c r="BD104" i="1" s="1"/>
  <c r="BC181" i="1"/>
  <c r="BC164" i="1"/>
  <c r="BB153" i="1"/>
  <c r="BD153" i="1" s="1"/>
  <c r="BB171" i="1"/>
  <c r="BD171" i="1" s="1"/>
  <c r="H171" i="1"/>
  <c r="BB147" i="1"/>
  <c r="BD147" i="1" s="1"/>
  <c r="AZ151" i="1"/>
  <c r="BA151" i="1"/>
  <c r="AZ38" i="1" l="1"/>
  <c r="BA38" i="1"/>
  <c r="AR141" i="1"/>
  <c r="AS141" i="1" s="1"/>
  <c r="AV141" i="1" s="1"/>
  <c r="F141" i="1" s="1"/>
  <c r="AY141" i="1" s="1"/>
  <c r="G141" i="1" s="1"/>
  <c r="I141" i="1"/>
  <c r="AZ60" i="1"/>
  <c r="BA60" i="1"/>
  <c r="BA84" i="1"/>
  <c r="AZ84" i="1"/>
  <c r="BA42" i="1"/>
  <c r="AZ42" i="1"/>
  <c r="BB55" i="1"/>
  <c r="BD55" i="1" s="1"/>
  <c r="I78" i="1"/>
  <c r="AR78" i="1"/>
  <c r="AS78" i="1" s="1"/>
  <c r="AV78" i="1" s="1"/>
  <c r="F78" i="1" s="1"/>
  <c r="AY78" i="1" s="1"/>
  <c r="G78" i="1" s="1"/>
  <c r="AZ154" i="1"/>
  <c r="BA154" i="1"/>
  <c r="BB141" i="1"/>
  <c r="BD141" i="1" s="1"/>
  <c r="BA49" i="1"/>
  <c r="AZ49" i="1"/>
  <c r="AZ98" i="1"/>
  <c r="BA98" i="1"/>
  <c r="AY142" i="1"/>
  <c r="G142" i="1" s="1"/>
  <c r="BB142" i="1"/>
  <c r="BD142" i="1" s="1"/>
  <c r="I23" i="1"/>
  <c r="AR23" i="1"/>
  <c r="AS23" i="1" s="1"/>
  <c r="AV23" i="1" s="1"/>
  <c r="F23" i="1" s="1"/>
  <c r="AY23" i="1" s="1"/>
  <c r="G23" i="1" s="1"/>
  <c r="I50" i="1"/>
  <c r="AR50" i="1"/>
  <c r="AS50" i="1" s="1"/>
  <c r="AV50" i="1" s="1"/>
  <c r="F50" i="1" s="1"/>
  <c r="AY50" i="1" s="1"/>
  <c r="G50" i="1" s="1"/>
  <c r="AZ102" i="1"/>
  <c r="BA102" i="1"/>
  <c r="AR67" i="1"/>
  <c r="AS67" i="1" s="1"/>
  <c r="AV67" i="1" s="1"/>
  <c r="F67" i="1" s="1"/>
  <c r="AY67" i="1" s="1"/>
  <c r="G67" i="1" s="1"/>
  <c r="I67" i="1"/>
  <c r="BB39" i="1"/>
  <c r="BD39" i="1" s="1"/>
  <c r="BB78" i="1"/>
  <c r="BD78" i="1" s="1"/>
  <c r="BB23" i="1"/>
  <c r="BD23" i="1" s="1"/>
  <c r="BB176" i="1"/>
  <c r="BD176" i="1" s="1"/>
  <c r="BA117" i="1"/>
  <c r="AZ117" i="1"/>
  <c r="AZ195" i="1"/>
  <c r="BA195" i="1"/>
  <c r="AZ156" i="1"/>
  <c r="BA156" i="1"/>
  <c r="AY120" i="1"/>
  <c r="G120" i="1" s="1"/>
  <c r="BB120" i="1"/>
  <c r="BD120" i="1" s="1"/>
  <c r="AZ115" i="1"/>
  <c r="BA115" i="1"/>
  <c r="AR69" i="1"/>
  <c r="AS69" i="1" s="1"/>
  <c r="AV69" i="1" s="1"/>
  <c r="F69" i="1" s="1"/>
  <c r="I69" i="1"/>
  <c r="AZ133" i="1"/>
  <c r="BA133" i="1"/>
  <c r="BB67" i="1"/>
  <c r="BD67" i="1" s="1"/>
  <c r="AY36" i="1"/>
  <c r="G36" i="1" s="1"/>
  <c r="BB36" i="1"/>
  <c r="BD36" i="1" s="1"/>
  <c r="AZ127" i="1"/>
  <c r="BA127" i="1"/>
  <c r="BB189" i="1"/>
  <c r="BD189" i="1" s="1"/>
  <c r="BA39" i="1"/>
  <c r="AZ39" i="1"/>
  <c r="AZ155" i="1"/>
  <c r="BA155" i="1"/>
  <c r="BA22" i="1"/>
  <c r="AZ22" i="1"/>
  <c r="I54" i="1"/>
  <c r="AR54" i="1"/>
  <c r="AS54" i="1" s="1"/>
  <c r="AV54" i="1" s="1"/>
  <c r="F54" i="1" s="1"/>
  <c r="AY54" i="1" s="1"/>
  <c r="G54" i="1" s="1"/>
  <c r="AZ146" i="1"/>
  <c r="BA146" i="1"/>
  <c r="BA105" i="1"/>
  <c r="AZ105" i="1"/>
  <c r="AZ198" i="1"/>
  <c r="BA198" i="1"/>
  <c r="BA140" i="1"/>
  <c r="AZ140" i="1"/>
  <c r="AZ43" i="1"/>
  <c r="BA43" i="1"/>
  <c r="I172" i="1"/>
  <c r="AR172" i="1"/>
  <c r="AS172" i="1" s="1"/>
  <c r="AV172" i="1" s="1"/>
  <c r="F172" i="1" s="1"/>
  <c r="AY172" i="1" s="1"/>
  <c r="G172" i="1" s="1"/>
  <c r="BA135" i="1"/>
  <c r="AZ135" i="1"/>
  <c r="I150" i="1"/>
  <c r="AR150" i="1"/>
  <c r="AS150" i="1" s="1"/>
  <c r="AV150" i="1" s="1"/>
  <c r="F150" i="1" s="1"/>
  <c r="AZ188" i="1"/>
  <c r="BA188" i="1"/>
  <c r="BB38" i="1"/>
  <c r="BD38" i="1" s="1"/>
  <c r="BB107" i="1"/>
  <c r="BD107" i="1" s="1"/>
  <c r="AZ176" i="1"/>
  <c r="BA176" i="1"/>
  <c r="AZ92" i="1"/>
  <c r="BA92" i="1"/>
  <c r="I110" i="1"/>
  <c r="AR110" i="1"/>
  <c r="AS110" i="1" s="1"/>
  <c r="AV110" i="1" s="1"/>
  <c r="F110" i="1" s="1"/>
  <c r="AY110" i="1" s="1"/>
  <c r="G110" i="1" s="1"/>
  <c r="AZ72" i="1"/>
  <c r="BA72" i="1"/>
  <c r="BB110" i="1"/>
  <c r="BD110" i="1" s="1"/>
  <c r="AZ48" i="1"/>
  <c r="BA48" i="1"/>
  <c r="BB60" i="1"/>
  <c r="BD60" i="1" s="1"/>
  <c r="BB54" i="1"/>
  <c r="BD54" i="1" s="1"/>
  <c r="BB77" i="1"/>
  <c r="BD77" i="1" s="1"/>
  <c r="AY41" i="1"/>
  <c r="G41" i="1" s="1"/>
  <c r="BB41" i="1"/>
  <c r="BD41" i="1" s="1"/>
  <c r="BB53" i="1"/>
  <c r="BD53" i="1" s="1"/>
  <c r="AZ95" i="1"/>
  <c r="BA95" i="1"/>
  <c r="AZ171" i="1"/>
  <c r="BA171" i="1"/>
  <c r="AZ94" i="1"/>
  <c r="BA94" i="1"/>
  <c r="BA27" i="1"/>
  <c r="AZ27" i="1"/>
  <c r="BB105" i="1"/>
  <c r="BD105" i="1" s="1"/>
  <c r="BA189" i="1"/>
  <c r="AZ189" i="1"/>
  <c r="AR121" i="1"/>
  <c r="AS121" i="1" s="1"/>
  <c r="AV121" i="1" s="1"/>
  <c r="F121" i="1" s="1"/>
  <c r="AY121" i="1" s="1"/>
  <c r="G121" i="1" s="1"/>
  <c r="I121" i="1"/>
  <c r="BA77" i="1"/>
  <c r="AZ77" i="1"/>
  <c r="BB19" i="1"/>
  <c r="BD19" i="1" s="1"/>
  <c r="BB84" i="1"/>
  <c r="BD84" i="1" s="1"/>
  <c r="I35" i="1"/>
  <c r="AR35" i="1"/>
  <c r="AS35" i="1" s="1"/>
  <c r="AV35" i="1" s="1"/>
  <c r="F35" i="1" s="1"/>
  <c r="AY35" i="1" s="1"/>
  <c r="G35" i="1" s="1"/>
  <c r="AZ179" i="1"/>
  <c r="BA179" i="1"/>
  <c r="BB61" i="1"/>
  <c r="BD61" i="1" s="1"/>
  <c r="AZ71" i="1"/>
  <c r="BA71" i="1"/>
  <c r="I59" i="1"/>
  <c r="AR59" i="1"/>
  <c r="AS59" i="1" s="1"/>
  <c r="AV59" i="1" s="1"/>
  <c r="F59" i="1" s="1"/>
  <c r="AY59" i="1" s="1"/>
  <c r="G59" i="1" s="1"/>
  <c r="BB59" i="1"/>
  <c r="BD59" i="1" s="1"/>
  <c r="AY116" i="1"/>
  <c r="G116" i="1" s="1"/>
  <c r="BB116" i="1"/>
  <c r="BD116" i="1" s="1"/>
  <c r="BB155" i="1"/>
  <c r="BD155" i="1" s="1"/>
  <c r="AZ119" i="1"/>
  <c r="BA119" i="1"/>
  <c r="AZ53" i="1"/>
  <c r="BA53" i="1"/>
  <c r="AY197" i="1"/>
  <c r="G197" i="1" s="1"/>
  <c r="BB197" i="1"/>
  <c r="BD197" i="1" s="1"/>
  <c r="AZ64" i="1"/>
  <c r="BA64" i="1"/>
  <c r="AZ185" i="1"/>
  <c r="BA185" i="1"/>
  <c r="AZ118" i="1"/>
  <c r="BA118" i="1"/>
  <c r="AY187" i="1"/>
  <c r="G187" i="1" s="1"/>
  <c r="BB187" i="1"/>
  <c r="BD187" i="1" s="1"/>
  <c r="BB24" i="1"/>
  <c r="BD24" i="1" s="1"/>
  <c r="BB92" i="1"/>
  <c r="BD92" i="1" s="1"/>
  <c r="AR111" i="1"/>
  <c r="AS111" i="1" s="1"/>
  <c r="AV111" i="1" s="1"/>
  <c r="F111" i="1" s="1"/>
  <c r="I111" i="1"/>
  <c r="AZ181" i="1"/>
  <c r="BA181" i="1"/>
  <c r="BA19" i="1"/>
  <c r="AZ19" i="1"/>
  <c r="AZ14" i="1"/>
  <c r="BA14" i="1"/>
  <c r="AZ24" i="1"/>
  <c r="BA24" i="1"/>
  <c r="BB30" i="1"/>
  <c r="BD30" i="1" s="1"/>
  <c r="AZ128" i="1"/>
  <c r="BA128" i="1"/>
  <c r="BA37" i="1"/>
  <c r="AZ37" i="1"/>
  <c r="AZ168" i="1"/>
  <c r="BA168" i="1"/>
  <c r="AZ107" i="1"/>
  <c r="BA107" i="1"/>
  <c r="AR145" i="1"/>
  <c r="AS145" i="1" s="1"/>
  <c r="AV145" i="1" s="1"/>
  <c r="F145" i="1" s="1"/>
  <c r="AY145" i="1" s="1"/>
  <c r="G145" i="1" s="1"/>
  <c r="I145" i="1"/>
  <c r="BA34" i="1"/>
  <c r="AZ34" i="1"/>
  <c r="AZ161" i="1"/>
  <c r="BA161" i="1"/>
  <c r="AZ82" i="1"/>
  <c r="BA82" i="1"/>
  <c r="AZ40" i="1"/>
  <c r="BA40" i="1"/>
  <c r="AR164" i="1"/>
  <c r="AS164" i="1" s="1"/>
  <c r="AV164" i="1" s="1"/>
  <c r="F164" i="1" s="1"/>
  <c r="AY164" i="1" s="1"/>
  <c r="G164" i="1" s="1"/>
  <c r="I164" i="1"/>
  <c r="AR175" i="1"/>
  <c r="AS175" i="1" s="1"/>
  <c r="AV175" i="1" s="1"/>
  <c r="F175" i="1" s="1"/>
  <c r="AY175" i="1" s="1"/>
  <c r="G175" i="1" s="1"/>
  <c r="I175" i="1"/>
  <c r="AZ30" i="1"/>
  <c r="BA30" i="1"/>
  <c r="BB71" i="1"/>
  <c r="BD71" i="1" s="1"/>
  <c r="BB135" i="1"/>
  <c r="BD135" i="1" s="1"/>
  <c r="AR158" i="1"/>
  <c r="AS158" i="1" s="1"/>
  <c r="AV158" i="1" s="1"/>
  <c r="F158" i="1" s="1"/>
  <c r="I158" i="1"/>
  <c r="BA68" i="1"/>
  <c r="AZ68" i="1"/>
  <c r="BA61" i="1"/>
  <c r="AZ61" i="1"/>
  <c r="AR33" i="1"/>
  <c r="AS33" i="1" s="1"/>
  <c r="AV33" i="1" s="1"/>
  <c r="F33" i="1" s="1"/>
  <c r="AY33" i="1" s="1"/>
  <c r="G33" i="1" s="1"/>
  <c r="I33" i="1"/>
  <c r="AZ100" i="1"/>
  <c r="BA100" i="1"/>
  <c r="AZ55" i="1"/>
  <c r="BA55" i="1"/>
  <c r="AZ196" i="1"/>
  <c r="BA196" i="1"/>
  <c r="AR21" i="1"/>
  <c r="AS21" i="1" s="1"/>
  <c r="AV21" i="1" s="1"/>
  <c r="F21" i="1" s="1"/>
  <c r="AY21" i="1" s="1"/>
  <c r="G21" i="1" s="1"/>
  <c r="I21" i="1"/>
  <c r="AY122" i="1"/>
  <c r="G122" i="1" s="1"/>
  <c r="BB122" i="1"/>
  <c r="BD122" i="1" s="1"/>
  <c r="AZ178" i="1"/>
  <c r="BA178" i="1"/>
  <c r="BB154" i="1"/>
  <c r="BD154" i="1" s="1"/>
  <c r="BB161" i="1"/>
  <c r="BD161" i="1" s="1"/>
  <c r="AY85" i="1"/>
  <c r="G85" i="1" s="1"/>
  <c r="BB85" i="1"/>
  <c r="BD85" i="1" s="1"/>
  <c r="AY173" i="1"/>
  <c r="G173" i="1" s="1"/>
  <c r="BB173" i="1"/>
  <c r="BD173" i="1" s="1"/>
  <c r="BB98" i="1"/>
  <c r="BD98" i="1" s="1"/>
  <c r="BB21" i="1"/>
  <c r="BD21" i="1" s="1"/>
  <c r="BB119" i="1"/>
  <c r="BD119" i="1" s="1"/>
  <c r="AZ197" i="1" l="1"/>
  <c r="BA197" i="1"/>
  <c r="BA172" i="1"/>
  <c r="AZ172" i="1"/>
  <c r="BB33" i="1"/>
  <c r="BD33" i="1" s="1"/>
  <c r="BA78" i="1"/>
  <c r="AZ78" i="1"/>
  <c r="AY111" i="1"/>
  <c r="G111" i="1" s="1"/>
  <c r="BB111" i="1"/>
  <c r="BD111" i="1" s="1"/>
  <c r="BA59" i="1"/>
  <c r="AZ59" i="1"/>
  <c r="AZ121" i="1"/>
  <c r="BA121" i="1"/>
  <c r="AZ67" i="1"/>
  <c r="BA67" i="1"/>
  <c r="BB145" i="1"/>
  <c r="BD145" i="1" s="1"/>
  <c r="AZ187" i="1"/>
  <c r="BA187" i="1"/>
  <c r="AZ23" i="1"/>
  <c r="BA23" i="1"/>
  <c r="BA173" i="1"/>
  <c r="AZ173" i="1"/>
  <c r="AZ85" i="1"/>
  <c r="BA85" i="1"/>
  <c r="AY158" i="1"/>
  <c r="G158" i="1" s="1"/>
  <c r="BB158" i="1"/>
  <c r="BD158" i="1" s="1"/>
  <c r="BA54" i="1"/>
  <c r="AZ54" i="1"/>
  <c r="AZ141" i="1"/>
  <c r="BA141" i="1"/>
  <c r="AZ122" i="1"/>
  <c r="BA122" i="1"/>
  <c r="AZ120" i="1"/>
  <c r="BA120" i="1"/>
  <c r="BA142" i="1"/>
  <c r="AZ142" i="1"/>
  <c r="AZ145" i="1"/>
  <c r="BA145" i="1"/>
  <c r="AZ50" i="1"/>
  <c r="BA50" i="1"/>
  <c r="AZ21" i="1"/>
  <c r="BA21" i="1"/>
  <c r="BB175" i="1"/>
  <c r="BD175" i="1" s="1"/>
  <c r="AZ110" i="1"/>
  <c r="BA110" i="1"/>
  <c r="AZ175" i="1"/>
  <c r="BA175" i="1"/>
  <c r="AZ35" i="1"/>
  <c r="BA35" i="1"/>
  <c r="AY150" i="1"/>
  <c r="G150" i="1" s="1"/>
  <c r="BB150" i="1"/>
  <c r="BD150" i="1" s="1"/>
  <c r="BB50" i="1"/>
  <c r="BD50" i="1" s="1"/>
  <c r="BB172" i="1"/>
  <c r="BD172" i="1" s="1"/>
  <c r="AZ33" i="1"/>
  <c r="BA33" i="1"/>
  <c r="AZ36" i="1"/>
  <c r="BA36" i="1"/>
  <c r="AZ116" i="1"/>
  <c r="BA116" i="1"/>
  <c r="AY69" i="1"/>
  <c r="G69" i="1" s="1"/>
  <c r="BB69" i="1"/>
  <c r="BD69" i="1" s="1"/>
  <c r="BA41" i="1"/>
  <c r="AZ41" i="1"/>
  <c r="BB164" i="1"/>
  <c r="BD164" i="1" s="1"/>
  <c r="AZ164" i="1"/>
  <c r="BA164" i="1"/>
  <c r="BB35" i="1"/>
  <c r="BD35" i="1" s="1"/>
  <c r="BB121" i="1"/>
  <c r="BD121" i="1" s="1"/>
  <c r="BA69" i="1" l="1"/>
  <c r="AZ69" i="1"/>
  <c r="AZ111" i="1"/>
  <c r="BA111" i="1"/>
  <c r="BA158" i="1"/>
  <c r="AZ158" i="1"/>
  <c r="AZ150" i="1"/>
  <c r="BA150" i="1"/>
</calcChain>
</file>

<file path=xl/sharedStrings.xml><?xml version="1.0" encoding="utf-8"?>
<sst xmlns="http://schemas.openxmlformats.org/spreadsheetml/2006/main" count="446" uniqueCount="184">
  <si>
    <t>OPEN 6.2.4</t>
  </si>
  <si>
    <t>Thr Jun 23 2016 09:16:17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</si>
  <si>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</si>
  <si>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</si>
  <si>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</si>
  <si>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</si>
  <si>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</si>
  <si>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</si>
  <si>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</si>
  <si>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</si>
  <si>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</si>
  <si>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</si>
  <si>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</si>
  <si>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</si>
  <si>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</si>
  <si>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</si>
  <si>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</si>
  <si>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</si>
  <si>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</si>
  <si>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</si>
  <si>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</si>
  <si>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</si>
  <si>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</si>
  <si>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</si>
  <si>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</si>
  <si>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</si>
  <si>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</si>
  <si>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</si>
  <si>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</si>
  <si>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</si>
  <si>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</si>
  <si>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</si>
  <si>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</si>
  <si>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</si>
  <si>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</si>
  <si>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</si>
  <si>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</si>
  <si>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</si>
  <si>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</si>
  <si>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</si>
  <si>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</si>
  <si>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</si>
  <si>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</si>
  <si>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</si>
  <si>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</si>
  <si>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</si>
  <si>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</si>
  <si>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</si>
  <si>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</si>
  <si>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</si>
  <si>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</si>
  <si>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</si>
  <si>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</si>
  <si>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</si>
  <si>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</si>
  <si>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</si>
  <si>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</si>
  <si>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</si>
  <si>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</si>
  <si>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</si>
  <si>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</si>
  <si>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</si>
  <si>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</si>
  <si>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</si>
  <si>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</si>
  <si>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</si>
  <si>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</si>
  <si>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</si>
  <si>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</si>
  <si>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"09:17:43 Flow: Fixed -&gt; 300 umol/s"
</t>
  </si>
  <si>
    <t xml:space="preserve">"09:25:11 Flow: Fixed -&gt; 300 umol/s"
</t>
  </si>
  <si>
    <t>09:26:18</t>
  </si>
  <si>
    <t>09:26:19</t>
  </si>
  <si>
    <t>09:26:20</t>
  </si>
  <si>
    <t>09:26:21</t>
  </si>
  <si>
    <t>09:26:22</t>
  </si>
  <si>
    <t>09:26:23</t>
  </si>
  <si>
    <t>09:26:24</t>
  </si>
  <si>
    <t>09:26:25</t>
  </si>
  <si>
    <t xml:space="preserve">"09:26:40 Coolers: Tblock -&gt; 5.00 C"
</t>
  </si>
  <si>
    <t xml:space="preserve">"09:31:31 Flow: Fixed -&gt; 300 umol/s"
</t>
  </si>
  <si>
    <t>09:32:42</t>
  </si>
  <si>
    <t>09:32:43</t>
  </si>
  <si>
    <t>09:32:44</t>
  </si>
  <si>
    <t>09:32:45</t>
  </si>
  <si>
    <t>09:32:46</t>
  </si>
  <si>
    <t>09:32:47</t>
  </si>
  <si>
    <t>09:32:48</t>
  </si>
  <si>
    <t>09:32:49</t>
  </si>
  <si>
    <t xml:space="preserve">"09:32:58 Coolers: Tblock -&gt; 10.00 C"
</t>
  </si>
  <si>
    <t xml:space="preserve">"09:37:10 Flow: Fixed -&gt; 300 umol/s"
</t>
  </si>
  <si>
    <t>09:37:44</t>
  </si>
  <si>
    <t>09:37:45</t>
  </si>
  <si>
    <t>09:37:46</t>
  </si>
  <si>
    <t>09:37:47</t>
  </si>
  <si>
    <t>09:37:48</t>
  </si>
  <si>
    <t>09:37:49</t>
  </si>
  <si>
    <t>09:37:50</t>
  </si>
  <si>
    <t>09:37:51</t>
  </si>
  <si>
    <t xml:space="preserve">"09:38:01 Coolers: Tblock -&gt; 15.00 C"
</t>
  </si>
  <si>
    <t xml:space="preserve">"09:41:36 Flow: Fixed -&gt; 300 umol/s"
</t>
  </si>
  <si>
    <t>09:41:57</t>
  </si>
  <si>
    <t>09:41:58</t>
  </si>
  <si>
    <t>09:41:59</t>
  </si>
  <si>
    <t>09:42:00</t>
  </si>
  <si>
    <t>09:42:01</t>
  </si>
  <si>
    <t>09:42:02</t>
  </si>
  <si>
    <t>09:42:03</t>
  </si>
  <si>
    <t>09:42:04</t>
  </si>
  <si>
    <t xml:space="preserve">"09:42:14 Coolers: Tblock -&gt; 20.00 C"
</t>
  </si>
  <si>
    <t xml:space="preserve">"09:46:01 Flow: Fixed -&gt; 300 umol/s"
</t>
  </si>
  <si>
    <t>09:46:43</t>
  </si>
  <si>
    <t>09:46:44</t>
  </si>
  <si>
    <t>09:46:45</t>
  </si>
  <si>
    <t>09:46:46</t>
  </si>
  <si>
    <t>09:46:47</t>
  </si>
  <si>
    <t>09:46:48</t>
  </si>
  <si>
    <t>09:46:49</t>
  </si>
  <si>
    <t>09:46:50</t>
  </si>
  <si>
    <t xml:space="preserve">"09:46:59 Coolers: Tblock -&gt; 25.00 C"
</t>
  </si>
  <si>
    <t xml:space="preserve">"09:51:33 Flow: Fixed -&gt; 300 umol/s"
</t>
  </si>
  <si>
    <t>09:51:58</t>
  </si>
  <si>
    <t>09:51:59</t>
  </si>
  <si>
    <t>09:52:00</t>
  </si>
  <si>
    <t>09:52:01</t>
  </si>
  <si>
    <t>09:52:02</t>
  </si>
  <si>
    <t>09:52:03</t>
  </si>
  <si>
    <t>09:52:04</t>
  </si>
  <si>
    <t>09:52:05</t>
  </si>
  <si>
    <t xml:space="preserve">"09:52:14 Coolers: Tblock -&gt; 30.00 C"
</t>
  </si>
  <si>
    <t xml:space="preserve">"10:00:03 Flow: Fixed -&gt; 300 umol/s"
</t>
  </si>
  <si>
    <t>10:00:25</t>
  </si>
  <si>
    <t>10:00:26</t>
  </si>
  <si>
    <t>10:00:27</t>
  </si>
  <si>
    <t>10:00:28</t>
  </si>
  <si>
    <t>10:00:29</t>
  </si>
  <si>
    <t>10:00:30</t>
  </si>
  <si>
    <t>10:00:31</t>
  </si>
  <si>
    <t>10:00:32</t>
  </si>
  <si>
    <t xml:space="preserve">"10:00:45 Coolers: Tblock -&gt; 35.00 C"
</t>
  </si>
  <si>
    <t xml:space="preserve">"10:04:35 Flow: Fixed -&gt; 300 umol/s"
</t>
  </si>
  <si>
    <t xml:space="preserve">"10:05:34 Flow: Fixed -&gt; 300 umol/s"
</t>
  </si>
  <si>
    <t>10:06:03</t>
  </si>
  <si>
    <t>10:06:04</t>
  </si>
  <si>
    <t>10:06:05</t>
  </si>
  <si>
    <t>10:06:06</t>
  </si>
  <si>
    <t>10:06:07</t>
  </si>
  <si>
    <t>10:06:08</t>
  </si>
  <si>
    <t>10:06:09</t>
  </si>
  <si>
    <t>10:06:10</t>
  </si>
  <si>
    <t xml:space="preserve">"10:06:23 Coolers: Tblock -&gt; 40.00 C"
</t>
  </si>
  <si>
    <t xml:space="preserve">"10:12:19 Flow: Fixed -&gt; 300 umol/s"
</t>
  </si>
  <si>
    <t>10:12:35</t>
  </si>
  <si>
    <t>10:12:36</t>
  </si>
  <si>
    <t>10:12:37</t>
  </si>
  <si>
    <t>10:12:38</t>
  </si>
  <si>
    <t>10:12:39</t>
  </si>
  <si>
    <t>10:12:40</t>
  </si>
  <si>
    <t>10:12:41</t>
  </si>
  <si>
    <t>10:12:42</t>
  </si>
  <si>
    <t xml:space="preserve">"10:12:53 Coolers: Tblock -&gt; 45.00 C"
</t>
  </si>
  <si>
    <t xml:space="preserve">"10:17:56 Flow: Fixed -&gt; 300 umol/s"
</t>
  </si>
  <si>
    <t>10:18:14</t>
  </si>
  <si>
    <t>10:18:15</t>
  </si>
  <si>
    <t>10:18:16</t>
  </si>
  <si>
    <t>10:18:17</t>
  </si>
  <si>
    <t>10:18:18</t>
  </si>
  <si>
    <t>10:18:19</t>
  </si>
  <si>
    <t>10:18:20</t>
  </si>
  <si>
    <t>10:18:21</t>
  </si>
  <si>
    <t xml:space="preserve">"10:18:31 Coolers: Tblock -&gt; 50.00 C"
</t>
  </si>
  <si>
    <t xml:space="preserve">"10:24:16 Flow: Fixed -&gt; 300 umol/s"
</t>
  </si>
  <si>
    <t>10:24:31</t>
  </si>
  <si>
    <t>10:24:32</t>
  </si>
  <si>
    <t>10:24:33</t>
  </si>
  <si>
    <t>10:24:34</t>
  </si>
  <si>
    <t>10:24:35</t>
  </si>
  <si>
    <t>10:24:36</t>
  </si>
  <si>
    <t>10:24:37</t>
  </si>
  <si>
    <t>10:24:38</t>
  </si>
  <si>
    <t xml:space="preserve">"10:27:31 Lamp: ParIn -&gt;  1700 uml"
</t>
  </si>
  <si>
    <t xml:space="preserve">"10:27:31 CO2 Mixer: CO2R -&gt; 400 uml"
</t>
  </si>
  <si>
    <t xml:space="preserve">"10:27:31 Coolers: Tblock -&gt; 50.00 C"
</t>
  </si>
  <si>
    <t xml:space="preserve">"10:27:31 Flow: Fixed -&gt; 300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</si>
</sst>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2"/>
  <sheetViews>
    <sheetView tabSelected="1" topLeftCell="AI172" workbookViewId="0">
      <selection activeCell="BE198" sqref="BE198:DD198"/>
    </sheetView>
  </sheetViews>
  <sheetFormatPr defaultRowHeight="15" x14ac:dyDescent="0.25"/>
  <sheetData>
    <row r="1" spans="1:108" x14ac:dyDescent="0.25">
      <c r="A1" s="1" t="s">
        <v>0</v>
      </c>
    </row>
    <row r="2" spans="1:108" x14ac:dyDescent="0.25">
      <c r="A2" s="1" t="s">
        <v>1</v>
      </c>
    </row>
    <row r="3" spans="1:108" x14ac:dyDescent="0.25">
      <c r="A3" s="1" t="s">
        <v>2</v>
      </c>
      <c r="B3" s="1" t="s">
        <v>3</v>
      </c>
    </row>
    <row r="4" spans="1:108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08" x14ac:dyDescent="0.25">
      <c r="A5" s="1" t="s">
        <v>6</v>
      </c>
      <c r="B5" s="1">
        <v>4</v>
      </c>
    </row>
    <row r="6" spans="1:108" x14ac:dyDescent="0.25">
      <c r="A6" s="1" t="s">
        <v>7</v>
      </c>
      <c r="B6" s="1" t="s">
        <v>8</v>
      </c>
    </row>
    <row r="7" spans="1:108" x14ac:dyDescent="0.25">
      <c r="A7" s="1" t="s">
        <v>9</v>
      </c>
      <c r="B7" s="1" t="s">
        <v>10</v>
      </c>
    </row>
    <row r="9" spans="1:108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16</v>
      </c>
      <c r="BG9" s="2" t="s">
        <v>17</v>
      </c>
      <c r="BH9" s="2" t="s">
        <v>18</v>
      </c>
      <c r="BI9" s="2" t="s">
        <v>19</v>
      </c>
      <c r="BJ9" s="2" t="s">
        <v>20</v>
      </c>
      <c r="BK9" s="2" t="s">
        <v>21</v>
      </c>
      <c r="BL9" s="2" t="s">
        <v>22</v>
      </c>
      <c r="BM9" s="2" t="s">
        <v>23</v>
      </c>
      <c r="BN9" s="2" t="s">
        <v>24</v>
      </c>
      <c r="BO9" s="2" t="s">
        <v>25</v>
      </c>
      <c r="BP9" s="2" t="s">
        <v>26</v>
      </c>
      <c r="BQ9" s="2" t="s">
        <v>27</v>
      </c>
      <c r="BR9" s="2" t="s">
        <v>28</v>
      </c>
      <c r="BS9" s="2" t="s">
        <v>29</v>
      </c>
      <c r="BT9" s="2" t="s">
        <v>30</v>
      </c>
      <c r="BU9" s="2" t="s">
        <v>31</v>
      </c>
      <c r="BV9" s="2" t="s">
        <v>32</v>
      </c>
      <c r="BW9" s="2" t="s">
        <v>33</v>
      </c>
      <c r="BX9" s="2" t="s">
        <v>34</v>
      </c>
      <c r="BY9" s="2" t="s">
        <v>35</v>
      </c>
      <c r="BZ9" s="2" t="s">
        <v>36</v>
      </c>
      <c r="CA9" s="2" t="s">
        <v>37</v>
      </c>
      <c r="CB9" s="2" t="s">
        <v>38</v>
      </c>
      <c r="CC9" s="2" t="s">
        <v>39</v>
      </c>
      <c r="CD9" s="2" t="s">
        <v>40</v>
      </c>
      <c r="CE9" s="2" t="s">
        <v>41</v>
      </c>
      <c r="CF9" s="2" t="s">
        <v>42</v>
      </c>
      <c r="CG9" s="2" t="s">
        <v>43</v>
      </c>
      <c r="CH9" s="2" t="s">
        <v>44</v>
      </c>
      <c r="CI9" s="2" t="s">
        <v>45</v>
      </c>
      <c r="CJ9" s="2" t="s">
        <v>46</v>
      </c>
      <c r="CK9" s="2" t="s">
        <v>47</v>
      </c>
      <c r="CL9" s="2" t="s">
        <v>48</v>
      </c>
      <c r="CM9" s="2" t="s">
        <v>49</v>
      </c>
      <c r="CN9" s="2" t="s">
        <v>50</v>
      </c>
      <c r="CO9" s="2" t="s">
        <v>51</v>
      </c>
      <c r="CP9" s="2" t="s">
        <v>52</v>
      </c>
      <c r="CQ9" s="2" t="s">
        <v>53</v>
      </c>
      <c r="CR9" s="2" t="s">
        <v>54</v>
      </c>
      <c r="CS9" s="2" t="s">
        <v>55</v>
      </c>
      <c r="CT9" s="2" t="s">
        <v>56</v>
      </c>
      <c r="CU9" s="2" t="s">
        <v>57</v>
      </c>
      <c r="CV9" s="2" t="s">
        <v>58</v>
      </c>
      <c r="CW9" s="2" t="s">
        <v>59</v>
      </c>
      <c r="CX9" s="2" t="s">
        <v>60</v>
      </c>
      <c r="CY9" s="2" t="s">
        <v>61</v>
      </c>
      <c r="CZ9" s="2" t="s">
        <v>62</v>
      </c>
      <c r="DA9" s="2" t="s">
        <v>63</v>
      </c>
      <c r="DB9" s="2" t="s">
        <v>64</v>
      </c>
      <c r="DC9" s="2" t="s">
        <v>65</v>
      </c>
      <c r="DD9" s="2" t="s">
        <v>66</v>
      </c>
    </row>
    <row r="10" spans="1:108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68</v>
      </c>
      <c r="BG10" s="2" t="s">
        <v>68</v>
      </c>
      <c r="BH10" s="2" t="s">
        <v>68</v>
      </c>
      <c r="BI10" s="2" t="s">
        <v>68</v>
      </c>
      <c r="BJ10" s="2" t="s">
        <v>68</v>
      </c>
      <c r="BK10" s="2" t="s">
        <v>67</v>
      </c>
      <c r="BL10" s="2" t="s">
        <v>68</v>
      </c>
      <c r="BM10" s="2" t="s">
        <v>67</v>
      </c>
      <c r="BN10" s="2" t="s">
        <v>68</v>
      </c>
      <c r="BO10" s="2" t="s">
        <v>67</v>
      </c>
      <c r="BP10" s="2" t="s">
        <v>67</v>
      </c>
      <c r="BQ10" s="2" t="s">
        <v>67</v>
      </c>
      <c r="BR10" s="2" t="s">
        <v>67</v>
      </c>
      <c r="BS10" s="2" t="s">
        <v>67</v>
      </c>
      <c r="BT10" s="2" t="s">
        <v>67</v>
      </c>
      <c r="BU10" s="2" t="s">
        <v>67</v>
      </c>
      <c r="BV10" s="2" t="s">
        <v>67</v>
      </c>
      <c r="BW10" s="2" t="s">
        <v>67</v>
      </c>
      <c r="BX10" s="2" t="s">
        <v>67</v>
      </c>
      <c r="BY10" s="2" t="s">
        <v>67</v>
      </c>
      <c r="BZ10" s="2" t="s">
        <v>67</v>
      </c>
      <c r="CA10" s="2" t="s">
        <v>67</v>
      </c>
      <c r="CB10" s="2" t="s">
        <v>67</v>
      </c>
      <c r="CC10" s="2" t="s">
        <v>67</v>
      </c>
      <c r="CD10" s="2" t="s">
        <v>67</v>
      </c>
      <c r="CE10" s="2" t="s">
        <v>67</v>
      </c>
      <c r="CF10" s="2" t="s">
        <v>67</v>
      </c>
      <c r="CG10" s="2" t="s">
        <v>67</v>
      </c>
      <c r="CH10" s="2" t="s">
        <v>67</v>
      </c>
      <c r="CI10" s="2" t="s">
        <v>67</v>
      </c>
      <c r="CJ10" s="2" t="s">
        <v>67</v>
      </c>
      <c r="CK10" s="2" t="s">
        <v>68</v>
      </c>
      <c r="CL10" s="2" t="s">
        <v>68</v>
      </c>
      <c r="CM10" s="2" t="s">
        <v>68</v>
      </c>
      <c r="CN10" s="2" t="s">
        <v>68</v>
      </c>
      <c r="CO10" s="2" t="s">
        <v>68</v>
      </c>
      <c r="CP10" s="2" t="s">
        <v>68</v>
      </c>
      <c r="CQ10" s="2" t="s">
        <v>68</v>
      </c>
      <c r="CR10" s="2" t="s">
        <v>68</v>
      </c>
      <c r="CS10" s="2" t="s">
        <v>68</v>
      </c>
      <c r="CT10" s="2" t="s">
        <v>68</v>
      </c>
      <c r="CU10" s="2" t="s">
        <v>68</v>
      </c>
      <c r="CV10" s="2" t="s">
        <v>68</v>
      </c>
      <c r="CW10" s="2" t="s">
        <v>68</v>
      </c>
      <c r="CX10" s="2" t="s">
        <v>68</v>
      </c>
      <c r="CY10" s="2" t="s">
        <v>68</v>
      </c>
      <c r="CZ10" s="2" t="s">
        <v>68</v>
      </c>
      <c r="DA10" s="2" t="s">
        <v>68</v>
      </c>
      <c r="DB10" s="2" t="s">
        <v>68</v>
      </c>
      <c r="DC10" s="2" t="s">
        <v>68</v>
      </c>
      <c r="DD10" s="2" t="s">
        <v>68</v>
      </c>
    </row>
    <row r="11" spans="1:108" x14ac:dyDescent="0.25">
      <c r="A11" s="1" t="s">
        <v>9</v>
      </c>
      <c r="B11" s="1" t="s">
        <v>69</v>
      </c>
    </row>
    <row r="12" spans="1:108" x14ac:dyDescent="0.25">
      <c r="A12" s="1" t="s">
        <v>9</v>
      </c>
      <c r="B12" s="1" t="s">
        <v>70</v>
      </c>
    </row>
    <row r="13" spans="1:108" x14ac:dyDescent="0.25">
      <c r="A13" s="1">
        <v>1</v>
      </c>
      <c r="B13" s="1" t="s">
        <v>71</v>
      </c>
      <c r="C13" s="1">
        <v>623.00001879781485</v>
      </c>
      <c r="D13" s="1">
        <v>0</v>
      </c>
      <c r="E13">
        <f t="shared" ref="E13:E27" si="0">(R13-S13*(1000-T13)/(1000-U13))*AK13</f>
        <v>7.8045785470742475</v>
      </c>
      <c r="F13">
        <f t="shared" ref="F13:F27" si="1">IF(AV13&lt;&gt;0,1/(1/AV13-1/N13),0)</f>
        <v>0.17580805388753118</v>
      </c>
      <c r="G13">
        <f t="shared" ref="G13:G27" si="2">((AY13-AL13/2)*S13-E13)/(AY13+AL13/2)</f>
        <v>302.37230259993208</v>
      </c>
      <c r="H13">
        <f t="shared" ref="H13:H27" si="3">AL13*1000</f>
        <v>1.8572053806054627</v>
      </c>
      <c r="I13">
        <f t="shared" ref="I13:I27" si="4">(AQ13-AW13)</f>
        <v>0.81365076711707673</v>
      </c>
      <c r="J13">
        <f t="shared" ref="J13:J27" si="5">(P13+AP13*D13)</f>
        <v>8.0936613082885742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2.2970719337463379</v>
      </c>
      <c r="P13" s="1">
        <v>8.0936613082885742</v>
      </c>
      <c r="Q13" s="1">
        <v>5.1146607846021652E-2</v>
      </c>
      <c r="R13" s="1">
        <v>400.2437744140625</v>
      </c>
      <c r="S13" s="1">
        <v>383.26687622070312</v>
      </c>
      <c r="T13" s="1">
        <v>7.4934429721906781E-4</v>
      </c>
      <c r="U13" s="1">
        <v>3.6893177032470703</v>
      </c>
      <c r="V13" s="1">
        <v>7.5779738835990429E-3</v>
      </c>
      <c r="W13" s="1">
        <v>37.309356689453125</v>
      </c>
      <c r="X13" s="1">
        <v>300.98727416992187</v>
      </c>
      <c r="Y13" s="1">
        <v>1701.216064453125</v>
      </c>
      <c r="Z13" s="1">
        <v>5.3786134719848633</v>
      </c>
      <c r="AA13" s="1">
        <v>73.209228515625</v>
      </c>
      <c r="AB13" s="1">
        <v>-5.374030590057373</v>
      </c>
      <c r="AC13" s="1">
        <v>3.0265271663665771E-2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0.50164545694986973</v>
      </c>
      <c r="AL13">
        <f t="shared" ref="AL13:AL27" si="9">(U13-T13)/(1000-U13)*AK13</f>
        <v>1.8572053806054627E-3</v>
      </c>
      <c r="AM13">
        <f t="shared" ref="AM13:AM27" si="10">(P13+273.15)</f>
        <v>281.24366130828855</v>
      </c>
      <c r="AN13">
        <f t="shared" ref="AN13:AN27" si="11">(O13+273.15)</f>
        <v>275.44707193374632</v>
      </c>
      <c r="AO13">
        <f t="shared" ref="AO13:AO27" si="12">(Y13*AG13+Z13*AH13)*AI13</f>
        <v>272.19456422847725</v>
      </c>
      <c r="AP13">
        <f t="shared" ref="AP13:AP27" si="13">((AO13+0.00000010773*(AN13^4-AM13^4))-AL13*44100)/(L13*51.4+0.00000043092*AM13^3)</f>
        <v>1.6520804769709814</v>
      </c>
      <c r="AQ13">
        <f t="shared" ref="AQ13:AQ27" si="14">0.61365*EXP(17.502*J13/(240.97+J13))</f>
        <v>1.0837428699208322</v>
      </c>
      <c r="AR13">
        <f t="shared" ref="AR13:AR27" si="15">AQ13*1000/AA13</f>
        <v>14.803364164526466</v>
      </c>
      <c r="AS13">
        <f t="shared" ref="AS13:AS27" si="16">(AR13-U13)</f>
        <v>11.114046461279395</v>
      </c>
      <c r="AT13">
        <f t="shared" ref="AT13:AT27" si="17">IF(D13,P13,(O13+P13)/2)</f>
        <v>5.1953666210174561</v>
      </c>
      <c r="AU13">
        <f t="shared" ref="AU13:AU27" si="18">0.61365*EXP(17.502*AT13/(240.97+AT13))</f>
        <v>0.88785438907871073</v>
      </c>
      <c r="AV13">
        <f t="shared" ref="AV13:AV27" si="19">IF(AS13&lt;&gt;0,(1000-(AR13+U13)/2)/AS13*AL13,0)</f>
        <v>0.16555923469302466</v>
      </c>
      <c r="AW13">
        <f t="shared" ref="AW13:AW27" si="20">U13*AA13/1000</f>
        <v>0.27009210280375556</v>
      </c>
      <c r="AX13">
        <f t="shared" ref="AX13:AX27" si="21">(AU13-AW13)</f>
        <v>0.61776228627495522</v>
      </c>
      <c r="AY13">
        <f t="shared" ref="AY13:AY27" si="22">1/(1.6/F13+1.37/N13)</f>
        <v>0.10434896378434717</v>
      </c>
      <c r="AZ13">
        <f t="shared" ref="AZ13:AZ27" si="23">G13*AA13*0.001</f>
        <v>22.136442997834141</v>
      </c>
      <c r="BA13">
        <f t="shared" ref="BA13:BA27" si="24">G13/S13</f>
        <v>0.78893408577737845</v>
      </c>
      <c r="BB13">
        <f t="shared" ref="BB13:BB27" si="25">(1-AL13*AA13/AQ13/F13)*100</f>
        <v>28.639030162614119</v>
      </c>
      <c r="BC13">
        <f t="shared" ref="BC13:BC27" si="26">(S13-E13/(N13/1.35))</f>
        <v>379.55695336340796</v>
      </c>
      <c r="BD13">
        <f t="shared" ref="BD13:BD27" si="27">E13*BB13/100/BC13</f>
        <v>5.8888543191078051E-3</v>
      </c>
    </row>
    <row r="14" spans="1:108" x14ac:dyDescent="0.25">
      <c r="A14" s="1">
        <v>2</v>
      </c>
      <c r="B14" s="1" t="s">
        <v>72</v>
      </c>
      <c r="C14" s="1">
        <v>623.50001878663898</v>
      </c>
      <c r="D14" s="1">
        <v>0</v>
      </c>
      <c r="E14">
        <f t="shared" si="0"/>
        <v>7.7813004761228246</v>
      </c>
      <c r="F14">
        <f t="shared" si="1"/>
        <v>0.17573332359548433</v>
      </c>
      <c r="G14">
        <f t="shared" si="2"/>
        <v>302.60447264832726</v>
      </c>
      <c r="H14">
        <f t="shared" si="3"/>
        <v>1.8564415919695818</v>
      </c>
      <c r="I14">
        <f t="shared" si="4"/>
        <v>0.81364288166621113</v>
      </c>
      <c r="J14">
        <f t="shared" si="5"/>
        <v>8.0925626754760742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2.2978136539459229</v>
      </c>
      <c r="P14" s="1">
        <v>8.0925626754760742</v>
      </c>
      <c r="Q14" s="1">
        <v>5.1269803196191788E-2</v>
      </c>
      <c r="R14" s="1">
        <v>400.2392578125</v>
      </c>
      <c r="S14" s="1">
        <v>383.3084716796875</v>
      </c>
      <c r="T14" s="1">
        <v>1.1068442836403847E-3</v>
      </c>
      <c r="U14" s="1">
        <v>3.6883189678192139</v>
      </c>
      <c r="V14" s="1">
        <v>1.1192712932825089E-2</v>
      </c>
      <c r="W14" s="1">
        <v>37.297290802001953</v>
      </c>
      <c r="X14" s="1">
        <v>300.97445678710937</v>
      </c>
      <c r="Y14" s="1">
        <v>1701.2496337890625</v>
      </c>
      <c r="Z14" s="1">
        <v>5.3913402557373047</v>
      </c>
      <c r="AA14" s="1">
        <v>73.209243774414063</v>
      </c>
      <c r="AB14" s="1">
        <v>-5.374030590057373</v>
      </c>
      <c r="AC14" s="1">
        <v>3.0265271663665771E-2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0.50162409464518221</v>
      </c>
      <c r="AL14">
        <f t="shared" si="9"/>
        <v>1.8564415919695818E-3</v>
      </c>
      <c r="AM14">
        <f t="shared" si="10"/>
        <v>281.24256267547605</v>
      </c>
      <c r="AN14">
        <f t="shared" si="11"/>
        <v>275.4478136539459</v>
      </c>
      <c r="AO14">
        <f t="shared" si="12"/>
        <v>272.19993532210719</v>
      </c>
      <c r="AP14">
        <f t="shared" si="13"/>
        <v>1.6527641181058432</v>
      </c>
      <c r="AQ14">
        <f t="shared" si="14"/>
        <v>1.0836619240990832</v>
      </c>
      <c r="AR14">
        <f t="shared" si="15"/>
        <v>14.802255401493614</v>
      </c>
      <c r="AS14">
        <f t="shared" si="16"/>
        <v>11.1139364336744</v>
      </c>
      <c r="AT14">
        <f t="shared" si="17"/>
        <v>5.1951881647109985</v>
      </c>
      <c r="AU14">
        <f t="shared" si="18"/>
        <v>0.88784336180845602</v>
      </c>
      <c r="AV14">
        <f t="shared" si="19"/>
        <v>0.16549296167804289</v>
      </c>
      <c r="AW14">
        <f t="shared" si="20"/>
        <v>0.27001904243287206</v>
      </c>
      <c r="AX14">
        <f t="shared" si="21"/>
        <v>0.61782431937558391</v>
      </c>
      <c r="AY14">
        <f t="shared" si="22"/>
        <v>0.10430684025970206</v>
      </c>
      <c r="AZ14">
        <f t="shared" si="23"/>
        <v>22.153444605339402</v>
      </c>
      <c r="BA14">
        <f t="shared" si="24"/>
        <v>0.78945417335101142</v>
      </c>
      <c r="BB14">
        <f t="shared" si="25"/>
        <v>28.632698841277126</v>
      </c>
      <c r="BC14">
        <f t="shared" si="26"/>
        <v>379.60961410246807</v>
      </c>
      <c r="BD14">
        <f t="shared" si="27"/>
        <v>5.8691778303109786E-3</v>
      </c>
    </row>
    <row r="15" spans="1:108" x14ac:dyDescent="0.25">
      <c r="A15" s="1">
        <v>3</v>
      </c>
      <c r="B15" s="1" t="s">
        <v>72</v>
      </c>
      <c r="C15" s="1">
        <v>624.0000187754631</v>
      </c>
      <c r="D15" s="1">
        <v>0</v>
      </c>
      <c r="E15">
        <f t="shared" si="0"/>
        <v>7.7958451437982692</v>
      </c>
      <c r="F15">
        <f t="shared" si="1"/>
        <v>0.17580278530212468</v>
      </c>
      <c r="G15">
        <f t="shared" si="2"/>
        <v>302.48519818558731</v>
      </c>
      <c r="H15">
        <f t="shared" si="3"/>
        <v>1.8568121801992727</v>
      </c>
      <c r="I15">
        <f t="shared" si="4"/>
        <v>0.81350250313988048</v>
      </c>
      <c r="J15">
        <f t="shared" si="5"/>
        <v>8.0907735824584961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2.2974791526794434</v>
      </c>
      <c r="P15" s="1">
        <v>8.0907735824584961</v>
      </c>
      <c r="Q15" s="1">
        <v>5.1293149590492249E-2</v>
      </c>
      <c r="R15" s="1">
        <v>400.25863647460937</v>
      </c>
      <c r="S15" s="1">
        <v>383.29837036132812</v>
      </c>
      <c r="T15" s="1">
        <v>4.3942133197560906E-4</v>
      </c>
      <c r="U15" s="1">
        <v>3.6884391307830811</v>
      </c>
      <c r="V15" s="1">
        <v>4.4436515308916569E-3</v>
      </c>
      <c r="W15" s="1">
        <v>37.299369812011719</v>
      </c>
      <c r="X15" s="1">
        <v>300.97021484375</v>
      </c>
      <c r="Y15" s="1">
        <v>1701.2474365234375</v>
      </c>
      <c r="Z15" s="1">
        <v>5.3903079032897949</v>
      </c>
      <c r="AA15" s="1">
        <v>73.209182739257813</v>
      </c>
      <c r="AB15" s="1">
        <v>-5.374030590057373</v>
      </c>
      <c r="AC15" s="1">
        <v>3.0265271663665771E-2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0.50161702473958325</v>
      </c>
      <c r="AL15">
        <f t="shared" si="9"/>
        <v>1.8568121801992728E-3</v>
      </c>
      <c r="AM15">
        <f t="shared" si="10"/>
        <v>281.24077358245847</v>
      </c>
      <c r="AN15">
        <f t="shared" si="11"/>
        <v>275.44747915267942</v>
      </c>
      <c r="AO15">
        <f t="shared" si="12"/>
        <v>272.19958375961505</v>
      </c>
      <c r="AP15">
        <f t="shared" si="13"/>
        <v>1.6527368169371104</v>
      </c>
      <c r="AQ15">
        <f t="shared" si="14"/>
        <v>1.0835301174880083</v>
      </c>
      <c r="AR15">
        <f t="shared" si="15"/>
        <v>14.800467331360801</v>
      </c>
      <c r="AS15">
        <f t="shared" si="16"/>
        <v>11.11202820057772</v>
      </c>
      <c r="AT15">
        <f t="shared" si="17"/>
        <v>5.1941263675689697</v>
      </c>
      <c r="AU15">
        <f t="shared" si="18"/>
        <v>0.88777775315651064</v>
      </c>
      <c r="AV15">
        <f t="shared" si="19"/>
        <v>0.16555456246456357</v>
      </c>
      <c r="AW15">
        <f t="shared" si="20"/>
        <v>0.27002761434812783</v>
      </c>
      <c r="AX15">
        <f t="shared" si="21"/>
        <v>0.61775013880838281</v>
      </c>
      <c r="AY15">
        <f t="shared" si="22"/>
        <v>0.10434599407865892</v>
      </c>
      <c r="AZ15">
        <f t="shared" si="23"/>
        <v>22.144694149889279</v>
      </c>
      <c r="BA15">
        <f t="shared" si="24"/>
        <v>0.78916379921062596</v>
      </c>
      <c r="BB15">
        <f t="shared" si="25"/>
        <v>28.638035645516691</v>
      </c>
      <c r="BC15">
        <f t="shared" si="26"/>
        <v>379.59259894568225</v>
      </c>
      <c r="BD15">
        <f t="shared" si="27"/>
        <v>5.8815080097747129E-3</v>
      </c>
    </row>
    <row r="16" spans="1:108" x14ac:dyDescent="0.25">
      <c r="A16" s="1">
        <v>4</v>
      </c>
      <c r="B16" s="1" t="s">
        <v>73</v>
      </c>
      <c r="C16" s="1">
        <v>624.50001876428723</v>
      </c>
      <c r="D16" s="1">
        <v>0</v>
      </c>
      <c r="E16">
        <f t="shared" si="0"/>
        <v>7.8018999624772283</v>
      </c>
      <c r="F16">
        <f t="shared" si="1"/>
        <v>0.17584551736068427</v>
      </c>
      <c r="G16">
        <f t="shared" si="2"/>
        <v>302.46057919769589</v>
      </c>
      <c r="H16">
        <f t="shared" si="3"/>
        <v>1.8565614628584528</v>
      </c>
      <c r="I16">
        <f t="shared" si="4"/>
        <v>0.81320319467245117</v>
      </c>
      <c r="J16">
        <f t="shared" si="5"/>
        <v>8.0858287811279297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2.2973294258117676</v>
      </c>
      <c r="P16" s="1">
        <v>8.0858287811279297</v>
      </c>
      <c r="Q16" s="1">
        <v>5.1286406815052032E-2</v>
      </c>
      <c r="R16" s="1">
        <v>400.28396606445312</v>
      </c>
      <c r="S16" s="1">
        <v>383.31219482421875</v>
      </c>
      <c r="T16" s="1">
        <v>1.6563187818974257E-4</v>
      </c>
      <c r="U16" s="1">
        <v>3.6875782012939453</v>
      </c>
      <c r="V16" s="1">
        <v>1.6749597853049636E-3</v>
      </c>
      <c r="W16" s="1">
        <v>37.290802001953125</v>
      </c>
      <c r="X16" s="1">
        <v>300.97775268554687</v>
      </c>
      <c r="Y16" s="1">
        <v>1701.2169189453125</v>
      </c>
      <c r="Z16" s="1">
        <v>5.4783930778503418</v>
      </c>
      <c r="AA16" s="1">
        <v>73.208671569824219</v>
      </c>
      <c r="AB16" s="1">
        <v>-5.374030590057373</v>
      </c>
      <c r="AC16" s="1">
        <v>3.0265271663665771E-2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0.50162958780924471</v>
      </c>
      <c r="AL16">
        <f t="shared" si="9"/>
        <v>1.8565614628584528E-3</v>
      </c>
      <c r="AM16">
        <f t="shared" si="10"/>
        <v>281.23582878112791</v>
      </c>
      <c r="AN16">
        <f t="shared" si="11"/>
        <v>275.44732942581174</v>
      </c>
      <c r="AO16">
        <f t="shared" si="12"/>
        <v>272.19470094722419</v>
      </c>
      <c r="AP16">
        <f t="shared" si="13"/>
        <v>1.6533793976488553</v>
      </c>
      <c r="AQ16">
        <f t="shared" si="14"/>
        <v>1.0831658960990227</v>
      </c>
      <c r="AR16">
        <f t="shared" si="15"/>
        <v>14.795595560915649</v>
      </c>
      <c r="AS16">
        <f t="shared" si="16"/>
        <v>11.108017359621703</v>
      </c>
      <c r="AT16">
        <f t="shared" si="17"/>
        <v>5.1915791034698486</v>
      </c>
      <c r="AU16">
        <f t="shared" si="18"/>
        <v>0.88762037467152199</v>
      </c>
      <c r="AV16">
        <f t="shared" si="19"/>
        <v>0.1655924571639289</v>
      </c>
      <c r="AW16">
        <f t="shared" si="20"/>
        <v>0.26996270142657158</v>
      </c>
      <c r="AX16">
        <f t="shared" si="21"/>
        <v>0.61765767324495036</v>
      </c>
      <c r="AY16">
        <f t="shared" si="22"/>
        <v>0.10437008029277214</v>
      </c>
      <c r="AZ16">
        <f t="shared" si="23"/>
        <v>22.142737205302925</v>
      </c>
      <c r="BA16">
        <f t="shared" si="24"/>
        <v>0.7890711103944914</v>
      </c>
      <c r="BB16">
        <f t="shared" si="25"/>
        <v>28.641522016995712</v>
      </c>
      <c r="BC16">
        <f t="shared" si="26"/>
        <v>379.60354523775584</v>
      </c>
      <c r="BD16">
        <f t="shared" si="27"/>
        <v>5.8866228293450642E-3</v>
      </c>
    </row>
    <row r="17" spans="1:108" x14ac:dyDescent="0.25">
      <c r="A17" s="1">
        <v>5</v>
      </c>
      <c r="B17" s="1" t="s">
        <v>73</v>
      </c>
      <c r="C17" s="1">
        <v>625.00001875311136</v>
      </c>
      <c r="D17" s="1">
        <v>0</v>
      </c>
      <c r="E17">
        <f t="shared" si="0"/>
        <v>7.8118551381132599</v>
      </c>
      <c r="F17">
        <f t="shared" si="1"/>
        <v>0.17587770060831015</v>
      </c>
      <c r="G17">
        <f t="shared" si="2"/>
        <v>302.38055249054275</v>
      </c>
      <c r="H17">
        <f t="shared" si="3"/>
        <v>1.8564681698152283</v>
      </c>
      <c r="I17">
        <f t="shared" si="4"/>
        <v>0.81302108896406344</v>
      </c>
      <c r="J17">
        <f t="shared" si="5"/>
        <v>8.0826339721679687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2.2969191074371338</v>
      </c>
      <c r="P17" s="1">
        <v>8.0826339721679687</v>
      </c>
      <c r="Q17" s="1">
        <v>5.1247872412204742E-2</v>
      </c>
      <c r="R17" s="1">
        <v>400.30380249023437</v>
      </c>
      <c r="S17" s="1">
        <v>383.31246948242187</v>
      </c>
      <c r="T17" s="1">
        <v>-3.1918220338411629E-4</v>
      </c>
      <c r="U17" s="1">
        <v>3.6868643760681152</v>
      </c>
      <c r="V17" s="1">
        <v>-3.2278280705213547E-3</v>
      </c>
      <c r="W17" s="1">
        <v>37.284549713134766</v>
      </c>
      <c r="X17" s="1">
        <v>300.98153686523437</v>
      </c>
      <c r="Y17" s="1">
        <v>1701.27880859375</v>
      </c>
      <c r="Z17" s="1">
        <v>5.5536513328552246</v>
      </c>
      <c r="AA17" s="1">
        <v>73.208427429199219</v>
      </c>
      <c r="AB17" s="1">
        <v>-5.374030590057373</v>
      </c>
      <c r="AC17" s="1">
        <v>3.0265271663665771E-2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0.50163589477539061</v>
      </c>
      <c r="AL17">
        <f t="shared" si="9"/>
        <v>1.8564681698152283E-3</v>
      </c>
      <c r="AM17">
        <f t="shared" si="10"/>
        <v>281.23263397216795</v>
      </c>
      <c r="AN17">
        <f t="shared" si="11"/>
        <v>275.44691910743711</v>
      </c>
      <c r="AO17">
        <f t="shared" si="12"/>
        <v>272.20460329075286</v>
      </c>
      <c r="AP17">
        <f t="shared" si="13"/>
        <v>1.6538817940283099</v>
      </c>
      <c r="AQ17">
        <f t="shared" si="14"/>
        <v>1.0829306320807459</v>
      </c>
      <c r="AR17">
        <f t="shared" si="15"/>
        <v>14.792431282970279</v>
      </c>
      <c r="AS17">
        <f t="shared" si="16"/>
        <v>11.105566906902164</v>
      </c>
      <c r="AT17">
        <f t="shared" si="17"/>
        <v>5.1897765398025513</v>
      </c>
      <c r="AU17">
        <f t="shared" si="18"/>
        <v>0.88750902115622388</v>
      </c>
      <c r="AV17">
        <f t="shared" si="19"/>
        <v>0.16562099649107334</v>
      </c>
      <c r="AW17">
        <f t="shared" si="20"/>
        <v>0.26990954311668247</v>
      </c>
      <c r="AX17">
        <f t="shared" si="21"/>
        <v>0.61759947803954141</v>
      </c>
      <c r="AY17">
        <f t="shared" si="22"/>
        <v>0.10438822020908749</v>
      </c>
      <c r="AZ17">
        <f t="shared" si="23"/>
        <v>22.136804733005064</v>
      </c>
      <c r="BA17">
        <f t="shared" si="24"/>
        <v>0.78886176830834731</v>
      </c>
      <c r="BB17">
        <f t="shared" si="25"/>
        <v>28.642903923820583</v>
      </c>
      <c r="BC17">
        <f t="shared" si="26"/>
        <v>379.59908768224392</v>
      </c>
      <c r="BD17">
        <f t="shared" si="27"/>
        <v>5.8944877226650028E-3</v>
      </c>
    </row>
    <row r="18" spans="1:108" x14ac:dyDescent="0.25">
      <c r="A18" s="1">
        <v>6</v>
      </c>
      <c r="B18" s="1" t="s">
        <v>74</v>
      </c>
      <c r="C18" s="1">
        <v>625.50001874193549</v>
      </c>
      <c r="D18" s="1">
        <v>0</v>
      </c>
      <c r="E18">
        <f t="shared" si="0"/>
        <v>7.8184658645682914</v>
      </c>
      <c r="F18">
        <f t="shared" si="1"/>
        <v>0.17594965781394845</v>
      </c>
      <c r="G18">
        <f t="shared" si="2"/>
        <v>302.36147710267903</v>
      </c>
      <c r="H18">
        <f t="shared" si="3"/>
        <v>1.8569336303242034</v>
      </c>
      <c r="I18">
        <f t="shared" si="4"/>
        <v>0.81291356701481554</v>
      </c>
      <c r="J18">
        <f t="shared" si="5"/>
        <v>8.0818748474121094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2.2969472408294678</v>
      </c>
      <c r="P18" s="1">
        <v>8.0818748474121094</v>
      </c>
      <c r="Q18" s="1">
        <v>5.1501613110303879E-2</v>
      </c>
      <c r="R18" s="1">
        <v>400.33148193359375</v>
      </c>
      <c r="S18" s="1">
        <v>383.32675170898437</v>
      </c>
      <c r="T18" s="1">
        <v>-5.0279579591006041E-4</v>
      </c>
      <c r="U18" s="1">
        <v>3.6875615119934082</v>
      </c>
      <c r="V18" s="1">
        <v>-5.0846771337091923E-3</v>
      </c>
      <c r="W18" s="1">
        <v>37.291599273681641</v>
      </c>
      <c r="X18" s="1">
        <v>300.98489379882812</v>
      </c>
      <c r="Y18" s="1">
        <v>1701.2332763671875</v>
      </c>
      <c r="Z18" s="1">
        <v>5.558927059173584</v>
      </c>
      <c r="AA18" s="1">
        <v>73.208587646484375</v>
      </c>
      <c r="AB18" s="1">
        <v>-5.374030590057373</v>
      </c>
      <c r="AC18" s="1">
        <v>3.0265271663665771E-2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0.50164148966471345</v>
      </c>
      <c r="AL18">
        <f t="shared" si="9"/>
        <v>1.8569336303242035E-3</v>
      </c>
      <c r="AM18">
        <f t="shared" si="10"/>
        <v>281.23187484741209</v>
      </c>
      <c r="AN18">
        <f t="shared" si="11"/>
        <v>275.44694724082945</v>
      </c>
      <c r="AO18">
        <f t="shared" si="12"/>
        <v>272.19731813466569</v>
      </c>
      <c r="AP18">
        <f t="shared" si="13"/>
        <v>1.6536377186363538</v>
      </c>
      <c r="AQ18">
        <f t="shared" si="14"/>
        <v>1.0828747371673875</v>
      </c>
      <c r="AR18">
        <f t="shared" si="15"/>
        <v>14.791635407535269</v>
      </c>
      <c r="AS18">
        <f t="shared" si="16"/>
        <v>11.104073895541861</v>
      </c>
      <c r="AT18">
        <f t="shared" si="17"/>
        <v>5.1894110441207886</v>
      </c>
      <c r="AU18">
        <f t="shared" si="18"/>
        <v>0.88748644413576983</v>
      </c>
      <c r="AV18">
        <f t="shared" si="19"/>
        <v>0.16568480420075565</v>
      </c>
      <c r="AW18">
        <f t="shared" si="20"/>
        <v>0.26996117015257187</v>
      </c>
      <c r="AX18">
        <f t="shared" si="21"/>
        <v>0.61752527398319801</v>
      </c>
      <c r="AY18">
        <f t="shared" si="22"/>
        <v>0.10442877729594879</v>
      </c>
      <c r="AZ18">
        <f t="shared" si="23"/>
        <v>22.135456697391959</v>
      </c>
      <c r="BA18">
        <f t="shared" si="24"/>
        <v>0.78878261367009184</v>
      </c>
      <c r="BB18">
        <f t="shared" si="25"/>
        <v>28.650364047738019</v>
      </c>
      <c r="BC18">
        <f t="shared" si="26"/>
        <v>379.6102274860566</v>
      </c>
      <c r="BD18">
        <f t="shared" si="27"/>
        <v>5.9008392581551853E-3</v>
      </c>
    </row>
    <row r="19" spans="1:108" x14ac:dyDescent="0.25">
      <c r="A19" s="1">
        <v>7</v>
      </c>
      <c r="B19" s="1" t="s">
        <v>74</v>
      </c>
      <c r="C19" s="1">
        <v>626.00001873075962</v>
      </c>
      <c r="D19" s="1">
        <v>0</v>
      </c>
      <c r="E19">
        <f t="shared" si="0"/>
        <v>7.829247804008669</v>
      </c>
      <c r="F19">
        <f t="shared" si="1"/>
        <v>0.17593563210046806</v>
      </c>
      <c r="G19">
        <f t="shared" si="2"/>
        <v>302.23008960302519</v>
      </c>
      <c r="H19">
        <f t="shared" si="3"/>
        <v>1.8574781955645567</v>
      </c>
      <c r="I19">
        <f t="shared" si="4"/>
        <v>0.81320708696201771</v>
      </c>
      <c r="J19">
        <f t="shared" si="5"/>
        <v>8.0863742828369141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2.2969818115234375</v>
      </c>
      <c r="P19" s="1">
        <v>8.0863742828369141</v>
      </c>
      <c r="Q19" s="1">
        <v>5.1671355962753296E-2</v>
      </c>
      <c r="R19" s="1">
        <v>400.3304443359375</v>
      </c>
      <c r="S19" s="1">
        <v>383.30517578125</v>
      </c>
      <c r="T19" s="1">
        <v>-7.6879444532096386E-4</v>
      </c>
      <c r="U19" s="1">
        <v>3.6880953311920166</v>
      </c>
      <c r="V19" s="1">
        <v>-7.7746151946485043E-3</v>
      </c>
      <c r="W19" s="1">
        <v>37.296733856201172</v>
      </c>
      <c r="X19" s="1">
        <v>301.00772094726562</v>
      </c>
      <c r="Y19" s="1">
        <v>1701.314697265625</v>
      </c>
      <c r="Z19" s="1">
        <v>5.5950155258178711</v>
      </c>
      <c r="AA19" s="1">
        <v>73.208244323730469</v>
      </c>
      <c r="AB19" s="1">
        <v>-5.374030590057373</v>
      </c>
      <c r="AC19" s="1">
        <v>3.0265271663665771E-2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0.50167953491210926</v>
      </c>
      <c r="AL19">
        <f t="shared" si="9"/>
        <v>1.8574781955645568E-3</v>
      </c>
      <c r="AM19">
        <f t="shared" si="10"/>
        <v>281.23637428283689</v>
      </c>
      <c r="AN19">
        <f t="shared" si="11"/>
        <v>275.44698181152341</v>
      </c>
      <c r="AO19">
        <f t="shared" si="12"/>
        <v>272.21034547812451</v>
      </c>
      <c r="AP19">
        <f t="shared" si="13"/>
        <v>1.6529769083651331</v>
      </c>
      <c r="AQ19">
        <f t="shared" si="14"/>
        <v>1.0832060710571325</v>
      </c>
      <c r="AR19">
        <f t="shared" si="15"/>
        <v>14.796230684991459</v>
      </c>
      <c r="AS19">
        <f t="shared" si="16"/>
        <v>11.108135353799442</v>
      </c>
      <c r="AT19">
        <f t="shared" si="17"/>
        <v>5.1916780471801758</v>
      </c>
      <c r="AU19">
        <f t="shared" si="18"/>
        <v>0.88762648728443094</v>
      </c>
      <c r="AV19">
        <f t="shared" si="19"/>
        <v>0.16567236720497022</v>
      </c>
      <c r="AW19">
        <f t="shared" si="20"/>
        <v>0.2699989840951148</v>
      </c>
      <c r="AX19">
        <f t="shared" si="21"/>
        <v>0.61762750318931614</v>
      </c>
      <c r="AY19">
        <f t="shared" si="22"/>
        <v>0.10442087214399265</v>
      </c>
      <c r="AZ19">
        <f t="shared" si="23"/>
        <v>22.125734241641222</v>
      </c>
      <c r="BA19">
        <f t="shared" si="24"/>
        <v>0.78848423840617832</v>
      </c>
      <c r="BB19">
        <f t="shared" si="25"/>
        <v>28.645917688030455</v>
      </c>
      <c r="BC19">
        <f t="shared" si="26"/>
        <v>379.58352634069075</v>
      </c>
      <c r="BD19">
        <f t="shared" si="27"/>
        <v>5.9084752785485539E-3</v>
      </c>
    </row>
    <row r="20" spans="1:108" x14ac:dyDescent="0.25">
      <c r="A20" s="1">
        <v>8</v>
      </c>
      <c r="B20" s="1" t="s">
        <v>75</v>
      </c>
      <c r="C20" s="1">
        <v>626.50001871958375</v>
      </c>
      <c r="D20" s="1">
        <v>0</v>
      </c>
      <c r="E20">
        <f t="shared" si="0"/>
        <v>7.8183108850964356</v>
      </c>
      <c r="F20">
        <f t="shared" si="1"/>
        <v>0.17588415689494186</v>
      </c>
      <c r="G20">
        <f t="shared" si="2"/>
        <v>302.33658823212664</v>
      </c>
      <c r="H20">
        <f t="shared" si="3"/>
        <v>1.8578049220811292</v>
      </c>
      <c r="I20">
        <f t="shared" si="4"/>
        <v>0.81357126426346527</v>
      </c>
      <c r="J20">
        <f t="shared" si="5"/>
        <v>8.0920839309692383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2.2967958450317383</v>
      </c>
      <c r="P20" s="1">
        <v>8.0920839309692383</v>
      </c>
      <c r="Q20" s="1">
        <v>5.2109826356172562E-2</v>
      </c>
      <c r="R20" s="1">
        <v>400.3360595703125</v>
      </c>
      <c r="S20" s="1">
        <v>383.33169555664062</v>
      </c>
      <c r="T20" s="1">
        <v>-7.6175457797944546E-4</v>
      </c>
      <c r="U20" s="1">
        <v>3.6888673305511475</v>
      </c>
      <c r="V20" s="1">
        <v>-7.7035217545926571E-3</v>
      </c>
      <c r="W20" s="1">
        <v>37.305019378662109</v>
      </c>
      <c r="X20" s="1">
        <v>300.99801635742187</v>
      </c>
      <c r="Y20" s="1">
        <v>1701.3331298828125</v>
      </c>
      <c r="Z20" s="1">
        <v>5.4942879676818848</v>
      </c>
      <c r="AA20" s="1">
        <v>73.208213806152344</v>
      </c>
      <c r="AB20" s="1">
        <v>-5.374030590057373</v>
      </c>
      <c r="AC20" s="1">
        <v>3.0265271663665771E-2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0.50166336059570305</v>
      </c>
      <c r="AL20">
        <f t="shared" si="9"/>
        <v>1.8578049220811293E-3</v>
      </c>
      <c r="AM20">
        <f t="shared" si="10"/>
        <v>281.24208393096922</v>
      </c>
      <c r="AN20">
        <f t="shared" si="11"/>
        <v>275.44679584503172</v>
      </c>
      <c r="AO20">
        <f t="shared" si="12"/>
        <v>272.21329469680859</v>
      </c>
      <c r="AP20">
        <f t="shared" si="13"/>
        <v>1.6521433502473457</v>
      </c>
      <c r="AQ20">
        <f t="shared" si="14"/>
        <v>1.0836266525009841</v>
      </c>
      <c r="AR20">
        <f t="shared" si="15"/>
        <v>14.801981856439138</v>
      </c>
      <c r="AS20">
        <f t="shared" si="16"/>
        <v>11.11311452588799</v>
      </c>
      <c r="AT20">
        <f t="shared" si="17"/>
        <v>5.1944398880004883</v>
      </c>
      <c r="AU20">
        <f t="shared" si="18"/>
        <v>0.88779712519940013</v>
      </c>
      <c r="AV20">
        <f t="shared" si="19"/>
        <v>0.16562672169686196</v>
      </c>
      <c r="AW20">
        <f t="shared" si="20"/>
        <v>0.27005538823751885</v>
      </c>
      <c r="AX20">
        <f t="shared" si="21"/>
        <v>0.61774173696188128</v>
      </c>
      <c r="AY20">
        <f t="shared" si="22"/>
        <v>0.10439185922044227</v>
      </c>
      <c r="AZ20">
        <f t="shared" si="23"/>
        <v>22.133521592720172</v>
      </c>
      <c r="BA20">
        <f t="shared" si="24"/>
        <v>0.78870751293628361</v>
      </c>
      <c r="BB20">
        <f t="shared" si="25"/>
        <v>28.640217063444307</v>
      </c>
      <c r="BC20">
        <f t="shared" si="26"/>
        <v>379.61524500353136</v>
      </c>
      <c r="BD20">
        <f t="shared" si="27"/>
        <v>5.8985544907862774E-3</v>
      </c>
    </row>
    <row r="21" spans="1:108" x14ac:dyDescent="0.25">
      <c r="A21" s="1">
        <v>9</v>
      </c>
      <c r="B21" s="1" t="s">
        <v>75</v>
      </c>
      <c r="C21" s="1">
        <v>627.00001870840788</v>
      </c>
      <c r="D21" s="1">
        <v>0</v>
      </c>
      <c r="E21">
        <f t="shared" si="0"/>
        <v>7.7901311909113904</v>
      </c>
      <c r="F21">
        <f t="shared" si="1"/>
        <v>0.17589549545521907</v>
      </c>
      <c r="G21">
        <f t="shared" si="2"/>
        <v>302.63909807523174</v>
      </c>
      <c r="H21">
        <f t="shared" si="3"/>
        <v>1.8580683007436467</v>
      </c>
      <c r="I21">
        <f t="shared" si="4"/>
        <v>0.81364047826158448</v>
      </c>
      <c r="J21">
        <f t="shared" si="5"/>
        <v>8.0929489135742187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2.2963840961456299</v>
      </c>
      <c r="P21" s="1">
        <v>8.0929489135742187</v>
      </c>
      <c r="Q21" s="1">
        <v>5.1732636988162994E-2</v>
      </c>
      <c r="R21" s="1">
        <v>400.31121826171875</v>
      </c>
      <c r="S21" s="1">
        <v>383.3631591796875</v>
      </c>
      <c r="T21" s="1">
        <v>-1.2782205594703555E-3</v>
      </c>
      <c r="U21" s="1">
        <v>3.6887762546539307</v>
      </c>
      <c r="V21" s="1">
        <v>-1.2926909141242504E-2</v>
      </c>
      <c r="W21" s="1">
        <v>37.30535888671875</v>
      </c>
      <c r="X21" s="1">
        <v>301.00601196289062</v>
      </c>
      <c r="Y21" s="1">
        <v>1701.3883056640625</v>
      </c>
      <c r="Z21" s="1">
        <v>5.5186605453491211</v>
      </c>
      <c r="AA21" s="1">
        <v>73.208534240722656</v>
      </c>
      <c r="AB21" s="1">
        <v>-5.374030590057373</v>
      </c>
      <c r="AC21" s="1">
        <v>3.0265271663665771E-2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0.50167668660481768</v>
      </c>
      <c r="AL21">
        <f t="shared" si="9"/>
        <v>1.8580683007436466E-3</v>
      </c>
      <c r="AM21">
        <f t="shared" si="10"/>
        <v>281.2429489135742</v>
      </c>
      <c r="AN21">
        <f t="shared" si="11"/>
        <v>275.44638409614561</v>
      </c>
      <c r="AO21">
        <f t="shared" si="12"/>
        <v>272.22212282161126</v>
      </c>
      <c r="AP21">
        <f t="shared" si="13"/>
        <v>1.6519625092606944</v>
      </c>
      <c r="AQ21">
        <f t="shared" si="14"/>
        <v>1.0836903810067815</v>
      </c>
      <c r="AR21">
        <f t="shared" si="15"/>
        <v>14.802787574511671</v>
      </c>
      <c r="AS21">
        <f t="shared" si="16"/>
        <v>11.11401131985774</v>
      </c>
      <c r="AT21">
        <f t="shared" si="17"/>
        <v>5.1946665048599243</v>
      </c>
      <c r="AU21">
        <f t="shared" si="18"/>
        <v>0.88781112780964111</v>
      </c>
      <c r="AV21">
        <f t="shared" si="19"/>
        <v>0.16563677627027421</v>
      </c>
      <c r="AW21">
        <f t="shared" si="20"/>
        <v>0.27004990274519697</v>
      </c>
      <c r="AX21">
        <f t="shared" si="21"/>
        <v>0.6177612250644442</v>
      </c>
      <c r="AY21">
        <f t="shared" si="22"/>
        <v>0.10439825003635982</v>
      </c>
      <c r="AZ21">
        <f t="shared" si="23"/>
        <v>22.155764774022025</v>
      </c>
      <c r="BA21">
        <f t="shared" si="24"/>
        <v>0.78943187635142764</v>
      </c>
      <c r="BB21">
        <f t="shared" si="25"/>
        <v>28.638585541786565</v>
      </c>
      <c r="BC21">
        <f t="shared" si="26"/>
        <v>379.66010390358622</v>
      </c>
      <c r="BD21">
        <f t="shared" si="27"/>
        <v>5.8762650117514265E-3</v>
      </c>
    </row>
    <row r="22" spans="1:108" x14ac:dyDescent="0.25">
      <c r="A22" s="1">
        <v>10</v>
      </c>
      <c r="B22" s="1" t="s">
        <v>76</v>
      </c>
      <c r="C22" s="1">
        <v>627.50001869723201</v>
      </c>
      <c r="D22" s="1">
        <v>0</v>
      </c>
      <c r="E22">
        <f t="shared" si="0"/>
        <v>7.8354779585998466</v>
      </c>
      <c r="F22">
        <f t="shared" si="1"/>
        <v>0.1758829913101696</v>
      </c>
      <c r="G22">
        <f t="shared" si="2"/>
        <v>302.14799708645904</v>
      </c>
      <c r="H22">
        <f t="shared" si="3"/>
        <v>1.8579137084036856</v>
      </c>
      <c r="I22">
        <f t="shared" si="4"/>
        <v>0.81362633061059297</v>
      </c>
      <c r="J22">
        <f t="shared" si="5"/>
        <v>8.0922040939331055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2.2953753471374512</v>
      </c>
      <c r="P22" s="1">
        <v>8.0922040939331055</v>
      </c>
      <c r="Q22" s="1">
        <v>5.1424957811832428E-2</v>
      </c>
      <c r="R22" s="1">
        <v>400.34390258789062</v>
      </c>
      <c r="S22" s="1">
        <v>383.3065185546875</v>
      </c>
      <c r="T22" s="1">
        <v>-1.3633073540404439E-3</v>
      </c>
      <c r="U22" s="1">
        <v>3.6882264614105225</v>
      </c>
      <c r="V22" s="1">
        <v>-1.3788377866148949E-2</v>
      </c>
      <c r="W22" s="1">
        <v>37.302417755126953</v>
      </c>
      <c r="X22" s="1">
        <v>301.01904296875</v>
      </c>
      <c r="Y22" s="1">
        <v>1701.3992919921875</v>
      </c>
      <c r="Z22" s="1">
        <v>5.5992412567138672</v>
      </c>
      <c r="AA22" s="1">
        <v>73.208404541015625</v>
      </c>
      <c r="AB22" s="1">
        <v>-5.374030590057373</v>
      </c>
      <c r="AC22" s="1">
        <v>3.0265271663665771E-2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0.50169840494791662</v>
      </c>
      <c r="AL22">
        <f t="shared" si="9"/>
        <v>1.8579137084036856E-3</v>
      </c>
      <c r="AM22">
        <f t="shared" si="10"/>
        <v>281.24220409393308</v>
      </c>
      <c r="AN22">
        <f t="shared" si="11"/>
        <v>275.44537534713743</v>
      </c>
      <c r="AO22">
        <f t="shared" si="12"/>
        <v>272.22388063407197</v>
      </c>
      <c r="AP22">
        <f t="shared" si="13"/>
        <v>1.6520443363340156</v>
      </c>
      <c r="AQ22">
        <f t="shared" si="14"/>
        <v>1.0836355054364131</v>
      </c>
      <c r="AR22">
        <f t="shared" si="15"/>
        <v>14.802064219679821</v>
      </c>
      <c r="AS22">
        <f t="shared" si="16"/>
        <v>11.113837758269298</v>
      </c>
      <c r="AT22">
        <f t="shared" si="17"/>
        <v>5.1937897205352783</v>
      </c>
      <c r="AU22">
        <f t="shared" si="18"/>
        <v>0.88775695256492793</v>
      </c>
      <c r="AV22">
        <f t="shared" si="19"/>
        <v>0.16562568809947709</v>
      </c>
      <c r="AW22">
        <f t="shared" si="20"/>
        <v>0.2700091748258201</v>
      </c>
      <c r="AX22">
        <f t="shared" si="21"/>
        <v>0.61774777773910783</v>
      </c>
      <c r="AY22">
        <f t="shared" si="22"/>
        <v>0.10439120225304939</v>
      </c>
      <c r="AZ22">
        <f t="shared" si="23"/>
        <v>22.119772801963105</v>
      </c>
      <c r="BA22">
        <f t="shared" si="24"/>
        <v>0.78826730686906044</v>
      </c>
      <c r="BB22">
        <f t="shared" si="25"/>
        <v>28.635962654581924</v>
      </c>
      <c r="BC22">
        <f t="shared" si="26"/>
        <v>379.58190759701586</v>
      </c>
      <c r="BD22">
        <f t="shared" si="27"/>
        <v>5.9111472310075129E-3</v>
      </c>
    </row>
    <row r="23" spans="1:108" x14ac:dyDescent="0.25">
      <c r="A23" s="1">
        <v>11</v>
      </c>
      <c r="B23" s="1" t="s">
        <v>76</v>
      </c>
      <c r="C23" s="1">
        <v>628.00001868605614</v>
      </c>
      <c r="D23" s="1">
        <v>0</v>
      </c>
      <c r="E23">
        <f t="shared" si="0"/>
        <v>7.8526706763359115</v>
      </c>
      <c r="F23">
        <f t="shared" si="1"/>
        <v>0.17582453330518139</v>
      </c>
      <c r="G23">
        <f t="shared" si="2"/>
        <v>301.95995345980896</v>
      </c>
      <c r="H23">
        <f t="shared" si="3"/>
        <v>1.8572169747973657</v>
      </c>
      <c r="I23">
        <f t="shared" si="4"/>
        <v>0.81357798285885785</v>
      </c>
      <c r="J23">
        <f t="shared" si="5"/>
        <v>8.090855598449707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2.2950773239135742</v>
      </c>
      <c r="P23" s="1">
        <v>8.090855598449707</v>
      </c>
      <c r="Q23" s="1">
        <v>5.1585927605628967E-2</v>
      </c>
      <c r="R23" s="1">
        <v>400.37655639648437</v>
      </c>
      <c r="S23" s="1">
        <v>383.30487060546875</v>
      </c>
      <c r="T23" s="1">
        <v>-8.0805644392967224E-4</v>
      </c>
      <c r="U23" s="1">
        <v>3.6875240802764893</v>
      </c>
      <c r="V23" s="1">
        <v>-8.1728016957640648E-3</v>
      </c>
      <c r="W23" s="1">
        <v>37.296161651611328</v>
      </c>
      <c r="X23" s="1">
        <v>301.00897216796875</v>
      </c>
      <c r="Y23" s="1">
        <v>1701.4002685546875</v>
      </c>
      <c r="Z23" s="1">
        <v>5.5959916114807129</v>
      </c>
      <c r="AA23" s="1">
        <v>73.208518981933594</v>
      </c>
      <c r="AB23" s="1">
        <v>-5.374030590057373</v>
      </c>
      <c r="AC23" s="1">
        <v>3.0265271663665771E-2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0.50168162027994789</v>
      </c>
      <c r="AL23">
        <f t="shared" si="9"/>
        <v>1.8572169747973657E-3</v>
      </c>
      <c r="AM23">
        <f t="shared" si="10"/>
        <v>281.24085559844968</v>
      </c>
      <c r="AN23">
        <f t="shared" si="11"/>
        <v>275.44507732391355</v>
      </c>
      <c r="AO23">
        <f t="shared" si="12"/>
        <v>272.22403688406848</v>
      </c>
      <c r="AP23">
        <f t="shared" si="13"/>
        <v>1.6525451338125585</v>
      </c>
      <c r="AQ23">
        <f t="shared" si="14"/>
        <v>1.0835361594861164</v>
      </c>
      <c r="AR23">
        <f t="shared" si="15"/>
        <v>14.800684053634679</v>
      </c>
      <c r="AS23">
        <f t="shared" si="16"/>
        <v>11.11315997335819</v>
      </c>
      <c r="AT23">
        <f t="shared" si="17"/>
        <v>5.1929664611816406</v>
      </c>
      <c r="AU23">
        <f t="shared" si="18"/>
        <v>0.8877060872093433</v>
      </c>
      <c r="AV23">
        <f t="shared" si="19"/>
        <v>0.16557384868197789</v>
      </c>
      <c r="AW23">
        <f t="shared" si="20"/>
        <v>0.26995817662725857</v>
      </c>
      <c r="AX23">
        <f t="shared" si="21"/>
        <v>0.61774791058208467</v>
      </c>
      <c r="AY23">
        <f t="shared" si="22"/>
        <v>0.10435825256147099</v>
      </c>
      <c r="AZ23">
        <f t="shared" si="23"/>
        <v>22.10604098464621</v>
      </c>
      <c r="BA23">
        <f t="shared" si="24"/>
        <v>0.7877801108627519</v>
      </c>
      <c r="BB23">
        <f t="shared" si="25"/>
        <v>28.632352196177735</v>
      </c>
      <c r="BC23">
        <f t="shared" si="26"/>
        <v>379.57208705319465</v>
      </c>
      <c r="BD23">
        <f t="shared" si="27"/>
        <v>5.923523887939027E-3</v>
      </c>
    </row>
    <row r="24" spans="1:108" x14ac:dyDescent="0.25">
      <c r="A24" s="1">
        <v>12</v>
      </c>
      <c r="B24" s="1" t="s">
        <v>77</v>
      </c>
      <c r="C24" s="1">
        <v>628.50001867488027</v>
      </c>
      <c r="D24" s="1">
        <v>0</v>
      </c>
      <c r="E24">
        <f t="shared" si="0"/>
        <v>7.857747799393227</v>
      </c>
      <c r="F24">
        <f t="shared" si="1"/>
        <v>0.17581874050879945</v>
      </c>
      <c r="G24">
        <f t="shared" si="2"/>
        <v>301.91220909327939</v>
      </c>
      <c r="H24">
        <f t="shared" si="3"/>
        <v>1.8570868431894765</v>
      </c>
      <c r="I24">
        <f t="shared" si="4"/>
        <v>0.8135507954909369</v>
      </c>
      <c r="J24">
        <f t="shared" si="5"/>
        <v>8.0906200408935547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2.2958338260650635</v>
      </c>
      <c r="P24" s="1">
        <v>8.0906200408935547</v>
      </c>
      <c r="Q24" s="1">
        <v>5.1977597177028656E-2</v>
      </c>
      <c r="R24" s="1">
        <v>400.38943481445312</v>
      </c>
      <c r="S24" s="1">
        <v>383.3074951171875</v>
      </c>
      <c r="T24" s="1">
        <v>-4.8347155097872019E-4</v>
      </c>
      <c r="U24" s="1">
        <v>3.6876380443572998</v>
      </c>
      <c r="V24" s="1">
        <v>-4.889665637165308E-3</v>
      </c>
      <c r="W24" s="1">
        <v>37.295505523681641</v>
      </c>
      <c r="X24" s="1">
        <v>301.00503540039062</v>
      </c>
      <c r="Y24" s="1">
        <v>1701.3968505859375</v>
      </c>
      <c r="Z24" s="1">
        <v>5.5312409400939941</v>
      </c>
      <c r="AA24" s="1">
        <v>73.20892333984375</v>
      </c>
      <c r="AB24" s="1">
        <v>-5.374030590057373</v>
      </c>
      <c r="AC24" s="1">
        <v>3.0265271663665771E-2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0.5016750590006509</v>
      </c>
      <c r="AL24">
        <f t="shared" si="9"/>
        <v>1.8570868431894766E-3</v>
      </c>
      <c r="AM24">
        <f t="shared" si="10"/>
        <v>281.24062004089353</v>
      </c>
      <c r="AN24">
        <f t="shared" si="11"/>
        <v>275.44583382606504</v>
      </c>
      <c r="AO24">
        <f t="shared" si="12"/>
        <v>272.22349000908071</v>
      </c>
      <c r="AP24">
        <f t="shared" si="13"/>
        <v>1.6527183407905792</v>
      </c>
      <c r="AQ24">
        <f t="shared" si="14"/>
        <v>1.0835188063853818</v>
      </c>
      <c r="AR24">
        <f t="shared" si="15"/>
        <v>14.800365269074785</v>
      </c>
      <c r="AS24">
        <f t="shared" si="16"/>
        <v>11.112727224717485</v>
      </c>
      <c r="AT24">
        <f t="shared" si="17"/>
        <v>5.1932269334793091</v>
      </c>
      <c r="AU24">
        <f t="shared" si="18"/>
        <v>0.88772218029932115</v>
      </c>
      <c r="AV24">
        <f t="shared" si="19"/>
        <v>0.16556871163380354</v>
      </c>
      <c r="AW24">
        <f t="shared" si="20"/>
        <v>0.26996801089444489</v>
      </c>
      <c r="AX24">
        <f t="shared" si="21"/>
        <v>0.61775416940487626</v>
      </c>
      <c r="AY24">
        <f t="shared" si="22"/>
        <v>0.1043549874078705</v>
      </c>
      <c r="AZ24">
        <f t="shared" si="23"/>
        <v>22.10266777087277</v>
      </c>
      <c r="BA24">
        <f t="shared" si="24"/>
        <v>0.78765015800428484</v>
      </c>
      <c r="BB24">
        <f t="shared" si="25"/>
        <v>28.633464436983513</v>
      </c>
      <c r="BC24">
        <f t="shared" si="26"/>
        <v>379.57229814377018</v>
      </c>
      <c r="BD24">
        <f t="shared" si="27"/>
        <v>5.9275806814408387E-3</v>
      </c>
    </row>
    <row r="25" spans="1:108" x14ac:dyDescent="0.25">
      <c r="A25" s="1">
        <v>13</v>
      </c>
      <c r="B25" s="1" t="s">
        <v>77</v>
      </c>
      <c r="C25" s="1">
        <v>629.0000186637044</v>
      </c>
      <c r="D25" s="1">
        <v>0</v>
      </c>
      <c r="E25">
        <f t="shared" si="0"/>
        <v>7.8638375375328069</v>
      </c>
      <c r="F25">
        <f t="shared" si="1"/>
        <v>0.17582662440982583</v>
      </c>
      <c r="G25">
        <f t="shared" si="2"/>
        <v>301.85199952757307</v>
      </c>
      <c r="H25">
        <f t="shared" si="3"/>
        <v>1.8571851530796364</v>
      </c>
      <c r="I25">
        <f t="shared" si="4"/>
        <v>0.81356428813227311</v>
      </c>
      <c r="J25">
        <f t="shared" si="5"/>
        <v>8.0911417007446289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2.2961475849151611</v>
      </c>
      <c r="P25" s="1">
        <v>8.0911417007446289</v>
      </c>
      <c r="Q25" s="1">
        <v>5.236218124628067E-2</v>
      </c>
      <c r="R25" s="1">
        <v>400.39495849609375</v>
      </c>
      <c r="S25" s="1">
        <v>383.30191040039062</v>
      </c>
      <c r="T25" s="1">
        <v>-1.258900883840397E-4</v>
      </c>
      <c r="U25" s="1">
        <v>3.6879556179046631</v>
      </c>
      <c r="V25" s="1">
        <v>-1.2731887400150299E-3</v>
      </c>
      <c r="W25" s="1">
        <v>37.298118591308594</v>
      </c>
      <c r="X25" s="1">
        <v>301.02413940429688</v>
      </c>
      <c r="Y25" s="1">
        <v>1701.354248046875</v>
      </c>
      <c r="Z25" s="1">
        <v>5.5418190956115723</v>
      </c>
      <c r="AA25" s="1">
        <v>73.209381103515625</v>
      </c>
      <c r="AB25" s="1">
        <v>-5.374030590057373</v>
      </c>
      <c r="AC25" s="1">
        <v>3.0265271663665771E-2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0.50170689900716137</v>
      </c>
      <c r="AL25">
        <f t="shared" si="9"/>
        <v>1.8571851530796363E-3</v>
      </c>
      <c r="AM25">
        <f t="shared" si="10"/>
        <v>281.24114170074461</v>
      </c>
      <c r="AN25">
        <f t="shared" si="11"/>
        <v>275.44614758491514</v>
      </c>
      <c r="AO25">
        <f t="shared" si="12"/>
        <v>272.21667360298306</v>
      </c>
      <c r="AP25">
        <f t="shared" si="13"/>
        <v>1.6525558795988993</v>
      </c>
      <c r="AQ25">
        <f t="shared" si="14"/>
        <v>1.0835572364563071</v>
      </c>
      <c r="AR25">
        <f t="shared" si="15"/>
        <v>14.800797659034888</v>
      </c>
      <c r="AS25">
        <f t="shared" si="16"/>
        <v>11.112842041130225</v>
      </c>
      <c r="AT25">
        <f t="shared" si="17"/>
        <v>5.193644642829895</v>
      </c>
      <c r="AU25">
        <f t="shared" si="18"/>
        <v>0.88774798870333682</v>
      </c>
      <c r="AV25">
        <f t="shared" si="19"/>
        <v>0.16557570306740868</v>
      </c>
      <c r="AW25">
        <f t="shared" si="20"/>
        <v>0.26999294832403392</v>
      </c>
      <c r="AX25">
        <f t="shared" si="21"/>
        <v>0.61775504037930284</v>
      </c>
      <c r="AY25">
        <f t="shared" si="22"/>
        <v>0.10435943122579758</v>
      </c>
      <c r="AZ25">
        <f t="shared" si="23"/>
        <v>22.098398070272317</v>
      </c>
      <c r="BA25">
        <f t="shared" si="24"/>
        <v>0.78750455277476605</v>
      </c>
      <c r="BB25">
        <f t="shared" si="25"/>
        <v>28.634971551542286</v>
      </c>
      <c r="BC25">
        <f t="shared" si="26"/>
        <v>379.56381865711705</v>
      </c>
      <c r="BD25">
        <f t="shared" si="27"/>
        <v>5.9326193147145488E-3</v>
      </c>
    </row>
    <row r="26" spans="1:108" x14ac:dyDescent="0.25">
      <c r="A26" s="1">
        <v>14</v>
      </c>
      <c r="B26" s="1" t="s">
        <v>77</v>
      </c>
      <c r="C26" s="1">
        <v>629.0000186637044</v>
      </c>
      <c r="D26" s="1">
        <v>0</v>
      </c>
      <c r="E26">
        <f t="shared" si="0"/>
        <v>7.8638375375328069</v>
      </c>
      <c r="F26">
        <f t="shared" si="1"/>
        <v>0.17582662440982583</v>
      </c>
      <c r="G26">
        <f t="shared" si="2"/>
        <v>301.85199952757307</v>
      </c>
      <c r="H26">
        <f t="shared" si="3"/>
        <v>1.8571851530796364</v>
      </c>
      <c r="I26">
        <f t="shared" si="4"/>
        <v>0.81356428813227311</v>
      </c>
      <c r="J26">
        <f t="shared" si="5"/>
        <v>8.0911417007446289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2.2961475849151611</v>
      </c>
      <c r="P26" s="1">
        <v>8.0911417007446289</v>
      </c>
      <c r="Q26" s="1">
        <v>5.236218124628067E-2</v>
      </c>
      <c r="R26" s="1">
        <v>400.39495849609375</v>
      </c>
      <c r="S26" s="1">
        <v>383.30191040039062</v>
      </c>
      <c r="T26" s="1">
        <v>-1.258900883840397E-4</v>
      </c>
      <c r="U26" s="1">
        <v>3.6879556179046631</v>
      </c>
      <c r="V26" s="1">
        <v>-1.2731887400150299E-3</v>
      </c>
      <c r="W26" s="1">
        <v>37.298118591308594</v>
      </c>
      <c r="X26" s="1">
        <v>301.02413940429688</v>
      </c>
      <c r="Y26" s="1">
        <v>1701.354248046875</v>
      </c>
      <c r="Z26" s="1">
        <v>5.5418190956115723</v>
      </c>
      <c r="AA26" s="1">
        <v>73.209381103515625</v>
      </c>
      <c r="AB26" s="1">
        <v>-5.374030590057373</v>
      </c>
      <c r="AC26" s="1">
        <v>3.0265271663665771E-2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0.50170689900716137</v>
      </c>
      <c r="AL26">
        <f t="shared" si="9"/>
        <v>1.8571851530796363E-3</v>
      </c>
      <c r="AM26">
        <f t="shared" si="10"/>
        <v>281.24114170074461</v>
      </c>
      <c r="AN26">
        <f t="shared" si="11"/>
        <v>275.44614758491514</v>
      </c>
      <c r="AO26">
        <f t="shared" si="12"/>
        <v>272.21667360298306</v>
      </c>
      <c r="AP26">
        <f t="shared" si="13"/>
        <v>1.6525558795988993</v>
      </c>
      <c r="AQ26">
        <f t="shared" si="14"/>
        <v>1.0835572364563071</v>
      </c>
      <c r="AR26">
        <f t="shared" si="15"/>
        <v>14.800797659034888</v>
      </c>
      <c r="AS26">
        <f t="shared" si="16"/>
        <v>11.112842041130225</v>
      </c>
      <c r="AT26">
        <f t="shared" si="17"/>
        <v>5.193644642829895</v>
      </c>
      <c r="AU26">
        <f t="shared" si="18"/>
        <v>0.88774798870333682</v>
      </c>
      <c r="AV26">
        <f t="shared" si="19"/>
        <v>0.16557570306740868</v>
      </c>
      <c r="AW26">
        <f t="shared" si="20"/>
        <v>0.26999294832403392</v>
      </c>
      <c r="AX26">
        <f t="shared" si="21"/>
        <v>0.61775504037930284</v>
      </c>
      <c r="AY26">
        <f t="shared" si="22"/>
        <v>0.10435943122579758</v>
      </c>
      <c r="AZ26">
        <f t="shared" si="23"/>
        <v>22.098398070272317</v>
      </c>
      <c r="BA26">
        <f t="shared" si="24"/>
        <v>0.78750455277476605</v>
      </c>
      <c r="BB26">
        <f t="shared" si="25"/>
        <v>28.634971551542286</v>
      </c>
      <c r="BC26">
        <f t="shared" si="26"/>
        <v>379.56381865711705</v>
      </c>
      <c r="BD26">
        <f t="shared" si="27"/>
        <v>5.9326193147145488E-3</v>
      </c>
    </row>
    <row r="27" spans="1:108" x14ac:dyDescent="0.25">
      <c r="A27" s="1">
        <v>15</v>
      </c>
      <c r="B27" s="1" t="s">
        <v>78</v>
      </c>
      <c r="C27" s="1">
        <v>629.50001865252852</v>
      </c>
      <c r="D27" s="1">
        <v>0</v>
      </c>
      <c r="E27">
        <f t="shared" si="0"/>
        <v>7.8521355347348765</v>
      </c>
      <c r="F27">
        <f t="shared" si="1"/>
        <v>0.17579897003141362</v>
      </c>
      <c r="G27">
        <f t="shared" si="2"/>
        <v>301.97076879405199</v>
      </c>
      <c r="H27">
        <f t="shared" si="3"/>
        <v>1.8565299792009879</v>
      </c>
      <c r="I27">
        <f t="shared" si="4"/>
        <v>0.81340325661755419</v>
      </c>
      <c r="J27">
        <f t="shared" si="5"/>
        <v>8.0882577896118164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2.2960526943206787</v>
      </c>
      <c r="P27" s="1">
        <v>8.0882577896118164</v>
      </c>
      <c r="Q27" s="1">
        <v>5.2523557096719742E-2</v>
      </c>
      <c r="R27" s="1">
        <v>400.388427734375</v>
      </c>
      <c r="S27" s="1">
        <v>383.31976318359375</v>
      </c>
      <c r="T27" s="1">
        <v>5.8717926731333137E-4</v>
      </c>
      <c r="U27" s="1">
        <v>3.6872353553771973</v>
      </c>
      <c r="V27" s="1">
        <v>5.9385038912296295E-3</v>
      </c>
      <c r="W27" s="1">
        <v>37.291271209716797</v>
      </c>
      <c r="X27" s="1">
        <v>301.03515625</v>
      </c>
      <c r="Y27" s="1">
        <v>1701.39453125</v>
      </c>
      <c r="Z27" s="1">
        <v>5.5598149299621582</v>
      </c>
      <c r="AA27" s="1">
        <v>73.209739685058594</v>
      </c>
      <c r="AB27" s="1">
        <v>-5.374030590057373</v>
      </c>
      <c r="AC27" s="1">
        <v>3.0265271663665771E-2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0.50172526041666654</v>
      </c>
      <c r="AL27">
        <f t="shared" si="9"/>
        <v>1.8565299792009879E-3</v>
      </c>
      <c r="AM27">
        <f t="shared" si="10"/>
        <v>281.23825778961179</v>
      </c>
      <c r="AN27">
        <f t="shared" si="11"/>
        <v>275.44605269432066</v>
      </c>
      <c r="AO27">
        <f t="shared" si="12"/>
        <v>272.223118915339</v>
      </c>
      <c r="AP27">
        <f t="shared" si="13"/>
        <v>1.6533141816318928</v>
      </c>
      <c r="AQ27">
        <f t="shared" si="14"/>
        <v>1.0833447971422634</v>
      </c>
      <c r="AR27">
        <f t="shared" si="15"/>
        <v>14.797823374358531</v>
      </c>
      <c r="AS27">
        <f t="shared" si="16"/>
        <v>11.110588018981334</v>
      </c>
      <c r="AT27">
        <f t="shared" si="17"/>
        <v>5.1921552419662476</v>
      </c>
      <c r="AU27">
        <f t="shared" si="18"/>
        <v>0.88765596827575632</v>
      </c>
      <c r="AV27">
        <f t="shared" si="19"/>
        <v>0.16555117903832661</v>
      </c>
      <c r="AW27">
        <f t="shared" si="20"/>
        <v>0.26994154052470914</v>
      </c>
      <c r="AX27">
        <f t="shared" si="21"/>
        <v>0.61771442775104712</v>
      </c>
      <c r="AY27">
        <f t="shared" si="22"/>
        <v>0.1043438435468316</v>
      </c>
      <c r="AZ27">
        <f t="shared" si="23"/>
        <v>22.107201375909561</v>
      </c>
      <c r="BA27">
        <f t="shared" si="24"/>
        <v>0.78777771927564544</v>
      </c>
      <c r="BB27">
        <f t="shared" si="25"/>
        <v>28.634584119725147</v>
      </c>
      <c r="BC27">
        <f t="shared" si="26"/>
        <v>379.58723401200729</v>
      </c>
      <c r="BD27">
        <f t="shared" si="27"/>
        <v>5.9233455538638185E-3</v>
      </c>
      <c r="BE27">
        <f>AVERAGE(E13:E27)</f>
        <v>7.8251561370866707</v>
      </c>
      <c r="BF27">
        <f t="shared" ref="BF27:DD27" si="28">AVERAGE(F13:F27)</f>
        <v>0.17584738713292852</v>
      </c>
      <c r="BG27">
        <f t="shared" si="28"/>
        <v>302.23768570825956</v>
      </c>
      <c r="BH27">
        <f t="shared" si="28"/>
        <v>1.8571261097274887</v>
      </c>
      <c r="BI27">
        <f t="shared" si="28"/>
        <v>0.81344265159360363</v>
      </c>
      <c r="BJ27">
        <f t="shared" si="28"/>
        <v>8.0895308812459312</v>
      </c>
      <c r="BK27">
        <f t="shared" si="28"/>
        <v>6</v>
      </c>
      <c r="BL27">
        <f t="shared" si="28"/>
        <v>1.4200000166893005</v>
      </c>
      <c r="BM27">
        <f t="shared" si="28"/>
        <v>1</v>
      </c>
      <c r="BN27">
        <f t="shared" si="28"/>
        <v>2.8400000333786011</v>
      </c>
      <c r="BO27">
        <f t="shared" si="28"/>
        <v>2.2965571085611978</v>
      </c>
      <c r="BP27">
        <f t="shared" si="28"/>
        <v>8.0895308812459312</v>
      </c>
      <c r="BQ27">
        <f t="shared" si="28"/>
        <v>5.1699711630741753E-2</v>
      </c>
      <c r="BR27">
        <f t="shared" si="28"/>
        <v>400.32845865885417</v>
      </c>
      <c r="BS27">
        <f t="shared" si="28"/>
        <v>383.31117553710936</v>
      </c>
      <c r="BT27">
        <f t="shared" si="28"/>
        <v>-2.3259613662958146E-4</v>
      </c>
      <c r="BU27">
        <f t="shared" si="28"/>
        <v>3.6880235989888508</v>
      </c>
      <c r="BV27">
        <f t="shared" si="28"/>
        <v>-2.3524647966648143E-3</v>
      </c>
      <c r="BW27">
        <f t="shared" si="28"/>
        <v>37.297444915771486</v>
      </c>
      <c r="BX27">
        <f t="shared" si="28"/>
        <v>301.00029093424479</v>
      </c>
      <c r="BY27">
        <f t="shared" si="28"/>
        <v>1701.3185139973959</v>
      </c>
      <c r="BZ27">
        <f t="shared" si="28"/>
        <v>5.5152749379475914</v>
      </c>
      <c r="CA27">
        <f t="shared" si="28"/>
        <v>73.208845520019537</v>
      </c>
      <c r="CB27">
        <f t="shared" si="28"/>
        <v>-5.374030590057373</v>
      </c>
      <c r="CC27">
        <f t="shared" si="28"/>
        <v>3.0265271663665771E-2</v>
      </c>
      <c r="CD27">
        <f t="shared" si="28"/>
        <v>1</v>
      </c>
      <c r="CE27">
        <f t="shared" si="28"/>
        <v>-0.21956524252891541</v>
      </c>
      <c r="CF27">
        <f t="shared" si="28"/>
        <v>2.737391471862793</v>
      </c>
      <c r="CG27">
        <f t="shared" si="28"/>
        <v>1</v>
      </c>
      <c r="CH27">
        <f t="shared" si="28"/>
        <v>0</v>
      </c>
      <c r="CI27">
        <f t="shared" si="28"/>
        <v>0.15999999642372131</v>
      </c>
      <c r="CJ27">
        <f t="shared" si="28"/>
        <v>111115</v>
      </c>
      <c r="CK27">
        <f t="shared" si="28"/>
        <v>0.50166715155707464</v>
      </c>
      <c r="CL27">
        <f t="shared" si="28"/>
        <v>1.8571261097274883E-3</v>
      </c>
      <c r="CM27">
        <f t="shared" si="28"/>
        <v>281.23953088124597</v>
      </c>
      <c r="CN27">
        <f t="shared" si="28"/>
        <v>275.44655710856125</v>
      </c>
      <c r="CO27">
        <f t="shared" si="28"/>
        <v>272.2109561551942</v>
      </c>
      <c r="CP27">
        <f t="shared" si="28"/>
        <v>1.6527531227978316</v>
      </c>
      <c r="CQ27">
        <f t="shared" si="28"/>
        <v>1.0834386015188511</v>
      </c>
      <c r="CR27">
        <f t="shared" si="28"/>
        <v>14.799285433304128</v>
      </c>
      <c r="CS27">
        <f t="shared" si="28"/>
        <v>11.111261834315279</v>
      </c>
      <c r="CT27">
        <f t="shared" si="28"/>
        <v>5.1930439949035643</v>
      </c>
      <c r="CU27">
        <f t="shared" si="28"/>
        <v>0.88771088333711257</v>
      </c>
      <c r="CV27">
        <f t="shared" si="28"/>
        <v>0.16559411436345986</v>
      </c>
      <c r="CW27">
        <f t="shared" si="28"/>
        <v>0.26999594992524745</v>
      </c>
      <c r="CX27">
        <f t="shared" si="28"/>
        <v>0.6177149334118649</v>
      </c>
      <c r="CY27">
        <f t="shared" si="28"/>
        <v>0.10437113370280859</v>
      </c>
      <c r="CZ27">
        <f t="shared" si="28"/>
        <v>22.126472004738829</v>
      </c>
      <c r="DA27">
        <f t="shared" si="28"/>
        <v>0.7884917052644741</v>
      </c>
      <c r="DB27">
        <f t="shared" si="28"/>
        <v>28.638372096118427</v>
      </c>
      <c r="DC27">
        <f t="shared" si="28"/>
        <v>379.591471079043</v>
      </c>
      <c r="DD27">
        <f t="shared" si="28"/>
        <v>5.9037080489416855E-3</v>
      </c>
    </row>
    <row r="28" spans="1:108" x14ac:dyDescent="0.25">
      <c r="A28" s="1" t="s">
        <v>9</v>
      </c>
      <c r="B28" s="1" t="s">
        <v>79</v>
      </c>
    </row>
    <row r="29" spans="1:108" x14ac:dyDescent="0.25">
      <c r="A29" s="1" t="s">
        <v>9</v>
      </c>
      <c r="B29" s="1" t="s">
        <v>80</v>
      </c>
    </row>
    <row r="30" spans="1:108" x14ac:dyDescent="0.25">
      <c r="A30" s="1">
        <v>16</v>
      </c>
      <c r="B30" s="1" t="s">
        <v>81</v>
      </c>
      <c r="C30" s="1">
        <v>1007.500018697232</v>
      </c>
      <c r="D30" s="1">
        <v>0</v>
      </c>
      <c r="E30">
        <f t="shared" ref="E30:E44" si="29">(R30-S30*(1000-T30)/(1000-U30))*AK30</f>
        <v>8.8128643654029464</v>
      </c>
      <c r="F30">
        <f t="shared" ref="F30:F44" si="30">IF(AV30&lt;&gt;0,1/(1/AV30-1/N30),0)</f>
        <v>0.16397921349659783</v>
      </c>
      <c r="G30">
        <f t="shared" ref="G30:G44" si="31">((AY30-AL30/2)*S30-E30)/(AY30+AL30/2)</f>
        <v>285.03885485858007</v>
      </c>
      <c r="H30">
        <f t="shared" ref="H30:H44" si="32">AL30*1000</f>
        <v>2.019858931687581</v>
      </c>
      <c r="I30">
        <f t="shared" ref="I30:I44" si="33">(AQ30-AW30)</f>
        <v>0.94329399036965556</v>
      </c>
      <c r="J30">
        <f t="shared" ref="J30:J44" si="34">(P30+AP30*D30)</f>
        <v>10.679363250732422</v>
      </c>
      <c r="K30" s="1">
        <v>6</v>
      </c>
      <c r="L30">
        <f t="shared" ref="L30:L44" si="35">(K30*AE30+AF30)</f>
        <v>1.4200000166893005</v>
      </c>
      <c r="M30" s="1">
        <v>1</v>
      </c>
      <c r="N30">
        <f t="shared" ref="N30:N44" si="36">L30*(M30+1)*(M30+1)/(M30*M30+1)</f>
        <v>2.8400000333786011</v>
      </c>
      <c r="O30" s="1">
        <v>6.478297233581543</v>
      </c>
      <c r="P30" s="1">
        <v>10.679363250732422</v>
      </c>
      <c r="Q30" s="1">
        <v>5.1396818161010742</v>
      </c>
      <c r="R30" s="1">
        <v>401.28558349609375</v>
      </c>
      <c r="S30" s="1">
        <v>382.18017578125</v>
      </c>
      <c r="T30" s="1">
        <v>0.72405368089675903</v>
      </c>
      <c r="U30" s="1">
        <v>4.7311892509460449</v>
      </c>
      <c r="V30" s="1">
        <v>5.4634637832641602</v>
      </c>
      <c r="W30" s="1">
        <v>35.699951171875</v>
      </c>
      <c r="X30" s="1">
        <v>301.0084228515625</v>
      </c>
      <c r="Y30" s="1">
        <v>1699.893310546875</v>
      </c>
      <c r="Z30" s="1">
        <v>5.7877812385559082</v>
      </c>
      <c r="AA30" s="1">
        <v>73.217666625976563</v>
      </c>
      <c r="AB30" s="1">
        <v>-5.738410472869873</v>
      </c>
      <c r="AC30" s="1">
        <v>2.0549237728118896E-2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44" si="37">X30*0.000001/(K30*0.0001)</f>
        <v>0.50168070475260407</v>
      </c>
      <c r="AL30">
        <f t="shared" ref="AL30:AL44" si="38">(U30-T30)/(1000-U30)*AK30</f>
        <v>2.0198589316875811E-3</v>
      </c>
      <c r="AM30">
        <f t="shared" ref="AM30:AM44" si="39">(P30+273.15)</f>
        <v>283.8293632507324</v>
      </c>
      <c r="AN30">
        <f t="shared" ref="AN30:AN44" si="40">(O30+273.15)</f>
        <v>279.62829723358152</v>
      </c>
      <c r="AO30">
        <f t="shared" ref="AO30:AO44" si="41">(Y30*AG30+Z30*AH30)*AI30</f>
        <v>271.98292360820778</v>
      </c>
      <c r="AP30">
        <f t="shared" ref="AP30:AP44" si="42">((AO30+0.00000010773*(AN30^4-AM30^4))-AL30*44100)/(L30*51.4+0.00000043092*AM30^3)</f>
        <v>1.719245292826362</v>
      </c>
      <c r="AQ30">
        <f t="shared" ref="AQ30:AQ44" si="43">0.61365*EXP(17.502*J30/(240.97+J30))</f>
        <v>1.2897006276898269</v>
      </c>
      <c r="AR30">
        <f t="shared" ref="AR30:AR44" si="44">AQ30*1000/AA30</f>
        <v>17.614609794629263</v>
      </c>
      <c r="AS30">
        <f t="shared" ref="AS30:AS44" si="45">(AR30-U30)</f>
        <v>12.883420543683219</v>
      </c>
      <c r="AT30">
        <f t="shared" ref="AT30:AT44" si="46">IF(D30,P30,(O30+P30)/2)</f>
        <v>8.5788302421569824</v>
      </c>
      <c r="AU30">
        <f t="shared" ref="AU30:AU44" si="47">0.61365*EXP(17.502*AT30/(240.97+AT30))</f>
        <v>1.1200149433910125</v>
      </c>
      <c r="AV30">
        <f t="shared" ref="AV30:AV44" si="48">IF(AS30&lt;&gt;0,(1000-(AR30+U30)/2)/AS30*AL30,0)</f>
        <v>0.15502802567233656</v>
      </c>
      <c r="AW30">
        <f t="shared" ref="AW30:AW44" si="49">U30*AA30/1000</f>
        <v>0.3464066373201713</v>
      </c>
      <c r="AX30">
        <f t="shared" ref="AX30:AX44" si="50">(AU30-AW30)</f>
        <v>0.77360830607084119</v>
      </c>
      <c r="AY30">
        <f t="shared" ref="AY30:AY44" si="51">1/(1.6/F30+1.37/N30)</f>
        <v>9.7658838015696803E-2</v>
      </c>
      <c r="AZ30">
        <f t="shared" ref="AZ30:AZ44" si="52">G30*AA30*0.001</f>
        <v>20.869879850485635</v>
      </c>
      <c r="BA30">
        <f t="shared" ref="BA30:BA44" si="53">G30/S30</f>
        <v>0.74582323448856458</v>
      </c>
      <c r="BB30">
        <f t="shared" ref="BB30:BB44" si="54">(1-AL30*AA30/AQ30/F30)*100</f>
        <v>30.070694824946852</v>
      </c>
      <c r="BC30">
        <f t="shared" ref="BC30:BC44" si="55">(S30-E30/(N30/1.35))</f>
        <v>377.99096213566412</v>
      </c>
      <c r="BD30">
        <f t="shared" ref="BD30:BD44" si="56">E30*BB30/100/BC30</f>
        <v>7.0109865423334371E-3</v>
      </c>
    </row>
    <row r="31" spans="1:108" x14ac:dyDescent="0.25">
      <c r="A31" s="1">
        <v>17</v>
      </c>
      <c r="B31" s="1" t="s">
        <v>82</v>
      </c>
      <c r="C31" s="1">
        <v>1008.0000186860561</v>
      </c>
      <c r="D31" s="1">
        <v>0</v>
      </c>
      <c r="E31">
        <f t="shared" si="29"/>
        <v>8.8169571102820026</v>
      </c>
      <c r="F31">
        <f t="shared" si="30"/>
        <v>0.16397003956212136</v>
      </c>
      <c r="G31">
        <f t="shared" si="31"/>
        <v>285.02216754629109</v>
      </c>
      <c r="H31">
        <f t="shared" si="32"/>
        <v>2.0198419312792941</v>
      </c>
      <c r="I31">
        <f t="shared" si="33"/>
        <v>0.94333658406686416</v>
      </c>
      <c r="J31">
        <f t="shared" si="34"/>
        <v>10.68028450012207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6.4788703918457031</v>
      </c>
      <c r="P31" s="1">
        <v>10.68028450012207</v>
      </c>
      <c r="Q31" s="1">
        <v>5.1403293609619141</v>
      </c>
      <c r="R31" s="1">
        <v>401.32412719726562</v>
      </c>
      <c r="S31" s="1">
        <v>382.21066284179687</v>
      </c>
      <c r="T31" s="1">
        <v>0.72462576627731323</v>
      </c>
      <c r="U31" s="1">
        <v>4.7316813468933105</v>
      </c>
      <c r="V31" s="1">
        <v>5.4675726890563965</v>
      </c>
      <c r="W31" s="1">
        <v>35.702308654785156</v>
      </c>
      <c r="X31" s="1">
        <v>301.01174926757812</v>
      </c>
      <c r="Y31" s="1">
        <v>1699.8680419921875</v>
      </c>
      <c r="Z31" s="1">
        <v>5.6965670585632324</v>
      </c>
      <c r="AA31" s="1">
        <v>73.2177734375</v>
      </c>
      <c r="AB31" s="1">
        <v>-5.738410472869873</v>
      </c>
      <c r="AC31" s="1">
        <v>2.0549237728118896E-2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0.5016862487792968</v>
      </c>
      <c r="AL31">
        <f t="shared" si="38"/>
        <v>2.0198419312792942E-3</v>
      </c>
      <c r="AM31">
        <f t="shared" si="39"/>
        <v>283.83028450012205</v>
      </c>
      <c r="AN31">
        <f t="shared" si="40"/>
        <v>279.62887039184568</v>
      </c>
      <c r="AO31">
        <f t="shared" si="41"/>
        <v>271.97888063954815</v>
      </c>
      <c r="AP31">
        <f t="shared" si="42"/>
        <v>1.719159163581196</v>
      </c>
      <c r="AQ31">
        <f t="shared" si="43"/>
        <v>1.2897797569021434</v>
      </c>
      <c r="AR31">
        <f t="shared" si="44"/>
        <v>17.615664835849213</v>
      </c>
      <c r="AS31">
        <f t="shared" si="45"/>
        <v>12.883983488955902</v>
      </c>
      <c r="AT31">
        <f t="shared" si="46"/>
        <v>8.5795774459838867</v>
      </c>
      <c r="AU31">
        <f t="shared" si="47"/>
        <v>1.120071621085112</v>
      </c>
      <c r="AV31">
        <f t="shared" si="48"/>
        <v>0.1550198259377614</v>
      </c>
      <c r="AW31">
        <f t="shared" si="49"/>
        <v>0.34644317283527926</v>
      </c>
      <c r="AX31">
        <f t="shared" si="50"/>
        <v>0.77362844824983279</v>
      </c>
      <c r="AY31">
        <f t="shared" si="51"/>
        <v>9.7653631798669274E-2</v>
      </c>
      <c r="AZ31">
        <f t="shared" si="52"/>
        <v>20.868688488069509</v>
      </c>
      <c r="BA31">
        <f t="shared" si="53"/>
        <v>0.7457200838592678</v>
      </c>
      <c r="BB31">
        <f t="shared" si="54"/>
        <v>30.071559383338752</v>
      </c>
      <c r="BC31">
        <f t="shared" si="55"/>
        <v>378.01950370130896</v>
      </c>
      <c r="BD31">
        <f t="shared" si="56"/>
        <v>7.0139145394914702E-3</v>
      </c>
    </row>
    <row r="32" spans="1:108" x14ac:dyDescent="0.25">
      <c r="A32" s="1">
        <v>18</v>
      </c>
      <c r="B32" s="1" t="s">
        <v>82</v>
      </c>
      <c r="C32" s="1">
        <v>1008.5000186748803</v>
      </c>
      <c r="D32" s="1">
        <v>0</v>
      </c>
      <c r="E32">
        <f t="shared" si="29"/>
        <v>8.8221363467817486</v>
      </c>
      <c r="F32">
        <f t="shared" si="30"/>
        <v>0.1640096052071035</v>
      </c>
      <c r="G32">
        <f t="shared" si="31"/>
        <v>284.9796294236541</v>
      </c>
      <c r="H32">
        <f t="shared" si="32"/>
        <v>2.0205412394552118</v>
      </c>
      <c r="I32">
        <f t="shared" si="33"/>
        <v>0.94344496596635352</v>
      </c>
      <c r="J32">
        <f t="shared" si="34"/>
        <v>10.682703971862793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6.4795751571655273</v>
      </c>
      <c r="P32" s="1">
        <v>10.682703971862793</v>
      </c>
      <c r="Q32" s="1">
        <v>5.1396942138671875</v>
      </c>
      <c r="R32" s="1">
        <v>401.32589721679687</v>
      </c>
      <c r="S32" s="1">
        <v>382.20065307617187</v>
      </c>
      <c r="T32" s="1">
        <v>0.72440522909164429</v>
      </c>
      <c r="U32" s="1">
        <v>4.7330446243286133</v>
      </c>
      <c r="V32" s="1">
        <v>5.4656376838684082</v>
      </c>
      <c r="W32" s="1">
        <v>35.710823059082031</v>
      </c>
      <c r="X32" s="1">
        <v>300.99658203125</v>
      </c>
      <c r="Y32" s="1">
        <v>1699.8568115234375</v>
      </c>
      <c r="Z32" s="1">
        <v>5.6551628112792969</v>
      </c>
      <c r="AA32" s="1">
        <v>73.217697143554687</v>
      </c>
      <c r="AB32" s="1">
        <v>-5.738410472869873</v>
      </c>
      <c r="AC32" s="1">
        <v>2.0549237728118896E-2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0.50166097005208332</v>
      </c>
      <c r="AL32">
        <f t="shared" si="38"/>
        <v>2.020541239455212E-3</v>
      </c>
      <c r="AM32">
        <f t="shared" si="39"/>
        <v>283.83270397186277</v>
      </c>
      <c r="AN32">
        <f t="shared" si="40"/>
        <v>279.6295751571655</v>
      </c>
      <c r="AO32">
        <f t="shared" si="41"/>
        <v>271.97708376458831</v>
      </c>
      <c r="AP32">
        <f t="shared" si="42"/>
        <v>1.7185523551003616</v>
      </c>
      <c r="AQ32">
        <f t="shared" si="43"/>
        <v>1.2899875938373755</v>
      </c>
      <c r="AR32">
        <f t="shared" si="44"/>
        <v>17.618521807755769</v>
      </c>
      <c r="AS32">
        <f t="shared" si="45"/>
        <v>12.885477183427156</v>
      </c>
      <c r="AT32">
        <f t="shared" si="46"/>
        <v>8.5811395645141602</v>
      </c>
      <c r="AU32">
        <f t="shared" si="47"/>
        <v>1.1201901207197373</v>
      </c>
      <c r="AV32">
        <f t="shared" si="48"/>
        <v>0.15505518966373188</v>
      </c>
      <c r="AW32">
        <f t="shared" si="49"/>
        <v>0.34654262787102197</v>
      </c>
      <c r="AX32">
        <f t="shared" si="50"/>
        <v>0.77364749284871537</v>
      </c>
      <c r="AY32">
        <f t="shared" si="51"/>
        <v>9.7676085145879471E-2</v>
      </c>
      <c r="AZ32">
        <f t="shared" si="52"/>
        <v>20.865552199223551</v>
      </c>
      <c r="BA32">
        <f t="shared" si="53"/>
        <v>0.74562831625213943</v>
      </c>
      <c r="BB32">
        <f t="shared" si="54"/>
        <v>30.075564770825359</v>
      </c>
      <c r="BC32">
        <f t="shared" si="55"/>
        <v>378.00703197470068</v>
      </c>
      <c r="BD32">
        <f t="shared" si="56"/>
        <v>7.0192009849289038E-3</v>
      </c>
    </row>
    <row r="33" spans="1:108" x14ac:dyDescent="0.25">
      <c r="A33" s="1">
        <v>19</v>
      </c>
      <c r="B33" s="1" t="s">
        <v>83</v>
      </c>
      <c r="C33" s="1">
        <v>1009.0000186637044</v>
      </c>
      <c r="D33" s="1">
        <v>0</v>
      </c>
      <c r="E33">
        <f t="shared" si="29"/>
        <v>8.8010751613564047</v>
      </c>
      <c r="F33">
        <f t="shared" si="30"/>
        <v>0.16393514612727167</v>
      </c>
      <c r="G33">
        <f t="shared" si="31"/>
        <v>285.16974113150445</v>
      </c>
      <c r="H33">
        <f t="shared" si="32"/>
        <v>2.0201298600003765</v>
      </c>
      <c r="I33">
        <f t="shared" si="33"/>
        <v>0.94365842976975589</v>
      </c>
      <c r="J33">
        <f t="shared" si="34"/>
        <v>10.684374809265137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6.4795742034912109</v>
      </c>
      <c r="P33" s="1">
        <v>10.684374809265137</v>
      </c>
      <c r="Q33" s="1">
        <v>5.1396379470825195</v>
      </c>
      <c r="R33" s="1">
        <v>401.30062866210937</v>
      </c>
      <c r="S33" s="1">
        <v>382.21786499023437</v>
      </c>
      <c r="T33" s="1">
        <v>0.72431087493896484</v>
      </c>
      <c r="U33" s="1">
        <v>4.7320847511291504</v>
      </c>
      <c r="V33" s="1">
        <v>5.4649314880371094</v>
      </c>
      <c r="W33" s="1">
        <v>35.703620910644531</v>
      </c>
      <c r="X33" s="1">
        <v>301.00057983398438</v>
      </c>
      <c r="Y33" s="1">
        <v>1699.8426513671875</v>
      </c>
      <c r="Z33" s="1">
        <v>5.5491337776184082</v>
      </c>
      <c r="AA33" s="1">
        <v>73.2177734375</v>
      </c>
      <c r="AB33" s="1">
        <v>-5.738410472869873</v>
      </c>
      <c r="AC33" s="1">
        <v>2.0549237728118896E-2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0.50166763305664053</v>
      </c>
      <c r="AL33">
        <f t="shared" si="38"/>
        <v>2.0201298600003763E-3</v>
      </c>
      <c r="AM33">
        <f t="shared" si="39"/>
        <v>283.83437480926511</v>
      </c>
      <c r="AN33">
        <f t="shared" si="40"/>
        <v>279.62957420349119</v>
      </c>
      <c r="AO33">
        <f t="shared" si="41"/>
        <v>271.97481813963896</v>
      </c>
      <c r="AP33">
        <f t="shared" si="42"/>
        <v>1.7185415474972432</v>
      </c>
      <c r="AQ33">
        <f t="shared" si="43"/>
        <v>1.2901311389649786</v>
      </c>
      <c r="AR33">
        <f t="shared" si="44"/>
        <v>17.620463971992507</v>
      </c>
      <c r="AS33">
        <f t="shared" si="45"/>
        <v>12.888379220863357</v>
      </c>
      <c r="AT33">
        <f t="shared" si="46"/>
        <v>8.5819745063781738</v>
      </c>
      <c r="AU33">
        <f t="shared" si="47"/>
        <v>1.120253462511337</v>
      </c>
      <c r="AV33">
        <f t="shared" si="48"/>
        <v>0.15498863745454103</v>
      </c>
      <c r="AW33">
        <f t="shared" si="49"/>
        <v>0.34647270919522272</v>
      </c>
      <c r="AX33">
        <f t="shared" si="50"/>
        <v>0.77378075331611429</v>
      </c>
      <c r="AY33">
        <f t="shared" si="51"/>
        <v>9.7633829488651375E-2</v>
      </c>
      <c r="AZ33">
        <f t="shared" si="52"/>
        <v>20.879493497397021</v>
      </c>
      <c r="BA33">
        <f t="shared" si="53"/>
        <v>0.74609213030581523</v>
      </c>
      <c r="BB33">
        <f t="shared" si="54"/>
        <v>30.065757338690545</v>
      </c>
      <c r="BC33">
        <f t="shared" si="55"/>
        <v>378.03425536763291</v>
      </c>
      <c r="BD33">
        <f t="shared" si="56"/>
        <v>6.9996564164162322E-3</v>
      </c>
    </row>
    <row r="34" spans="1:108" x14ac:dyDescent="0.25">
      <c r="A34" s="1">
        <v>20</v>
      </c>
      <c r="B34" s="1" t="s">
        <v>83</v>
      </c>
      <c r="C34" s="1">
        <v>1009.5000186525285</v>
      </c>
      <c r="D34" s="1">
        <v>0</v>
      </c>
      <c r="E34">
        <f t="shared" si="29"/>
        <v>8.7836368269539875</v>
      </c>
      <c r="F34">
        <f t="shared" si="30"/>
        <v>0.16394328231864666</v>
      </c>
      <c r="G34">
        <f t="shared" si="31"/>
        <v>285.35856637592036</v>
      </c>
      <c r="H34">
        <f t="shared" si="32"/>
        <v>2.0201718723457383</v>
      </c>
      <c r="I34">
        <f t="shared" si="33"/>
        <v>0.94363977562645096</v>
      </c>
      <c r="J34">
        <f t="shared" si="34"/>
        <v>10.68370532989502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6.480443000793457</v>
      </c>
      <c r="P34" s="1">
        <v>10.68370532989502</v>
      </c>
      <c r="Q34" s="1">
        <v>5.139228343963623</v>
      </c>
      <c r="R34" s="1">
        <v>401.27224731445312</v>
      </c>
      <c r="S34" s="1">
        <v>382.22567749023437</v>
      </c>
      <c r="T34" s="1">
        <v>0.72398275136947632</v>
      </c>
      <c r="U34" s="1">
        <v>4.7315273284912109</v>
      </c>
      <c r="V34" s="1">
        <v>5.4621596336364746</v>
      </c>
      <c r="W34" s="1">
        <v>35.697475433349609</v>
      </c>
      <c r="X34" s="1">
        <v>301.02423095703125</v>
      </c>
      <c r="Y34" s="1">
        <v>1699.883056640625</v>
      </c>
      <c r="Z34" s="1">
        <v>5.5130343437194824</v>
      </c>
      <c r="AA34" s="1">
        <v>73.218185424804687</v>
      </c>
      <c r="AB34" s="1">
        <v>-5.738410472869873</v>
      </c>
      <c r="AC34" s="1">
        <v>2.0549237728118896E-2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0.50170705159505202</v>
      </c>
      <c r="AL34">
        <f t="shared" si="38"/>
        <v>2.020171872345738E-3</v>
      </c>
      <c r="AM34">
        <f t="shared" si="39"/>
        <v>283.833705329895</v>
      </c>
      <c r="AN34">
        <f t="shared" si="40"/>
        <v>279.63044300079343</v>
      </c>
      <c r="AO34">
        <f t="shared" si="41"/>
        <v>271.98128298324445</v>
      </c>
      <c r="AP34">
        <f t="shared" si="42"/>
        <v>1.7187771123062865</v>
      </c>
      <c r="AQ34">
        <f t="shared" si="43"/>
        <v>1.2900736209064512</v>
      </c>
      <c r="AR34">
        <f t="shared" si="44"/>
        <v>17.619579253727355</v>
      </c>
      <c r="AS34">
        <f t="shared" si="45"/>
        <v>12.888051925236145</v>
      </c>
      <c r="AT34">
        <f t="shared" si="46"/>
        <v>8.5820741653442383</v>
      </c>
      <c r="AU34">
        <f t="shared" si="47"/>
        <v>1.1202610232216847</v>
      </c>
      <c r="AV34">
        <f t="shared" si="48"/>
        <v>0.1549959098176536</v>
      </c>
      <c r="AW34">
        <f t="shared" si="49"/>
        <v>0.34643384528000026</v>
      </c>
      <c r="AX34">
        <f t="shared" si="50"/>
        <v>0.77382717794168454</v>
      </c>
      <c r="AY34">
        <f t="shared" si="51"/>
        <v>9.7638446879378338E-2</v>
      </c>
      <c r="AZ34">
        <f t="shared" si="52"/>
        <v>20.893436425468572</v>
      </c>
      <c r="BA34">
        <f t="shared" si="53"/>
        <v>0.74657089562804446</v>
      </c>
      <c r="BB34">
        <f t="shared" si="54"/>
        <v>30.064262248653829</v>
      </c>
      <c r="BC34">
        <f t="shared" si="55"/>
        <v>378.05035721663523</v>
      </c>
      <c r="BD34">
        <f t="shared" si="56"/>
        <v>6.9851424822528468E-3</v>
      </c>
    </row>
    <row r="35" spans="1:108" x14ac:dyDescent="0.25">
      <c r="A35" s="1">
        <v>21</v>
      </c>
      <c r="B35" s="1" t="s">
        <v>84</v>
      </c>
      <c r="C35" s="1">
        <v>1010.0000186413527</v>
      </c>
      <c r="D35" s="1">
        <v>0</v>
      </c>
      <c r="E35">
        <f t="shared" si="29"/>
        <v>8.7960752610734207</v>
      </c>
      <c r="F35">
        <f t="shared" si="30"/>
        <v>0.16397406245302631</v>
      </c>
      <c r="G35">
        <f t="shared" si="31"/>
        <v>285.24914165590582</v>
      </c>
      <c r="H35">
        <f t="shared" si="32"/>
        <v>2.0203751112718211</v>
      </c>
      <c r="I35">
        <f t="shared" si="33"/>
        <v>0.94357314982057972</v>
      </c>
      <c r="J35">
        <f t="shared" si="34"/>
        <v>10.68291187286377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6.4804606437683105</v>
      </c>
      <c r="P35" s="1">
        <v>10.68291187286377</v>
      </c>
      <c r="Q35" s="1">
        <v>5.1391730308532715</v>
      </c>
      <c r="R35" s="1">
        <v>401.297119140625</v>
      </c>
      <c r="S35" s="1">
        <v>382.22586059570312</v>
      </c>
      <c r="T35" s="1">
        <v>0.72358566522598267</v>
      </c>
      <c r="U35" s="1">
        <v>4.7314791679382324</v>
      </c>
      <c r="V35" s="1">
        <v>5.4591889381408691</v>
      </c>
      <c r="W35" s="1">
        <v>35.697277069091797</v>
      </c>
      <c r="X35" s="1">
        <v>301.0283203125</v>
      </c>
      <c r="Y35" s="1">
        <v>1699.8409423828125</v>
      </c>
      <c r="Z35" s="1">
        <v>5.5532374382019043</v>
      </c>
      <c r="AA35" s="1">
        <v>73.218605041503906</v>
      </c>
      <c r="AB35" s="1">
        <v>-5.738410472869873</v>
      </c>
      <c r="AC35" s="1">
        <v>2.0549237728118896E-2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0.5017138671875</v>
      </c>
      <c r="AL35">
        <f t="shared" si="38"/>
        <v>2.0203751112718212E-3</v>
      </c>
      <c r="AM35">
        <f t="shared" si="39"/>
        <v>283.83291187286375</v>
      </c>
      <c r="AN35">
        <f t="shared" si="40"/>
        <v>279.63046064376829</v>
      </c>
      <c r="AO35">
        <f t="shared" si="41"/>
        <v>271.97454470214507</v>
      </c>
      <c r="AP35">
        <f t="shared" si="42"/>
        <v>1.7186856774401953</v>
      </c>
      <c r="AQ35">
        <f t="shared" si="43"/>
        <v>1.2900054542799526</v>
      </c>
      <c r="AR35">
        <f t="shared" si="44"/>
        <v>17.618547274271535</v>
      </c>
      <c r="AS35">
        <f t="shared" si="45"/>
        <v>12.887068106333302</v>
      </c>
      <c r="AT35">
        <f t="shared" si="46"/>
        <v>8.58168625831604</v>
      </c>
      <c r="AU35">
        <f t="shared" si="47"/>
        <v>1.1202315945856074</v>
      </c>
      <c r="AV35">
        <f t="shared" si="48"/>
        <v>0.15502342163536462</v>
      </c>
      <c r="AW35">
        <f t="shared" si="49"/>
        <v>0.34643230445937295</v>
      </c>
      <c r="AX35">
        <f t="shared" si="50"/>
        <v>0.7737992901262345</v>
      </c>
      <c r="AY35">
        <f t="shared" si="51"/>
        <v>9.7655914796676013E-2</v>
      </c>
      <c r="AZ35">
        <f t="shared" si="52"/>
        <v>20.885544241331768</v>
      </c>
      <c r="BA35">
        <f t="shared" si="53"/>
        <v>0.74628425510336205</v>
      </c>
      <c r="BB35">
        <f t="shared" si="54"/>
        <v>30.066259556140164</v>
      </c>
      <c r="BC35">
        <f t="shared" si="55"/>
        <v>378.04462768623642</v>
      </c>
      <c r="BD35">
        <f t="shared" si="56"/>
        <v>6.9956048177008739E-3</v>
      </c>
    </row>
    <row r="36" spans="1:108" x14ac:dyDescent="0.25">
      <c r="A36" s="1">
        <v>22</v>
      </c>
      <c r="B36" s="1" t="s">
        <v>84</v>
      </c>
      <c r="C36" s="1">
        <v>1010.5000186301768</v>
      </c>
      <c r="D36" s="1">
        <v>0</v>
      </c>
      <c r="E36">
        <f t="shared" si="29"/>
        <v>8.8022625103948151</v>
      </c>
      <c r="F36">
        <f t="shared" si="30"/>
        <v>0.16394020727974901</v>
      </c>
      <c r="G36">
        <f t="shared" si="31"/>
        <v>285.14586746006711</v>
      </c>
      <c r="H36">
        <f t="shared" si="32"/>
        <v>2.0206558874667815</v>
      </c>
      <c r="I36">
        <f t="shared" si="33"/>
        <v>0.94388359798108556</v>
      </c>
      <c r="J36">
        <f t="shared" si="34"/>
        <v>10.686898231506348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6.4817805290222168</v>
      </c>
      <c r="P36" s="1">
        <v>10.686898231506348</v>
      </c>
      <c r="Q36" s="1">
        <v>5.1392574310302734</v>
      </c>
      <c r="R36" s="1">
        <v>401.28787231445312</v>
      </c>
      <c r="S36" s="1">
        <v>382.2047119140625</v>
      </c>
      <c r="T36" s="1">
        <v>0.72359806299209595</v>
      </c>
      <c r="U36" s="1">
        <v>4.7319293022155762</v>
      </c>
      <c r="V36" s="1">
        <v>5.4587717056274414</v>
      </c>
      <c r="W36" s="1">
        <v>35.697334289550781</v>
      </c>
      <c r="X36" s="1">
        <v>301.03713989257812</v>
      </c>
      <c r="Y36" s="1">
        <v>1699.8681640625</v>
      </c>
      <c r="Z36" s="1">
        <v>5.5161538124084473</v>
      </c>
      <c r="AA36" s="1">
        <v>73.218414306640625</v>
      </c>
      <c r="AB36" s="1">
        <v>-5.738410472869873</v>
      </c>
      <c r="AC36" s="1">
        <v>2.0549237728118896E-2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0.5017285664876302</v>
      </c>
      <c r="AL36">
        <f t="shared" si="38"/>
        <v>2.0206558874667816E-3</v>
      </c>
      <c r="AM36">
        <f t="shared" si="39"/>
        <v>283.83689823150632</v>
      </c>
      <c r="AN36">
        <f t="shared" si="40"/>
        <v>279.63178052902219</v>
      </c>
      <c r="AO36">
        <f t="shared" si="41"/>
        <v>271.97890017079771</v>
      </c>
      <c r="AP36">
        <f t="shared" si="42"/>
        <v>1.7182561361833577</v>
      </c>
      <c r="AQ36">
        <f t="shared" si="43"/>
        <v>1.2903479581004385</v>
      </c>
      <c r="AR36">
        <f t="shared" si="44"/>
        <v>17.623271007979326</v>
      </c>
      <c r="AS36">
        <f t="shared" si="45"/>
        <v>12.89134170576375</v>
      </c>
      <c r="AT36">
        <f t="shared" si="46"/>
        <v>8.5843393802642822</v>
      </c>
      <c r="AU36">
        <f t="shared" si="47"/>
        <v>1.1204328877688978</v>
      </c>
      <c r="AV36">
        <f t="shared" si="48"/>
        <v>0.15499316126360163</v>
      </c>
      <c r="AW36">
        <f t="shared" si="49"/>
        <v>0.34646436011935294</v>
      </c>
      <c r="AX36">
        <f t="shared" si="50"/>
        <v>0.77396852764954494</v>
      </c>
      <c r="AY36">
        <f t="shared" si="51"/>
        <v>9.7636701758744976E-2</v>
      </c>
      <c r="AZ36">
        <f t="shared" si="52"/>
        <v>20.877928261517631</v>
      </c>
      <c r="BA36">
        <f t="shared" si="53"/>
        <v>0.7460553430439687</v>
      </c>
      <c r="BB36">
        <f t="shared" si="54"/>
        <v>30.060848214907733</v>
      </c>
      <c r="BC36">
        <f t="shared" si="55"/>
        <v>378.02053788259377</v>
      </c>
      <c r="BD36">
        <f t="shared" si="56"/>
        <v>6.9997116758490031E-3</v>
      </c>
    </row>
    <row r="37" spans="1:108" x14ac:dyDescent="0.25">
      <c r="A37" s="1">
        <v>23</v>
      </c>
      <c r="B37" s="1" t="s">
        <v>85</v>
      </c>
      <c r="C37" s="1">
        <v>1011.0000186190009</v>
      </c>
      <c r="D37" s="1">
        <v>0</v>
      </c>
      <c r="E37">
        <f t="shared" si="29"/>
        <v>8.8148666468856387</v>
      </c>
      <c r="F37">
        <f t="shared" si="30"/>
        <v>0.16386609236953215</v>
      </c>
      <c r="G37">
        <f t="shared" si="31"/>
        <v>284.96420597740519</v>
      </c>
      <c r="H37">
        <f t="shared" si="32"/>
        <v>2.0203375776991117</v>
      </c>
      <c r="I37">
        <f t="shared" si="33"/>
        <v>0.94414332791499</v>
      </c>
      <c r="J37">
        <f t="shared" si="34"/>
        <v>10.689389228820801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6.4822845458984375</v>
      </c>
      <c r="P37" s="1">
        <v>10.689389228820801</v>
      </c>
      <c r="Q37" s="1">
        <v>5.1389946937561035</v>
      </c>
      <c r="R37" s="1">
        <v>401.2989501953125</v>
      </c>
      <c r="S37" s="1">
        <v>382.19091796875</v>
      </c>
      <c r="T37" s="1">
        <v>0.72356343269348145</v>
      </c>
      <c r="U37" s="1">
        <v>4.7312760353088379</v>
      </c>
      <c r="V37" s="1">
        <v>5.4583554267883301</v>
      </c>
      <c r="W37" s="1">
        <v>35.691390991210938</v>
      </c>
      <c r="X37" s="1">
        <v>301.036376953125</v>
      </c>
      <c r="Y37" s="1">
        <v>1699.8917236328125</v>
      </c>
      <c r="Z37" s="1">
        <v>5.4133267402648926</v>
      </c>
      <c r="AA37" s="1">
        <v>73.2188720703125</v>
      </c>
      <c r="AB37" s="1">
        <v>-5.738410472869873</v>
      </c>
      <c r="AC37" s="1">
        <v>2.0549237728118896E-2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0.50172729492187496</v>
      </c>
      <c r="AL37">
        <f t="shared" si="38"/>
        <v>2.0203375776991117E-3</v>
      </c>
      <c r="AM37">
        <f t="shared" si="39"/>
        <v>283.83938922882078</v>
      </c>
      <c r="AN37">
        <f t="shared" si="40"/>
        <v>279.63228454589841</v>
      </c>
      <c r="AO37">
        <f t="shared" si="41"/>
        <v>271.98266970196346</v>
      </c>
      <c r="AP37">
        <f t="shared" si="42"/>
        <v>1.718226732434162</v>
      </c>
      <c r="AQ37">
        <f t="shared" si="43"/>
        <v>1.2905620226736032</v>
      </c>
      <c r="AR37">
        <f t="shared" si="44"/>
        <v>17.626084453121173</v>
      </c>
      <c r="AS37">
        <f t="shared" si="45"/>
        <v>12.894808417812335</v>
      </c>
      <c r="AT37">
        <f t="shared" si="46"/>
        <v>8.5858368873596191</v>
      </c>
      <c r="AU37">
        <f t="shared" si="47"/>
        <v>1.1205465181746153</v>
      </c>
      <c r="AV37">
        <f t="shared" si="48"/>
        <v>0.15492691362308506</v>
      </c>
      <c r="AW37">
        <f t="shared" si="49"/>
        <v>0.34641869475861314</v>
      </c>
      <c r="AX37">
        <f t="shared" si="50"/>
        <v>0.77412782341600206</v>
      </c>
      <c r="AY37">
        <f t="shared" si="51"/>
        <v>9.7594639745318179E-2</v>
      </c>
      <c r="AZ37">
        <f t="shared" si="52"/>
        <v>20.86475774207781</v>
      </c>
      <c r="BA37">
        <f t="shared" si="53"/>
        <v>0.74560695343552197</v>
      </c>
      <c r="BB37">
        <f t="shared" si="54"/>
        <v>30.051404682275983</v>
      </c>
      <c r="BC37">
        <f t="shared" si="55"/>
        <v>378.00075253444231</v>
      </c>
      <c r="BD37">
        <f t="shared" si="56"/>
        <v>7.0078994036320242E-3</v>
      </c>
    </row>
    <row r="38" spans="1:108" x14ac:dyDescent="0.25">
      <c r="A38" s="1">
        <v>24</v>
      </c>
      <c r="B38" s="1" t="s">
        <v>85</v>
      </c>
      <c r="C38" s="1">
        <v>1011.500018607825</v>
      </c>
      <c r="D38" s="1">
        <v>0</v>
      </c>
      <c r="E38">
        <f t="shared" si="29"/>
        <v>8.8202134873907418</v>
      </c>
      <c r="F38">
        <f t="shared" si="30"/>
        <v>0.16381987019691835</v>
      </c>
      <c r="G38">
        <f t="shared" si="31"/>
        <v>284.86406825128199</v>
      </c>
      <c r="H38">
        <f t="shared" si="32"/>
        <v>2.0200540374009712</v>
      </c>
      <c r="I38">
        <f t="shared" si="33"/>
        <v>0.94425945871569472</v>
      </c>
      <c r="J38">
        <f t="shared" si="34"/>
        <v>10.690070152282715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6.4816808700561523</v>
      </c>
      <c r="P38" s="1">
        <v>10.690070152282715</v>
      </c>
      <c r="Q38" s="1">
        <v>5.1384100914001465</v>
      </c>
      <c r="R38" s="1">
        <v>401.28802490234375</v>
      </c>
      <c r="S38" s="1">
        <v>382.16949462890625</v>
      </c>
      <c r="T38" s="1">
        <v>0.72332167625427246</v>
      </c>
      <c r="U38" s="1">
        <v>4.7305049896240234</v>
      </c>
      <c r="V38" s="1">
        <v>5.4567403793334961</v>
      </c>
      <c r="W38" s="1">
        <v>35.686939239501953</v>
      </c>
      <c r="X38" s="1">
        <v>301.03411865234375</v>
      </c>
      <c r="Y38" s="1">
        <v>1699.9598388671875</v>
      </c>
      <c r="Z38" s="1">
        <v>5.407015323638916</v>
      </c>
      <c r="AA38" s="1">
        <v>73.2186279296875</v>
      </c>
      <c r="AB38" s="1">
        <v>-5.738410472869873</v>
      </c>
      <c r="AC38" s="1">
        <v>2.0549237728118896E-2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0.50172353108723955</v>
      </c>
      <c r="AL38">
        <f t="shared" si="38"/>
        <v>2.0200540374009711E-3</v>
      </c>
      <c r="AM38">
        <f t="shared" si="39"/>
        <v>283.84007015228269</v>
      </c>
      <c r="AN38">
        <f t="shared" si="40"/>
        <v>279.63168087005613</v>
      </c>
      <c r="AO38">
        <f t="shared" si="41"/>
        <v>271.99356813921986</v>
      </c>
      <c r="AP38">
        <f t="shared" si="42"/>
        <v>1.7183581005753796</v>
      </c>
      <c r="AQ38">
        <f t="shared" si="43"/>
        <v>1.2906205434705063</v>
      </c>
      <c r="AR38">
        <f t="shared" si="44"/>
        <v>17.626942486683859</v>
      </c>
      <c r="AS38">
        <f t="shared" si="45"/>
        <v>12.896437497059836</v>
      </c>
      <c r="AT38">
        <f t="shared" si="46"/>
        <v>8.5858755111694336</v>
      </c>
      <c r="AU38">
        <f t="shared" si="47"/>
        <v>1.1205494490725452</v>
      </c>
      <c r="AV38">
        <f t="shared" si="48"/>
        <v>0.15488559626145687</v>
      </c>
      <c r="AW38">
        <f t="shared" si="49"/>
        <v>0.34636108475481159</v>
      </c>
      <c r="AX38">
        <f t="shared" si="50"/>
        <v>0.77418836431773363</v>
      </c>
      <c r="AY38">
        <f t="shared" si="51"/>
        <v>9.7568406631667007E-2</v>
      </c>
      <c r="AZ38">
        <f t="shared" si="52"/>
        <v>20.857356223827722</v>
      </c>
      <c r="BA38">
        <f t="shared" si="53"/>
        <v>0.74538672566707698</v>
      </c>
      <c r="BB38">
        <f t="shared" si="54"/>
        <v>30.044893482396962</v>
      </c>
      <c r="BC38">
        <f t="shared" si="55"/>
        <v>377.97678756269823</v>
      </c>
      <c r="BD38">
        <f t="shared" si="56"/>
        <v>7.0110753739526313E-3</v>
      </c>
    </row>
    <row r="39" spans="1:108" x14ac:dyDescent="0.25">
      <c r="A39" s="1">
        <v>25</v>
      </c>
      <c r="B39" s="1" t="s">
        <v>86</v>
      </c>
      <c r="C39" s="1">
        <v>1011.500018607825</v>
      </c>
      <c r="D39" s="1">
        <v>0</v>
      </c>
      <c r="E39">
        <f t="shared" si="29"/>
        <v>8.8202134873907418</v>
      </c>
      <c r="F39">
        <f t="shared" si="30"/>
        <v>0.16381987019691835</v>
      </c>
      <c r="G39">
        <f t="shared" si="31"/>
        <v>284.86406825128199</v>
      </c>
      <c r="H39">
        <f t="shared" si="32"/>
        <v>2.0200540374009712</v>
      </c>
      <c r="I39">
        <f t="shared" si="33"/>
        <v>0.94425945871569472</v>
      </c>
      <c r="J39">
        <f t="shared" si="34"/>
        <v>10.690070152282715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6.4816808700561523</v>
      </c>
      <c r="P39" s="1">
        <v>10.690070152282715</v>
      </c>
      <c r="Q39" s="1">
        <v>5.1384100914001465</v>
      </c>
      <c r="R39" s="1">
        <v>401.28802490234375</v>
      </c>
      <c r="S39" s="1">
        <v>382.16949462890625</v>
      </c>
      <c r="T39" s="1">
        <v>0.72332167625427246</v>
      </c>
      <c r="U39" s="1">
        <v>4.7305049896240234</v>
      </c>
      <c r="V39" s="1">
        <v>5.4567403793334961</v>
      </c>
      <c r="W39" s="1">
        <v>35.686939239501953</v>
      </c>
      <c r="X39" s="1">
        <v>301.03411865234375</v>
      </c>
      <c r="Y39" s="1">
        <v>1699.9598388671875</v>
      </c>
      <c r="Z39" s="1">
        <v>5.407015323638916</v>
      </c>
      <c r="AA39" s="1">
        <v>73.2186279296875</v>
      </c>
      <c r="AB39" s="1">
        <v>-5.738410472869873</v>
      </c>
      <c r="AC39" s="1">
        <v>2.0549237728118896E-2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0.50172353108723955</v>
      </c>
      <c r="AL39">
        <f t="shared" si="38"/>
        <v>2.0200540374009711E-3</v>
      </c>
      <c r="AM39">
        <f t="shared" si="39"/>
        <v>283.84007015228269</v>
      </c>
      <c r="AN39">
        <f t="shared" si="40"/>
        <v>279.63168087005613</v>
      </c>
      <c r="AO39">
        <f t="shared" si="41"/>
        <v>271.99356813921986</v>
      </c>
      <c r="AP39">
        <f t="shared" si="42"/>
        <v>1.7183581005753796</v>
      </c>
      <c r="AQ39">
        <f t="shared" si="43"/>
        <v>1.2906205434705063</v>
      </c>
      <c r="AR39">
        <f t="shared" si="44"/>
        <v>17.626942486683859</v>
      </c>
      <c r="AS39">
        <f t="shared" si="45"/>
        <v>12.896437497059836</v>
      </c>
      <c r="AT39">
        <f t="shared" si="46"/>
        <v>8.5858755111694336</v>
      </c>
      <c r="AU39">
        <f t="shared" si="47"/>
        <v>1.1205494490725452</v>
      </c>
      <c r="AV39">
        <f t="shared" si="48"/>
        <v>0.15488559626145687</v>
      </c>
      <c r="AW39">
        <f t="shared" si="49"/>
        <v>0.34636108475481159</v>
      </c>
      <c r="AX39">
        <f t="shared" si="50"/>
        <v>0.77418836431773363</v>
      </c>
      <c r="AY39">
        <f t="shared" si="51"/>
        <v>9.7568406631667007E-2</v>
      </c>
      <c r="AZ39">
        <f t="shared" si="52"/>
        <v>20.857356223827722</v>
      </c>
      <c r="BA39">
        <f t="shared" si="53"/>
        <v>0.74538672566707698</v>
      </c>
      <c r="BB39">
        <f t="shared" si="54"/>
        <v>30.044893482396962</v>
      </c>
      <c r="BC39">
        <f t="shared" si="55"/>
        <v>377.97678756269823</v>
      </c>
      <c r="BD39">
        <f t="shared" si="56"/>
        <v>7.0110753739526313E-3</v>
      </c>
    </row>
    <row r="40" spans="1:108" x14ac:dyDescent="0.25">
      <c r="A40" s="1">
        <v>26</v>
      </c>
      <c r="B40" s="1" t="s">
        <v>86</v>
      </c>
      <c r="C40" s="1">
        <v>1012.0000185966492</v>
      </c>
      <c r="D40" s="1">
        <v>0</v>
      </c>
      <c r="E40">
        <f t="shared" si="29"/>
        <v>8.8180461277177642</v>
      </c>
      <c r="F40">
        <f t="shared" si="30"/>
        <v>0.16381021233425719</v>
      </c>
      <c r="G40">
        <f t="shared" si="31"/>
        <v>284.86221476809402</v>
      </c>
      <c r="H40">
        <f t="shared" si="32"/>
        <v>2.0202002460874988</v>
      </c>
      <c r="I40">
        <f t="shared" si="33"/>
        <v>0.9443718878181927</v>
      </c>
      <c r="J40">
        <f t="shared" si="34"/>
        <v>10.691075325012207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6.4815545082092285</v>
      </c>
      <c r="P40" s="1">
        <v>10.691075325012207</v>
      </c>
      <c r="Q40" s="1">
        <v>5.1374011039733887</v>
      </c>
      <c r="R40" s="1">
        <v>401.26593017578125</v>
      </c>
      <c r="S40" s="1">
        <v>382.15118408203125</v>
      </c>
      <c r="T40" s="1">
        <v>0.72261077165603638</v>
      </c>
      <c r="U40" s="1">
        <v>4.7301898002624512</v>
      </c>
      <c r="V40" s="1">
        <v>5.4513778686523437</v>
      </c>
      <c r="W40" s="1">
        <v>35.684566497802734</v>
      </c>
      <c r="X40" s="1">
        <v>301.02627563476562</v>
      </c>
      <c r="Y40" s="1">
        <v>1699.98876953125</v>
      </c>
      <c r="Z40" s="1">
        <v>5.4017958641052246</v>
      </c>
      <c r="AA40" s="1">
        <v>73.218002319335938</v>
      </c>
      <c r="AB40" s="1">
        <v>-5.738410472869873</v>
      </c>
      <c r="AC40" s="1">
        <v>2.0549237728118896E-2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0.50171045939127601</v>
      </c>
      <c r="AL40">
        <f t="shared" si="38"/>
        <v>2.0202002460874987E-3</v>
      </c>
      <c r="AM40">
        <f t="shared" si="39"/>
        <v>283.84107532501218</v>
      </c>
      <c r="AN40">
        <f t="shared" si="40"/>
        <v>279.63155450820921</v>
      </c>
      <c r="AO40">
        <f t="shared" si="41"/>
        <v>271.9981970453664</v>
      </c>
      <c r="AP40">
        <f t="shared" si="42"/>
        <v>1.7182000344228463</v>
      </c>
      <c r="AQ40">
        <f t="shared" si="43"/>
        <v>1.2907069355847081</v>
      </c>
      <c r="AR40">
        <f t="shared" si="44"/>
        <v>17.628273029839942</v>
      </c>
      <c r="AS40">
        <f t="shared" si="45"/>
        <v>12.898083229577491</v>
      </c>
      <c r="AT40">
        <f t="shared" si="46"/>
        <v>8.5863149166107178</v>
      </c>
      <c r="AU40">
        <f t="shared" si="47"/>
        <v>1.1205827930353198</v>
      </c>
      <c r="AV40">
        <f t="shared" si="48"/>
        <v>0.15487696307082832</v>
      </c>
      <c r="AW40">
        <f t="shared" si="49"/>
        <v>0.34633504776651536</v>
      </c>
      <c r="AX40">
        <f t="shared" si="50"/>
        <v>0.77424774526880447</v>
      </c>
      <c r="AY40">
        <f t="shared" si="51"/>
        <v>9.7562925282304869E-2</v>
      </c>
      <c r="AZ40">
        <f t="shared" si="52"/>
        <v>20.857042301581483</v>
      </c>
      <c r="BA40">
        <f t="shared" si="53"/>
        <v>0.74541759029836341</v>
      </c>
      <c r="BB40">
        <f t="shared" si="54"/>
        <v>30.040986294061135</v>
      </c>
      <c r="BC40">
        <f t="shared" si="55"/>
        <v>377.95950727481056</v>
      </c>
      <c r="BD40">
        <f t="shared" si="56"/>
        <v>7.0087614615964682E-3</v>
      </c>
    </row>
    <row r="41" spans="1:108" x14ac:dyDescent="0.25">
      <c r="A41" s="1">
        <v>27</v>
      </c>
      <c r="B41" s="1" t="s">
        <v>87</v>
      </c>
      <c r="C41" s="1">
        <v>1012.5000185854733</v>
      </c>
      <c r="D41" s="1">
        <v>0</v>
      </c>
      <c r="E41">
        <f t="shared" si="29"/>
        <v>8.8510544941296185</v>
      </c>
      <c r="F41">
        <f t="shared" si="30"/>
        <v>0.1638214132329224</v>
      </c>
      <c r="G41">
        <f t="shared" si="31"/>
        <v>284.51234095982107</v>
      </c>
      <c r="H41">
        <f t="shared" si="32"/>
        <v>2.0204725606823164</v>
      </c>
      <c r="I41">
        <f t="shared" si="33"/>
        <v>0.94443715639284442</v>
      </c>
      <c r="J41">
        <f t="shared" si="34"/>
        <v>10.691434860229492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6.4816741943359375</v>
      </c>
      <c r="P41" s="1">
        <v>10.691434860229492</v>
      </c>
      <c r="Q41" s="1">
        <v>5.1377778053283691</v>
      </c>
      <c r="R41" s="1">
        <v>401.31097412109375</v>
      </c>
      <c r="S41" s="1">
        <v>382.13037109375</v>
      </c>
      <c r="T41" s="1">
        <v>0.72161644697189331</v>
      </c>
      <c r="U41" s="1">
        <v>4.7297253608703613</v>
      </c>
      <c r="V41" s="1">
        <v>5.4438261985778809</v>
      </c>
      <c r="W41" s="1">
        <v>35.680732727050781</v>
      </c>
      <c r="X41" s="1">
        <v>301.02719116210937</v>
      </c>
      <c r="Y41" s="1">
        <v>1700.0892333984375</v>
      </c>
      <c r="Z41" s="1">
        <v>5.3880963325500488</v>
      </c>
      <c r="AA41" s="1">
        <v>73.217926025390625</v>
      </c>
      <c r="AB41" s="1">
        <v>-5.738410472869873</v>
      </c>
      <c r="AC41" s="1">
        <v>2.0549237728118896E-2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0.50171198527018224</v>
      </c>
      <c r="AL41">
        <f t="shared" si="38"/>
        <v>2.0204725606823163E-3</v>
      </c>
      <c r="AM41">
        <f t="shared" si="39"/>
        <v>283.84143486022947</v>
      </c>
      <c r="AN41">
        <f t="shared" si="40"/>
        <v>279.63167419433591</v>
      </c>
      <c r="AO41">
        <f t="shared" si="41"/>
        <v>272.01427126375711</v>
      </c>
      <c r="AP41">
        <f t="shared" si="42"/>
        <v>1.718219174076516</v>
      </c>
      <c r="AQ41">
        <f t="shared" si="43"/>
        <v>1.2907378379854646</v>
      </c>
      <c r="AR41">
        <f t="shared" si="44"/>
        <v>17.628713459294936</v>
      </c>
      <c r="AS41">
        <f t="shared" si="45"/>
        <v>12.898988098424574</v>
      </c>
      <c r="AT41">
        <f t="shared" si="46"/>
        <v>8.5865545272827148</v>
      </c>
      <c r="AU41">
        <f t="shared" si="47"/>
        <v>1.1206009760857105</v>
      </c>
      <c r="AV41">
        <f t="shared" si="48"/>
        <v>0.15488697558054262</v>
      </c>
      <c r="AW41">
        <f t="shared" si="49"/>
        <v>0.34630068159262012</v>
      </c>
      <c r="AX41">
        <f t="shared" si="50"/>
        <v>0.77430029449309035</v>
      </c>
      <c r="AY41">
        <f t="shared" si="51"/>
        <v>9.7569282383631509E-2</v>
      </c>
      <c r="AZ41">
        <f t="shared" si="52"/>
        <v>20.831403533706897</v>
      </c>
      <c r="BA41">
        <f t="shared" si="53"/>
        <v>0.74454260242512937</v>
      </c>
      <c r="BB41">
        <f t="shared" si="54"/>
        <v>30.038087982419171</v>
      </c>
      <c r="BC41">
        <f t="shared" si="55"/>
        <v>377.9230036900039</v>
      </c>
      <c r="BD41">
        <f t="shared" si="56"/>
        <v>7.0349978973477433E-3</v>
      </c>
    </row>
    <row r="42" spans="1:108" x14ac:dyDescent="0.25">
      <c r="A42" s="1">
        <v>28</v>
      </c>
      <c r="B42" s="1" t="s">
        <v>87</v>
      </c>
      <c r="C42" s="1">
        <v>1013.0000185742974</v>
      </c>
      <c r="D42" s="1">
        <v>0</v>
      </c>
      <c r="E42">
        <f t="shared" si="29"/>
        <v>8.849811494842081</v>
      </c>
      <c r="F42">
        <f t="shared" si="30"/>
        <v>0.1637605151816299</v>
      </c>
      <c r="G42">
        <f t="shared" si="31"/>
        <v>284.49876302008067</v>
      </c>
      <c r="H42">
        <f t="shared" si="32"/>
        <v>2.0202322143139906</v>
      </c>
      <c r="I42">
        <f t="shared" si="33"/>
        <v>0.94465250718328586</v>
      </c>
      <c r="J42">
        <f t="shared" si="34"/>
        <v>10.693698883056641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6.4816980361938477</v>
      </c>
      <c r="P42" s="1">
        <v>10.693698883056641</v>
      </c>
      <c r="Q42" s="1">
        <v>5.1376171112060547</v>
      </c>
      <c r="R42" s="1">
        <v>401.316162109375</v>
      </c>
      <c r="S42" s="1">
        <v>382.13775634765625</v>
      </c>
      <c r="T42" s="1">
        <v>0.72173404693603516</v>
      </c>
      <c r="U42" s="1">
        <v>4.7294578552246094</v>
      </c>
      <c r="V42" s="1">
        <v>5.4446859359741211</v>
      </c>
      <c r="W42" s="1">
        <v>35.678535461425781</v>
      </c>
      <c r="X42" s="1">
        <v>301.0203857421875</v>
      </c>
      <c r="Y42" s="1">
        <v>1700.1246337890625</v>
      </c>
      <c r="Z42" s="1">
        <v>5.4209580421447754</v>
      </c>
      <c r="AA42" s="1">
        <v>73.217681884765625</v>
      </c>
      <c r="AB42" s="1">
        <v>-5.738410472869873</v>
      </c>
      <c r="AC42" s="1">
        <v>2.0549237728118896E-2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0.5017006429036458</v>
      </c>
      <c r="AL42">
        <f t="shared" si="38"/>
        <v>2.0202322143139904E-3</v>
      </c>
      <c r="AM42">
        <f t="shared" si="39"/>
        <v>283.84369888305662</v>
      </c>
      <c r="AN42">
        <f t="shared" si="40"/>
        <v>279.63169803619382</v>
      </c>
      <c r="AO42">
        <f t="shared" si="41"/>
        <v>272.01993532613051</v>
      </c>
      <c r="AP42">
        <f t="shared" si="42"/>
        <v>1.7181439986396962</v>
      </c>
      <c r="AQ42">
        <f t="shared" si="43"/>
        <v>1.2909324479145272</v>
      </c>
      <c r="AR42">
        <f t="shared" si="44"/>
        <v>17.631430204882395</v>
      </c>
      <c r="AS42">
        <f t="shared" si="45"/>
        <v>12.901972349657786</v>
      </c>
      <c r="AT42">
        <f t="shared" si="46"/>
        <v>8.5876984596252441</v>
      </c>
      <c r="AU42">
        <f t="shared" si="47"/>
        <v>1.1206877879057737</v>
      </c>
      <c r="AV42">
        <f t="shared" si="48"/>
        <v>0.15483253776831477</v>
      </c>
      <c r="AW42">
        <f t="shared" si="49"/>
        <v>0.34627994073124135</v>
      </c>
      <c r="AX42">
        <f t="shared" si="50"/>
        <v>0.77440784717453237</v>
      </c>
      <c r="AY42">
        <f t="shared" si="51"/>
        <v>9.7534719030997336E-2</v>
      </c>
      <c r="AZ42">
        <f t="shared" si="52"/>
        <v>20.83033992741359</v>
      </c>
      <c r="BA42">
        <f t="shared" si="53"/>
        <v>0.74449268174708483</v>
      </c>
      <c r="BB42">
        <f t="shared" si="54"/>
        <v>30.03117934740882</v>
      </c>
      <c r="BC42">
        <f t="shared" si="55"/>
        <v>377.9309798062406</v>
      </c>
      <c r="BD42">
        <f t="shared" si="56"/>
        <v>7.0322437268471351E-3</v>
      </c>
    </row>
    <row r="43" spans="1:108" x14ac:dyDescent="0.25">
      <c r="A43" s="1">
        <v>29</v>
      </c>
      <c r="B43" s="1" t="s">
        <v>88</v>
      </c>
      <c r="C43" s="1">
        <v>1013.5000185631216</v>
      </c>
      <c r="D43" s="1">
        <v>0</v>
      </c>
      <c r="E43">
        <f t="shared" si="29"/>
        <v>8.8456399375290005</v>
      </c>
      <c r="F43">
        <f t="shared" si="30"/>
        <v>0.16369841439493157</v>
      </c>
      <c r="G43">
        <f t="shared" si="31"/>
        <v>284.52870398215066</v>
      </c>
      <c r="H43">
        <f t="shared" si="32"/>
        <v>2.0201816926498153</v>
      </c>
      <c r="I43">
        <f t="shared" si="33"/>
        <v>0.94495809359469685</v>
      </c>
      <c r="J43">
        <f t="shared" si="34"/>
        <v>10.697471618652344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6.481691837310791</v>
      </c>
      <c r="P43" s="1">
        <v>10.697471618652344</v>
      </c>
      <c r="Q43" s="1">
        <v>5.1372718811035156</v>
      </c>
      <c r="R43" s="1">
        <v>401.33270263671875</v>
      </c>
      <c r="S43" s="1">
        <v>382.16058349609375</v>
      </c>
      <c r="T43" s="1">
        <v>0.72171539068222046</v>
      </c>
      <c r="U43" s="1">
        <v>4.7297506332397461</v>
      </c>
      <c r="V43" s="1">
        <v>5.4445056915283203</v>
      </c>
      <c r="W43" s="1">
        <v>35.680484771728516</v>
      </c>
      <c r="X43" s="1">
        <v>300.9893798828125</v>
      </c>
      <c r="Y43" s="1">
        <v>1700.0655517578125</v>
      </c>
      <c r="Z43" s="1">
        <v>5.3944582939147949</v>
      </c>
      <c r="AA43" s="1">
        <v>73.217117309570312</v>
      </c>
      <c r="AB43" s="1">
        <v>-5.738410472869873</v>
      </c>
      <c r="AC43" s="1">
        <v>2.0549237728118896E-2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0.50164896647135404</v>
      </c>
      <c r="AL43">
        <f t="shared" si="38"/>
        <v>2.0201816926498153E-3</v>
      </c>
      <c r="AM43">
        <f t="shared" si="39"/>
        <v>283.84747161865232</v>
      </c>
      <c r="AN43">
        <f t="shared" si="40"/>
        <v>279.63169183731077</v>
      </c>
      <c r="AO43">
        <f t="shared" si="41"/>
        <v>272.0104822013418</v>
      </c>
      <c r="AP43">
        <f t="shared" si="42"/>
        <v>1.7175991380811448</v>
      </c>
      <c r="AQ43">
        <f t="shared" si="43"/>
        <v>1.2912568005536258</v>
      </c>
      <c r="AR43">
        <f t="shared" si="44"/>
        <v>17.635996171415012</v>
      </c>
      <c r="AS43">
        <f t="shared" si="45"/>
        <v>12.906245538175266</v>
      </c>
      <c r="AT43">
        <f t="shared" si="46"/>
        <v>8.5895817279815674</v>
      </c>
      <c r="AU43">
        <f t="shared" si="47"/>
        <v>1.1208307200728993</v>
      </c>
      <c r="AV43">
        <f t="shared" si="48"/>
        <v>0.15477702253707781</v>
      </c>
      <c r="AW43">
        <f t="shared" si="49"/>
        <v>0.34629870695892895</v>
      </c>
      <c r="AX43">
        <f t="shared" si="50"/>
        <v>0.77453201311397035</v>
      </c>
      <c r="AY43">
        <f t="shared" si="51"/>
        <v>9.7499471807200019E-2</v>
      </c>
      <c r="AZ43">
        <f t="shared" si="52"/>
        <v>20.83237149740113</v>
      </c>
      <c r="BA43">
        <f t="shared" si="53"/>
        <v>0.74452655838866477</v>
      </c>
      <c r="BB43">
        <f t="shared" si="54"/>
        <v>30.024507717251158</v>
      </c>
      <c r="BC43">
        <f t="shared" si="55"/>
        <v>377.95578991323669</v>
      </c>
      <c r="BD43">
        <f t="shared" si="56"/>
        <v>7.0269061000317601E-3</v>
      </c>
    </row>
    <row r="44" spans="1:108" x14ac:dyDescent="0.25">
      <c r="A44" s="1">
        <v>30</v>
      </c>
      <c r="B44" s="1" t="s">
        <v>88</v>
      </c>
      <c r="C44" s="1">
        <v>1014.0000185519457</v>
      </c>
      <c r="D44" s="1">
        <v>0</v>
      </c>
      <c r="E44">
        <f t="shared" si="29"/>
        <v>8.8446039410671169</v>
      </c>
      <c r="F44">
        <f t="shared" si="30"/>
        <v>0.16367836663393132</v>
      </c>
      <c r="G44">
        <f t="shared" si="31"/>
        <v>284.52956345474041</v>
      </c>
      <c r="H44">
        <f t="shared" si="32"/>
        <v>2.0201356644434338</v>
      </c>
      <c r="I44">
        <f t="shared" si="33"/>
        <v>0.94504344315698963</v>
      </c>
      <c r="J44">
        <f t="shared" si="34"/>
        <v>10.698732376098633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6.4821567535400391</v>
      </c>
      <c r="P44" s="1">
        <v>10.698732376098633</v>
      </c>
      <c r="Q44" s="1">
        <v>5.1375470161437988</v>
      </c>
      <c r="R44" s="1">
        <v>401.33291625976562</v>
      </c>
      <c r="S44" s="1">
        <v>382.16207885742187</v>
      </c>
      <c r="T44" s="1">
        <v>0.72196143865585327</v>
      </c>
      <c r="U44" s="1">
        <v>4.7300739288330078</v>
      </c>
      <c r="V44" s="1">
        <v>5.4461779594421387</v>
      </c>
      <c r="W44" s="1">
        <v>35.681716918945313</v>
      </c>
      <c r="X44" s="1">
        <v>300.97662353515625</v>
      </c>
      <c r="Y44" s="1">
        <v>1699.99169921875</v>
      </c>
      <c r="Z44" s="1">
        <v>5.4082608222961426</v>
      </c>
      <c r="AA44" s="1">
        <v>73.216987609863281</v>
      </c>
      <c r="AB44" s="1">
        <v>-5.738410472869873</v>
      </c>
      <c r="AC44" s="1">
        <v>2.0549237728118896E-2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0.50162770589192696</v>
      </c>
      <c r="AL44">
        <f t="shared" si="38"/>
        <v>2.020135664443434E-3</v>
      </c>
      <c r="AM44">
        <f t="shared" si="39"/>
        <v>283.84873237609861</v>
      </c>
      <c r="AN44">
        <f t="shared" si="40"/>
        <v>279.63215675354002</v>
      </c>
      <c r="AO44">
        <f t="shared" si="41"/>
        <v>271.99866579535592</v>
      </c>
      <c r="AP44">
        <f t="shared" si="42"/>
        <v>1.7173811807968589</v>
      </c>
      <c r="AQ44">
        <f t="shared" si="43"/>
        <v>1.2913652073980932</v>
      </c>
      <c r="AR44">
        <f t="shared" si="44"/>
        <v>17.637508036784205</v>
      </c>
      <c r="AS44">
        <f t="shared" si="45"/>
        <v>12.907434107951197</v>
      </c>
      <c r="AT44">
        <f t="shared" si="46"/>
        <v>8.5904445648193359</v>
      </c>
      <c r="AU44">
        <f t="shared" si="47"/>
        <v>1.1208962111373886</v>
      </c>
      <c r="AV44">
        <f t="shared" si="48"/>
        <v>0.1547591002757753</v>
      </c>
      <c r="AW44">
        <f t="shared" si="49"/>
        <v>0.34632176424110367</v>
      </c>
      <c r="AX44">
        <f t="shared" si="50"/>
        <v>0.77457444689628496</v>
      </c>
      <c r="AY44">
        <f t="shared" si="51"/>
        <v>9.7488092811304217E-2</v>
      </c>
      <c r="AZ44">
        <f t="shared" si="52"/>
        <v>20.832397522105538</v>
      </c>
      <c r="BA44">
        <f t="shared" si="53"/>
        <v>0.74452589410602799</v>
      </c>
      <c r="BB44">
        <f t="shared" si="54"/>
        <v>30.023530274048682</v>
      </c>
      <c r="BC44">
        <f t="shared" si="55"/>
        <v>377.95777773766594</v>
      </c>
      <c r="BD44">
        <f t="shared" si="56"/>
        <v>7.0258174279696911E-3</v>
      </c>
      <c r="BE44">
        <f>AVERAGE(E30:E44)</f>
        <v>8.8199638132798679</v>
      </c>
      <c r="BF44">
        <f t="shared" ref="BF44:DD44" si="57">AVERAGE(F30:F44)</f>
        <v>0.16386842073237046</v>
      </c>
      <c r="BG44">
        <f t="shared" si="57"/>
        <v>284.90585980778525</v>
      </c>
      <c r="BH44">
        <f t="shared" si="57"/>
        <v>2.0202161909456611</v>
      </c>
      <c r="BI44">
        <f t="shared" si="57"/>
        <v>0.94406372180620901</v>
      </c>
      <c r="BJ44">
        <f t="shared" si="57"/>
        <v>10.688145637512207</v>
      </c>
      <c r="BK44">
        <f t="shared" si="57"/>
        <v>6</v>
      </c>
      <c r="BL44">
        <f t="shared" si="57"/>
        <v>1.4200000166893005</v>
      </c>
      <c r="BM44">
        <f t="shared" si="57"/>
        <v>1</v>
      </c>
      <c r="BN44">
        <f t="shared" si="57"/>
        <v>2.8400000333786011</v>
      </c>
      <c r="BO44">
        <f t="shared" si="57"/>
        <v>6.4808948516845701</v>
      </c>
      <c r="BP44">
        <f t="shared" si="57"/>
        <v>10.688145637512207</v>
      </c>
      <c r="BQ44">
        <f t="shared" si="57"/>
        <v>5.1386954625447592</v>
      </c>
      <c r="BR44">
        <f t="shared" si="57"/>
        <v>401.30181070963539</v>
      </c>
      <c r="BS44">
        <f t="shared" si="57"/>
        <v>382.1824991861979</v>
      </c>
      <c r="BT44">
        <f t="shared" si="57"/>
        <v>0.7232271273930867</v>
      </c>
      <c r="BU44">
        <f t="shared" si="57"/>
        <v>4.7309612909952801</v>
      </c>
      <c r="BV44">
        <f t="shared" si="57"/>
        <v>5.456275717417399</v>
      </c>
      <c r="BW44">
        <f t="shared" si="57"/>
        <v>35.692006429036461</v>
      </c>
      <c r="BX44">
        <f t="shared" si="57"/>
        <v>301.01676635742189</v>
      </c>
      <c r="BY44">
        <f t="shared" si="57"/>
        <v>1699.9416178385416</v>
      </c>
      <c r="BZ44">
        <f t="shared" si="57"/>
        <v>5.5007998148600263</v>
      </c>
      <c r="CA44">
        <f t="shared" si="57"/>
        <v>73.217997233072921</v>
      </c>
      <c r="CB44">
        <f t="shared" si="57"/>
        <v>-5.738410472869873</v>
      </c>
      <c r="CC44">
        <f t="shared" si="57"/>
        <v>2.0549237728118896E-2</v>
      </c>
      <c r="CD44">
        <f t="shared" si="57"/>
        <v>1</v>
      </c>
      <c r="CE44">
        <f t="shared" si="57"/>
        <v>-0.21956524252891541</v>
      </c>
      <c r="CF44">
        <f t="shared" si="57"/>
        <v>2.737391471862793</v>
      </c>
      <c r="CG44">
        <f t="shared" si="57"/>
        <v>1</v>
      </c>
      <c r="CH44">
        <f t="shared" si="57"/>
        <v>0</v>
      </c>
      <c r="CI44">
        <f t="shared" si="57"/>
        <v>0.15999999642372131</v>
      </c>
      <c r="CJ44">
        <f t="shared" si="57"/>
        <v>111115</v>
      </c>
      <c r="CK44">
        <f t="shared" si="57"/>
        <v>0.50169461059570297</v>
      </c>
      <c r="CL44">
        <f t="shared" si="57"/>
        <v>2.0202161909456608E-3</v>
      </c>
      <c r="CM44">
        <f t="shared" si="57"/>
        <v>283.83814563751224</v>
      </c>
      <c r="CN44">
        <f t="shared" si="57"/>
        <v>279.63089485168462</v>
      </c>
      <c r="CO44">
        <f t="shared" si="57"/>
        <v>271.99065277470169</v>
      </c>
      <c r="CP44">
        <f t="shared" si="57"/>
        <v>1.7183802496357994</v>
      </c>
      <c r="CQ44">
        <f t="shared" si="57"/>
        <v>1.2904552326488135</v>
      </c>
      <c r="CR44">
        <f t="shared" si="57"/>
        <v>17.624836551660689</v>
      </c>
      <c r="CS44">
        <f t="shared" si="57"/>
        <v>12.893875260665409</v>
      </c>
      <c r="CT44">
        <f t="shared" si="57"/>
        <v>8.584520244598389</v>
      </c>
      <c r="CU44">
        <f t="shared" si="57"/>
        <v>1.1204466371893456</v>
      </c>
      <c r="CV44">
        <f t="shared" si="57"/>
        <v>0.15492899178823519</v>
      </c>
      <c r="CW44">
        <f t="shared" si="57"/>
        <v>0.3463915108426045</v>
      </c>
      <c r="CX44">
        <f t="shared" si="57"/>
        <v>0.77405512634674134</v>
      </c>
      <c r="CY44">
        <f t="shared" si="57"/>
        <v>9.7595959480519107E-2</v>
      </c>
      <c r="CZ44">
        <f t="shared" si="57"/>
        <v>20.860236529029034</v>
      </c>
      <c r="DA44">
        <f t="shared" si="57"/>
        <v>0.74547066602774048</v>
      </c>
      <c r="DB44">
        <f t="shared" si="57"/>
        <v>30.051628639984141</v>
      </c>
      <c r="DC44">
        <f t="shared" si="57"/>
        <v>377.98991080310446</v>
      </c>
      <c r="DD44">
        <f t="shared" si="57"/>
        <v>7.0121996149535215E-3</v>
      </c>
    </row>
    <row r="45" spans="1:108" x14ac:dyDescent="0.25">
      <c r="A45" s="1" t="s">
        <v>9</v>
      </c>
      <c r="B45" s="1" t="s">
        <v>89</v>
      </c>
    </row>
    <row r="46" spans="1:108" x14ac:dyDescent="0.25">
      <c r="A46" s="1" t="s">
        <v>9</v>
      </c>
      <c r="B46" s="1" t="s">
        <v>90</v>
      </c>
    </row>
    <row r="47" spans="1:108" x14ac:dyDescent="0.25">
      <c r="A47" s="1">
        <v>31</v>
      </c>
      <c r="B47" s="1" t="s">
        <v>91</v>
      </c>
      <c r="C47" s="1">
        <v>1308.5000195465982</v>
      </c>
      <c r="D47" s="1">
        <v>0</v>
      </c>
      <c r="E47">
        <f t="shared" ref="E47:E61" si="58">(R47-S47*(1000-T47)/(1000-U47))*AK47</f>
        <v>9.5799326332306975</v>
      </c>
      <c r="F47">
        <f t="shared" ref="F47:F61" si="59">IF(AV47&lt;&gt;0,1/(1/AV47-1/N47),0)</f>
        <v>0.15933160094890689</v>
      </c>
      <c r="G47">
        <f t="shared" ref="G47:G61" si="60">((AY47-AL47/2)*S47-E47)/(AY47+AL47/2)</f>
        <v>269.95346513008116</v>
      </c>
      <c r="H47">
        <f t="shared" ref="H47:H61" si="61">AL47*1000</f>
        <v>2.1950887084692678</v>
      </c>
      <c r="I47">
        <f t="shared" ref="I47:I61" si="62">(AQ47-AW47)</f>
        <v>1.050804358265089</v>
      </c>
      <c r="J47">
        <f t="shared" ref="J47:J61" si="63">(P47+AP47*D47)</f>
        <v>13.252752304077148</v>
      </c>
      <c r="K47" s="1">
        <v>6</v>
      </c>
      <c r="L47">
        <f t="shared" ref="L47:L61" si="64">(K47*AE47+AF47)</f>
        <v>1.4200000166893005</v>
      </c>
      <c r="M47" s="1">
        <v>1</v>
      </c>
      <c r="N47">
        <f t="shared" ref="N47:N61" si="65">L47*(M47+1)*(M47+1)/(M47*M47+1)</f>
        <v>2.8400000333786011</v>
      </c>
      <c r="O47" s="1">
        <v>10.567591667175293</v>
      </c>
      <c r="P47" s="1">
        <v>13.252752304077148</v>
      </c>
      <c r="Q47" s="1">
        <v>10.026805877685547</v>
      </c>
      <c r="R47" s="1">
        <v>399.01651000976562</v>
      </c>
      <c r="S47" s="1">
        <v>378.26348876953125</v>
      </c>
      <c r="T47" s="1">
        <v>2.1715314388275146</v>
      </c>
      <c r="U47" s="1">
        <v>6.5189518928527832</v>
      </c>
      <c r="V47" s="1">
        <v>12.421253204345703</v>
      </c>
      <c r="W47" s="1">
        <v>37.288684844970703</v>
      </c>
      <c r="X47" s="1">
        <v>300.9755859375</v>
      </c>
      <c r="Y47" s="1">
        <v>1699.36962890625</v>
      </c>
      <c r="Z47" s="1">
        <v>5.6402688026428223</v>
      </c>
      <c r="AA47" s="1">
        <v>73.224090576171875</v>
      </c>
      <c r="AB47" s="1">
        <v>-5.955787181854248</v>
      </c>
      <c r="AC47" s="1">
        <v>-2.6322007179260254E-3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ref="AK47:AK61" si="66">X47*0.000001/(K47*0.0001)</f>
        <v>0.50162597656249996</v>
      </c>
      <c r="AL47">
        <f t="shared" ref="AL47:AL61" si="67">(U47-T47)/(1000-U47)*AK47</f>
        <v>2.195088708469268E-3</v>
      </c>
      <c r="AM47">
        <f t="shared" ref="AM47:AM61" si="68">(P47+273.15)</f>
        <v>286.40275230407713</v>
      </c>
      <c r="AN47">
        <f t="shared" ref="AN47:AN61" si="69">(O47+273.15)</f>
        <v>283.71759166717527</v>
      </c>
      <c r="AO47">
        <f t="shared" ref="AO47:AO61" si="70">(Y47*AG47+Z47*AH47)*AI47</f>
        <v>271.89913454758062</v>
      </c>
      <c r="AP47">
        <f t="shared" ref="AP47:AP61" si="71">((AO47+0.00000010773*(AN47^4-AM47^4))-AL47*44100)/(L47*51.4+0.00000043092*AM47^3)</f>
        <v>1.784261532854627</v>
      </c>
      <c r="AQ47">
        <f t="shared" ref="AQ47:AQ61" si="72">0.61365*EXP(17.502*J47/(240.97+J47))</f>
        <v>1.5281486821290482</v>
      </c>
      <c r="AR47">
        <f t="shared" ref="AR47:AR61" si="73">AQ47*1000/AA47</f>
        <v>20.869479840645898</v>
      </c>
      <c r="AS47">
        <f t="shared" ref="AS47:AS61" si="74">(AR47-U47)</f>
        <v>14.350527947793115</v>
      </c>
      <c r="AT47">
        <f t="shared" ref="AT47:AT61" si="75">IF(D47,P47,(O47+P47)/2)</f>
        <v>11.910171985626221</v>
      </c>
      <c r="AU47">
        <f t="shared" ref="AU47:AU61" si="76">0.61365*EXP(17.502*AT47/(240.97+AT47))</f>
        <v>1.3993112456277026</v>
      </c>
      <c r="AV47">
        <f t="shared" ref="AV47:AV61" si="77">IF(AS47&lt;&gt;0,(1000-(AR47+U47)/2)/AS47*AL47,0)</f>
        <v>0.15086752889685662</v>
      </c>
      <c r="AW47">
        <f t="shared" ref="AW47:AW61" si="78">U47*AA47/1000</f>
        <v>0.47734432386395931</v>
      </c>
      <c r="AX47">
        <f t="shared" ref="AX47:AX61" si="79">(AU47-AW47)</f>
        <v>0.92196692176374329</v>
      </c>
      <c r="AY47">
        <f t="shared" ref="AY47:AY61" si="80">1/(1.6/F47+1.37/N47)</f>
        <v>9.5017793787591148E-2</v>
      </c>
      <c r="AZ47">
        <f t="shared" ref="AZ47:AZ61" si="81">G47*AA47*0.001</f>
        <v>19.767096982036517</v>
      </c>
      <c r="BA47">
        <f t="shared" ref="BA47:BA61" si="82">G47/S47</f>
        <v>0.71366513857370639</v>
      </c>
      <c r="BB47">
        <f t="shared" ref="BB47:BB61" si="83">(1-AL47*AA47/AQ47/F47)*100</f>
        <v>33.985622678481221</v>
      </c>
      <c r="BC47">
        <f t="shared" ref="BC47:BC61" si="84">(S47-E47/(N47/1.35))</f>
        <v>373.70964760655215</v>
      </c>
      <c r="BD47">
        <f t="shared" ref="BD47:BD61" si="85">E47*BB47/100/BC47</f>
        <v>8.7121105340321209E-3</v>
      </c>
    </row>
    <row r="48" spans="1:108" x14ac:dyDescent="0.25">
      <c r="A48" s="1">
        <v>32</v>
      </c>
      <c r="B48" s="1" t="s">
        <v>92</v>
      </c>
      <c r="C48" s="1">
        <v>1309.0000195354223</v>
      </c>
      <c r="D48" s="1">
        <v>0</v>
      </c>
      <c r="E48">
        <f t="shared" si="58"/>
        <v>9.6081699982562458</v>
      </c>
      <c r="F48">
        <f t="shared" si="59"/>
        <v>0.15924013308314447</v>
      </c>
      <c r="G48">
        <f t="shared" si="60"/>
        <v>269.58660315434599</v>
      </c>
      <c r="H48">
        <f t="shared" si="61"/>
        <v>2.1949851440596837</v>
      </c>
      <c r="I48">
        <f t="shared" si="62"/>
        <v>1.0513240840229541</v>
      </c>
      <c r="J48">
        <f t="shared" si="63"/>
        <v>13.258243560791016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10.567661285400391</v>
      </c>
      <c r="P48" s="1">
        <v>13.258243560791016</v>
      </c>
      <c r="Q48" s="1">
        <v>10.026694297790527</v>
      </c>
      <c r="R48" s="1">
        <v>399.05767822265625</v>
      </c>
      <c r="S48" s="1">
        <v>378.24856567382812</v>
      </c>
      <c r="T48" s="1">
        <v>2.1721196174621582</v>
      </c>
      <c r="U48" s="1">
        <v>6.5193214416503906</v>
      </c>
      <c r="V48" s="1">
        <v>12.424583435058594</v>
      </c>
      <c r="W48" s="1">
        <v>37.290695190429688</v>
      </c>
      <c r="X48" s="1">
        <v>300.97640991210937</v>
      </c>
      <c r="Y48" s="1">
        <v>1699.3209228515625</v>
      </c>
      <c r="Z48" s="1">
        <v>5.6858077049255371</v>
      </c>
      <c r="AA48" s="1">
        <v>73.224227905273438</v>
      </c>
      <c r="AB48" s="1">
        <v>-5.955787181854248</v>
      </c>
      <c r="AC48" s="1">
        <v>-2.6322007179260254E-3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0.50162734985351554</v>
      </c>
      <c r="AL48">
        <f t="shared" si="67"/>
        <v>2.1949851440596839E-3</v>
      </c>
      <c r="AM48">
        <f t="shared" si="68"/>
        <v>286.40824356079099</v>
      </c>
      <c r="AN48">
        <f t="shared" si="69"/>
        <v>283.71766128540037</v>
      </c>
      <c r="AO48">
        <f t="shared" si="70"/>
        <v>271.8913415790048</v>
      </c>
      <c r="AP48">
        <f t="shared" si="71"/>
        <v>1.7835495823615115</v>
      </c>
      <c r="AQ48">
        <f t="shared" si="72"/>
        <v>1.528696363054098</v>
      </c>
      <c r="AR48">
        <f t="shared" si="73"/>
        <v>20.876920205040562</v>
      </c>
      <c r="AS48">
        <f t="shared" si="74"/>
        <v>14.357598763390172</v>
      </c>
      <c r="AT48">
        <f t="shared" si="75"/>
        <v>11.912952423095703</v>
      </c>
      <c r="AU48">
        <f t="shared" si="76"/>
        <v>1.3995678615511329</v>
      </c>
      <c r="AV48">
        <f t="shared" si="77"/>
        <v>0.1507855183884326</v>
      </c>
      <c r="AW48">
        <f t="shared" si="78"/>
        <v>0.47737227903114399</v>
      </c>
      <c r="AX48">
        <f t="shared" si="79"/>
        <v>0.9221955825199889</v>
      </c>
      <c r="AY48">
        <f t="shared" si="80"/>
        <v>9.4965745553277067E-2</v>
      </c>
      <c r="AZ48">
        <f t="shared" si="81"/>
        <v>19.740270869582339</v>
      </c>
      <c r="BA48">
        <f t="shared" si="82"/>
        <v>0.71272339836660825</v>
      </c>
      <c r="BB48">
        <f t="shared" si="83"/>
        <v>33.97435962297812</v>
      </c>
      <c r="BC48">
        <f t="shared" si="84"/>
        <v>373.6813018198855</v>
      </c>
      <c r="BD48">
        <f t="shared" si="85"/>
        <v>8.7355567765819535E-3</v>
      </c>
    </row>
    <row r="49" spans="1:108" x14ac:dyDescent="0.25">
      <c r="A49" s="1">
        <v>33</v>
      </c>
      <c r="B49" s="1" t="s">
        <v>92</v>
      </c>
      <c r="C49" s="1">
        <v>1309.5000195242465</v>
      </c>
      <c r="D49" s="1">
        <v>0</v>
      </c>
      <c r="E49">
        <f t="shared" si="58"/>
        <v>9.6255178595204463</v>
      </c>
      <c r="F49">
        <f t="shared" si="59"/>
        <v>0.15923152967236912</v>
      </c>
      <c r="G49">
        <f t="shared" si="60"/>
        <v>269.36190954787406</v>
      </c>
      <c r="H49">
        <f t="shared" si="61"/>
        <v>2.1954719511210996</v>
      </c>
      <c r="I49">
        <f t="shared" si="62"/>
        <v>1.0516051357210774</v>
      </c>
      <c r="J49">
        <f t="shared" si="63"/>
        <v>13.261351585388184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10.567805290222168</v>
      </c>
      <c r="P49" s="1">
        <v>13.261351585388184</v>
      </c>
      <c r="Q49" s="1">
        <v>10.02668285369873</v>
      </c>
      <c r="R49" s="1">
        <v>399.05465698242187</v>
      </c>
      <c r="S49" s="1">
        <v>378.21078491210937</v>
      </c>
      <c r="T49" s="1">
        <v>2.1715798377990723</v>
      </c>
      <c r="U49" s="1">
        <v>6.5197386741638184</v>
      </c>
      <c r="V49" s="1">
        <v>12.421337127685547</v>
      </c>
      <c r="W49" s="1">
        <v>37.2926025390625</v>
      </c>
      <c r="X49" s="1">
        <v>300.97677612304688</v>
      </c>
      <c r="Y49" s="1">
        <v>1699.3800048828125</v>
      </c>
      <c r="Z49" s="1">
        <v>5.625420093536377</v>
      </c>
      <c r="AA49" s="1">
        <v>73.223991394042969</v>
      </c>
      <c r="AB49" s="1">
        <v>-5.955787181854248</v>
      </c>
      <c r="AC49" s="1">
        <v>-2.6322007179260254E-3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0.50162796020507805</v>
      </c>
      <c r="AL49">
        <f t="shared" si="67"/>
        <v>2.1954719511210995E-3</v>
      </c>
      <c r="AM49">
        <f t="shared" si="68"/>
        <v>286.41135158538816</v>
      </c>
      <c r="AN49">
        <f t="shared" si="69"/>
        <v>283.71780529022215</v>
      </c>
      <c r="AO49">
        <f t="shared" si="70"/>
        <v>271.90079470379351</v>
      </c>
      <c r="AP49">
        <f t="shared" si="71"/>
        <v>1.7830363983052406</v>
      </c>
      <c r="AQ49">
        <f t="shared" si="72"/>
        <v>1.5290064242894579</v>
      </c>
      <c r="AR49">
        <f t="shared" si="73"/>
        <v>20.88122205823716</v>
      </c>
      <c r="AS49">
        <f t="shared" si="74"/>
        <v>14.361483384073342</v>
      </c>
      <c r="AT49">
        <f t="shared" si="75"/>
        <v>11.914578437805176</v>
      </c>
      <c r="AU49">
        <f t="shared" si="76"/>
        <v>1.3997179511079336</v>
      </c>
      <c r="AV49">
        <f t="shared" si="77"/>
        <v>0.15077780427345044</v>
      </c>
      <c r="AW49">
        <f t="shared" si="78"/>
        <v>0.47740128856838054</v>
      </c>
      <c r="AX49">
        <f t="shared" si="79"/>
        <v>0.92231666253955313</v>
      </c>
      <c r="AY49">
        <f t="shared" si="80"/>
        <v>9.4960849787668958E-2</v>
      </c>
      <c r="AZ49">
        <f t="shared" si="81"/>
        <v>19.72375414661651</v>
      </c>
      <c r="BA49">
        <f t="shared" si="82"/>
        <v>0.7122004984878203</v>
      </c>
      <c r="BB49">
        <f t="shared" si="83"/>
        <v>33.969754197741331</v>
      </c>
      <c r="BC49">
        <f t="shared" si="84"/>
        <v>373.63527471576134</v>
      </c>
      <c r="BD49">
        <f t="shared" si="85"/>
        <v>8.7512207181889429E-3</v>
      </c>
    </row>
    <row r="50" spans="1:108" x14ac:dyDescent="0.25">
      <c r="A50" s="1">
        <v>34</v>
      </c>
      <c r="B50" s="1" t="s">
        <v>92</v>
      </c>
      <c r="C50" s="1">
        <v>1309.5000195242465</v>
      </c>
      <c r="D50" s="1">
        <v>0</v>
      </c>
      <c r="E50">
        <f t="shared" si="58"/>
        <v>9.6255178595204463</v>
      </c>
      <c r="F50">
        <f t="shared" si="59"/>
        <v>0.15923152967236912</v>
      </c>
      <c r="G50">
        <f t="shared" si="60"/>
        <v>269.36190954787406</v>
      </c>
      <c r="H50">
        <f t="shared" si="61"/>
        <v>2.1954719511210996</v>
      </c>
      <c r="I50">
        <f t="shared" si="62"/>
        <v>1.0516051357210774</v>
      </c>
      <c r="J50">
        <f t="shared" si="63"/>
        <v>13.261351585388184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10.567805290222168</v>
      </c>
      <c r="P50" s="1">
        <v>13.261351585388184</v>
      </c>
      <c r="Q50" s="1">
        <v>10.02668285369873</v>
      </c>
      <c r="R50" s="1">
        <v>399.05465698242187</v>
      </c>
      <c r="S50" s="1">
        <v>378.21078491210937</v>
      </c>
      <c r="T50" s="1">
        <v>2.1715798377990723</v>
      </c>
      <c r="U50" s="1">
        <v>6.5197386741638184</v>
      </c>
      <c r="V50" s="1">
        <v>12.421337127685547</v>
      </c>
      <c r="W50" s="1">
        <v>37.2926025390625</v>
      </c>
      <c r="X50" s="1">
        <v>300.97677612304688</v>
      </c>
      <c r="Y50" s="1">
        <v>1699.3800048828125</v>
      </c>
      <c r="Z50" s="1">
        <v>5.625420093536377</v>
      </c>
      <c r="AA50" s="1">
        <v>73.223991394042969</v>
      </c>
      <c r="AB50" s="1">
        <v>-5.955787181854248</v>
      </c>
      <c r="AC50" s="1">
        <v>-2.6322007179260254E-3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0.50162796020507805</v>
      </c>
      <c r="AL50">
        <f t="shared" si="67"/>
        <v>2.1954719511210995E-3</v>
      </c>
      <c r="AM50">
        <f t="shared" si="68"/>
        <v>286.41135158538816</v>
      </c>
      <c r="AN50">
        <f t="shared" si="69"/>
        <v>283.71780529022215</v>
      </c>
      <c r="AO50">
        <f t="shared" si="70"/>
        <v>271.90079470379351</v>
      </c>
      <c r="AP50">
        <f t="shared" si="71"/>
        <v>1.7830363983052406</v>
      </c>
      <c r="AQ50">
        <f t="shared" si="72"/>
        <v>1.5290064242894579</v>
      </c>
      <c r="AR50">
        <f t="shared" si="73"/>
        <v>20.88122205823716</v>
      </c>
      <c r="AS50">
        <f t="shared" si="74"/>
        <v>14.361483384073342</v>
      </c>
      <c r="AT50">
        <f t="shared" si="75"/>
        <v>11.914578437805176</v>
      </c>
      <c r="AU50">
        <f t="shared" si="76"/>
        <v>1.3997179511079336</v>
      </c>
      <c r="AV50">
        <f t="shared" si="77"/>
        <v>0.15077780427345044</v>
      </c>
      <c r="AW50">
        <f t="shared" si="78"/>
        <v>0.47740128856838054</v>
      </c>
      <c r="AX50">
        <f t="shared" si="79"/>
        <v>0.92231666253955313</v>
      </c>
      <c r="AY50">
        <f t="shared" si="80"/>
        <v>9.4960849787668958E-2</v>
      </c>
      <c r="AZ50">
        <f t="shared" si="81"/>
        <v>19.72375414661651</v>
      </c>
      <c r="BA50">
        <f t="shared" si="82"/>
        <v>0.7122004984878203</v>
      </c>
      <c r="BB50">
        <f t="shared" si="83"/>
        <v>33.969754197741331</v>
      </c>
      <c r="BC50">
        <f t="shared" si="84"/>
        <v>373.63527471576134</v>
      </c>
      <c r="BD50">
        <f t="shared" si="85"/>
        <v>8.7512207181889429E-3</v>
      </c>
    </row>
    <row r="51" spans="1:108" x14ac:dyDescent="0.25">
      <c r="A51" s="1">
        <v>35</v>
      </c>
      <c r="B51" s="1" t="s">
        <v>93</v>
      </c>
      <c r="C51" s="1">
        <v>1310.0000195130706</v>
      </c>
      <c r="D51" s="1">
        <v>0</v>
      </c>
      <c r="E51">
        <f t="shared" si="58"/>
        <v>9.6394436315709289</v>
      </c>
      <c r="F51">
        <f t="shared" si="59"/>
        <v>0.15916480450829928</v>
      </c>
      <c r="G51">
        <f t="shared" si="60"/>
        <v>269.1715988194004</v>
      </c>
      <c r="H51">
        <f t="shared" si="61"/>
        <v>2.1955874429783249</v>
      </c>
      <c r="I51">
        <f t="shared" si="62"/>
        <v>1.052071330015371</v>
      </c>
      <c r="J51">
        <f t="shared" si="63"/>
        <v>13.26616096496582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10.568276405334473</v>
      </c>
      <c r="P51" s="1">
        <v>13.26616096496582</v>
      </c>
      <c r="Q51" s="1">
        <v>10.026750564575195</v>
      </c>
      <c r="R51" s="1">
        <v>399.07992553710937</v>
      </c>
      <c r="S51" s="1">
        <v>378.20889282226562</v>
      </c>
      <c r="T51" s="1">
        <v>2.171699047088623</v>
      </c>
      <c r="U51" s="1">
        <v>6.5199441909790039</v>
      </c>
      <c r="V51" s="1">
        <v>12.421592712402344</v>
      </c>
      <c r="W51" s="1">
        <v>37.292503356933594</v>
      </c>
      <c r="X51" s="1">
        <v>300.986572265625</v>
      </c>
      <c r="Y51" s="1">
        <v>1699.43603515625</v>
      </c>
      <c r="Z51" s="1">
        <v>5.6106100082397461</v>
      </c>
      <c r="AA51" s="1">
        <v>73.223785400390625</v>
      </c>
      <c r="AB51" s="1">
        <v>-5.955787181854248</v>
      </c>
      <c r="AC51" s="1">
        <v>-2.6322007179260254E-3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0.50164428710937492</v>
      </c>
      <c r="AL51">
        <f t="shared" si="67"/>
        <v>2.1955874429783247E-3</v>
      </c>
      <c r="AM51">
        <f t="shared" si="68"/>
        <v>286.4161609649658</v>
      </c>
      <c r="AN51">
        <f t="shared" si="69"/>
        <v>283.71827640533445</v>
      </c>
      <c r="AO51">
        <f t="shared" si="70"/>
        <v>271.90975954734313</v>
      </c>
      <c r="AP51">
        <f t="shared" si="71"/>
        <v>1.782541957436439</v>
      </c>
      <c r="AQ51">
        <f t="shared" si="72"/>
        <v>1.5294863242781411</v>
      </c>
      <c r="AR51">
        <f t="shared" si="73"/>
        <v>20.887834682608226</v>
      </c>
      <c r="AS51">
        <f t="shared" si="74"/>
        <v>14.367890491629222</v>
      </c>
      <c r="AT51">
        <f t="shared" si="75"/>
        <v>11.917218685150146</v>
      </c>
      <c r="AU51">
        <f t="shared" si="76"/>
        <v>1.3999616897506511</v>
      </c>
      <c r="AV51">
        <f t="shared" si="77"/>
        <v>0.15071797468616316</v>
      </c>
      <c r="AW51">
        <f t="shared" si="78"/>
        <v>0.47741499426277006</v>
      </c>
      <c r="AX51">
        <f t="shared" si="79"/>
        <v>0.92254669548788093</v>
      </c>
      <c r="AY51">
        <f t="shared" si="80"/>
        <v>9.492287905125138E-2</v>
      </c>
      <c r="AZ51">
        <f t="shared" si="81"/>
        <v>19.709763387831813</v>
      </c>
      <c r="BA51">
        <f t="shared" si="82"/>
        <v>0.71170087199904664</v>
      </c>
      <c r="BB51">
        <f t="shared" si="83"/>
        <v>33.959511582080395</v>
      </c>
      <c r="BC51">
        <f t="shared" si="84"/>
        <v>373.62676298083051</v>
      </c>
      <c r="BD51">
        <f t="shared" si="85"/>
        <v>8.7614386892284624E-3</v>
      </c>
    </row>
    <row r="52" spans="1:108" x14ac:dyDescent="0.25">
      <c r="A52" s="1">
        <v>36</v>
      </c>
      <c r="B52" s="1" t="s">
        <v>93</v>
      </c>
      <c r="C52" s="1">
        <v>1310.5000195018947</v>
      </c>
      <c r="D52" s="1">
        <v>0</v>
      </c>
      <c r="E52">
        <f t="shared" si="58"/>
        <v>9.6333865258708808</v>
      </c>
      <c r="F52">
        <f t="shared" si="59"/>
        <v>0.15910139671920254</v>
      </c>
      <c r="G52">
        <f t="shared" si="60"/>
        <v>269.21489366031693</v>
      </c>
      <c r="H52">
        <f t="shared" si="61"/>
        <v>2.1955404721467158</v>
      </c>
      <c r="I52">
        <f t="shared" si="62"/>
        <v>1.0524421429812301</v>
      </c>
      <c r="J52">
        <f t="shared" si="63"/>
        <v>13.270186424255371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10.569391250610352</v>
      </c>
      <c r="P52" s="1">
        <v>13.270186424255371</v>
      </c>
      <c r="Q52" s="1">
        <v>10.027149200439453</v>
      </c>
      <c r="R52" s="1">
        <v>399.08969116210937</v>
      </c>
      <c r="S52" s="1">
        <v>378.23040771484375</v>
      </c>
      <c r="T52" s="1">
        <v>2.1721646785736084</v>
      </c>
      <c r="U52" s="1">
        <v>6.5203704833984375</v>
      </c>
      <c r="V52" s="1">
        <v>12.42332649230957</v>
      </c>
      <c r="W52" s="1">
        <v>37.292148590087891</v>
      </c>
      <c r="X52" s="1">
        <v>300.98272705078125</v>
      </c>
      <c r="Y52" s="1">
        <v>1699.4395751953125</v>
      </c>
      <c r="Z52" s="1">
        <v>5.5884056091308594</v>
      </c>
      <c r="AA52" s="1">
        <v>73.223747253417969</v>
      </c>
      <c r="AB52" s="1">
        <v>-5.955787181854248</v>
      </c>
      <c r="AC52" s="1">
        <v>-2.6322007179260254E-3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0.5016378784179687</v>
      </c>
      <c r="AL52">
        <f t="shared" si="67"/>
        <v>2.1955404721467156E-3</v>
      </c>
      <c r="AM52">
        <f t="shared" si="68"/>
        <v>286.42018642425535</v>
      </c>
      <c r="AN52">
        <f t="shared" si="69"/>
        <v>283.71939125061033</v>
      </c>
      <c r="AO52">
        <f t="shared" si="70"/>
        <v>271.91032595358047</v>
      </c>
      <c r="AP52">
        <f t="shared" si="71"/>
        <v>1.782206156709411</v>
      </c>
      <c r="AQ52">
        <f t="shared" si="72"/>
        <v>1.5298881032562439</v>
      </c>
      <c r="AR52">
        <f t="shared" si="73"/>
        <v>20.893332568210393</v>
      </c>
      <c r="AS52">
        <f t="shared" si="74"/>
        <v>14.372962084811956</v>
      </c>
      <c r="AT52">
        <f t="shared" si="75"/>
        <v>11.919788837432861</v>
      </c>
      <c r="AU52">
        <f t="shared" si="76"/>
        <v>1.4001989933340562</v>
      </c>
      <c r="AV52">
        <f t="shared" si="77"/>
        <v>0.150661117179482</v>
      </c>
      <c r="AW52">
        <f t="shared" si="78"/>
        <v>0.47744596027501396</v>
      </c>
      <c r="AX52">
        <f t="shared" si="79"/>
        <v>0.92275303305904222</v>
      </c>
      <c r="AY52">
        <f t="shared" si="80"/>
        <v>9.4886794755030923E-2</v>
      </c>
      <c r="AZ52">
        <f t="shared" si="81"/>
        <v>19.712923330238841</v>
      </c>
      <c r="BA52">
        <f t="shared" si="82"/>
        <v>0.71177485513878613</v>
      </c>
      <c r="BB52">
        <f t="shared" si="83"/>
        <v>33.951989884302151</v>
      </c>
      <c r="BC52">
        <f t="shared" si="84"/>
        <v>373.65115713136606</v>
      </c>
      <c r="BD52">
        <f t="shared" si="85"/>
        <v>8.7534224271905714E-3</v>
      </c>
    </row>
    <row r="53" spans="1:108" x14ac:dyDescent="0.25">
      <c r="A53" s="1">
        <v>37</v>
      </c>
      <c r="B53" s="1" t="s">
        <v>94</v>
      </c>
      <c r="C53" s="1">
        <v>1311.0000194907188</v>
      </c>
      <c r="D53" s="1">
        <v>0</v>
      </c>
      <c r="E53">
        <f t="shared" si="58"/>
        <v>9.635020743274703</v>
      </c>
      <c r="F53">
        <f t="shared" si="59"/>
        <v>0.15902926269417059</v>
      </c>
      <c r="G53">
        <f t="shared" si="60"/>
        <v>269.16699278224394</v>
      </c>
      <c r="H53">
        <f t="shared" si="61"/>
        <v>2.1949474540744927</v>
      </c>
      <c r="I53">
        <f t="shared" si="62"/>
        <v>1.052614871191752</v>
      </c>
      <c r="J53">
        <f t="shared" si="63"/>
        <v>13.271621704101562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10.570809364318848</v>
      </c>
      <c r="P53" s="1">
        <v>13.271621704101562</v>
      </c>
      <c r="Q53" s="1">
        <v>10.027556419372559</v>
      </c>
      <c r="R53" s="1">
        <v>399.105712890625</v>
      </c>
      <c r="S53" s="1">
        <v>378.2445068359375</v>
      </c>
      <c r="T53" s="1">
        <v>2.1730968952178955</v>
      </c>
      <c r="U53" s="1">
        <v>6.5199322700500488</v>
      </c>
      <c r="V53" s="1">
        <v>12.42755126953125</v>
      </c>
      <c r="W53" s="1">
        <v>37.286323547363281</v>
      </c>
      <c r="X53" s="1">
        <v>300.99642944335937</v>
      </c>
      <c r="Y53" s="1">
        <v>1699.4415283203125</v>
      </c>
      <c r="Z53" s="1">
        <v>5.6010947227478027</v>
      </c>
      <c r="AA53" s="1">
        <v>73.224151611328125</v>
      </c>
      <c r="AB53" s="1">
        <v>-5.955787181854248</v>
      </c>
      <c r="AC53" s="1">
        <v>-2.6322007179260254E-3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0.50166071573893223</v>
      </c>
      <c r="AL53">
        <f t="shared" si="67"/>
        <v>2.1949474540744925E-3</v>
      </c>
      <c r="AM53">
        <f t="shared" si="68"/>
        <v>286.42162170410154</v>
      </c>
      <c r="AN53">
        <f t="shared" si="69"/>
        <v>283.72080936431882</v>
      </c>
      <c r="AO53">
        <f t="shared" si="70"/>
        <v>271.91063845357348</v>
      </c>
      <c r="AP53">
        <f t="shared" si="71"/>
        <v>1.7825143755219122</v>
      </c>
      <c r="AQ53">
        <f t="shared" si="72"/>
        <v>1.5300313802294876</v>
      </c>
      <c r="AR53">
        <f t="shared" si="73"/>
        <v>20.895173881301542</v>
      </c>
      <c r="AS53">
        <f t="shared" si="74"/>
        <v>14.375241611251493</v>
      </c>
      <c r="AT53">
        <f t="shared" si="75"/>
        <v>11.921215534210205</v>
      </c>
      <c r="AU53">
        <f t="shared" si="76"/>
        <v>1.4003307363165591</v>
      </c>
      <c r="AV53">
        <f t="shared" si="77"/>
        <v>0.15059643196918596</v>
      </c>
      <c r="AW53">
        <f t="shared" si="78"/>
        <v>0.47741650903773553</v>
      </c>
      <c r="AX53">
        <f t="shared" si="79"/>
        <v>0.92291422727882355</v>
      </c>
      <c r="AY53">
        <f t="shared" si="80"/>
        <v>9.4845742905314431E-2</v>
      </c>
      <c r="AZ53">
        <f t="shared" si="81"/>
        <v>19.709524688252291</v>
      </c>
      <c r="BA53">
        <f t="shared" si="82"/>
        <v>0.71162168364019196</v>
      </c>
      <c r="BB53">
        <f t="shared" si="83"/>
        <v>33.945700242804776</v>
      </c>
      <c r="BC53">
        <f t="shared" si="84"/>
        <v>373.66447942377346</v>
      </c>
      <c r="BD53">
        <f t="shared" si="85"/>
        <v>8.7529734292319857E-3</v>
      </c>
    </row>
    <row r="54" spans="1:108" x14ac:dyDescent="0.25">
      <c r="A54" s="1">
        <v>38</v>
      </c>
      <c r="B54" s="1" t="s">
        <v>94</v>
      </c>
      <c r="C54" s="1">
        <v>1311.500019479543</v>
      </c>
      <c r="D54" s="1">
        <v>0</v>
      </c>
      <c r="E54">
        <f t="shared" si="58"/>
        <v>9.6348529252387269</v>
      </c>
      <c r="F54">
        <f t="shared" si="59"/>
        <v>0.15898878682766587</v>
      </c>
      <c r="G54">
        <f t="shared" si="60"/>
        <v>269.15025635711385</v>
      </c>
      <c r="H54">
        <f t="shared" si="61"/>
        <v>2.1948189382765944</v>
      </c>
      <c r="I54">
        <f t="shared" si="62"/>
        <v>1.0528072341791637</v>
      </c>
      <c r="J54">
        <f t="shared" si="63"/>
        <v>13.273947715759277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10.572024345397949</v>
      </c>
      <c r="P54" s="1">
        <v>13.273947715759277</v>
      </c>
      <c r="Q54" s="1">
        <v>10.02772331237793</v>
      </c>
      <c r="R54" s="1">
        <v>399.11318969726562</v>
      </c>
      <c r="S54" s="1">
        <v>378.251953125</v>
      </c>
      <c r="T54" s="1">
        <v>2.1737949848175049</v>
      </c>
      <c r="U54" s="1">
        <v>6.5204629898071289</v>
      </c>
      <c r="V54" s="1">
        <v>12.430563926696777</v>
      </c>
      <c r="W54" s="1">
        <v>37.286418914794922</v>
      </c>
      <c r="X54" s="1">
        <v>300.990234375</v>
      </c>
      <c r="Y54" s="1">
        <v>1699.4722900390625</v>
      </c>
      <c r="Z54" s="1">
        <v>5.6689414978027344</v>
      </c>
      <c r="AA54" s="1">
        <v>73.22430419921875</v>
      </c>
      <c r="AB54" s="1">
        <v>-5.955787181854248</v>
      </c>
      <c r="AC54" s="1">
        <v>-2.6322007179260254E-3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0.50165039062499994</v>
      </c>
      <c r="AL54">
        <f t="shared" si="67"/>
        <v>2.1948189382765943E-3</v>
      </c>
      <c r="AM54">
        <f t="shared" si="68"/>
        <v>286.42394771575925</v>
      </c>
      <c r="AN54">
        <f t="shared" si="69"/>
        <v>283.72202434539793</v>
      </c>
      <c r="AO54">
        <f t="shared" si="70"/>
        <v>271.91556032846347</v>
      </c>
      <c r="AP54">
        <f t="shared" si="71"/>
        <v>1.7824969905691284</v>
      </c>
      <c r="AQ54">
        <f t="shared" si="72"/>
        <v>1.5302635996645484</v>
      </c>
      <c r="AR54">
        <f t="shared" si="73"/>
        <v>20.898301682747505</v>
      </c>
      <c r="AS54">
        <f t="shared" si="74"/>
        <v>14.377838692940376</v>
      </c>
      <c r="AT54">
        <f t="shared" si="75"/>
        <v>11.922986030578613</v>
      </c>
      <c r="AU54">
        <f t="shared" si="76"/>
        <v>1.4004942413564065</v>
      </c>
      <c r="AV54">
        <f t="shared" si="77"/>
        <v>0.15056013442102087</v>
      </c>
      <c r="AW54">
        <f t="shared" si="78"/>
        <v>0.47745636548538462</v>
      </c>
      <c r="AX54">
        <f t="shared" si="79"/>
        <v>0.92303787587102193</v>
      </c>
      <c r="AY54">
        <f t="shared" si="80"/>
        <v>9.4822707132365805E-2</v>
      </c>
      <c r="AZ54">
        <f t="shared" si="81"/>
        <v>19.708340246791014</v>
      </c>
      <c r="BA54">
        <f t="shared" si="82"/>
        <v>0.7115634278514047</v>
      </c>
      <c r="BB54">
        <f t="shared" si="83"/>
        <v>33.942640578902541</v>
      </c>
      <c r="BC54">
        <f t="shared" si="84"/>
        <v>373.67200548549295</v>
      </c>
      <c r="BD54">
        <f t="shared" si="85"/>
        <v>8.7518557738107631E-3</v>
      </c>
    </row>
    <row r="55" spans="1:108" x14ac:dyDescent="0.25">
      <c r="A55" s="1">
        <v>39</v>
      </c>
      <c r="B55" s="1" t="s">
        <v>95</v>
      </c>
      <c r="C55" s="1">
        <v>1312.0000194683671</v>
      </c>
      <c r="D55" s="1">
        <v>0</v>
      </c>
      <c r="E55">
        <f t="shared" si="58"/>
        <v>9.6138869463819159</v>
      </c>
      <c r="F55">
        <f t="shared" si="59"/>
        <v>0.15899512848087266</v>
      </c>
      <c r="G55">
        <f t="shared" si="60"/>
        <v>269.41431578317162</v>
      </c>
      <c r="H55">
        <f t="shared" si="61"/>
        <v>2.1947494942964236</v>
      </c>
      <c r="I55">
        <f t="shared" si="62"/>
        <v>1.0527293871572352</v>
      </c>
      <c r="J55">
        <f t="shared" si="63"/>
        <v>13.273168563842773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10.573154449462891</v>
      </c>
      <c r="P55" s="1">
        <v>13.273168563842773</v>
      </c>
      <c r="Q55" s="1">
        <v>10.027859687805176</v>
      </c>
      <c r="R55" s="1">
        <v>399.1119384765625</v>
      </c>
      <c r="S55" s="1">
        <v>378.2940673828125</v>
      </c>
      <c r="T55" s="1">
        <v>2.1743216514587402</v>
      </c>
      <c r="U55" s="1">
        <v>6.5204963684082031</v>
      </c>
      <c r="V55" s="1">
        <v>12.432576179504395</v>
      </c>
      <c r="W55" s="1">
        <v>37.283615112304687</v>
      </c>
      <c r="X55" s="1">
        <v>301.01486206054687</v>
      </c>
      <c r="Y55" s="1">
        <v>1699.4722900390625</v>
      </c>
      <c r="Z55" s="1">
        <v>5.6404285430908203</v>
      </c>
      <c r="AA55" s="1">
        <v>73.22393798828125</v>
      </c>
      <c r="AB55" s="1">
        <v>-5.955787181854248</v>
      </c>
      <c r="AC55" s="1">
        <v>-2.6322007179260254E-3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0.5016914367675781</v>
      </c>
      <c r="AL55">
        <f t="shared" si="67"/>
        <v>2.1947494942964238E-3</v>
      </c>
      <c r="AM55">
        <f t="shared" si="68"/>
        <v>286.42316856384275</v>
      </c>
      <c r="AN55">
        <f t="shared" si="69"/>
        <v>283.72315444946287</v>
      </c>
      <c r="AO55">
        <f t="shared" si="70"/>
        <v>271.91556032846347</v>
      </c>
      <c r="AP55">
        <f t="shared" si="71"/>
        <v>1.7827643541223099</v>
      </c>
      <c r="AQ55">
        <f t="shared" si="72"/>
        <v>1.5301858088903706</v>
      </c>
      <c r="AR55">
        <f t="shared" si="73"/>
        <v>20.897343832221388</v>
      </c>
      <c r="AS55">
        <f t="shared" si="74"/>
        <v>14.376847463813185</v>
      </c>
      <c r="AT55">
        <f t="shared" si="75"/>
        <v>11.923161506652832</v>
      </c>
      <c r="AU55">
        <f t="shared" si="76"/>
        <v>1.4005104474572472</v>
      </c>
      <c r="AV55">
        <f t="shared" si="77"/>
        <v>0.1505658214909357</v>
      </c>
      <c r="AW55">
        <f t="shared" si="78"/>
        <v>0.47745642173313535</v>
      </c>
      <c r="AX55">
        <f t="shared" si="79"/>
        <v>0.92305402572411177</v>
      </c>
      <c r="AY55">
        <f t="shared" si="80"/>
        <v>9.4826316352640619E-2</v>
      </c>
      <c r="AZ55">
        <f t="shared" si="81"/>
        <v>19.727577152062182</v>
      </c>
      <c r="BA55">
        <f t="shared" si="82"/>
        <v>0.71218223866709318</v>
      </c>
      <c r="BB55">
        <f t="shared" si="83"/>
        <v>33.94433771231774</v>
      </c>
      <c r="BC55">
        <f t="shared" si="84"/>
        <v>373.7240859655322</v>
      </c>
      <c r="BD55">
        <f t="shared" si="85"/>
        <v>8.7320308615626216E-3</v>
      </c>
    </row>
    <row r="56" spans="1:108" x14ac:dyDescent="0.25">
      <c r="A56" s="1">
        <v>40</v>
      </c>
      <c r="B56" s="1" t="s">
        <v>95</v>
      </c>
      <c r="C56" s="1">
        <v>1312.5000194571912</v>
      </c>
      <c r="D56" s="1">
        <v>0</v>
      </c>
      <c r="E56">
        <f t="shared" si="58"/>
        <v>9.6193858212715657</v>
      </c>
      <c r="F56">
        <f t="shared" si="59"/>
        <v>0.15901960510120422</v>
      </c>
      <c r="G56">
        <f t="shared" si="60"/>
        <v>269.38595705732769</v>
      </c>
      <c r="H56">
        <f t="shared" si="61"/>
        <v>2.1945997197312646</v>
      </c>
      <c r="I56">
        <f t="shared" si="62"/>
        <v>1.0525045838410769</v>
      </c>
      <c r="J56">
        <f t="shared" si="63"/>
        <v>13.270875930786133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10.573914527893066</v>
      </c>
      <c r="P56" s="1">
        <v>13.270875930786133</v>
      </c>
      <c r="Q56" s="1">
        <v>10.028067588806152</v>
      </c>
      <c r="R56" s="1">
        <v>399.13790893554687</v>
      </c>
      <c r="S56" s="1">
        <v>378.3070068359375</v>
      </c>
      <c r="T56" s="1">
        <v>2.174126148223877</v>
      </c>
      <c r="U56" s="1">
        <v>6.5204482078552246</v>
      </c>
      <c r="V56" s="1">
        <v>12.430814743041992</v>
      </c>
      <c r="W56" s="1">
        <v>37.281406402587891</v>
      </c>
      <c r="X56" s="1">
        <v>300.984130859375</v>
      </c>
      <c r="Y56" s="1">
        <v>1699.475341796875</v>
      </c>
      <c r="Z56" s="1">
        <v>5.6245026588439941</v>
      </c>
      <c r="AA56" s="1">
        <v>73.223854064941406</v>
      </c>
      <c r="AB56" s="1">
        <v>-5.955787181854248</v>
      </c>
      <c r="AC56" s="1">
        <v>-2.6322007179260254E-3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0.50164021809895831</v>
      </c>
      <c r="AL56">
        <f t="shared" si="67"/>
        <v>2.1945997197312644E-3</v>
      </c>
      <c r="AM56">
        <f t="shared" si="68"/>
        <v>286.42087593078611</v>
      </c>
      <c r="AN56">
        <f t="shared" si="69"/>
        <v>283.72391452789304</v>
      </c>
      <c r="AO56">
        <f t="shared" si="70"/>
        <v>271.91604860970256</v>
      </c>
      <c r="AP56">
        <f t="shared" si="71"/>
        <v>1.7832242261824562</v>
      </c>
      <c r="AQ56">
        <f t="shared" si="72"/>
        <v>1.5299569318510766</v>
      </c>
      <c r="AR56">
        <f t="shared" si="73"/>
        <v>20.894242066173888</v>
      </c>
      <c r="AS56">
        <f t="shared" si="74"/>
        <v>14.373793858318663</v>
      </c>
      <c r="AT56">
        <f t="shared" si="75"/>
        <v>11.9223952293396</v>
      </c>
      <c r="AU56">
        <f t="shared" si="76"/>
        <v>1.4004396790942673</v>
      </c>
      <c r="AV56">
        <f t="shared" si="77"/>
        <v>0.15058777141726043</v>
      </c>
      <c r="AW56">
        <f t="shared" si="78"/>
        <v>0.47745234800999969</v>
      </c>
      <c r="AX56">
        <f t="shared" si="79"/>
        <v>0.92298733108426756</v>
      </c>
      <c r="AY56">
        <f t="shared" si="80"/>
        <v>9.4840246589472876E-2</v>
      </c>
      <c r="AZ56">
        <f t="shared" si="81"/>
        <v>19.725478006710336</v>
      </c>
      <c r="BA56">
        <f t="shared" si="82"/>
        <v>0.71208291728562612</v>
      </c>
      <c r="BB56">
        <f t="shared" si="83"/>
        <v>33.949208390104559</v>
      </c>
      <c r="BC56">
        <f t="shared" si="84"/>
        <v>373.73441151689178</v>
      </c>
      <c r="BD56">
        <f t="shared" si="85"/>
        <v>8.7380375948176593E-3</v>
      </c>
    </row>
    <row r="57" spans="1:108" x14ac:dyDescent="0.25">
      <c r="A57" s="1">
        <v>41</v>
      </c>
      <c r="B57" s="1" t="s">
        <v>96</v>
      </c>
      <c r="C57" s="1">
        <v>1313.0000194460154</v>
      </c>
      <c r="D57" s="1">
        <v>0</v>
      </c>
      <c r="E57">
        <f t="shared" si="58"/>
        <v>9.6041474835639811</v>
      </c>
      <c r="F57">
        <f t="shared" si="59"/>
        <v>0.1590946388439618</v>
      </c>
      <c r="G57">
        <f t="shared" si="60"/>
        <v>269.58880993713399</v>
      </c>
      <c r="H57">
        <f t="shared" si="61"/>
        <v>2.1952766794980545</v>
      </c>
      <c r="I57">
        <f t="shared" si="62"/>
        <v>1.0523531478706263</v>
      </c>
      <c r="J57">
        <f t="shared" si="63"/>
        <v>13.270186424255371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10.57383918762207</v>
      </c>
      <c r="P57" s="1">
        <v>13.270186424255371</v>
      </c>
      <c r="Q57" s="1">
        <v>10.028075218200684</v>
      </c>
      <c r="R57" s="1">
        <v>399.10443115234375</v>
      </c>
      <c r="S57" s="1">
        <v>378.30487060546875</v>
      </c>
      <c r="T57" s="1">
        <v>2.1742603778839111</v>
      </c>
      <c r="U57" s="1">
        <v>6.5216116905212402</v>
      </c>
      <c r="V57" s="1">
        <v>12.431577682495117</v>
      </c>
      <c r="W57" s="1">
        <v>37.288043975830078</v>
      </c>
      <c r="X57" s="1">
        <v>301.00534057617187</v>
      </c>
      <c r="Y57" s="1">
        <v>1699.5523681640625</v>
      </c>
      <c r="Z57" s="1">
        <v>5.601280689239502</v>
      </c>
      <c r="AA57" s="1">
        <v>73.223457336425781</v>
      </c>
      <c r="AB57" s="1">
        <v>-5.955787181854248</v>
      </c>
      <c r="AC57" s="1">
        <v>-2.6322007179260254E-3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0.50167556762695309</v>
      </c>
      <c r="AL57">
        <f t="shared" si="67"/>
        <v>2.1952766794980545E-3</v>
      </c>
      <c r="AM57">
        <f t="shared" si="68"/>
        <v>286.42018642425535</v>
      </c>
      <c r="AN57">
        <f t="shared" si="69"/>
        <v>283.72383918762205</v>
      </c>
      <c r="AO57">
        <f t="shared" si="70"/>
        <v>271.92837282817709</v>
      </c>
      <c r="AP57">
        <f t="shared" si="71"/>
        <v>1.7830899596883312</v>
      </c>
      <c r="AQ57">
        <f t="shared" si="72"/>
        <v>1.5298881032562439</v>
      </c>
      <c r="AR57">
        <f t="shared" si="73"/>
        <v>20.893415292140066</v>
      </c>
      <c r="AS57">
        <f t="shared" si="74"/>
        <v>14.371803601618826</v>
      </c>
      <c r="AT57">
        <f t="shared" si="75"/>
        <v>11.922012805938721</v>
      </c>
      <c r="AU57">
        <f t="shared" si="76"/>
        <v>1.4004043621463629</v>
      </c>
      <c r="AV57">
        <f t="shared" si="77"/>
        <v>0.15065505727845785</v>
      </c>
      <c r="AW57">
        <f t="shared" si="78"/>
        <v>0.47753495538561763</v>
      </c>
      <c r="AX57">
        <f t="shared" si="79"/>
        <v>0.92286940676074525</v>
      </c>
      <c r="AY57">
        <f t="shared" si="80"/>
        <v>9.4882948885335633E-2</v>
      </c>
      <c r="AZ57">
        <f t="shared" si="81"/>
        <v>19.740224722809529</v>
      </c>
      <c r="BA57">
        <f t="shared" si="82"/>
        <v>0.7126231536635067</v>
      </c>
      <c r="BB57">
        <f t="shared" si="83"/>
        <v>33.957381802648513</v>
      </c>
      <c r="BC57">
        <f t="shared" si="84"/>
        <v>373.73951886236091</v>
      </c>
      <c r="BD57">
        <f t="shared" si="85"/>
        <v>8.726176562249879E-3</v>
      </c>
    </row>
    <row r="58" spans="1:108" x14ac:dyDescent="0.25">
      <c r="A58" s="1">
        <v>42</v>
      </c>
      <c r="B58" s="1" t="s">
        <v>96</v>
      </c>
      <c r="C58" s="1">
        <v>1313.5000194348395</v>
      </c>
      <c r="D58" s="1">
        <v>0</v>
      </c>
      <c r="E58">
        <f t="shared" si="58"/>
        <v>9.6010269324038173</v>
      </c>
      <c r="F58">
        <f t="shared" si="59"/>
        <v>0.15903483579123875</v>
      </c>
      <c r="G58">
        <f t="shared" si="60"/>
        <v>269.59768915661584</v>
      </c>
      <c r="H58">
        <f t="shared" si="61"/>
        <v>2.1944701737548042</v>
      </c>
      <c r="I58">
        <f t="shared" si="62"/>
        <v>1.0523447042209466</v>
      </c>
      <c r="J58">
        <f t="shared" si="63"/>
        <v>13.269136428833008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10.575125694274902</v>
      </c>
      <c r="P58" s="1">
        <v>13.269136428833008</v>
      </c>
      <c r="Q58" s="1">
        <v>10.028592109680176</v>
      </c>
      <c r="R58" s="1">
        <v>399.10946655273438</v>
      </c>
      <c r="S58" s="1">
        <v>378.31735229492187</v>
      </c>
      <c r="T58" s="1">
        <v>2.1746633052825928</v>
      </c>
      <c r="U58" s="1">
        <v>6.5202827453613281</v>
      </c>
      <c r="V58" s="1">
        <v>12.432840347290039</v>
      </c>
      <c r="W58" s="1">
        <v>37.277324676513672</v>
      </c>
      <c r="X58" s="1">
        <v>301.01507568359375</v>
      </c>
      <c r="Y58" s="1">
        <v>1699.540771484375</v>
      </c>
      <c r="Z58" s="1">
        <v>5.7040977478027344</v>
      </c>
      <c r="AA58" s="1">
        <v>73.223602294921875</v>
      </c>
      <c r="AB58" s="1">
        <v>-5.955787181854248</v>
      </c>
      <c r="AC58" s="1">
        <v>-2.6322007179260254E-3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0.50169179280598952</v>
      </c>
      <c r="AL58">
        <f t="shared" si="67"/>
        <v>2.1944701737548044E-3</v>
      </c>
      <c r="AM58">
        <f t="shared" si="68"/>
        <v>286.41913642883299</v>
      </c>
      <c r="AN58">
        <f t="shared" si="69"/>
        <v>283.72512569427488</v>
      </c>
      <c r="AO58">
        <f t="shared" si="70"/>
        <v>271.92651735946856</v>
      </c>
      <c r="AP58">
        <f t="shared" si="71"/>
        <v>1.7837782181418338</v>
      </c>
      <c r="AQ58">
        <f t="shared" si="72"/>
        <v>1.5297832948177259</v>
      </c>
      <c r="AR58">
        <f t="shared" si="73"/>
        <v>20.89194258234162</v>
      </c>
      <c r="AS58">
        <f t="shared" si="74"/>
        <v>14.371659836980292</v>
      </c>
      <c r="AT58">
        <f t="shared" si="75"/>
        <v>11.922131061553955</v>
      </c>
      <c r="AU58">
        <f t="shared" si="76"/>
        <v>1.4004152830141186</v>
      </c>
      <c r="AV58">
        <f t="shared" si="77"/>
        <v>0.15060142967944273</v>
      </c>
      <c r="AW58">
        <f t="shared" si="78"/>
        <v>0.47743859059677923</v>
      </c>
      <c r="AX58">
        <f t="shared" si="79"/>
        <v>0.92297669241733926</v>
      </c>
      <c r="AY58">
        <f t="shared" si="80"/>
        <v>9.4848914644647925E-2</v>
      </c>
      <c r="AZ58">
        <f t="shared" si="81"/>
        <v>19.740913970434008</v>
      </c>
      <c r="BA58">
        <f t="shared" si="82"/>
        <v>0.71262311263599587</v>
      </c>
      <c r="BB58">
        <f t="shared" si="83"/>
        <v>33.952163816606443</v>
      </c>
      <c r="BC58">
        <f t="shared" si="84"/>
        <v>373.75348391238327</v>
      </c>
      <c r="BD58">
        <f t="shared" si="85"/>
        <v>8.7216749340868031E-3</v>
      </c>
    </row>
    <row r="59" spans="1:108" x14ac:dyDescent="0.25">
      <c r="A59" s="1">
        <v>43</v>
      </c>
      <c r="B59" s="1" t="s">
        <v>97</v>
      </c>
      <c r="C59" s="1">
        <v>1314.0000194236636</v>
      </c>
      <c r="D59" s="1">
        <v>0</v>
      </c>
      <c r="E59">
        <f t="shared" si="58"/>
        <v>9.5993461056524261</v>
      </c>
      <c r="F59">
        <f t="shared" si="59"/>
        <v>0.15911696493669983</v>
      </c>
      <c r="G59">
        <f t="shared" si="60"/>
        <v>269.65910619905992</v>
      </c>
      <c r="H59">
        <f t="shared" si="61"/>
        <v>2.1947864837997901</v>
      </c>
      <c r="I59">
        <f t="shared" si="62"/>
        <v>1.0519897814327657</v>
      </c>
      <c r="J59">
        <f t="shared" si="63"/>
        <v>13.266783714294434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10.575879096984863</v>
      </c>
      <c r="P59" s="1">
        <v>13.266783714294434</v>
      </c>
      <c r="Q59" s="1">
        <v>10.02855396270752</v>
      </c>
      <c r="R59" s="1">
        <v>399.09811401367187</v>
      </c>
      <c r="S59" s="1">
        <v>378.3092041015625</v>
      </c>
      <c r="T59" s="1">
        <v>2.1756532192230225</v>
      </c>
      <c r="U59" s="1">
        <v>6.5218801498413086</v>
      </c>
      <c r="V59" s="1">
        <v>12.437954902648926</v>
      </c>
      <c r="W59" s="1">
        <v>37.284828186035156</v>
      </c>
      <c r="X59" s="1">
        <v>301.01589965820313</v>
      </c>
      <c r="Y59" s="1">
        <v>1699.4788818359375</v>
      </c>
      <c r="Z59" s="1">
        <v>5.7071728706359863</v>
      </c>
      <c r="AA59" s="1">
        <v>73.224082946777344</v>
      </c>
      <c r="AB59" s="1">
        <v>-5.955787181854248</v>
      </c>
      <c r="AC59" s="1">
        <v>-2.6322007179260254E-3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0.50169316609700509</v>
      </c>
      <c r="AL59">
        <f t="shared" si="67"/>
        <v>2.1947864837997899E-3</v>
      </c>
      <c r="AM59">
        <f t="shared" si="68"/>
        <v>286.41678371429441</v>
      </c>
      <c r="AN59">
        <f t="shared" si="69"/>
        <v>283.72587909698484</v>
      </c>
      <c r="AO59">
        <f t="shared" si="70"/>
        <v>271.9166150159399</v>
      </c>
      <c r="AP59">
        <f t="shared" si="71"/>
        <v>1.7838724267187185</v>
      </c>
      <c r="AQ59">
        <f t="shared" si="72"/>
        <v>1.5295484744936862</v>
      </c>
      <c r="AR59">
        <f t="shared" si="73"/>
        <v>20.888598572213365</v>
      </c>
      <c r="AS59">
        <f t="shared" si="74"/>
        <v>14.366718422372056</v>
      </c>
      <c r="AT59">
        <f t="shared" si="75"/>
        <v>11.921331405639648</v>
      </c>
      <c r="AU59">
        <f t="shared" si="76"/>
        <v>1.4003414365096709</v>
      </c>
      <c r="AV59">
        <f t="shared" si="77"/>
        <v>0.15067507735949326</v>
      </c>
      <c r="AW59">
        <f t="shared" si="78"/>
        <v>0.47755869306092064</v>
      </c>
      <c r="AX59">
        <f t="shared" si="79"/>
        <v>0.92278274344875033</v>
      </c>
      <c r="AY59">
        <f t="shared" si="80"/>
        <v>9.4895654485223774E-2</v>
      </c>
      <c r="AZ59">
        <f t="shared" si="81"/>
        <v>19.745540759673805</v>
      </c>
      <c r="BA59">
        <f t="shared" si="82"/>
        <v>0.71280080758137221</v>
      </c>
      <c r="BB59">
        <f t="shared" si="83"/>
        <v>33.96617007663869</v>
      </c>
      <c r="BC59">
        <f t="shared" si="84"/>
        <v>373.74613470356184</v>
      </c>
      <c r="BD59">
        <f t="shared" si="85"/>
        <v>8.7239169097419501E-3</v>
      </c>
    </row>
    <row r="60" spans="1:108" x14ac:dyDescent="0.25">
      <c r="A60" s="1">
        <v>44</v>
      </c>
      <c r="B60" s="1" t="s">
        <v>97</v>
      </c>
      <c r="C60" s="1">
        <v>1314.5000194124877</v>
      </c>
      <c r="D60" s="1">
        <v>0</v>
      </c>
      <c r="E60">
        <f t="shared" si="58"/>
        <v>9.6104701713953737</v>
      </c>
      <c r="F60">
        <f t="shared" si="59"/>
        <v>0.15933469094033265</v>
      </c>
      <c r="G60">
        <f t="shared" si="60"/>
        <v>269.65595960008397</v>
      </c>
      <c r="H60">
        <f t="shared" si="61"/>
        <v>2.1953970043610824</v>
      </c>
      <c r="I60">
        <f t="shared" si="62"/>
        <v>1.0509248980002921</v>
      </c>
      <c r="J60">
        <f t="shared" si="63"/>
        <v>13.257010459899902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10.576347351074219</v>
      </c>
      <c r="P60" s="1">
        <v>13.257010459899902</v>
      </c>
      <c r="Q60" s="1">
        <v>10.028246879577637</v>
      </c>
      <c r="R60" s="1">
        <v>399.09429931640625</v>
      </c>
      <c r="S60" s="1">
        <v>378.283203125</v>
      </c>
      <c r="T60" s="1">
        <v>2.1757595539093018</v>
      </c>
      <c r="U60" s="1">
        <v>6.5231204032897949</v>
      </c>
      <c r="V60" s="1">
        <v>12.438149452209473</v>
      </c>
      <c r="W60" s="1">
        <v>37.290676116943359</v>
      </c>
      <c r="X60" s="1">
        <v>301.02072143554687</v>
      </c>
      <c r="Y60" s="1">
        <v>1699.457763671875</v>
      </c>
      <c r="Z60" s="1">
        <v>5.7676606178283691</v>
      </c>
      <c r="AA60" s="1">
        <v>73.223922729492188</v>
      </c>
      <c r="AB60" s="1">
        <v>-5.955787181854248</v>
      </c>
      <c r="AC60" s="1">
        <v>-2.6322007179260254E-3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0.50170120239257809</v>
      </c>
      <c r="AL60">
        <f t="shared" si="67"/>
        <v>2.1953970043610822E-3</v>
      </c>
      <c r="AM60">
        <f t="shared" si="68"/>
        <v>286.40701045989988</v>
      </c>
      <c r="AN60">
        <f t="shared" si="69"/>
        <v>283.7263473510742</v>
      </c>
      <c r="AO60">
        <f t="shared" si="70"/>
        <v>271.91323610976542</v>
      </c>
      <c r="AP60">
        <f t="shared" si="71"/>
        <v>1.7847760654042097</v>
      </c>
      <c r="AQ60">
        <f t="shared" si="72"/>
        <v>1.5285733623659581</v>
      </c>
      <c r="AR60">
        <f t="shared" si="73"/>
        <v>20.87532742561331</v>
      </c>
      <c r="AS60">
        <f t="shared" si="74"/>
        <v>14.352207022323515</v>
      </c>
      <c r="AT60">
        <f t="shared" si="75"/>
        <v>11.916678905487061</v>
      </c>
      <c r="AU60">
        <f t="shared" si="76"/>
        <v>1.399911856093085</v>
      </c>
      <c r="AV60">
        <f t="shared" si="77"/>
        <v>0.15087029931001331</v>
      </c>
      <c r="AW60">
        <f t="shared" si="78"/>
        <v>0.47764846436566588</v>
      </c>
      <c r="AX60">
        <f t="shared" si="79"/>
        <v>0.92226339172741911</v>
      </c>
      <c r="AY60">
        <f t="shared" si="80"/>
        <v>9.5019552046861092E-2</v>
      </c>
      <c r="AZ60">
        <f t="shared" si="81"/>
        <v>19.745267149303618</v>
      </c>
      <c r="BA60">
        <f t="shared" si="82"/>
        <v>0.71284148323915608</v>
      </c>
      <c r="BB60">
        <f t="shared" si="83"/>
        <v>33.996125640051687</v>
      </c>
      <c r="BC60">
        <f t="shared" si="84"/>
        <v>373.71484587890905</v>
      </c>
      <c r="BD60">
        <f t="shared" si="85"/>
        <v>8.7424611307143386E-3</v>
      </c>
    </row>
    <row r="61" spans="1:108" x14ac:dyDescent="0.25">
      <c r="A61" s="1">
        <v>45</v>
      </c>
      <c r="B61" s="1" t="s">
        <v>98</v>
      </c>
      <c r="C61" s="1">
        <v>1315.0000194013119</v>
      </c>
      <c r="D61" s="1">
        <v>0</v>
      </c>
      <c r="E61">
        <f t="shared" si="58"/>
        <v>9.6222948159189059</v>
      </c>
      <c r="F61">
        <f t="shared" si="59"/>
        <v>0.15947331150017688</v>
      </c>
      <c r="G61">
        <f t="shared" si="60"/>
        <v>269.61291659591075</v>
      </c>
      <c r="H61">
        <f t="shared" si="61"/>
        <v>2.1962391142450066</v>
      </c>
      <c r="I61">
        <f t="shared" si="62"/>
        <v>1.0504590007797756</v>
      </c>
      <c r="J61">
        <f t="shared" si="63"/>
        <v>13.253095626831055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10.576479911804199</v>
      </c>
      <c r="P61" s="1">
        <v>13.253095626831055</v>
      </c>
      <c r="Q61" s="1">
        <v>10.028258323669434</v>
      </c>
      <c r="R61" s="1">
        <v>399.11215209960937</v>
      </c>
      <c r="S61" s="1">
        <v>378.27670288085937</v>
      </c>
      <c r="T61" s="1">
        <v>2.1751267910003662</v>
      </c>
      <c r="U61" s="1">
        <v>6.5241875648498535</v>
      </c>
      <c r="V61" s="1">
        <v>12.434350967407227</v>
      </c>
      <c r="W61" s="1">
        <v>37.296234130859375</v>
      </c>
      <c r="X61" s="1">
        <v>301.01815795898437</v>
      </c>
      <c r="Y61" s="1">
        <v>1699.4149169921875</v>
      </c>
      <c r="Z61" s="1">
        <v>5.7167506217956543</v>
      </c>
      <c r="AA61" s="1">
        <v>73.2235107421875</v>
      </c>
      <c r="AB61" s="1">
        <v>-5.955787181854248</v>
      </c>
      <c r="AC61" s="1">
        <v>-2.6322007179260254E-3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0.5016969299316405</v>
      </c>
      <c r="AL61">
        <f t="shared" si="67"/>
        <v>2.1962391142450067E-3</v>
      </c>
      <c r="AM61">
        <f t="shared" si="68"/>
        <v>286.40309562683103</v>
      </c>
      <c r="AN61">
        <f t="shared" si="69"/>
        <v>283.72647991180418</v>
      </c>
      <c r="AO61">
        <f t="shared" si="70"/>
        <v>271.90638064116865</v>
      </c>
      <c r="AP61">
        <f t="shared" si="71"/>
        <v>1.7847482191467945</v>
      </c>
      <c r="AQ61">
        <f t="shared" si="72"/>
        <v>1.5281829190186049</v>
      </c>
      <c r="AR61">
        <f t="shared" si="73"/>
        <v>20.870112666397283</v>
      </c>
      <c r="AS61">
        <f t="shared" si="74"/>
        <v>14.345925101547429</v>
      </c>
      <c r="AT61">
        <f t="shared" si="75"/>
        <v>11.914787769317627</v>
      </c>
      <c r="AU61">
        <f t="shared" si="76"/>
        <v>1.3997372745169936</v>
      </c>
      <c r="AV61">
        <f t="shared" si="77"/>
        <v>0.15099457735031221</v>
      </c>
      <c r="AW61">
        <f t="shared" si="78"/>
        <v>0.47772391823882937</v>
      </c>
      <c r="AX61">
        <f t="shared" si="79"/>
        <v>0.92201335627816428</v>
      </c>
      <c r="AY61">
        <f t="shared" si="80"/>
        <v>9.5098426359126131E-2</v>
      </c>
      <c r="AZ61">
        <f t="shared" si="81"/>
        <v>19.742004294593176</v>
      </c>
      <c r="BA61">
        <f t="shared" si="82"/>
        <v>0.71273994550181707</v>
      </c>
      <c r="BB61">
        <f t="shared" si="83"/>
        <v>34.011718898607356</v>
      </c>
      <c r="BC61">
        <f t="shared" si="84"/>
        <v>373.70272476507853</v>
      </c>
      <c r="BD61">
        <f t="shared" si="85"/>
        <v>8.7575167305588564E-3</v>
      </c>
      <c r="BE61">
        <f>AVERAGE(E47:E61)</f>
        <v>9.6168266968714047</v>
      </c>
      <c r="BF61">
        <f t="shared" ref="BF61:DD61" si="86">AVERAGE(F47:F61)</f>
        <v>0.15915921464804098</v>
      </c>
      <c r="BG61">
        <f t="shared" si="86"/>
        <v>269.45882555523696</v>
      </c>
      <c r="BH61">
        <f t="shared" si="86"/>
        <v>2.1951620487955807</v>
      </c>
      <c r="BI61">
        <f t="shared" si="86"/>
        <v>1.0519053196933623</v>
      </c>
      <c r="BJ61">
        <f t="shared" si="86"/>
        <v>13.265058199564615</v>
      </c>
      <c r="BK61">
        <f t="shared" si="86"/>
        <v>6</v>
      </c>
      <c r="BL61">
        <f t="shared" si="86"/>
        <v>1.4200000166893005</v>
      </c>
      <c r="BM61">
        <f t="shared" si="86"/>
        <v>1</v>
      </c>
      <c r="BN61">
        <f t="shared" si="86"/>
        <v>2.8400000333786011</v>
      </c>
      <c r="BO61">
        <f t="shared" si="86"/>
        <v>10.571740341186523</v>
      </c>
      <c r="BP61">
        <f t="shared" si="86"/>
        <v>13.265058199564615</v>
      </c>
      <c r="BQ61">
        <f t="shared" si="86"/>
        <v>10.027579943339029</v>
      </c>
      <c r="BR61">
        <f t="shared" si="86"/>
        <v>399.08935546875</v>
      </c>
      <c r="BS61">
        <f t="shared" si="86"/>
        <v>378.26411946614581</v>
      </c>
      <c r="BT61">
        <f t="shared" si="86"/>
        <v>2.1734318256378176</v>
      </c>
      <c r="BU61">
        <f t="shared" si="86"/>
        <v>6.5206991831461592</v>
      </c>
      <c r="BV61">
        <f t="shared" si="86"/>
        <v>12.428653971354167</v>
      </c>
      <c r="BW61">
        <f t="shared" si="86"/>
        <v>37.288273874918623</v>
      </c>
      <c r="BX61">
        <f t="shared" si="86"/>
        <v>300.99571329752604</v>
      </c>
      <c r="BY61">
        <f t="shared" si="86"/>
        <v>1699.4421549479166</v>
      </c>
      <c r="BZ61">
        <f t="shared" si="86"/>
        <v>5.6538574854532877</v>
      </c>
      <c r="CA61">
        <f t="shared" si="86"/>
        <v>73.22391052246094</v>
      </c>
      <c r="CB61">
        <f t="shared" si="86"/>
        <v>-5.955787181854248</v>
      </c>
      <c r="CC61">
        <f t="shared" si="86"/>
        <v>-2.6322007179260254E-3</v>
      </c>
      <c r="CD61">
        <f t="shared" si="86"/>
        <v>1</v>
      </c>
      <c r="CE61">
        <f t="shared" si="86"/>
        <v>-0.21956524252891541</v>
      </c>
      <c r="CF61">
        <f t="shared" si="86"/>
        <v>2.737391471862793</v>
      </c>
      <c r="CG61">
        <f t="shared" si="86"/>
        <v>1</v>
      </c>
      <c r="CH61">
        <f t="shared" si="86"/>
        <v>0</v>
      </c>
      <c r="CI61">
        <f t="shared" si="86"/>
        <v>0.15999999642372131</v>
      </c>
      <c r="CJ61">
        <f t="shared" si="86"/>
        <v>111115</v>
      </c>
      <c r="CK61">
        <f t="shared" si="86"/>
        <v>0.50165952216254328</v>
      </c>
      <c r="CL61">
        <f t="shared" si="86"/>
        <v>2.1951620487955796E-3</v>
      </c>
      <c r="CM61">
        <f t="shared" si="86"/>
        <v>286.41505819956467</v>
      </c>
      <c r="CN61">
        <f t="shared" si="86"/>
        <v>283.7217403411866</v>
      </c>
      <c r="CO61">
        <f t="shared" si="86"/>
        <v>271.91073871398788</v>
      </c>
      <c r="CP61">
        <f t="shared" si="86"/>
        <v>1.7833264574312111</v>
      </c>
      <c r="CQ61">
        <f t="shared" si="86"/>
        <v>1.5293764130589433</v>
      </c>
      <c r="CR61">
        <f t="shared" si="86"/>
        <v>20.886297960941956</v>
      </c>
      <c r="CS61">
        <f t="shared" si="86"/>
        <v>14.365598777795801</v>
      </c>
      <c r="CT61">
        <f t="shared" si="86"/>
        <v>11.91839927037557</v>
      </c>
      <c r="CU61">
        <f t="shared" si="86"/>
        <v>1.4000707339322747</v>
      </c>
      <c r="CV61">
        <f t="shared" si="86"/>
        <v>0.15071295653159716</v>
      </c>
      <c r="CW61">
        <f t="shared" si="86"/>
        <v>0.47747109336558113</v>
      </c>
      <c r="CX61">
        <f t="shared" si="86"/>
        <v>0.92259964056669375</v>
      </c>
      <c r="CY61">
        <f t="shared" si="86"/>
        <v>9.4919694808231772E-2</v>
      </c>
      <c r="CZ61">
        <f t="shared" si="86"/>
        <v>19.730828923570169</v>
      </c>
      <c r="DA61">
        <f t="shared" si="86"/>
        <v>0.71235626874133007</v>
      </c>
      <c r="DB61">
        <f t="shared" si="86"/>
        <v>33.965095954800454</v>
      </c>
      <c r="DC61">
        <f t="shared" si="86"/>
        <v>373.69274063227607</v>
      </c>
      <c r="DD61">
        <f t="shared" si="86"/>
        <v>8.7407742526790545E-3</v>
      </c>
    </row>
    <row r="62" spans="1:108" x14ac:dyDescent="0.25">
      <c r="A62" s="1" t="s">
        <v>9</v>
      </c>
      <c r="B62" s="1" t="s">
        <v>99</v>
      </c>
    </row>
    <row r="63" spans="1:108" x14ac:dyDescent="0.25">
      <c r="A63" s="1" t="s">
        <v>9</v>
      </c>
      <c r="B63" s="1" t="s">
        <v>100</v>
      </c>
    </row>
    <row r="64" spans="1:108" x14ac:dyDescent="0.25">
      <c r="A64" s="1">
        <v>46</v>
      </c>
      <c r="B64" s="1" t="s">
        <v>101</v>
      </c>
      <c r="C64" s="1">
        <v>1562.000019825995</v>
      </c>
      <c r="D64" s="1">
        <v>0</v>
      </c>
      <c r="E64">
        <f t="shared" ref="E64:E78" si="87">(R64-S64*(1000-T64)/(1000-U64))*AK64</f>
        <v>10.07470886326861</v>
      </c>
      <c r="F64">
        <f t="shared" ref="F64:F78" si="88">IF(AV64&lt;&gt;0,1/(1/AV64-1/N64),0)</f>
        <v>0.1554304113790573</v>
      </c>
      <c r="G64">
        <f t="shared" ref="G64:G78" si="89">((AY64-AL64/2)*S64-E64)/(AY64+AL64/2)</f>
        <v>261.19645387363136</v>
      </c>
      <c r="H64">
        <f t="shared" ref="H64:H78" si="90">AL64*1000</f>
        <v>2.4390689853709056</v>
      </c>
      <c r="I64">
        <f t="shared" ref="I64:I78" si="91">(AQ64-AW64)</f>
        <v>1.1921170901006641</v>
      </c>
      <c r="J64">
        <f t="shared" ref="J64:J78" si="92">(P64+AP64*D64)</f>
        <v>15.727546691894531</v>
      </c>
      <c r="K64" s="1">
        <v>6</v>
      </c>
      <c r="L64">
        <f t="shared" ref="L64:L78" si="93">(K64*AE64+AF64)</f>
        <v>1.4200000166893005</v>
      </c>
      <c r="M64" s="1">
        <v>1</v>
      </c>
      <c r="N64">
        <f t="shared" ref="N64:N78" si="94">L64*(M64+1)*(M64+1)/(M64*M64+1)</f>
        <v>2.8400000333786011</v>
      </c>
      <c r="O64" s="1">
        <v>14.815384864807129</v>
      </c>
      <c r="P64" s="1">
        <v>15.727546691894531</v>
      </c>
      <c r="Q64" s="1">
        <v>15.106131553649902</v>
      </c>
      <c r="R64" s="1">
        <v>400.08895874023437</v>
      </c>
      <c r="S64" s="1">
        <v>378.1680908203125</v>
      </c>
      <c r="T64" s="1">
        <v>3.3867928981781006</v>
      </c>
      <c r="U64" s="1">
        <v>8.2087621688842773</v>
      </c>
      <c r="V64" s="1">
        <v>14.66414737701416</v>
      </c>
      <c r="W64" s="1">
        <v>35.542327880859375</v>
      </c>
      <c r="X64" s="1">
        <v>301.00323486328125</v>
      </c>
      <c r="Y64" s="1">
        <v>1699.5302734375</v>
      </c>
      <c r="Z64" s="1">
        <v>5.8757534027099609</v>
      </c>
      <c r="AA64" s="1">
        <v>73.223236083984375</v>
      </c>
      <c r="AB64" s="1">
        <v>-5.926551342010498</v>
      </c>
      <c r="AC64" s="1">
        <v>-3.5409986972808838E-2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ref="AK64:AK78" si="95">X64*0.000001/(K64*0.0001)</f>
        <v>0.50167205810546867</v>
      </c>
      <c r="AL64">
        <f t="shared" ref="AL64:AL78" si="96">(U64-T64)/(1000-U64)*AK64</f>
        <v>2.4390689853709055E-3</v>
      </c>
      <c r="AM64">
        <f t="shared" ref="AM64:AM78" si="97">(P64+273.15)</f>
        <v>288.87754669189451</v>
      </c>
      <c r="AN64">
        <f t="shared" ref="AN64:AN78" si="98">(O64+273.15)</f>
        <v>287.96538486480711</v>
      </c>
      <c r="AO64">
        <f t="shared" ref="AO64:AO78" si="99">(Y64*AG64+Z64*AH64)*AI64</f>
        <v>271.92483767200611</v>
      </c>
      <c r="AP64">
        <f t="shared" ref="AP64:AP78" si="100">((AO64+0.00000010773*(AN64^4-AM64^4))-AL64*44100)/(L64*51.4+0.00000043092*AM64^3)</f>
        <v>1.8582174807790772</v>
      </c>
      <c r="AQ64">
        <f t="shared" ref="AQ64:AQ78" si="101">0.61365*EXP(17.502*J64/(240.97+J64))</f>
        <v>1.7931892203501572</v>
      </c>
      <c r="AR64">
        <f t="shared" ref="AR64:AR78" si="102">AQ64*1000/AA64</f>
        <v>24.489346773658497</v>
      </c>
      <c r="AS64">
        <f t="shared" ref="AS64:AS78" si="103">(AR64-U64)</f>
        <v>16.280584604774219</v>
      </c>
      <c r="AT64">
        <f t="shared" ref="AT64:AT78" si="104">IF(D64,P64,(O64+P64)/2)</f>
        <v>15.27146577835083</v>
      </c>
      <c r="AU64">
        <f t="shared" ref="AU64:AU78" si="105">0.61365*EXP(17.502*AT64/(240.97+AT64))</f>
        <v>1.7415103524336728</v>
      </c>
      <c r="AV64">
        <f t="shared" ref="AV64:AV78" si="106">IF(AS64&lt;&gt;0,(1000-(AR64+U64)/2)/AS64*AL64,0)</f>
        <v>0.14736525572713979</v>
      </c>
      <c r="AW64">
        <f t="shared" ref="AW64:AW78" si="107">U64*AA64/1000</f>
        <v>0.60107213024949302</v>
      </c>
      <c r="AX64">
        <f t="shared" ref="AX64:AX78" si="108">(AU64-AW64)</f>
        <v>1.1404382221841798</v>
      </c>
      <c r="AY64">
        <f t="shared" ref="AY64:AY78" si="109">1/(1.6/F64+1.37/N64)</f>
        <v>9.2795452489655719E-2</v>
      </c>
      <c r="AZ64">
        <f t="shared" ref="AZ64:AZ78" si="110">G64*AA64*0.001</f>
        <v>19.125649606288444</v>
      </c>
      <c r="BA64">
        <f t="shared" ref="BA64:BA78" si="111">G64/S64</f>
        <v>0.69068877098290005</v>
      </c>
      <c r="BB64">
        <f t="shared" ref="BB64:BB78" si="112">(1-AL64*AA64/AQ64/F64)*100</f>
        <v>35.921714008145578</v>
      </c>
      <c r="BC64">
        <f t="shared" ref="BC64:BC78" si="113">(S64-E64/(N64/1.35))</f>
        <v>373.37905673384722</v>
      </c>
      <c r="BD64">
        <f t="shared" ref="BD64:BD78" si="114">E64*BB64/100/BC64</f>
        <v>9.6925846261279522E-3</v>
      </c>
    </row>
    <row r="65" spans="1:108" x14ac:dyDescent="0.25">
      <c r="A65" s="1">
        <v>47</v>
      </c>
      <c r="B65" s="1" t="s">
        <v>101</v>
      </c>
      <c r="C65" s="1">
        <v>1562.000019825995</v>
      </c>
      <c r="D65" s="1">
        <v>0</v>
      </c>
      <c r="E65">
        <f t="shared" si="87"/>
        <v>10.07470886326861</v>
      </c>
      <c r="F65">
        <f t="shared" si="88"/>
        <v>0.1554304113790573</v>
      </c>
      <c r="G65">
        <f t="shared" si="89"/>
        <v>261.19645387363136</v>
      </c>
      <c r="H65">
        <f t="shared" si="90"/>
        <v>2.4390689853709056</v>
      </c>
      <c r="I65">
        <f t="shared" si="91"/>
        <v>1.1921170901006641</v>
      </c>
      <c r="J65">
        <f t="shared" si="92"/>
        <v>15.727546691894531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14.815384864807129</v>
      </c>
      <c r="P65" s="1">
        <v>15.727546691894531</v>
      </c>
      <c r="Q65" s="1">
        <v>15.106131553649902</v>
      </c>
      <c r="R65" s="1">
        <v>400.08895874023437</v>
      </c>
      <c r="S65" s="1">
        <v>378.1680908203125</v>
      </c>
      <c r="T65" s="1">
        <v>3.3867928981781006</v>
      </c>
      <c r="U65" s="1">
        <v>8.2087621688842773</v>
      </c>
      <c r="V65" s="1">
        <v>14.66414737701416</v>
      </c>
      <c r="W65" s="1">
        <v>35.542327880859375</v>
      </c>
      <c r="X65" s="1">
        <v>301.00323486328125</v>
      </c>
      <c r="Y65" s="1">
        <v>1699.5302734375</v>
      </c>
      <c r="Z65" s="1">
        <v>5.8757534027099609</v>
      </c>
      <c r="AA65" s="1">
        <v>73.223236083984375</v>
      </c>
      <c r="AB65" s="1">
        <v>-5.926551342010498</v>
      </c>
      <c r="AC65" s="1">
        <v>-3.5409986972808838E-2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0.50167205810546867</v>
      </c>
      <c r="AL65">
        <f t="shared" si="96"/>
        <v>2.4390689853709055E-3</v>
      </c>
      <c r="AM65">
        <f t="shared" si="97"/>
        <v>288.87754669189451</v>
      </c>
      <c r="AN65">
        <f t="shared" si="98"/>
        <v>287.96538486480711</v>
      </c>
      <c r="AO65">
        <f t="shared" si="99"/>
        <v>271.92483767200611</v>
      </c>
      <c r="AP65">
        <f t="shared" si="100"/>
        <v>1.8582174807790772</v>
      </c>
      <c r="AQ65">
        <f t="shared" si="101"/>
        <v>1.7931892203501572</v>
      </c>
      <c r="AR65">
        <f t="shared" si="102"/>
        <v>24.489346773658497</v>
      </c>
      <c r="AS65">
        <f t="shared" si="103"/>
        <v>16.280584604774219</v>
      </c>
      <c r="AT65">
        <f t="shared" si="104"/>
        <v>15.27146577835083</v>
      </c>
      <c r="AU65">
        <f t="shared" si="105"/>
        <v>1.7415103524336728</v>
      </c>
      <c r="AV65">
        <f t="shared" si="106"/>
        <v>0.14736525572713979</v>
      </c>
      <c r="AW65">
        <f t="shared" si="107"/>
        <v>0.60107213024949302</v>
      </c>
      <c r="AX65">
        <f t="shared" si="108"/>
        <v>1.1404382221841798</v>
      </c>
      <c r="AY65">
        <f t="shared" si="109"/>
        <v>9.2795452489655719E-2</v>
      </c>
      <c r="AZ65">
        <f t="shared" si="110"/>
        <v>19.125649606288444</v>
      </c>
      <c r="BA65">
        <f t="shared" si="111"/>
        <v>0.69068877098290005</v>
      </c>
      <c r="BB65">
        <f t="shared" si="112"/>
        <v>35.921714008145578</v>
      </c>
      <c r="BC65">
        <f t="shared" si="113"/>
        <v>373.37905673384722</v>
      </c>
      <c r="BD65">
        <f t="shared" si="114"/>
        <v>9.6925846261279522E-3</v>
      </c>
    </row>
    <row r="66" spans="1:108" x14ac:dyDescent="0.25">
      <c r="A66" s="1">
        <v>48</v>
      </c>
      <c r="B66" s="1" t="s">
        <v>102</v>
      </c>
      <c r="C66" s="1">
        <v>1562.5000198148191</v>
      </c>
      <c r="D66" s="1">
        <v>0</v>
      </c>
      <c r="E66">
        <f t="shared" si="87"/>
        <v>10.081114132608556</v>
      </c>
      <c r="F66">
        <f t="shared" si="88"/>
        <v>0.15544611555253257</v>
      </c>
      <c r="G66">
        <f t="shared" si="89"/>
        <v>261.12871945047493</v>
      </c>
      <c r="H66">
        <f t="shared" si="90"/>
        <v>2.440115802711492</v>
      </c>
      <c r="I66">
        <f t="shared" si="91"/>
        <v>1.1925107457124813</v>
      </c>
      <c r="J66">
        <f t="shared" si="92"/>
        <v>15.732630729675293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14.815984725952148</v>
      </c>
      <c r="P66" s="1">
        <v>15.732630729675293</v>
      </c>
      <c r="Q66" s="1">
        <v>15.106304168701172</v>
      </c>
      <c r="R66" s="1">
        <v>400.09588623046875</v>
      </c>
      <c r="S66" s="1">
        <v>378.16070556640625</v>
      </c>
      <c r="T66" s="1">
        <v>3.3871376514434814</v>
      </c>
      <c r="U66" s="1">
        <v>8.2113380432128906</v>
      </c>
      <c r="V66" s="1">
        <v>14.665105819702148</v>
      </c>
      <c r="W66" s="1">
        <v>35.55218505859375</v>
      </c>
      <c r="X66" s="1">
        <v>300.99237060546875</v>
      </c>
      <c r="Y66" s="1">
        <v>1699.5440673828125</v>
      </c>
      <c r="Z66" s="1">
        <v>5.9330081939697266</v>
      </c>
      <c r="AA66" s="1">
        <v>73.223396301269531</v>
      </c>
      <c r="AB66" s="1">
        <v>-5.926551342010498</v>
      </c>
      <c r="AC66" s="1">
        <v>-3.5409986972808838E-2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0.50165395100911447</v>
      </c>
      <c r="AL66">
        <f t="shared" si="96"/>
        <v>2.440115802711492E-3</v>
      </c>
      <c r="AM66">
        <f t="shared" si="97"/>
        <v>288.88263072967527</v>
      </c>
      <c r="AN66">
        <f t="shared" si="98"/>
        <v>287.96598472595213</v>
      </c>
      <c r="AO66">
        <f t="shared" si="99"/>
        <v>271.92704470320678</v>
      </c>
      <c r="AP66">
        <f t="shared" si="100"/>
        <v>1.8571186208644519</v>
      </c>
      <c r="AQ66">
        <f t="shared" si="101"/>
        <v>1.7937728054143498</v>
      </c>
      <c r="AR66">
        <f t="shared" si="102"/>
        <v>24.497263115658701</v>
      </c>
      <c r="AS66">
        <f t="shared" si="103"/>
        <v>16.28592507244581</v>
      </c>
      <c r="AT66">
        <f t="shared" si="104"/>
        <v>15.274307727813721</v>
      </c>
      <c r="AU66">
        <f t="shared" si="105"/>
        <v>1.7418282806481238</v>
      </c>
      <c r="AV66">
        <f t="shared" si="106"/>
        <v>0.14737937235670059</v>
      </c>
      <c r="AW66">
        <f t="shared" si="107"/>
        <v>0.60126205970186852</v>
      </c>
      <c r="AX66">
        <f t="shared" si="108"/>
        <v>1.1405662209462553</v>
      </c>
      <c r="AY66">
        <f t="shared" si="109"/>
        <v>9.2804408498157409E-2</v>
      </c>
      <c r="AZ66">
        <f t="shared" si="110"/>
        <v>19.120731709965156</v>
      </c>
      <c r="BA66">
        <f t="shared" si="111"/>
        <v>0.69052314427898664</v>
      </c>
      <c r="BB66">
        <f t="shared" si="112"/>
        <v>35.921402632869572</v>
      </c>
      <c r="BC66">
        <f t="shared" si="113"/>
        <v>373.36862672166376</v>
      </c>
      <c r="BD66">
        <f t="shared" si="114"/>
        <v>9.6989338104002017E-3</v>
      </c>
    </row>
    <row r="67" spans="1:108" x14ac:dyDescent="0.25">
      <c r="A67" s="1">
        <v>49</v>
      </c>
      <c r="B67" s="1" t="s">
        <v>102</v>
      </c>
      <c r="C67" s="1">
        <v>1563.0000198036432</v>
      </c>
      <c r="D67" s="1">
        <v>0</v>
      </c>
      <c r="E67">
        <f t="shared" si="87"/>
        <v>10.096973569422786</v>
      </c>
      <c r="F67">
        <f t="shared" si="88"/>
        <v>0.15546674058559795</v>
      </c>
      <c r="G67">
        <f t="shared" si="89"/>
        <v>260.97476329841817</v>
      </c>
      <c r="H67">
        <f t="shared" si="90"/>
        <v>2.4409385470988672</v>
      </c>
      <c r="I67">
        <f t="shared" si="91"/>
        <v>1.192758397184893</v>
      </c>
      <c r="J67">
        <f t="shared" si="92"/>
        <v>15.736481666564941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14.81646728515625</v>
      </c>
      <c r="P67" s="1">
        <v>15.736481666564941</v>
      </c>
      <c r="Q67" s="1">
        <v>15.106289863586426</v>
      </c>
      <c r="R67" s="1">
        <v>400.1343994140625</v>
      </c>
      <c r="S67" s="1">
        <v>378.16363525390625</v>
      </c>
      <c r="T67" s="1">
        <v>3.3874416351318359</v>
      </c>
      <c r="U67" s="1">
        <v>8.2139883041381836</v>
      </c>
      <c r="V67" s="1">
        <v>14.665976524353027</v>
      </c>
      <c r="W67" s="1">
        <v>35.562580108642578</v>
      </c>
      <c r="X67" s="1">
        <v>300.94668579101562</v>
      </c>
      <c r="Y67" s="1">
        <v>1699.524658203125</v>
      </c>
      <c r="Z67" s="1">
        <v>5.9064569473266602</v>
      </c>
      <c r="AA67" s="1">
        <v>73.22344970703125</v>
      </c>
      <c r="AB67" s="1">
        <v>-5.926551342010498</v>
      </c>
      <c r="AC67" s="1">
        <v>-3.5409986972808838E-2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0.50157780965169263</v>
      </c>
      <c r="AL67">
        <f t="shared" si="96"/>
        <v>2.4409385470988672E-3</v>
      </c>
      <c r="AM67">
        <f t="shared" si="97"/>
        <v>288.88648166656492</v>
      </c>
      <c r="AN67">
        <f t="shared" si="98"/>
        <v>287.96646728515623</v>
      </c>
      <c r="AO67">
        <f t="shared" si="99"/>
        <v>271.92393923452619</v>
      </c>
      <c r="AP67">
        <f t="shared" si="100"/>
        <v>1.8562166771179969</v>
      </c>
      <c r="AQ67">
        <f t="shared" si="101"/>
        <v>1.7942149566670982</v>
      </c>
      <c r="AR67">
        <f t="shared" si="102"/>
        <v>24.503283631757238</v>
      </c>
      <c r="AS67">
        <f t="shared" si="103"/>
        <v>16.289295327619055</v>
      </c>
      <c r="AT67">
        <f t="shared" si="104"/>
        <v>15.276474475860596</v>
      </c>
      <c r="AU67">
        <f t="shared" si="105"/>
        <v>1.7420707084946661</v>
      </c>
      <c r="AV67">
        <f t="shared" si="106"/>
        <v>0.14739791216847511</v>
      </c>
      <c r="AW67">
        <f t="shared" si="107"/>
        <v>0.60145655948220522</v>
      </c>
      <c r="AX67">
        <f t="shared" si="108"/>
        <v>1.1406141490124608</v>
      </c>
      <c r="AY67">
        <f t="shared" si="109"/>
        <v>9.2816170724238339E-2</v>
      </c>
      <c r="AZ67">
        <f t="shared" si="110"/>
        <v>19.109472455186108</v>
      </c>
      <c r="BA67">
        <f t="shared" si="111"/>
        <v>0.69011067952949723</v>
      </c>
      <c r="BB67">
        <f t="shared" si="112"/>
        <v>35.924048330040605</v>
      </c>
      <c r="BC67">
        <f t="shared" si="113"/>
        <v>373.36401759245689</v>
      </c>
      <c r="BD67">
        <f t="shared" si="114"/>
        <v>9.7150274103546853E-3</v>
      </c>
    </row>
    <row r="68" spans="1:108" x14ac:dyDescent="0.25">
      <c r="A68" s="1">
        <v>50</v>
      </c>
      <c r="B68" s="1" t="s">
        <v>103</v>
      </c>
      <c r="C68" s="1">
        <v>1563.5000197924674</v>
      </c>
      <c r="D68" s="1">
        <v>0</v>
      </c>
      <c r="E68">
        <f t="shared" si="87"/>
        <v>10.114501963697622</v>
      </c>
      <c r="F68">
        <f t="shared" si="88"/>
        <v>0.15554073671420623</v>
      </c>
      <c r="G68">
        <f t="shared" si="89"/>
        <v>260.80840264935188</v>
      </c>
      <c r="H68">
        <f t="shared" si="90"/>
        <v>2.442548999944214</v>
      </c>
      <c r="I68">
        <f t="shared" si="91"/>
        <v>1.1930004378112975</v>
      </c>
      <c r="J68">
        <f t="shared" si="92"/>
        <v>15.739855766296387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14.816719055175781</v>
      </c>
      <c r="P68" s="1">
        <v>15.739855766296387</v>
      </c>
      <c r="Q68" s="1">
        <v>15.105895042419434</v>
      </c>
      <c r="R68" s="1">
        <v>400.1397705078125</v>
      </c>
      <c r="S68" s="1">
        <v>378.13577270507812</v>
      </c>
      <c r="T68" s="1">
        <v>3.3868803977966309</v>
      </c>
      <c r="U68" s="1">
        <v>8.2159891128540039</v>
      </c>
      <c r="V68" s="1">
        <v>14.663284301757813</v>
      </c>
      <c r="W68" s="1">
        <v>35.570602416992188</v>
      </c>
      <c r="X68" s="1">
        <v>300.98486328125</v>
      </c>
      <c r="Y68" s="1">
        <v>1699.5413818359375</v>
      </c>
      <c r="Z68" s="1">
        <v>5.7516775131225586</v>
      </c>
      <c r="AA68" s="1">
        <v>73.223320007324219</v>
      </c>
      <c r="AB68" s="1">
        <v>-5.926551342010498</v>
      </c>
      <c r="AC68" s="1">
        <v>-3.5409986972808838E-2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0.50164143880208323</v>
      </c>
      <c r="AL68">
        <f t="shared" si="96"/>
        <v>2.4425489999442139E-3</v>
      </c>
      <c r="AM68">
        <f t="shared" si="97"/>
        <v>288.88985576629636</v>
      </c>
      <c r="AN68">
        <f t="shared" si="98"/>
        <v>287.96671905517576</v>
      </c>
      <c r="AO68">
        <f t="shared" si="99"/>
        <v>271.92661501571638</v>
      </c>
      <c r="AP68">
        <f t="shared" si="100"/>
        <v>1.8549995060308804</v>
      </c>
      <c r="AQ68">
        <f t="shared" si="101"/>
        <v>1.7946024377984982</v>
      </c>
      <c r="AR68">
        <f t="shared" si="102"/>
        <v>24.508618806399269</v>
      </c>
      <c r="AS68">
        <f t="shared" si="103"/>
        <v>16.292629693545265</v>
      </c>
      <c r="AT68">
        <f t="shared" si="104"/>
        <v>15.278287410736084</v>
      </c>
      <c r="AU68">
        <f t="shared" si="105"/>
        <v>1.7422735725272844</v>
      </c>
      <c r="AV68">
        <f t="shared" si="106"/>
        <v>0.1474644250782112</v>
      </c>
      <c r="AW68">
        <f t="shared" si="107"/>
        <v>0.60160199998720054</v>
      </c>
      <c r="AX68">
        <f t="shared" si="108"/>
        <v>1.140671572540084</v>
      </c>
      <c r="AY68">
        <f t="shared" si="109"/>
        <v>9.2858368740295211E-2</v>
      </c>
      <c r="AZ68">
        <f t="shared" si="110"/>
        <v>19.097257127792556</v>
      </c>
      <c r="BA68">
        <f t="shared" si="111"/>
        <v>0.68972158011817053</v>
      </c>
      <c r="BB68">
        <f t="shared" si="112"/>
        <v>35.926227319874471</v>
      </c>
      <c r="BC68">
        <f t="shared" si="113"/>
        <v>373.32782288447629</v>
      </c>
      <c r="BD68">
        <f t="shared" si="114"/>
        <v>9.733426615984142E-3</v>
      </c>
    </row>
    <row r="69" spans="1:108" x14ac:dyDescent="0.25">
      <c r="A69" s="1">
        <v>51</v>
      </c>
      <c r="B69" s="1" t="s">
        <v>103</v>
      </c>
      <c r="C69" s="1">
        <v>1564.0000197812915</v>
      </c>
      <c r="D69" s="1">
        <v>0</v>
      </c>
      <c r="E69">
        <f t="shared" si="87"/>
        <v>10.122598754673675</v>
      </c>
      <c r="F69">
        <f t="shared" si="88"/>
        <v>0.15551867116118145</v>
      </c>
      <c r="G69">
        <f t="shared" si="89"/>
        <v>260.71187423808311</v>
      </c>
      <c r="H69">
        <f t="shared" si="90"/>
        <v>2.4432290362204356</v>
      </c>
      <c r="I69">
        <f t="shared" si="91"/>
        <v>1.1934806042058133</v>
      </c>
      <c r="J69">
        <f t="shared" si="92"/>
        <v>15.745193481445313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14.817749977111816</v>
      </c>
      <c r="P69" s="1">
        <v>15.745193481445313</v>
      </c>
      <c r="Q69" s="1">
        <v>15.105788230895996</v>
      </c>
      <c r="R69" s="1">
        <v>400.16531372070312</v>
      </c>
      <c r="S69" s="1">
        <v>378.14352416992187</v>
      </c>
      <c r="T69" s="1">
        <v>3.3871622085571289</v>
      </c>
      <c r="U69" s="1">
        <v>8.2178478240966797</v>
      </c>
      <c r="V69" s="1">
        <v>14.663451194763184</v>
      </c>
      <c r="W69" s="1">
        <v>35.576095581054688</v>
      </c>
      <c r="X69" s="1">
        <v>300.96981811523437</v>
      </c>
      <c r="Y69" s="1">
        <v>1699.5775146484375</v>
      </c>
      <c r="Z69" s="1">
        <v>5.7888116836547852</v>
      </c>
      <c r="AA69" s="1">
        <v>73.222938537597656</v>
      </c>
      <c r="AB69" s="1">
        <v>-5.926551342010498</v>
      </c>
      <c r="AC69" s="1">
        <v>-3.5409986972808838E-2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0.50161636352539052</v>
      </c>
      <c r="AL69">
        <f t="shared" si="96"/>
        <v>2.4432290362204358E-3</v>
      </c>
      <c r="AM69">
        <f t="shared" si="97"/>
        <v>288.89519348144529</v>
      </c>
      <c r="AN69">
        <f t="shared" si="98"/>
        <v>287.96774997711179</v>
      </c>
      <c r="AO69">
        <f t="shared" si="99"/>
        <v>271.93239626558716</v>
      </c>
      <c r="AP69">
        <f t="shared" si="100"/>
        <v>1.8541584479407425</v>
      </c>
      <c r="AQ69">
        <f t="shared" si="101"/>
        <v>1.7952155703409751</v>
      </c>
      <c r="AR69">
        <f t="shared" si="102"/>
        <v>24.517119992653516</v>
      </c>
      <c r="AS69">
        <f t="shared" si="103"/>
        <v>16.299272168556836</v>
      </c>
      <c r="AT69">
        <f t="shared" si="104"/>
        <v>15.281471729278564</v>
      </c>
      <c r="AU69">
        <f t="shared" si="105"/>
        <v>1.7426299420737026</v>
      </c>
      <c r="AV69">
        <f t="shared" si="106"/>
        <v>0.14744459135554208</v>
      </c>
      <c r="AW69">
        <f t="shared" si="107"/>
        <v>0.60173496613516186</v>
      </c>
      <c r="AX69">
        <f t="shared" si="108"/>
        <v>1.1408949759385407</v>
      </c>
      <c r="AY69">
        <f t="shared" si="109"/>
        <v>9.2845785532865002E-2</v>
      </c>
      <c r="AZ69">
        <f t="shared" si="110"/>
        <v>19.090089543357053</v>
      </c>
      <c r="BA69">
        <f t="shared" si="111"/>
        <v>0.68945217245325641</v>
      </c>
      <c r="BB69">
        <f t="shared" si="112"/>
        <v>35.921521420101165</v>
      </c>
      <c r="BC69">
        <f t="shared" si="113"/>
        <v>373.33172552266893</v>
      </c>
      <c r="BD69">
        <f t="shared" si="114"/>
        <v>9.7398405529031465E-3</v>
      </c>
    </row>
    <row r="70" spans="1:108" x14ac:dyDescent="0.25">
      <c r="A70" s="1">
        <v>52</v>
      </c>
      <c r="B70" s="1" t="s">
        <v>104</v>
      </c>
      <c r="C70" s="1">
        <v>1564.5000197701156</v>
      </c>
      <c r="D70" s="1">
        <v>0</v>
      </c>
      <c r="E70">
        <f t="shared" si="87"/>
        <v>10.148439713196355</v>
      </c>
      <c r="F70">
        <f t="shared" si="88"/>
        <v>0.1555871648043351</v>
      </c>
      <c r="G70">
        <f t="shared" si="89"/>
        <v>260.4511855784973</v>
      </c>
      <c r="H70">
        <f t="shared" si="90"/>
        <v>2.4448142354667928</v>
      </c>
      <c r="I70">
        <f t="shared" si="91"/>
        <v>1.1937511694529492</v>
      </c>
      <c r="J70">
        <f t="shared" si="92"/>
        <v>15.749503135681152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14.818960189819336</v>
      </c>
      <c r="P70" s="1">
        <v>15.749503135681152</v>
      </c>
      <c r="Q70" s="1">
        <v>15.105368614196777</v>
      </c>
      <c r="R70" s="1">
        <v>400.18609619140625</v>
      </c>
      <c r="S70" s="1">
        <v>378.11328125</v>
      </c>
      <c r="T70" s="1">
        <v>3.3874428272247314</v>
      </c>
      <c r="U70" s="1">
        <v>8.2209110260009766</v>
      </c>
      <c r="V70" s="1">
        <v>14.663531303405762</v>
      </c>
      <c r="W70" s="1">
        <v>35.586601257324219</v>
      </c>
      <c r="X70" s="1">
        <v>300.99078369140625</v>
      </c>
      <c r="Y70" s="1">
        <v>1699.580322265625</v>
      </c>
      <c r="Z70" s="1">
        <v>5.7824854850769043</v>
      </c>
      <c r="AA70" s="1">
        <v>73.222976684570313</v>
      </c>
      <c r="AB70" s="1">
        <v>-5.926551342010498</v>
      </c>
      <c r="AC70" s="1">
        <v>-3.5409986972808838E-2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0.50165130615234377</v>
      </c>
      <c r="AL70">
        <f t="shared" si="96"/>
        <v>2.4448142354667928E-3</v>
      </c>
      <c r="AM70">
        <f t="shared" si="97"/>
        <v>288.89950313568113</v>
      </c>
      <c r="AN70">
        <f t="shared" si="98"/>
        <v>287.96896018981931</v>
      </c>
      <c r="AO70">
        <f t="shared" si="99"/>
        <v>271.93284548432712</v>
      </c>
      <c r="AP70">
        <f t="shared" si="100"/>
        <v>1.8529273726858408</v>
      </c>
      <c r="AQ70">
        <f t="shared" si="101"/>
        <v>1.7957107458357457</v>
      </c>
      <c r="AR70">
        <f t="shared" si="102"/>
        <v>24.523869789824339</v>
      </c>
      <c r="AS70">
        <f t="shared" si="103"/>
        <v>16.302958763823362</v>
      </c>
      <c r="AT70">
        <f t="shared" si="104"/>
        <v>15.284231662750244</v>
      </c>
      <c r="AU70">
        <f t="shared" si="105"/>
        <v>1.7429388688272336</v>
      </c>
      <c r="AV70">
        <f t="shared" si="106"/>
        <v>0.14750615622393554</v>
      </c>
      <c r="AW70">
        <f t="shared" si="107"/>
        <v>0.60195957638279651</v>
      </c>
      <c r="AX70">
        <f t="shared" si="108"/>
        <v>1.1409792924444371</v>
      </c>
      <c r="AY70">
        <f t="shared" si="109"/>
        <v>9.2884844521990861E-2</v>
      </c>
      <c r="AZ70">
        <f t="shared" si="110"/>
        <v>19.071011089083004</v>
      </c>
      <c r="BA70">
        <f t="shared" si="111"/>
        <v>0.68881787150526674</v>
      </c>
      <c r="BB70">
        <f t="shared" si="112"/>
        <v>35.925814059889746</v>
      </c>
      <c r="BC70">
        <f t="shared" si="113"/>
        <v>373.2891990486641</v>
      </c>
      <c r="BD70">
        <f t="shared" si="114"/>
        <v>9.7669838576487436E-3</v>
      </c>
    </row>
    <row r="71" spans="1:108" x14ac:dyDescent="0.25">
      <c r="A71" s="1">
        <v>53</v>
      </c>
      <c r="B71" s="1" t="s">
        <v>104</v>
      </c>
      <c r="C71" s="1">
        <v>1565.0000197589397</v>
      </c>
      <c r="D71" s="1">
        <v>0</v>
      </c>
      <c r="E71">
        <f t="shared" si="87"/>
        <v>10.156768301719433</v>
      </c>
      <c r="F71">
        <f t="shared" si="88"/>
        <v>0.15573609754324669</v>
      </c>
      <c r="G71">
        <f t="shared" si="89"/>
        <v>260.44509355243531</v>
      </c>
      <c r="H71">
        <f t="shared" si="90"/>
        <v>2.4470959768719056</v>
      </c>
      <c r="I71">
        <f t="shared" si="91"/>
        <v>1.1937754234172036</v>
      </c>
      <c r="J71">
        <f t="shared" si="92"/>
        <v>15.752584457397461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14.819928169250488</v>
      </c>
      <c r="P71" s="1">
        <v>15.752584457397461</v>
      </c>
      <c r="Q71" s="1">
        <v>15.105166435241699</v>
      </c>
      <c r="R71" s="1">
        <v>400.18841552734375</v>
      </c>
      <c r="S71" s="1">
        <v>378.09683227539062</v>
      </c>
      <c r="T71" s="1">
        <v>3.3873493671417236</v>
      </c>
      <c r="U71" s="1">
        <v>8.2254219055175781</v>
      </c>
      <c r="V71" s="1">
        <v>14.662200927734375</v>
      </c>
      <c r="W71" s="1">
        <v>35.6038818359375</v>
      </c>
      <c r="X71" s="1">
        <v>300.98361206054687</v>
      </c>
      <c r="Y71" s="1">
        <v>1699.404052734375</v>
      </c>
      <c r="Z71" s="1">
        <v>5.7305159568786621</v>
      </c>
      <c r="AA71" s="1">
        <v>73.222923278808594</v>
      </c>
      <c r="AB71" s="1">
        <v>-5.926551342010498</v>
      </c>
      <c r="AC71" s="1">
        <v>-3.5409986972808838E-2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0.50163935343424482</v>
      </c>
      <c r="AL71">
        <f t="shared" si="96"/>
        <v>2.4470959768719057E-3</v>
      </c>
      <c r="AM71">
        <f t="shared" si="97"/>
        <v>288.90258445739744</v>
      </c>
      <c r="AN71">
        <f t="shared" si="98"/>
        <v>287.96992816925047</v>
      </c>
      <c r="AO71">
        <f t="shared" si="99"/>
        <v>271.90464235995751</v>
      </c>
      <c r="AP71">
        <f t="shared" si="100"/>
        <v>1.8511103649051619</v>
      </c>
      <c r="AQ71">
        <f t="shared" si="101"/>
        <v>1.7960648605407488</v>
      </c>
      <c r="AR71">
        <f t="shared" si="102"/>
        <v>24.528723794622753</v>
      </c>
      <c r="AS71">
        <f t="shared" si="103"/>
        <v>16.303301889105175</v>
      </c>
      <c r="AT71">
        <f t="shared" si="104"/>
        <v>15.286256313323975</v>
      </c>
      <c r="AU71">
        <f t="shared" si="105"/>
        <v>1.743165523985265</v>
      </c>
      <c r="AV71">
        <f t="shared" si="106"/>
        <v>0.14764001330283119</v>
      </c>
      <c r="AW71">
        <f t="shared" si="107"/>
        <v>0.60228943712354521</v>
      </c>
      <c r="AX71">
        <f t="shared" si="108"/>
        <v>1.1408760868617198</v>
      </c>
      <c r="AY71">
        <f t="shared" si="109"/>
        <v>9.2969769162144417E-2</v>
      </c>
      <c r="AZ71">
        <f t="shared" si="110"/>
        <v>19.070551103532097</v>
      </c>
      <c r="BA71">
        <f t="shared" si="111"/>
        <v>0.68883172594986863</v>
      </c>
      <c r="BB71">
        <f t="shared" si="112"/>
        <v>35.94002537992391</v>
      </c>
      <c r="BC71">
        <f t="shared" si="113"/>
        <v>373.26879106195122</v>
      </c>
      <c r="BD71">
        <f t="shared" si="114"/>
        <v>9.7794007772061108E-3</v>
      </c>
    </row>
    <row r="72" spans="1:108" x14ac:dyDescent="0.25">
      <c r="A72" s="1">
        <v>54</v>
      </c>
      <c r="B72" s="1" t="s">
        <v>105</v>
      </c>
      <c r="C72" s="1">
        <v>1565.5000197477639</v>
      </c>
      <c r="D72" s="1">
        <v>0</v>
      </c>
      <c r="E72">
        <f t="shared" si="87"/>
        <v>10.160988185451849</v>
      </c>
      <c r="F72">
        <f t="shared" si="88"/>
        <v>0.15574456338933731</v>
      </c>
      <c r="G72">
        <f t="shared" si="89"/>
        <v>260.39350473818871</v>
      </c>
      <c r="H72">
        <f t="shared" si="90"/>
        <v>2.4478527966857286</v>
      </c>
      <c r="I72">
        <f t="shared" si="91"/>
        <v>1.1940767612265932</v>
      </c>
      <c r="J72">
        <f t="shared" si="92"/>
        <v>15.75582218170166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14.820773124694824</v>
      </c>
      <c r="P72" s="1">
        <v>15.75582218170166</v>
      </c>
      <c r="Q72" s="1">
        <v>15.105517387390137</v>
      </c>
      <c r="R72" s="1">
        <v>400.18551635742187</v>
      </c>
      <c r="S72" s="1">
        <v>378.0863037109375</v>
      </c>
      <c r="T72" s="1">
        <v>3.3871281147003174</v>
      </c>
      <c r="U72" s="1">
        <v>8.2264070510864258</v>
      </c>
      <c r="V72" s="1">
        <v>14.660412788391113</v>
      </c>
      <c r="W72" s="1">
        <v>35.606128692626953</v>
      </c>
      <c r="X72" s="1">
        <v>301.0013427734375</v>
      </c>
      <c r="Y72" s="1">
        <v>1699.4471435546875</v>
      </c>
      <c r="Z72" s="1">
        <v>5.7209839820861816</v>
      </c>
      <c r="AA72" s="1">
        <v>73.222763061523438</v>
      </c>
      <c r="AB72" s="1">
        <v>-5.926551342010498</v>
      </c>
      <c r="AC72" s="1">
        <v>-3.5409986972808838E-2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0.50166890462239577</v>
      </c>
      <c r="AL72">
        <f t="shared" si="96"/>
        <v>2.4478527966857286E-3</v>
      </c>
      <c r="AM72">
        <f t="shared" si="97"/>
        <v>288.90582218170164</v>
      </c>
      <c r="AN72">
        <f t="shared" si="98"/>
        <v>287.9707731246948</v>
      </c>
      <c r="AO72">
        <f t="shared" si="99"/>
        <v>271.9115368910534</v>
      </c>
      <c r="AP72">
        <f t="shared" si="100"/>
        <v>1.8504857955265297</v>
      </c>
      <c r="AQ72">
        <f t="shared" si="101"/>
        <v>1.7964370155759404</v>
      </c>
      <c r="AR72">
        <f t="shared" si="102"/>
        <v>24.533859970109745</v>
      </c>
      <c r="AS72">
        <f t="shared" si="103"/>
        <v>16.307452919023319</v>
      </c>
      <c r="AT72">
        <f t="shared" si="104"/>
        <v>15.288297653198242</v>
      </c>
      <c r="AU72">
        <f t="shared" si="105"/>
        <v>1.7433940736871061</v>
      </c>
      <c r="AV72">
        <f t="shared" si="106"/>
        <v>0.14764762179708504</v>
      </c>
      <c r="AW72">
        <f t="shared" si="107"/>
        <v>0.60236025434934704</v>
      </c>
      <c r="AX72">
        <f t="shared" si="108"/>
        <v>1.1410338193377592</v>
      </c>
      <c r="AY72">
        <f t="shared" si="109"/>
        <v>9.2974596350243105E-2</v>
      </c>
      <c r="AZ72">
        <f t="shared" si="110"/>
        <v>19.066731900204072</v>
      </c>
      <c r="BA72">
        <f t="shared" si="111"/>
        <v>0.68871446064671582</v>
      </c>
      <c r="BB72">
        <f t="shared" si="112"/>
        <v>35.937110989114451</v>
      </c>
      <c r="BC72">
        <f t="shared" si="113"/>
        <v>373.25625656687419</v>
      </c>
      <c r="BD72">
        <f t="shared" si="114"/>
        <v>9.7829990457036255E-3</v>
      </c>
    </row>
    <row r="73" spans="1:108" x14ac:dyDescent="0.25">
      <c r="A73" s="1">
        <v>55</v>
      </c>
      <c r="B73" s="1" t="s">
        <v>105</v>
      </c>
      <c r="C73" s="1">
        <v>1566.000019736588</v>
      </c>
      <c r="D73" s="1">
        <v>0</v>
      </c>
      <c r="E73">
        <f t="shared" si="87"/>
        <v>10.182349900088063</v>
      </c>
      <c r="F73">
        <f t="shared" si="88"/>
        <v>0.15582819208372142</v>
      </c>
      <c r="G73">
        <f t="shared" si="89"/>
        <v>260.17591584621027</v>
      </c>
      <c r="H73">
        <f t="shared" si="90"/>
        <v>2.4493901533693583</v>
      </c>
      <c r="I73">
        <f t="shared" si="91"/>
        <v>1.1942170904086962</v>
      </c>
      <c r="J73">
        <f t="shared" si="92"/>
        <v>15.759054183959961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14.822321891784668</v>
      </c>
      <c r="P73" s="1">
        <v>15.759054183959961</v>
      </c>
      <c r="Q73" s="1">
        <v>15.104819297790527</v>
      </c>
      <c r="R73" s="1">
        <v>400.18280029296875</v>
      </c>
      <c r="S73" s="1">
        <v>378.03982543945312</v>
      </c>
      <c r="T73" s="1">
        <v>3.3871853351593018</v>
      </c>
      <c r="U73" s="1">
        <v>8.2295427322387695</v>
      </c>
      <c r="V73" s="1">
        <v>14.659236907958984</v>
      </c>
      <c r="W73" s="1">
        <v>35.616241455078125</v>
      </c>
      <c r="X73" s="1">
        <v>300.99795532226562</v>
      </c>
      <c r="Y73" s="1">
        <v>1699.457275390625</v>
      </c>
      <c r="Z73" s="1">
        <v>5.8386306762695313</v>
      </c>
      <c r="AA73" s="1">
        <v>73.22296142578125</v>
      </c>
      <c r="AB73" s="1">
        <v>-5.926551342010498</v>
      </c>
      <c r="AC73" s="1">
        <v>-3.5409986972808838E-2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0.50166325887044272</v>
      </c>
      <c r="AL73">
        <f t="shared" si="96"/>
        <v>2.4493901533693581E-3</v>
      </c>
      <c r="AM73">
        <f t="shared" si="97"/>
        <v>288.90905418395994</v>
      </c>
      <c r="AN73">
        <f t="shared" si="98"/>
        <v>287.97232189178465</v>
      </c>
      <c r="AO73">
        <f t="shared" si="99"/>
        <v>271.91315798476717</v>
      </c>
      <c r="AP73">
        <f t="shared" si="100"/>
        <v>1.8494727329213856</v>
      </c>
      <c r="AQ73">
        <f t="shared" si="101"/>
        <v>1.7968085804432339</v>
      </c>
      <c r="AR73">
        <f t="shared" si="102"/>
        <v>24.538867937818633</v>
      </c>
      <c r="AS73">
        <f t="shared" si="103"/>
        <v>16.309325205579864</v>
      </c>
      <c r="AT73">
        <f t="shared" si="104"/>
        <v>15.290688037872314</v>
      </c>
      <c r="AU73">
        <f t="shared" si="105"/>
        <v>1.7436617361254365</v>
      </c>
      <c r="AV73">
        <f t="shared" si="106"/>
        <v>0.14772277894898339</v>
      </c>
      <c r="AW73">
        <f t="shared" si="107"/>
        <v>0.60259149003453782</v>
      </c>
      <c r="AX73">
        <f t="shared" si="108"/>
        <v>1.1410702460908988</v>
      </c>
      <c r="AY73">
        <f t="shared" si="109"/>
        <v>9.3022279798292432E-2</v>
      </c>
      <c r="AZ73">
        <f t="shared" si="110"/>
        <v>19.050851049924365</v>
      </c>
      <c r="BA73">
        <f t="shared" si="111"/>
        <v>0.6882235635988041</v>
      </c>
      <c r="BB73">
        <f t="shared" si="112"/>
        <v>35.944354464185714</v>
      </c>
      <c r="BC73">
        <f t="shared" si="113"/>
        <v>373.19962395932646</v>
      </c>
      <c r="BD73">
        <f t="shared" si="114"/>
        <v>9.8070300876567876E-3</v>
      </c>
    </row>
    <row r="74" spans="1:108" x14ac:dyDescent="0.25">
      <c r="A74" s="1">
        <v>56</v>
      </c>
      <c r="B74" s="1" t="s">
        <v>106</v>
      </c>
      <c r="C74" s="1">
        <v>1566.5000197254121</v>
      </c>
      <c r="D74" s="1">
        <v>0</v>
      </c>
      <c r="E74">
        <f t="shared" si="87"/>
        <v>10.176741303628379</v>
      </c>
      <c r="F74">
        <f t="shared" si="88"/>
        <v>0.15591243718033018</v>
      </c>
      <c r="G74">
        <f t="shared" si="89"/>
        <v>260.3042698285368</v>
      </c>
      <c r="H74">
        <f t="shared" si="90"/>
        <v>2.451073801890471</v>
      </c>
      <c r="I74">
        <f t="shared" si="91"/>
        <v>1.1944233180608554</v>
      </c>
      <c r="J74">
        <f t="shared" si="92"/>
        <v>15.762462615966797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14.823944091796875</v>
      </c>
      <c r="P74" s="1">
        <v>15.762462615966797</v>
      </c>
      <c r="Q74" s="1">
        <v>15.104687690734863</v>
      </c>
      <c r="R74" s="1">
        <v>400.186767578125</v>
      </c>
      <c r="S74" s="1">
        <v>378.05474853515625</v>
      </c>
      <c r="T74" s="1">
        <v>3.386634349822998</v>
      </c>
      <c r="U74" s="1">
        <v>8.2320632934570312</v>
      </c>
      <c r="V74" s="1">
        <v>14.655346870422363</v>
      </c>
      <c r="W74" s="1">
        <v>35.623493194580078</v>
      </c>
      <c r="X74" s="1">
        <v>301.01315307617187</v>
      </c>
      <c r="Y74" s="1">
        <v>1699.450439453125</v>
      </c>
      <c r="Z74" s="1">
        <v>5.8979883193969727</v>
      </c>
      <c r="AA74" s="1">
        <v>73.223098754882813</v>
      </c>
      <c r="AB74" s="1">
        <v>-5.926551342010498</v>
      </c>
      <c r="AC74" s="1">
        <v>-3.5409986972808838E-2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0.5016885884602863</v>
      </c>
      <c r="AL74">
        <f t="shared" si="96"/>
        <v>2.4510738018904709E-3</v>
      </c>
      <c r="AM74">
        <f t="shared" si="97"/>
        <v>288.91246261596677</v>
      </c>
      <c r="AN74">
        <f t="shared" si="98"/>
        <v>287.97394409179685</v>
      </c>
      <c r="AO74">
        <f t="shared" si="99"/>
        <v>271.91206423479161</v>
      </c>
      <c r="AP74">
        <f t="shared" si="100"/>
        <v>1.8483363860932855</v>
      </c>
      <c r="AQ74">
        <f t="shared" si="101"/>
        <v>1.7972005015541055</v>
      </c>
      <c r="AR74">
        <f t="shared" si="102"/>
        <v>24.544174339989414</v>
      </c>
      <c r="AS74">
        <f t="shared" si="103"/>
        <v>16.312111046532383</v>
      </c>
      <c r="AT74">
        <f t="shared" si="104"/>
        <v>15.293203353881836</v>
      </c>
      <c r="AU74">
        <f t="shared" si="105"/>
        <v>1.7439434266827172</v>
      </c>
      <c r="AV74">
        <f t="shared" si="106"/>
        <v>0.14779848581946975</v>
      </c>
      <c r="AW74">
        <f t="shared" si="107"/>
        <v>0.60277718349325005</v>
      </c>
      <c r="AX74">
        <f t="shared" si="108"/>
        <v>1.1411662431894671</v>
      </c>
      <c r="AY74">
        <f t="shared" si="109"/>
        <v>9.3070312384795323E-2</v>
      </c>
      <c r="AZ74">
        <f t="shared" si="110"/>
        <v>19.060285255972612</v>
      </c>
      <c r="BA74">
        <f t="shared" si="111"/>
        <v>0.68853590871992565</v>
      </c>
      <c r="BB74">
        <f t="shared" si="112"/>
        <v>35.948810337436839</v>
      </c>
      <c r="BC74">
        <f t="shared" si="113"/>
        <v>373.21721311317452</v>
      </c>
      <c r="BD74">
        <f t="shared" si="114"/>
        <v>9.8023812976267624E-3</v>
      </c>
    </row>
    <row r="75" spans="1:108" x14ac:dyDescent="0.25">
      <c r="A75" s="1">
        <v>57</v>
      </c>
      <c r="B75" s="1" t="s">
        <v>106</v>
      </c>
      <c r="C75" s="1">
        <v>1567.0000197142363</v>
      </c>
      <c r="D75" s="1">
        <v>0</v>
      </c>
      <c r="E75">
        <f t="shared" si="87"/>
        <v>10.163507381492225</v>
      </c>
      <c r="F75">
        <f t="shared" si="88"/>
        <v>0.15597610082583049</v>
      </c>
      <c r="G75">
        <f t="shared" si="89"/>
        <v>260.47979569307273</v>
      </c>
      <c r="H75">
        <f t="shared" si="90"/>
        <v>2.4525742716651173</v>
      </c>
      <c r="I75">
        <f t="shared" si="91"/>
        <v>1.1946758591233473</v>
      </c>
      <c r="J75">
        <f t="shared" si="92"/>
        <v>15.766554832458496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14.825458526611328</v>
      </c>
      <c r="P75" s="1">
        <v>15.766554832458496</v>
      </c>
      <c r="Q75" s="1">
        <v>15.104728698730469</v>
      </c>
      <c r="R75" s="1">
        <v>400.15557861328125</v>
      </c>
      <c r="S75" s="1">
        <v>378.04962158203125</v>
      </c>
      <c r="T75" s="1">
        <v>3.3869059085845947</v>
      </c>
      <c r="U75" s="1">
        <v>8.2351131439208984</v>
      </c>
      <c r="V75" s="1">
        <v>14.654963493347168</v>
      </c>
      <c r="W75" s="1">
        <v>35.632900238037109</v>
      </c>
      <c r="X75" s="1">
        <v>301.02389526367187</v>
      </c>
      <c r="Y75" s="1">
        <v>1699.4404296875</v>
      </c>
      <c r="Z75" s="1">
        <v>5.9500274658203125</v>
      </c>
      <c r="AA75" s="1">
        <v>73.222465515136719</v>
      </c>
      <c r="AB75" s="1">
        <v>-5.926551342010498</v>
      </c>
      <c r="AC75" s="1">
        <v>-3.5409986972808838E-2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0.50170649210611973</v>
      </c>
      <c r="AL75">
        <f t="shared" si="96"/>
        <v>2.4525742716651174E-3</v>
      </c>
      <c r="AM75">
        <f t="shared" si="97"/>
        <v>288.91655483245847</v>
      </c>
      <c r="AN75">
        <f t="shared" si="98"/>
        <v>287.97545852661131</v>
      </c>
      <c r="AO75">
        <f t="shared" si="99"/>
        <v>271.91046267232741</v>
      </c>
      <c r="AP75">
        <f t="shared" si="100"/>
        <v>1.8471906699997542</v>
      </c>
      <c r="AQ75">
        <f t="shared" si="101"/>
        <v>1.7976711473173443</v>
      </c>
      <c r="AR75">
        <f t="shared" si="102"/>
        <v>24.550814216242493</v>
      </c>
      <c r="AS75">
        <f t="shared" si="103"/>
        <v>16.315701072321595</v>
      </c>
      <c r="AT75">
        <f t="shared" si="104"/>
        <v>15.296006679534912</v>
      </c>
      <c r="AU75">
        <f t="shared" si="105"/>
        <v>1.7442574185810373</v>
      </c>
      <c r="AV75">
        <f t="shared" si="106"/>
        <v>0.14785569434092036</v>
      </c>
      <c r="AW75">
        <f t="shared" si="107"/>
        <v>0.60299528819399706</v>
      </c>
      <c r="AX75">
        <f t="shared" si="108"/>
        <v>1.1412621303870403</v>
      </c>
      <c r="AY75">
        <f t="shared" si="109"/>
        <v>9.3106608851203351E-2</v>
      </c>
      <c r="AZ75">
        <f t="shared" si="110"/>
        <v>19.07297285752588</v>
      </c>
      <c r="BA75">
        <f t="shared" si="111"/>
        <v>0.689009539549433</v>
      </c>
      <c r="BB75">
        <f t="shared" si="112"/>
        <v>35.95308600266609</v>
      </c>
      <c r="BC75">
        <f t="shared" si="113"/>
        <v>373.21837693282197</v>
      </c>
      <c r="BD75">
        <f t="shared" si="114"/>
        <v>9.7907680210852551E-3</v>
      </c>
    </row>
    <row r="76" spans="1:108" x14ac:dyDescent="0.25">
      <c r="A76" s="1">
        <v>58</v>
      </c>
      <c r="B76" s="1" t="s">
        <v>107</v>
      </c>
      <c r="C76" s="1">
        <v>1567.5000197030604</v>
      </c>
      <c r="D76" s="1">
        <v>0</v>
      </c>
      <c r="E76">
        <f t="shared" si="87"/>
        <v>10.175565005279511</v>
      </c>
      <c r="F76">
        <f t="shared" si="88"/>
        <v>0.15599766658805189</v>
      </c>
      <c r="G76">
        <f t="shared" si="89"/>
        <v>260.36433712426373</v>
      </c>
      <c r="H76">
        <f t="shared" si="90"/>
        <v>2.4542008640135564</v>
      </c>
      <c r="I76">
        <f t="shared" si="91"/>
        <v>1.1952989286983935</v>
      </c>
      <c r="J76">
        <f t="shared" si="92"/>
        <v>15.774203300476074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14.827129364013672</v>
      </c>
      <c r="P76" s="1">
        <v>15.774203300476074</v>
      </c>
      <c r="Q76" s="1">
        <v>15.105294227600098</v>
      </c>
      <c r="R76" s="1">
        <v>400.18280029296875</v>
      </c>
      <c r="S76" s="1">
        <v>378.05221557617187</v>
      </c>
      <c r="T76" s="1">
        <v>3.387378454208374</v>
      </c>
      <c r="U76" s="1">
        <v>8.238642692565918</v>
      </c>
      <c r="V76" s="1">
        <v>14.655391693115234</v>
      </c>
      <c r="W76" s="1">
        <v>35.644241333007813</v>
      </c>
      <c r="X76" s="1">
        <v>301.03265380859375</v>
      </c>
      <c r="Y76" s="1">
        <v>1699.453369140625</v>
      </c>
      <c r="Z76" s="1">
        <v>6.0720267295837402</v>
      </c>
      <c r="AA76" s="1">
        <v>73.222274780273437</v>
      </c>
      <c r="AB76" s="1">
        <v>-5.926551342010498</v>
      </c>
      <c r="AC76" s="1">
        <v>-3.5409986972808838E-2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0.5017210896809895</v>
      </c>
      <c r="AL76">
        <f t="shared" si="96"/>
        <v>2.4542008640135566E-3</v>
      </c>
      <c r="AM76">
        <f t="shared" si="97"/>
        <v>288.92420330047605</v>
      </c>
      <c r="AN76">
        <f t="shared" si="98"/>
        <v>287.97712936401365</v>
      </c>
      <c r="AO76">
        <f t="shared" si="99"/>
        <v>271.91253298478114</v>
      </c>
      <c r="AP76">
        <f t="shared" si="100"/>
        <v>1.8455898193759177</v>
      </c>
      <c r="AQ76">
        <f t="shared" si="101"/>
        <v>1.7985510877499469</v>
      </c>
      <c r="AR76">
        <f t="shared" si="102"/>
        <v>24.562895555308373</v>
      </c>
      <c r="AS76">
        <f t="shared" si="103"/>
        <v>16.324252862742455</v>
      </c>
      <c r="AT76">
        <f t="shared" si="104"/>
        <v>15.300666332244873</v>
      </c>
      <c r="AU76">
        <f t="shared" si="105"/>
        <v>1.7447794418545171</v>
      </c>
      <c r="AV76">
        <f t="shared" si="106"/>
        <v>0.14787507290876173</v>
      </c>
      <c r="AW76">
        <f t="shared" si="107"/>
        <v>0.60325215905155349</v>
      </c>
      <c r="AX76">
        <f t="shared" si="108"/>
        <v>1.1415272828029637</v>
      </c>
      <c r="AY76">
        <f t="shared" si="109"/>
        <v>9.3118903807725181E-2</v>
      </c>
      <c r="AZ76">
        <f t="shared" si="110"/>
        <v>19.064469035896586</v>
      </c>
      <c r="BA76">
        <f t="shared" si="111"/>
        <v>0.68869940816893371</v>
      </c>
      <c r="BB76">
        <f t="shared" si="112"/>
        <v>35.950987109132427</v>
      </c>
      <c r="BC76">
        <f t="shared" si="113"/>
        <v>373.2152393100888</v>
      </c>
      <c r="BD76">
        <f t="shared" si="114"/>
        <v>9.8018935938732395E-3</v>
      </c>
    </row>
    <row r="77" spans="1:108" x14ac:dyDescent="0.25">
      <c r="A77" s="1">
        <v>59</v>
      </c>
      <c r="B77" s="1" t="s">
        <v>107</v>
      </c>
      <c r="C77" s="1">
        <v>1568.0000196918845</v>
      </c>
      <c r="D77" s="1">
        <v>0</v>
      </c>
      <c r="E77">
        <f t="shared" si="87"/>
        <v>10.198545387892025</v>
      </c>
      <c r="F77">
        <f t="shared" si="88"/>
        <v>0.15612072791645645</v>
      </c>
      <c r="G77">
        <f t="shared" si="89"/>
        <v>260.2094373383274</v>
      </c>
      <c r="H77">
        <f t="shared" si="90"/>
        <v>2.4564238944852788</v>
      </c>
      <c r="I77">
        <f t="shared" si="91"/>
        <v>1.1954949658069833</v>
      </c>
      <c r="J77">
        <f t="shared" si="92"/>
        <v>15.77880859375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14.828704833984375</v>
      </c>
      <c r="P77" s="1">
        <v>15.77880859375</v>
      </c>
      <c r="Q77" s="1">
        <v>15.105818748474121</v>
      </c>
      <c r="R77" s="1">
        <v>400.23721313476562</v>
      </c>
      <c r="S77" s="1">
        <v>378.06100463867187</v>
      </c>
      <c r="T77" s="1">
        <v>3.3878846168518066</v>
      </c>
      <c r="U77" s="1">
        <v>8.2431058883666992</v>
      </c>
      <c r="V77" s="1">
        <v>14.656268119812012</v>
      </c>
      <c r="W77" s="1">
        <v>35.660358428955078</v>
      </c>
      <c r="X77" s="1">
        <v>301.05841064453125</v>
      </c>
      <c r="Y77" s="1">
        <v>1699.3358154296875</v>
      </c>
      <c r="Z77" s="1">
        <v>6.1100645065307617</v>
      </c>
      <c r="AA77" s="1">
        <v>73.22314453125</v>
      </c>
      <c r="AB77" s="1">
        <v>-5.926551342010498</v>
      </c>
      <c r="AC77" s="1">
        <v>-3.5409986972808838E-2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0.5017640177408853</v>
      </c>
      <c r="AL77">
        <f t="shared" si="96"/>
        <v>2.4564238944852789E-3</v>
      </c>
      <c r="AM77">
        <f t="shared" si="97"/>
        <v>288.92880859374998</v>
      </c>
      <c r="AN77">
        <f t="shared" si="98"/>
        <v>287.97870483398435</v>
      </c>
      <c r="AO77">
        <f t="shared" si="99"/>
        <v>271.89372439145154</v>
      </c>
      <c r="AP77">
        <f t="shared" si="100"/>
        <v>1.8437979091159997</v>
      </c>
      <c r="AQ77">
        <f t="shared" si="101"/>
        <v>1.7990810996572562</v>
      </c>
      <c r="AR77">
        <f t="shared" si="102"/>
        <v>24.569842106268034</v>
      </c>
      <c r="AS77">
        <f t="shared" si="103"/>
        <v>16.326736217901335</v>
      </c>
      <c r="AT77">
        <f t="shared" si="104"/>
        <v>15.303756713867187</v>
      </c>
      <c r="AU77">
        <f t="shared" si="105"/>
        <v>1.7451257345781708</v>
      </c>
      <c r="AV77">
        <f t="shared" si="106"/>
        <v>0.14798564804917205</v>
      </c>
      <c r="AW77">
        <f t="shared" si="107"/>
        <v>0.60358613385027271</v>
      </c>
      <c r="AX77">
        <f t="shared" si="108"/>
        <v>1.141539600727898</v>
      </c>
      <c r="AY77">
        <f t="shared" si="109"/>
        <v>9.3189059949548209E-2</v>
      </c>
      <c r="AZ77">
        <f t="shared" si="110"/>
        <v>19.053353238619589</v>
      </c>
      <c r="BA77">
        <f t="shared" si="111"/>
        <v>0.6882736757974286</v>
      </c>
      <c r="BB77">
        <f t="shared" si="112"/>
        <v>35.961613619183595</v>
      </c>
      <c r="BC77">
        <f t="shared" si="113"/>
        <v>373.21310459929225</v>
      </c>
      <c r="BD77">
        <f t="shared" si="114"/>
        <v>9.8269901082614717E-3</v>
      </c>
    </row>
    <row r="78" spans="1:108" x14ac:dyDescent="0.25">
      <c r="A78" s="1">
        <v>60</v>
      </c>
      <c r="B78" s="1" t="s">
        <v>108</v>
      </c>
      <c r="C78" s="1">
        <v>1568.5000196807086</v>
      </c>
      <c r="D78" s="1">
        <v>0</v>
      </c>
      <c r="E78">
        <f t="shared" si="87"/>
        <v>10.20323799750302</v>
      </c>
      <c r="F78">
        <f t="shared" si="88"/>
        <v>0.15607278685868697</v>
      </c>
      <c r="G78">
        <f t="shared" si="89"/>
        <v>260.13608754178705</v>
      </c>
      <c r="H78">
        <f t="shared" si="90"/>
        <v>2.456723899206914</v>
      </c>
      <c r="I78">
        <f t="shared" si="91"/>
        <v>1.1959859567191471</v>
      </c>
      <c r="J78">
        <f t="shared" si="92"/>
        <v>15.783646583557129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14.829023361206055</v>
      </c>
      <c r="P78" s="1">
        <v>15.783646583557129</v>
      </c>
      <c r="Q78" s="1">
        <v>15.105057716369629</v>
      </c>
      <c r="R78" s="1">
        <v>400.25918579101562</v>
      </c>
      <c r="S78" s="1">
        <v>378.07281494140625</v>
      </c>
      <c r="T78" s="1">
        <v>3.3880677223205566</v>
      </c>
      <c r="U78" s="1">
        <v>8.243992805480957</v>
      </c>
      <c r="V78" s="1">
        <v>14.656783103942871</v>
      </c>
      <c r="W78" s="1">
        <v>35.663516998291016</v>
      </c>
      <c r="X78" s="1">
        <v>301.05126953125</v>
      </c>
      <c r="Y78" s="1">
        <v>1699.3406982421875</v>
      </c>
      <c r="Z78" s="1">
        <v>6.0761098861694336</v>
      </c>
      <c r="AA78" s="1">
        <v>73.2232666015625</v>
      </c>
      <c r="AB78" s="1">
        <v>-5.926551342010498</v>
      </c>
      <c r="AC78" s="1">
        <v>-3.5409986972808838E-2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0.50175211588541668</v>
      </c>
      <c r="AL78">
        <f t="shared" si="96"/>
        <v>2.4567238992069139E-3</v>
      </c>
      <c r="AM78">
        <f t="shared" si="97"/>
        <v>288.93364658355711</v>
      </c>
      <c r="AN78">
        <f t="shared" si="98"/>
        <v>287.97902336120603</v>
      </c>
      <c r="AO78">
        <f t="shared" si="99"/>
        <v>271.89450564143408</v>
      </c>
      <c r="AP78">
        <f t="shared" si="100"/>
        <v>1.8430733025722235</v>
      </c>
      <c r="AQ78">
        <f t="shared" si="101"/>
        <v>1.7996380397762424</v>
      </c>
      <c r="AR78">
        <f t="shared" si="102"/>
        <v>24.577407199938278</v>
      </c>
      <c r="AS78">
        <f t="shared" si="103"/>
        <v>16.333414394457321</v>
      </c>
      <c r="AT78">
        <f t="shared" si="104"/>
        <v>15.306334972381592</v>
      </c>
      <c r="AU78">
        <f t="shared" si="105"/>
        <v>1.7454146875417731</v>
      </c>
      <c r="AV78">
        <f t="shared" si="106"/>
        <v>0.14794257232140881</v>
      </c>
      <c r="AW78">
        <f t="shared" si="107"/>
        <v>0.60365208305709528</v>
      </c>
      <c r="AX78">
        <f t="shared" si="108"/>
        <v>1.1417626044846778</v>
      </c>
      <c r="AY78">
        <f t="shared" si="109"/>
        <v>9.316172978059957E-2</v>
      </c>
      <c r="AZ78">
        <f t="shared" si="110"/>
        <v>19.048014090759676</v>
      </c>
      <c r="BA78">
        <f t="shared" si="111"/>
        <v>0.68805816567928313</v>
      </c>
      <c r="BB78">
        <f t="shared" si="112"/>
        <v>35.953839335424199</v>
      </c>
      <c r="BC78">
        <f t="shared" si="113"/>
        <v>373.22268426016029</v>
      </c>
      <c r="BD78">
        <f t="shared" si="114"/>
        <v>9.8291340568035755E-3</v>
      </c>
      <c r="BE78">
        <f>AVERAGE(E64:E78)</f>
        <v>10.142049954879381</v>
      </c>
      <c r="BF78">
        <f t="shared" ref="BF78:DD78" si="115">AVERAGE(F64:F78)</f>
        <v>0.15572058826410862</v>
      </c>
      <c r="BG78">
        <f t="shared" si="115"/>
        <v>260.59841964166071</v>
      </c>
      <c r="BH78">
        <f t="shared" si="115"/>
        <v>2.4470080166914627</v>
      </c>
      <c r="BI78">
        <f t="shared" si="115"/>
        <v>1.193845589201999</v>
      </c>
      <c r="BJ78">
        <f t="shared" si="115"/>
        <v>15.752792994181315</v>
      </c>
      <c r="BK78">
        <f t="shared" si="115"/>
        <v>6</v>
      </c>
      <c r="BL78">
        <f t="shared" si="115"/>
        <v>1.4200000166893005</v>
      </c>
      <c r="BM78">
        <f t="shared" si="115"/>
        <v>1</v>
      </c>
      <c r="BN78">
        <f t="shared" si="115"/>
        <v>2.8400000333786011</v>
      </c>
      <c r="BO78">
        <f t="shared" si="115"/>
        <v>14.820928955078125</v>
      </c>
      <c r="BP78">
        <f t="shared" si="115"/>
        <v>15.752792994181315</v>
      </c>
      <c r="BQ78">
        <f t="shared" si="115"/>
        <v>15.105533281962076</v>
      </c>
      <c r="BR78">
        <f t="shared" si="115"/>
        <v>400.16517740885416</v>
      </c>
      <c r="BS78">
        <f t="shared" si="115"/>
        <v>378.10443115234375</v>
      </c>
      <c r="BT78">
        <f t="shared" si="115"/>
        <v>3.3872122923533121</v>
      </c>
      <c r="BU78">
        <f t="shared" si="115"/>
        <v>8.2247925440470375</v>
      </c>
      <c r="BV78">
        <f t="shared" si="115"/>
        <v>14.660683186848958</v>
      </c>
      <c r="BW78">
        <f t="shared" si="115"/>
        <v>35.598898824055986</v>
      </c>
      <c r="BX78">
        <f t="shared" si="115"/>
        <v>301.00355224609376</v>
      </c>
      <c r="BY78">
        <f t="shared" si="115"/>
        <v>1699.4771809895833</v>
      </c>
      <c r="BZ78">
        <f t="shared" si="115"/>
        <v>5.8873529434204102</v>
      </c>
      <c r="CA78">
        <f t="shared" si="115"/>
        <v>73.223030090332031</v>
      </c>
      <c r="CB78">
        <f t="shared" si="115"/>
        <v>-5.926551342010498</v>
      </c>
      <c r="CC78">
        <f t="shared" si="115"/>
        <v>-3.5409986972808838E-2</v>
      </c>
      <c r="CD78">
        <f t="shared" si="115"/>
        <v>1</v>
      </c>
      <c r="CE78">
        <f t="shared" si="115"/>
        <v>-0.21956524252891541</v>
      </c>
      <c r="CF78">
        <f t="shared" si="115"/>
        <v>2.737391471862793</v>
      </c>
      <c r="CG78">
        <f t="shared" si="115"/>
        <v>1</v>
      </c>
      <c r="CH78">
        <f t="shared" si="115"/>
        <v>0</v>
      </c>
      <c r="CI78">
        <f t="shared" si="115"/>
        <v>0.15999999642372131</v>
      </c>
      <c r="CJ78">
        <f t="shared" si="115"/>
        <v>111115</v>
      </c>
      <c r="CK78">
        <f t="shared" si="115"/>
        <v>0.50167258707682294</v>
      </c>
      <c r="CL78">
        <f t="shared" si="115"/>
        <v>2.4470080166914625E-3</v>
      </c>
      <c r="CM78">
        <f t="shared" si="115"/>
        <v>288.90279299418137</v>
      </c>
      <c r="CN78">
        <f t="shared" si="115"/>
        <v>287.97092895507819</v>
      </c>
      <c r="CO78">
        <f t="shared" si="115"/>
        <v>271.91634288052933</v>
      </c>
      <c r="CP78">
        <f t="shared" si="115"/>
        <v>1.8513941711138882</v>
      </c>
      <c r="CQ78">
        <f t="shared" si="115"/>
        <v>1.7960898192914532</v>
      </c>
      <c r="CR78">
        <f t="shared" si="115"/>
        <v>24.52902893359385</v>
      </c>
      <c r="CS78">
        <f t="shared" si="115"/>
        <v>16.304236389546812</v>
      </c>
      <c r="CT78">
        <f t="shared" si="115"/>
        <v>15.28686097462972</v>
      </c>
      <c r="CU78">
        <f t="shared" si="115"/>
        <v>1.7432336080316253</v>
      </c>
      <c r="CV78">
        <f t="shared" si="115"/>
        <v>0.14762605707505178</v>
      </c>
      <c r="CW78">
        <f t="shared" si="115"/>
        <v>0.60224423008945449</v>
      </c>
      <c r="CX78">
        <f t="shared" si="115"/>
        <v>1.1409893779421707</v>
      </c>
      <c r="CY78">
        <f t="shared" si="115"/>
        <v>9.2960916205427305E-2</v>
      </c>
      <c r="CZ78">
        <f t="shared" si="115"/>
        <v>19.081805978026377</v>
      </c>
      <c r="DA78">
        <f t="shared" si="115"/>
        <v>0.68922329586409126</v>
      </c>
      <c r="DB78">
        <f t="shared" si="115"/>
        <v>35.936817934408928</v>
      </c>
      <c r="DC78">
        <f t="shared" si="115"/>
        <v>373.28338633608757</v>
      </c>
      <c r="DD78">
        <f t="shared" si="115"/>
        <v>9.7639985658509107E-3</v>
      </c>
    </row>
    <row r="79" spans="1:108" x14ac:dyDescent="0.25">
      <c r="A79" s="1" t="s">
        <v>9</v>
      </c>
      <c r="B79" s="1" t="s">
        <v>109</v>
      </c>
    </row>
    <row r="80" spans="1:108" x14ac:dyDescent="0.25">
      <c r="A80" s="1" t="s">
        <v>9</v>
      </c>
      <c r="B80" s="1" t="s">
        <v>110</v>
      </c>
    </row>
    <row r="81" spans="1:108" x14ac:dyDescent="0.25">
      <c r="A81" s="1">
        <v>61</v>
      </c>
      <c r="B81" s="1" t="s">
        <v>111</v>
      </c>
      <c r="C81" s="1">
        <v>1847.5000193677843</v>
      </c>
      <c r="D81" s="1">
        <v>0</v>
      </c>
      <c r="E81">
        <f t="shared" ref="E81:E95" si="116">(R81-S81*(1000-T81)/(1000-U81))*AK81</f>
        <v>10.858584828924458</v>
      </c>
      <c r="F81">
        <f t="shared" ref="F81:F95" si="117">IF(AV81&lt;&gt;0,1/(1/AV81-1/N81),0)</f>
        <v>0.1576227989448116</v>
      </c>
      <c r="G81">
        <f t="shared" ref="G81:G95" si="118">((AY81-AL81/2)*S81-E81)/(AY81+AL81/2)</f>
        <v>252.2527873553901</v>
      </c>
      <c r="H81">
        <f t="shared" ref="H81:H95" si="119">AL81*1000</f>
        <v>2.7784070840398316</v>
      </c>
      <c r="I81">
        <f t="shared" ref="I81:I95" si="120">(AQ81-AW81)</f>
        <v>1.3346284948846989</v>
      </c>
      <c r="J81">
        <f t="shared" ref="J81:J95" si="121">(P81+AP81*D81)</f>
        <v>18.653884887695313</v>
      </c>
      <c r="K81" s="1">
        <v>6</v>
      </c>
      <c r="L81">
        <f t="shared" ref="L81:L95" si="122">(K81*AE81+AF81)</f>
        <v>1.4200000166893005</v>
      </c>
      <c r="M81" s="1">
        <v>1</v>
      </c>
      <c r="N81">
        <f t="shared" ref="N81:N95" si="123">L81*(M81+1)*(M81+1)/(M81*M81+1)</f>
        <v>2.8400000333786011</v>
      </c>
      <c r="O81" s="1">
        <v>19.121963500976562</v>
      </c>
      <c r="P81" s="1">
        <v>18.653884887695313</v>
      </c>
      <c r="Q81" s="1">
        <v>19.992475509643555</v>
      </c>
      <c r="R81" s="1">
        <v>400.74404907226562</v>
      </c>
      <c r="S81" s="1">
        <v>377.00967407226562</v>
      </c>
      <c r="T81" s="1">
        <v>5.7680730819702148</v>
      </c>
      <c r="U81" s="1">
        <v>11.244460105895996</v>
      </c>
      <c r="V81" s="1">
        <v>19.00816535949707</v>
      </c>
      <c r="W81" s="1">
        <v>37.055107116699219</v>
      </c>
      <c r="X81" s="1">
        <v>300.98297119140625</v>
      </c>
      <c r="Y81" s="1">
        <v>1698.8349609375</v>
      </c>
      <c r="Z81" s="1">
        <v>6.5731840133666992</v>
      </c>
      <c r="AA81" s="1">
        <v>73.224662780761719</v>
      </c>
      <c r="AB81" s="1">
        <v>-5.987220287322998</v>
      </c>
      <c r="AC81" s="1">
        <v>-8.7050497531890869E-2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ref="AK81:AK95" si="124">X81*0.000001/(K81*0.0001)</f>
        <v>0.50163828531901034</v>
      </c>
      <c r="AL81">
        <f t="shared" ref="AL81:AL95" si="125">(U81-T81)/(1000-U81)*AK81</f>
        <v>2.7784070840398316E-3</v>
      </c>
      <c r="AM81">
        <f t="shared" ref="AM81:AM95" si="126">(P81+273.15)</f>
        <v>291.80388488769529</v>
      </c>
      <c r="AN81">
        <f t="shared" ref="AN81:AN95" si="127">(O81+273.15)</f>
        <v>292.27196350097654</v>
      </c>
      <c r="AO81">
        <f t="shared" ref="AO81:AO95" si="128">(Y81*AG81+Z81*AH81)*AI81</f>
        <v>271.81358767449274</v>
      </c>
      <c r="AP81">
        <f t="shared" ref="AP81:AP95" si="129">((AO81+0.00000010773*(AN81^4-AM81^4))-AL81*44100)/(L81*51.4+0.00000043092*AM81^3)</f>
        <v>1.8437129271180277</v>
      </c>
      <c r="AQ81">
        <f t="shared" ref="AQ81:AQ95" si="130">0.61365*EXP(17.502*J81/(240.97+J81))</f>
        <v>2.1580002942906615</v>
      </c>
      <c r="AR81">
        <f t="shared" ref="AR81:AR95" si="131">AQ81*1000/AA81</f>
        <v>29.470948889881839</v>
      </c>
      <c r="AS81">
        <f t="shared" ref="AS81:AS95" si="132">(AR81-U81)</f>
        <v>18.226488783985843</v>
      </c>
      <c r="AT81">
        <f t="shared" ref="AT81:AT95" si="133">IF(D81,P81,(O81+P81)/2)</f>
        <v>18.887924194335938</v>
      </c>
      <c r="AU81">
        <f t="shared" ref="AU81:AU95" si="134">0.61365*EXP(17.502*AT81/(240.97+AT81))</f>
        <v>2.1898049862936837</v>
      </c>
      <c r="AV81">
        <f t="shared" ref="AV81:AV95" si="135">IF(AS81&lt;&gt;0,(1000-(AR81+U81)/2)/AS81*AL81,0)</f>
        <v>0.14933458253569798</v>
      </c>
      <c r="AW81">
        <f t="shared" ref="AW81:AW95" si="136">U81*AA81/1000</f>
        <v>0.8233717994059625</v>
      </c>
      <c r="AX81">
        <f t="shared" ref="AX81:AX95" si="137">(AU81-AW81)</f>
        <v>1.3664331868877211</v>
      </c>
      <c r="AY81">
        <f t="shared" ref="AY81:AY95" si="138">1/(1.6/F81+1.37/N81)</f>
        <v>9.4044976417425069E-2</v>
      </c>
      <c r="AZ81">
        <f t="shared" ref="AZ81:AZ95" si="139">G81*AA81*0.001</f>
        <v>18.471125289605631</v>
      </c>
      <c r="BA81">
        <f t="shared" ref="BA81:BA95" si="140">G81/S81</f>
        <v>0.66908836749647438</v>
      </c>
      <c r="BB81">
        <f t="shared" ref="BB81:BB95" si="141">(1-AL81*AA81/AQ81/F81)*100</f>
        <v>40.188771430721545</v>
      </c>
      <c r="BC81">
        <f t="shared" ref="BC81:BC95" si="142">(S81-E81/(N81/1.35))</f>
        <v>371.84802289382924</v>
      </c>
      <c r="BD81">
        <f t="shared" ref="BD81:BD95" si="143">E81*BB81/100/BC81</f>
        <v>1.1735794111653659E-2</v>
      </c>
    </row>
    <row r="82" spans="1:108" x14ac:dyDescent="0.25">
      <c r="A82" s="1">
        <v>62</v>
      </c>
      <c r="B82" s="1" t="s">
        <v>112</v>
      </c>
      <c r="C82" s="1">
        <v>1847.5000193677843</v>
      </c>
      <c r="D82" s="1">
        <v>0</v>
      </c>
      <c r="E82">
        <f t="shared" si="116"/>
        <v>10.858584828924458</v>
      </c>
      <c r="F82">
        <f t="shared" si="117"/>
        <v>0.1576227989448116</v>
      </c>
      <c r="G82">
        <f t="shared" si="118"/>
        <v>252.2527873553901</v>
      </c>
      <c r="H82">
        <f t="shared" si="119"/>
        <v>2.7784070840398316</v>
      </c>
      <c r="I82">
        <f t="shared" si="120"/>
        <v>1.3346284948846989</v>
      </c>
      <c r="J82">
        <f t="shared" si="121"/>
        <v>18.653884887695313</v>
      </c>
      <c r="K82" s="1">
        <v>6</v>
      </c>
      <c r="L82">
        <f t="shared" si="122"/>
        <v>1.4200000166893005</v>
      </c>
      <c r="M82" s="1">
        <v>1</v>
      </c>
      <c r="N82">
        <f t="shared" si="123"/>
        <v>2.8400000333786011</v>
      </c>
      <c r="O82" s="1">
        <v>19.121963500976562</v>
      </c>
      <c r="P82" s="1">
        <v>18.653884887695313</v>
      </c>
      <c r="Q82" s="1">
        <v>19.992475509643555</v>
      </c>
      <c r="R82" s="1">
        <v>400.74404907226562</v>
      </c>
      <c r="S82" s="1">
        <v>377.00967407226562</v>
      </c>
      <c r="T82" s="1">
        <v>5.7680730819702148</v>
      </c>
      <c r="U82" s="1">
        <v>11.244460105895996</v>
      </c>
      <c r="V82" s="1">
        <v>19.00816535949707</v>
      </c>
      <c r="W82" s="1">
        <v>37.055107116699219</v>
      </c>
      <c r="X82" s="1">
        <v>300.98297119140625</v>
      </c>
      <c r="Y82" s="1">
        <v>1698.8349609375</v>
      </c>
      <c r="Z82" s="1">
        <v>6.5731840133666992</v>
      </c>
      <c r="AA82" s="1">
        <v>73.224662780761719</v>
      </c>
      <c r="AB82" s="1">
        <v>-5.987220287322998</v>
      </c>
      <c r="AC82" s="1">
        <v>-8.7050497531890869E-2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124"/>
        <v>0.50163828531901034</v>
      </c>
      <c r="AL82">
        <f t="shared" si="125"/>
        <v>2.7784070840398316E-3</v>
      </c>
      <c r="AM82">
        <f t="shared" si="126"/>
        <v>291.80388488769529</v>
      </c>
      <c r="AN82">
        <f t="shared" si="127"/>
        <v>292.27196350097654</v>
      </c>
      <c r="AO82">
        <f t="shared" si="128"/>
        <v>271.81358767449274</v>
      </c>
      <c r="AP82">
        <f t="shared" si="129"/>
        <v>1.8437129271180277</v>
      </c>
      <c r="AQ82">
        <f t="shared" si="130"/>
        <v>2.1580002942906615</v>
      </c>
      <c r="AR82">
        <f t="shared" si="131"/>
        <v>29.470948889881839</v>
      </c>
      <c r="AS82">
        <f t="shared" si="132"/>
        <v>18.226488783985843</v>
      </c>
      <c r="AT82">
        <f t="shared" si="133"/>
        <v>18.887924194335938</v>
      </c>
      <c r="AU82">
        <f t="shared" si="134"/>
        <v>2.1898049862936837</v>
      </c>
      <c r="AV82">
        <f t="shared" si="135"/>
        <v>0.14933458253569798</v>
      </c>
      <c r="AW82">
        <f t="shared" si="136"/>
        <v>0.8233717994059625</v>
      </c>
      <c r="AX82">
        <f t="shared" si="137"/>
        <v>1.3664331868877211</v>
      </c>
      <c r="AY82">
        <f t="shared" si="138"/>
        <v>9.4044976417425069E-2</v>
      </c>
      <c r="AZ82">
        <f t="shared" si="139"/>
        <v>18.471125289605631</v>
      </c>
      <c r="BA82">
        <f t="shared" si="140"/>
        <v>0.66908836749647438</v>
      </c>
      <c r="BB82">
        <f t="shared" si="141"/>
        <v>40.188771430721545</v>
      </c>
      <c r="BC82">
        <f t="shared" si="142"/>
        <v>371.84802289382924</v>
      </c>
      <c r="BD82">
        <f t="shared" si="143"/>
        <v>1.1735794111653659E-2</v>
      </c>
    </row>
    <row r="83" spans="1:108" x14ac:dyDescent="0.25">
      <c r="A83" s="1">
        <v>63</v>
      </c>
      <c r="B83" s="1" t="s">
        <v>112</v>
      </c>
      <c r="C83" s="1">
        <v>1848.0000193566084</v>
      </c>
      <c r="D83" s="1">
        <v>0</v>
      </c>
      <c r="E83">
        <f t="shared" si="116"/>
        <v>10.866561669512318</v>
      </c>
      <c r="F83">
        <f t="shared" si="117"/>
        <v>0.1576123289389991</v>
      </c>
      <c r="G83">
        <f t="shared" si="118"/>
        <v>252.14697080373577</v>
      </c>
      <c r="H83">
        <f t="shared" si="119"/>
        <v>2.7790005915352705</v>
      </c>
      <c r="I83">
        <f t="shared" si="120"/>
        <v>1.3349961944317441</v>
      </c>
      <c r="J83">
        <f t="shared" si="121"/>
        <v>18.657445907592773</v>
      </c>
      <c r="K83" s="1">
        <v>6</v>
      </c>
      <c r="L83">
        <f t="shared" si="122"/>
        <v>1.4200000166893005</v>
      </c>
      <c r="M83" s="1">
        <v>1</v>
      </c>
      <c r="N83">
        <f t="shared" si="123"/>
        <v>2.8400000333786011</v>
      </c>
      <c r="O83" s="1">
        <v>19.123170852661133</v>
      </c>
      <c r="P83" s="1">
        <v>18.657445907592773</v>
      </c>
      <c r="Q83" s="1">
        <v>19.992607116699219</v>
      </c>
      <c r="R83" s="1">
        <v>400.747802734375</v>
      </c>
      <c r="S83" s="1">
        <v>376.996826171875</v>
      </c>
      <c r="T83" s="1">
        <v>5.768348217010498</v>
      </c>
      <c r="U83" s="1">
        <v>11.2459716796875</v>
      </c>
      <c r="V83" s="1">
        <v>19.007698059082031</v>
      </c>
      <c r="W83" s="1">
        <v>37.057407379150391</v>
      </c>
      <c r="X83" s="1">
        <v>300.97885131835937</v>
      </c>
      <c r="Y83" s="1">
        <v>1698.8984375</v>
      </c>
      <c r="Z83" s="1">
        <v>6.5838022232055664</v>
      </c>
      <c r="AA83" s="1">
        <v>73.224884033203125</v>
      </c>
      <c r="AB83" s="1">
        <v>-5.987220287322998</v>
      </c>
      <c r="AC83" s="1">
        <v>-8.7050497531890869E-2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124"/>
        <v>0.50163141886393225</v>
      </c>
      <c r="AL83">
        <f t="shared" si="125"/>
        <v>2.7790005915352706E-3</v>
      </c>
      <c r="AM83">
        <f t="shared" si="126"/>
        <v>291.80744590759275</v>
      </c>
      <c r="AN83">
        <f t="shared" si="127"/>
        <v>292.27317085266111</v>
      </c>
      <c r="AO83">
        <f t="shared" si="128"/>
        <v>271.82374392426573</v>
      </c>
      <c r="AP83">
        <f t="shared" si="129"/>
        <v>1.84321254970729</v>
      </c>
      <c r="AQ83">
        <f t="shared" si="130"/>
        <v>2.1584811665175478</v>
      </c>
      <c r="AR83">
        <f t="shared" si="131"/>
        <v>29.477426902291921</v>
      </c>
      <c r="AS83">
        <f t="shared" si="132"/>
        <v>18.231455222604421</v>
      </c>
      <c r="AT83">
        <f t="shared" si="133"/>
        <v>18.890308380126953</v>
      </c>
      <c r="AU83">
        <f t="shared" si="134"/>
        <v>2.1901310876563986</v>
      </c>
      <c r="AV83">
        <f t="shared" si="135"/>
        <v>0.14932518462846223</v>
      </c>
      <c r="AW83">
        <f t="shared" si="136"/>
        <v>0.82348497208580373</v>
      </c>
      <c r="AX83">
        <f t="shared" si="137"/>
        <v>1.3666461155705949</v>
      </c>
      <c r="AY83">
        <f t="shared" si="138"/>
        <v>9.4039012915720657E-2</v>
      </c>
      <c r="AZ83">
        <f t="shared" si="139"/>
        <v>18.463432696427009</v>
      </c>
      <c r="BA83">
        <f t="shared" si="140"/>
        <v>0.66883048688792024</v>
      </c>
      <c r="BB83">
        <f t="shared" si="141"/>
        <v>40.185168761294577</v>
      </c>
      <c r="BC83">
        <f t="shared" si="142"/>
        <v>371.83138318545724</v>
      </c>
      <c r="BD83">
        <f t="shared" si="143"/>
        <v>1.1743888071076789E-2</v>
      </c>
    </row>
    <row r="84" spans="1:108" x14ac:dyDescent="0.25">
      <c r="A84" s="1">
        <v>64</v>
      </c>
      <c r="B84" s="1" t="s">
        <v>113</v>
      </c>
      <c r="C84" s="1">
        <v>1848.5000193454325</v>
      </c>
      <c r="D84" s="1">
        <v>0</v>
      </c>
      <c r="E84">
        <f t="shared" si="116"/>
        <v>10.875972949432681</v>
      </c>
      <c r="F84">
        <f t="shared" si="117"/>
        <v>0.15768779039954453</v>
      </c>
      <c r="G84">
        <f t="shared" si="118"/>
        <v>252.1104070343381</v>
      </c>
      <c r="H84">
        <f t="shared" si="119"/>
        <v>2.7801338787070322</v>
      </c>
      <c r="I84">
        <f t="shared" si="120"/>
        <v>1.3349259156185824</v>
      </c>
      <c r="J84">
        <f t="shared" si="121"/>
        <v>18.658182144165039</v>
      </c>
      <c r="K84" s="1">
        <v>6</v>
      </c>
      <c r="L84">
        <f t="shared" si="122"/>
        <v>1.4200000166893005</v>
      </c>
      <c r="M84" s="1">
        <v>1</v>
      </c>
      <c r="N84">
        <f t="shared" si="123"/>
        <v>2.8400000333786011</v>
      </c>
      <c r="O84" s="1">
        <v>19.125389099121094</v>
      </c>
      <c r="P84" s="1">
        <v>18.658182144165039</v>
      </c>
      <c r="Q84" s="1">
        <v>19.993122100830078</v>
      </c>
      <c r="R84" s="1">
        <v>400.77792358398437</v>
      </c>
      <c r="S84" s="1">
        <v>377.00665283203125</v>
      </c>
      <c r="T84" s="1">
        <v>5.7683558464050293</v>
      </c>
      <c r="U84" s="1">
        <v>11.248344421386719</v>
      </c>
      <c r="V84" s="1">
        <v>19.004999160766602</v>
      </c>
      <c r="W84" s="1">
        <v>37.059917449951172</v>
      </c>
      <c r="X84" s="1">
        <v>300.97091674804687</v>
      </c>
      <c r="Y84" s="1">
        <v>1698.9984130859375</v>
      </c>
      <c r="Z84" s="1">
        <v>6.7079849243164062</v>
      </c>
      <c r="AA84" s="1">
        <v>73.224525451660156</v>
      </c>
      <c r="AB84" s="1">
        <v>-5.987220287322998</v>
      </c>
      <c r="AC84" s="1">
        <v>-8.7050497531890869E-2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124"/>
        <v>0.50161819458007806</v>
      </c>
      <c r="AL84">
        <f t="shared" si="125"/>
        <v>2.7801338787070322E-3</v>
      </c>
      <c r="AM84">
        <f t="shared" si="126"/>
        <v>291.80818214416502</v>
      </c>
      <c r="AN84">
        <f t="shared" si="127"/>
        <v>292.27538909912107</v>
      </c>
      <c r="AO84">
        <f t="shared" si="128"/>
        <v>271.83974001765819</v>
      </c>
      <c r="AP84">
        <f t="shared" si="129"/>
        <v>1.8429957092935529</v>
      </c>
      <c r="AQ84">
        <f t="shared" si="130"/>
        <v>2.1585805979914539</v>
      </c>
      <c r="AR84">
        <f t="shared" si="131"/>
        <v>29.478929152179493</v>
      </c>
      <c r="AS84">
        <f t="shared" si="132"/>
        <v>18.230584730792774</v>
      </c>
      <c r="AT84">
        <f t="shared" si="133"/>
        <v>18.891785621643066</v>
      </c>
      <c r="AU84">
        <f t="shared" si="134"/>
        <v>2.1903331614236348</v>
      </c>
      <c r="AV84">
        <f t="shared" si="135"/>
        <v>0.1493929175832846</v>
      </c>
      <c r="AW84">
        <f t="shared" si="136"/>
        <v>0.82365468237287132</v>
      </c>
      <c r="AX84">
        <f t="shared" si="137"/>
        <v>1.3666784790507633</v>
      </c>
      <c r="AY84">
        <f t="shared" si="138"/>
        <v>9.4081993420119595E-2</v>
      </c>
      <c r="AZ84">
        <f t="shared" si="139"/>
        <v>18.460664916514293</v>
      </c>
      <c r="BA84">
        <f t="shared" si="140"/>
        <v>0.66871606943939399</v>
      </c>
      <c r="BB84">
        <f t="shared" si="141"/>
        <v>40.192460045786873</v>
      </c>
      <c r="BC84">
        <f t="shared" si="142"/>
        <v>371.83673617387296</v>
      </c>
      <c r="BD84">
        <f t="shared" si="143"/>
        <v>1.1756022622378183E-2</v>
      </c>
    </row>
    <row r="85" spans="1:108" x14ac:dyDescent="0.25">
      <c r="A85" s="1">
        <v>65</v>
      </c>
      <c r="B85" s="1" t="s">
        <v>113</v>
      </c>
      <c r="C85" s="1">
        <v>1849.0000193342566</v>
      </c>
      <c r="D85" s="1">
        <v>0</v>
      </c>
      <c r="E85">
        <f t="shared" si="116"/>
        <v>10.886803937638721</v>
      </c>
      <c r="F85">
        <f t="shared" si="117"/>
        <v>0.15777303727757663</v>
      </c>
      <c r="G85">
        <f t="shared" si="118"/>
        <v>252.06772554710065</v>
      </c>
      <c r="H85">
        <f t="shared" si="119"/>
        <v>2.7814940639575201</v>
      </c>
      <c r="I85">
        <f t="shared" si="120"/>
        <v>1.3348894267409699</v>
      </c>
      <c r="J85">
        <f t="shared" si="121"/>
        <v>18.659334182739258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19.12639045715332</v>
      </c>
      <c r="P85" s="1">
        <v>18.659334182739258</v>
      </c>
      <c r="Q85" s="1">
        <v>19.993148803710937</v>
      </c>
      <c r="R85" s="1">
        <v>400.8118896484375</v>
      </c>
      <c r="S85" s="1">
        <v>377.01870727539062</v>
      </c>
      <c r="T85" s="1">
        <v>5.7685122489929199</v>
      </c>
      <c r="U85" s="1">
        <v>11.25098991394043</v>
      </c>
      <c r="V85" s="1">
        <v>19.004291534423828</v>
      </c>
      <c r="W85" s="1">
        <v>37.066246032714844</v>
      </c>
      <c r="X85" s="1">
        <v>300.98065185546875</v>
      </c>
      <c r="Y85" s="1">
        <v>1699.0074462890625</v>
      </c>
      <c r="Z85" s="1">
        <v>6.737736701965332</v>
      </c>
      <c r="AA85" s="1">
        <v>73.224380493164062</v>
      </c>
      <c r="AB85" s="1">
        <v>-5.987220287322998</v>
      </c>
      <c r="AC85" s="1">
        <v>-8.7050497531890869E-2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0.50163441975911449</v>
      </c>
      <c r="AL85">
        <f t="shared" si="125"/>
        <v>2.7814940639575201E-3</v>
      </c>
      <c r="AM85">
        <f t="shared" si="126"/>
        <v>291.80933418273924</v>
      </c>
      <c r="AN85">
        <f t="shared" si="127"/>
        <v>292.2763904571533</v>
      </c>
      <c r="AO85">
        <f t="shared" si="128"/>
        <v>271.84118533012588</v>
      </c>
      <c r="AP85">
        <f t="shared" si="129"/>
        <v>1.8422748303518688</v>
      </c>
      <c r="AQ85">
        <f t="shared" si="130"/>
        <v>2.1587361931240951</v>
      </c>
      <c r="AR85">
        <f t="shared" si="131"/>
        <v>29.481112418911163</v>
      </c>
      <c r="AS85">
        <f t="shared" si="132"/>
        <v>18.230122504970733</v>
      </c>
      <c r="AT85">
        <f t="shared" si="133"/>
        <v>18.892862319946289</v>
      </c>
      <c r="AU85">
        <f t="shared" si="134"/>
        <v>2.1904804546686294</v>
      </c>
      <c r="AV85">
        <f t="shared" si="135"/>
        <v>0.14946942966449506</v>
      </c>
      <c r="AW85">
        <f t="shared" si="136"/>
        <v>0.82384676638312526</v>
      </c>
      <c r="AX85">
        <f t="shared" si="137"/>
        <v>1.3666336882855041</v>
      </c>
      <c r="AY85">
        <f t="shared" si="138"/>
        <v>9.4130545148664174E-2</v>
      </c>
      <c r="AZ85">
        <f t="shared" si="139"/>
        <v>18.457503045507352</v>
      </c>
      <c r="BA85">
        <f t="shared" si="140"/>
        <v>0.66858148066106327</v>
      </c>
      <c r="BB85">
        <f t="shared" si="141"/>
        <v>40.199958634088283</v>
      </c>
      <c r="BC85">
        <f t="shared" si="142"/>
        <v>371.84364208416673</v>
      </c>
      <c r="BD85">
        <f t="shared" si="143"/>
        <v>1.1769706898778824E-2</v>
      </c>
    </row>
    <row r="86" spans="1:108" x14ac:dyDescent="0.25">
      <c r="A86" s="1">
        <v>66</v>
      </c>
      <c r="B86" s="1" t="s">
        <v>114</v>
      </c>
      <c r="C86" s="1">
        <v>1849.5000193230808</v>
      </c>
      <c r="D86" s="1">
        <v>0</v>
      </c>
      <c r="E86">
        <f t="shared" si="116"/>
        <v>10.870657972713074</v>
      </c>
      <c r="F86">
        <f t="shared" si="117"/>
        <v>0.15776099588577591</v>
      </c>
      <c r="G86">
        <f t="shared" si="118"/>
        <v>252.26511723205937</v>
      </c>
      <c r="H86">
        <f t="shared" si="119"/>
        <v>2.7817493340720656</v>
      </c>
      <c r="I86">
        <f t="shared" si="120"/>
        <v>1.335109700427149</v>
      </c>
      <c r="J86">
        <f t="shared" si="121"/>
        <v>18.661975860595703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19.127466201782227</v>
      </c>
      <c r="P86" s="1">
        <v>18.661975860595703</v>
      </c>
      <c r="Q86" s="1">
        <v>19.992673873901367</v>
      </c>
      <c r="R86" s="1">
        <v>400.82073974609375</v>
      </c>
      <c r="S86" s="1">
        <v>377.05801391601562</v>
      </c>
      <c r="T86" s="1">
        <v>5.76953125</v>
      </c>
      <c r="U86" s="1">
        <v>11.252806663513184</v>
      </c>
      <c r="V86" s="1">
        <v>19.00645637512207</v>
      </c>
      <c r="W86" s="1">
        <v>37.069904327392578</v>
      </c>
      <c r="X86" s="1">
        <v>300.96392822265625</v>
      </c>
      <c r="Y86" s="1">
        <v>1698.995361328125</v>
      </c>
      <c r="Z86" s="1">
        <v>6.7154021263122559</v>
      </c>
      <c r="AA86" s="1">
        <v>73.224693298339844</v>
      </c>
      <c r="AB86" s="1">
        <v>-5.987220287322998</v>
      </c>
      <c r="AC86" s="1">
        <v>-8.7050497531890869E-2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0.50160654703776042</v>
      </c>
      <c r="AL86">
        <f t="shared" si="125"/>
        <v>2.7817493340720656E-3</v>
      </c>
      <c r="AM86">
        <f t="shared" si="126"/>
        <v>291.81197586059568</v>
      </c>
      <c r="AN86">
        <f t="shared" si="127"/>
        <v>292.2774662017822</v>
      </c>
      <c r="AO86">
        <f t="shared" si="128"/>
        <v>271.8392517364191</v>
      </c>
      <c r="AP86">
        <f t="shared" si="129"/>
        <v>1.8419111432478783</v>
      </c>
      <c r="AQ86">
        <f t="shared" si="130"/>
        <v>2.1590930171084168</v>
      </c>
      <c r="AR86">
        <f t="shared" si="131"/>
        <v>29.485859480648287</v>
      </c>
      <c r="AS86">
        <f t="shared" si="132"/>
        <v>18.233052817135103</v>
      </c>
      <c r="AT86">
        <f t="shared" si="133"/>
        <v>18.894721031188965</v>
      </c>
      <c r="AU86">
        <f t="shared" si="134"/>
        <v>2.1907347483862476</v>
      </c>
      <c r="AV86">
        <f t="shared" si="135"/>
        <v>0.14945862235436097</v>
      </c>
      <c r="AW86">
        <f t="shared" si="136"/>
        <v>0.82398331668126779</v>
      </c>
      <c r="AX86">
        <f t="shared" si="137"/>
        <v>1.3667514317049798</v>
      </c>
      <c r="AY86">
        <f t="shared" si="138"/>
        <v>9.4123687207565462E-2</v>
      </c>
      <c r="AZ86">
        <f t="shared" si="139"/>
        <v>18.472035839187296</v>
      </c>
      <c r="BA86">
        <f t="shared" si="140"/>
        <v>0.66903528879311358</v>
      </c>
      <c r="BB86">
        <f t="shared" si="141"/>
        <v>40.199534850288941</v>
      </c>
      <c r="BC86">
        <f t="shared" si="142"/>
        <v>371.89062374324016</v>
      </c>
      <c r="BD86">
        <f t="shared" si="143"/>
        <v>1.1750642961123966E-2</v>
      </c>
    </row>
    <row r="87" spans="1:108" x14ac:dyDescent="0.25">
      <c r="A87" s="1">
        <v>67</v>
      </c>
      <c r="B87" s="1" t="s">
        <v>114</v>
      </c>
      <c r="C87" s="1">
        <v>1850.0000193119049</v>
      </c>
      <c r="D87" s="1">
        <v>0</v>
      </c>
      <c r="E87">
        <f t="shared" si="116"/>
        <v>10.896598566734736</v>
      </c>
      <c r="F87">
        <f t="shared" si="117"/>
        <v>0.15773264992932406</v>
      </c>
      <c r="G87">
        <f t="shared" si="118"/>
        <v>251.95410646826321</v>
      </c>
      <c r="H87">
        <f t="shared" si="119"/>
        <v>2.7820641653800737</v>
      </c>
      <c r="I87">
        <f t="shared" si="120"/>
        <v>1.3354813827684635</v>
      </c>
      <c r="J87">
        <f t="shared" si="121"/>
        <v>18.665414810180664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19.128755569458008</v>
      </c>
      <c r="P87" s="1">
        <v>18.665414810180664</v>
      </c>
      <c r="Q87" s="1">
        <v>19.992988586425781</v>
      </c>
      <c r="R87" s="1">
        <v>400.85595703125</v>
      </c>
      <c r="S87" s="1">
        <v>377.04025268554687</v>
      </c>
      <c r="T87" s="1">
        <v>5.7699403762817383</v>
      </c>
      <c r="U87" s="1">
        <v>11.254088401794434</v>
      </c>
      <c r="V87" s="1">
        <v>19.006256103515625</v>
      </c>
      <c r="W87" s="1">
        <v>37.07110595703125</v>
      </c>
      <c r="X87" s="1">
        <v>300.94970703125</v>
      </c>
      <c r="Y87" s="1">
        <v>1699.0028076171875</v>
      </c>
      <c r="Z87" s="1">
        <v>6.9274883270263672</v>
      </c>
      <c r="AA87" s="1">
        <v>73.224609375</v>
      </c>
      <c r="AB87" s="1">
        <v>-5.987220287322998</v>
      </c>
      <c r="AC87" s="1">
        <v>-8.7050497531890869E-2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0.50158284505208317</v>
      </c>
      <c r="AL87">
        <f t="shared" si="125"/>
        <v>2.7820641653800737E-3</v>
      </c>
      <c r="AM87">
        <f t="shared" si="126"/>
        <v>291.81541481018064</v>
      </c>
      <c r="AN87">
        <f t="shared" si="127"/>
        <v>292.27875556945799</v>
      </c>
      <c r="AO87">
        <f t="shared" si="128"/>
        <v>271.84044314264247</v>
      </c>
      <c r="AP87">
        <f t="shared" si="129"/>
        <v>1.8414769313219812</v>
      </c>
      <c r="AQ87">
        <f t="shared" si="130"/>
        <v>2.159557609861579</v>
      </c>
      <c r="AR87">
        <f t="shared" si="131"/>
        <v>29.492238037105661</v>
      </c>
      <c r="AS87">
        <f t="shared" si="132"/>
        <v>18.238149635311228</v>
      </c>
      <c r="AT87">
        <f t="shared" si="133"/>
        <v>18.897085189819336</v>
      </c>
      <c r="AU87">
        <f t="shared" si="134"/>
        <v>2.1910582306919966</v>
      </c>
      <c r="AV87">
        <f t="shared" si="135"/>
        <v>0.14943318113670553</v>
      </c>
      <c r="AW87">
        <f t="shared" si="136"/>
        <v>0.82407622709311545</v>
      </c>
      <c r="AX87">
        <f t="shared" si="137"/>
        <v>1.3669820035988811</v>
      </c>
      <c r="AY87">
        <f t="shared" si="138"/>
        <v>9.4107543130321686E-2</v>
      </c>
      <c r="AZ87">
        <f t="shared" si="139"/>
        <v>18.449241026565733</v>
      </c>
      <c r="BA87">
        <f t="shared" si="140"/>
        <v>0.66824193086459116</v>
      </c>
      <c r="BB87">
        <f t="shared" si="141"/>
        <v>40.19495627819866</v>
      </c>
      <c r="BC87">
        <f t="shared" si="142"/>
        <v>371.86053159674407</v>
      </c>
      <c r="BD87">
        <f t="shared" si="143"/>
        <v>1.177829497231913E-2</v>
      </c>
    </row>
    <row r="88" spans="1:108" x14ac:dyDescent="0.25">
      <c r="A88" s="1">
        <v>68</v>
      </c>
      <c r="B88" s="1" t="s">
        <v>115</v>
      </c>
      <c r="C88" s="1">
        <v>1850.500019300729</v>
      </c>
      <c r="D88" s="1">
        <v>0</v>
      </c>
      <c r="E88">
        <f t="shared" si="116"/>
        <v>10.871584939560606</v>
      </c>
      <c r="F88">
        <f t="shared" si="117"/>
        <v>0.15775053272019493</v>
      </c>
      <c r="G88">
        <f t="shared" si="118"/>
        <v>252.23417966658283</v>
      </c>
      <c r="H88">
        <f t="shared" si="119"/>
        <v>2.7827548876389039</v>
      </c>
      <c r="I88">
        <f t="shared" si="120"/>
        <v>1.3356751004458751</v>
      </c>
      <c r="J88">
        <f t="shared" si="121"/>
        <v>18.667572021484375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19.129610061645508</v>
      </c>
      <c r="P88" s="1">
        <v>18.667572021484375</v>
      </c>
      <c r="Q88" s="1">
        <v>19.993843078613281</v>
      </c>
      <c r="R88" s="1">
        <v>400.8118896484375</v>
      </c>
      <c r="S88" s="1">
        <v>377.04757690429687</v>
      </c>
      <c r="T88" s="1">
        <v>5.7703251838684082</v>
      </c>
      <c r="U88" s="1">
        <v>11.25534725189209</v>
      </c>
      <c r="V88" s="1">
        <v>19.006637573242187</v>
      </c>
      <c r="W88" s="1">
        <v>37.073528289794922</v>
      </c>
      <c r="X88" s="1">
        <v>300.97607421875</v>
      </c>
      <c r="Y88" s="1">
        <v>1699.0179443359375</v>
      </c>
      <c r="Z88" s="1">
        <v>6.9751849174499512</v>
      </c>
      <c r="AA88" s="1">
        <v>73.225105285644531</v>
      </c>
      <c r="AB88" s="1">
        <v>-5.987220287322998</v>
      </c>
      <c r="AC88" s="1">
        <v>-8.7050497531890869E-2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0.50162679036458324</v>
      </c>
      <c r="AL88">
        <f t="shared" si="125"/>
        <v>2.7827548876389039E-3</v>
      </c>
      <c r="AM88">
        <f t="shared" si="126"/>
        <v>291.81757202148435</v>
      </c>
      <c r="AN88">
        <f t="shared" si="127"/>
        <v>292.27961006164549</v>
      </c>
      <c r="AO88">
        <f t="shared" si="128"/>
        <v>271.84286501758834</v>
      </c>
      <c r="AP88">
        <f t="shared" si="129"/>
        <v>1.8409705450521046</v>
      </c>
      <c r="AQ88">
        <f t="shared" si="130"/>
        <v>2.1598490879921632</v>
      </c>
      <c r="AR88">
        <f t="shared" si="131"/>
        <v>29.49601887995636</v>
      </c>
      <c r="AS88">
        <f t="shared" si="132"/>
        <v>18.24067162806427</v>
      </c>
      <c r="AT88">
        <f t="shared" si="133"/>
        <v>18.898591041564941</v>
      </c>
      <c r="AU88">
        <f t="shared" si="134"/>
        <v>2.1912642947025516</v>
      </c>
      <c r="AV88">
        <f t="shared" si="135"/>
        <v>0.14944923145286154</v>
      </c>
      <c r="AW88">
        <f t="shared" si="136"/>
        <v>0.82417398754628812</v>
      </c>
      <c r="AX88">
        <f t="shared" si="137"/>
        <v>1.3670903071562635</v>
      </c>
      <c r="AY88">
        <f t="shared" si="138"/>
        <v>9.4117728075995777E-2</v>
      </c>
      <c r="AZ88">
        <f t="shared" si="139"/>
        <v>18.469874362723704</v>
      </c>
      <c r="BA88">
        <f t="shared" si="140"/>
        <v>0.66897175613093918</v>
      </c>
      <c r="BB88">
        <f t="shared" si="141"/>
        <v>40.194556254715998</v>
      </c>
      <c r="BC88">
        <f t="shared" si="142"/>
        <v>371.87974609587718</v>
      </c>
      <c r="BD88">
        <f t="shared" si="143"/>
        <v>1.1750533257555554E-2</v>
      </c>
    </row>
    <row r="89" spans="1:108" x14ac:dyDescent="0.25">
      <c r="A89" s="1">
        <v>69</v>
      </c>
      <c r="B89" s="1" t="s">
        <v>115</v>
      </c>
      <c r="C89" s="1">
        <v>1851.0000192895532</v>
      </c>
      <c r="D89" s="1">
        <v>0</v>
      </c>
      <c r="E89">
        <f t="shared" si="116"/>
        <v>10.855470340269363</v>
      </c>
      <c r="F89">
        <f t="shared" si="117"/>
        <v>0.15770774203653379</v>
      </c>
      <c r="G89">
        <f t="shared" si="118"/>
        <v>252.372150284263</v>
      </c>
      <c r="H89">
        <f t="shared" si="119"/>
        <v>2.7827924743624193</v>
      </c>
      <c r="I89">
        <f t="shared" si="120"/>
        <v>1.3360353059949004</v>
      </c>
      <c r="J89">
        <f t="shared" si="121"/>
        <v>18.670614242553711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19.130319595336914</v>
      </c>
      <c r="P89" s="1">
        <v>18.670614242553711</v>
      </c>
      <c r="Q89" s="1">
        <v>19.992853164672852</v>
      </c>
      <c r="R89" s="1">
        <v>400.77944946289062</v>
      </c>
      <c r="S89" s="1">
        <v>377.04879760742187</v>
      </c>
      <c r="T89" s="1">
        <v>5.7712874412536621</v>
      </c>
      <c r="U89" s="1">
        <v>11.256016731262207</v>
      </c>
      <c r="V89" s="1">
        <v>19.009012222290039</v>
      </c>
      <c r="W89" s="1">
        <v>37.074180603027344</v>
      </c>
      <c r="X89" s="1">
        <v>300.99600219726562</v>
      </c>
      <c r="Y89" s="1">
        <v>1699.0198974609375</v>
      </c>
      <c r="Z89" s="1">
        <v>6.9825644493103027</v>
      </c>
      <c r="AA89" s="1">
        <v>73.225273132324219</v>
      </c>
      <c r="AB89" s="1">
        <v>-5.987220287322998</v>
      </c>
      <c r="AC89" s="1">
        <v>-8.7050497531890869E-2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0.50166000366210939</v>
      </c>
      <c r="AL89">
        <f t="shared" si="125"/>
        <v>2.7827924743624192E-3</v>
      </c>
      <c r="AM89">
        <f t="shared" si="126"/>
        <v>291.82061424255369</v>
      </c>
      <c r="AN89">
        <f t="shared" si="127"/>
        <v>292.28031959533689</v>
      </c>
      <c r="AO89">
        <f t="shared" si="128"/>
        <v>271.84317751758135</v>
      </c>
      <c r="AP89">
        <f t="shared" si="129"/>
        <v>1.8406490791638521</v>
      </c>
      <c r="AQ89">
        <f t="shared" si="130"/>
        <v>2.1602602055235867</v>
      </c>
      <c r="AR89">
        <f t="shared" si="131"/>
        <v>29.501565690575369</v>
      </c>
      <c r="AS89">
        <f t="shared" si="132"/>
        <v>18.245548959313162</v>
      </c>
      <c r="AT89">
        <f t="shared" si="133"/>
        <v>18.900466918945312</v>
      </c>
      <c r="AU89">
        <f t="shared" si="134"/>
        <v>2.1915210175887716</v>
      </c>
      <c r="AV89">
        <f t="shared" si="135"/>
        <v>0.14941082527158409</v>
      </c>
      <c r="AW89">
        <f t="shared" si="136"/>
        <v>0.82422489952868638</v>
      </c>
      <c r="AX89">
        <f t="shared" si="137"/>
        <v>1.3672961180600853</v>
      </c>
      <c r="AY89">
        <f t="shared" si="138"/>
        <v>9.4093356940869469E-2</v>
      </c>
      <c r="AZ89">
        <f t="shared" si="139"/>
        <v>18.480019635557134</v>
      </c>
      <c r="BA89">
        <f t="shared" si="140"/>
        <v>0.6693355127657229</v>
      </c>
      <c r="BB89">
        <f t="shared" si="141"/>
        <v>40.188768963998619</v>
      </c>
      <c r="BC89">
        <f t="shared" si="142"/>
        <v>371.88862690773021</v>
      </c>
      <c r="BD89">
        <f t="shared" si="143"/>
        <v>1.1731146314642959E-2</v>
      </c>
    </row>
    <row r="90" spans="1:108" x14ac:dyDescent="0.25">
      <c r="A90" s="1">
        <v>70</v>
      </c>
      <c r="B90" s="1" t="s">
        <v>116</v>
      </c>
      <c r="C90" s="1">
        <v>1851.5000192783773</v>
      </c>
      <c r="D90" s="1">
        <v>0</v>
      </c>
      <c r="E90">
        <f t="shared" si="116"/>
        <v>10.846997542247093</v>
      </c>
      <c r="F90">
        <f t="shared" si="117"/>
        <v>0.15767866354054227</v>
      </c>
      <c r="G90">
        <f t="shared" si="118"/>
        <v>252.42863198647018</v>
      </c>
      <c r="H90">
        <f t="shared" si="119"/>
        <v>2.7829371543019805</v>
      </c>
      <c r="I90">
        <f t="shared" si="120"/>
        <v>1.3363421656257219</v>
      </c>
      <c r="J90">
        <f t="shared" si="121"/>
        <v>18.673280715942383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19.132102966308594</v>
      </c>
      <c r="P90" s="1">
        <v>18.673280715942383</v>
      </c>
      <c r="Q90" s="1">
        <v>19.992351531982422</v>
      </c>
      <c r="R90" s="1">
        <v>400.75274658203125</v>
      </c>
      <c r="S90" s="1">
        <v>377.038330078125</v>
      </c>
      <c r="T90" s="1">
        <v>5.7715330123901367</v>
      </c>
      <c r="U90" s="1">
        <v>11.256683349609375</v>
      </c>
      <c r="V90" s="1">
        <v>19.007814407348633</v>
      </c>
      <c r="W90" s="1">
        <v>37.072463989257813</v>
      </c>
      <c r="X90" s="1">
        <v>300.98834228515625</v>
      </c>
      <c r="Y90" s="1">
        <v>1699.006103515625</v>
      </c>
      <c r="Z90" s="1">
        <v>6.9761414527893066</v>
      </c>
      <c r="AA90" s="1">
        <v>73.225692749023437</v>
      </c>
      <c r="AB90" s="1">
        <v>-5.987220287322998</v>
      </c>
      <c r="AC90" s="1">
        <v>-8.7050497531890869E-2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0.50164723714192705</v>
      </c>
      <c r="AL90">
        <f t="shared" si="125"/>
        <v>2.7829371543019806E-3</v>
      </c>
      <c r="AM90">
        <f t="shared" si="126"/>
        <v>291.82328071594236</v>
      </c>
      <c r="AN90">
        <f t="shared" si="127"/>
        <v>292.28210296630857</v>
      </c>
      <c r="AO90">
        <f t="shared" si="128"/>
        <v>271.84097048638068</v>
      </c>
      <c r="AP90">
        <f t="shared" si="129"/>
        <v>1.8404281085647471</v>
      </c>
      <c r="AQ90">
        <f t="shared" si="130"/>
        <v>2.160620601957266</v>
      </c>
      <c r="AR90">
        <f t="shared" si="131"/>
        <v>29.506318354169217</v>
      </c>
      <c r="AS90">
        <f t="shared" si="132"/>
        <v>18.249635004559842</v>
      </c>
      <c r="AT90">
        <f t="shared" si="133"/>
        <v>18.902691841125488</v>
      </c>
      <c r="AU90">
        <f t="shared" si="134"/>
        <v>2.1918255431296445</v>
      </c>
      <c r="AV90">
        <f t="shared" si="135"/>
        <v>0.14938472564737046</v>
      </c>
      <c r="AW90">
        <f t="shared" si="136"/>
        <v>0.82427843633154407</v>
      </c>
      <c r="AX90">
        <f t="shared" si="137"/>
        <v>1.3675471067981004</v>
      </c>
      <c r="AY90">
        <f t="shared" si="138"/>
        <v>9.407679514392274E-2</v>
      </c>
      <c r="AZ90">
        <f t="shared" si="139"/>
        <v>18.484261446897573</v>
      </c>
      <c r="BA90">
        <f t="shared" si="140"/>
        <v>0.66950389880563388</v>
      </c>
      <c r="BB90">
        <f t="shared" si="141"/>
        <v>40.184264827782833</v>
      </c>
      <c r="BC90">
        <f t="shared" si="142"/>
        <v>371.88218694082616</v>
      </c>
      <c r="BD90">
        <f t="shared" si="143"/>
        <v>1.1720879276568407E-2</v>
      </c>
    </row>
    <row r="91" spans="1:108" x14ac:dyDescent="0.25">
      <c r="A91" s="1">
        <v>71</v>
      </c>
      <c r="B91" s="1" t="s">
        <v>116</v>
      </c>
      <c r="C91" s="1">
        <v>1852.0000192672014</v>
      </c>
      <c r="D91" s="1">
        <v>0</v>
      </c>
      <c r="E91">
        <f t="shared" si="116"/>
        <v>10.869815155408142</v>
      </c>
      <c r="F91">
        <f t="shared" si="117"/>
        <v>0.15769367195521858</v>
      </c>
      <c r="G91">
        <f t="shared" si="118"/>
        <v>252.18062559868721</v>
      </c>
      <c r="H91">
        <f t="shared" si="119"/>
        <v>2.7837824393844559</v>
      </c>
      <c r="I91">
        <f t="shared" si="120"/>
        <v>1.3366213223429091</v>
      </c>
      <c r="J91">
        <f t="shared" si="121"/>
        <v>18.675931930541992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19.133646011352539</v>
      </c>
      <c r="P91" s="1">
        <v>18.675931930541992</v>
      </c>
      <c r="Q91" s="1">
        <v>19.993404388427734</v>
      </c>
      <c r="R91" s="1">
        <v>400.78054809570312</v>
      </c>
      <c r="S91" s="1">
        <v>377.02041625976562</v>
      </c>
      <c r="T91" s="1">
        <v>5.7710433006286621</v>
      </c>
      <c r="U91" s="1">
        <v>11.257782936096191</v>
      </c>
      <c r="V91" s="1">
        <v>19.004344940185547</v>
      </c>
      <c r="W91" s="1">
        <v>37.072463989257813</v>
      </c>
      <c r="X91" s="1">
        <v>300.99221801757812</v>
      </c>
      <c r="Y91" s="1">
        <v>1698.9520263671875</v>
      </c>
      <c r="Z91" s="1">
        <v>6.9846343994140625</v>
      </c>
      <c r="AA91" s="1">
        <v>73.225578308105469</v>
      </c>
      <c r="AB91" s="1">
        <v>-5.987220287322998</v>
      </c>
      <c r="AC91" s="1">
        <v>-8.7050497531890869E-2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0.50165369669596349</v>
      </c>
      <c r="AL91">
        <f t="shared" si="125"/>
        <v>2.7837824393844557E-3</v>
      </c>
      <c r="AM91">
        <f t="shared" si="126"/>
        <v>291.82593193054197</v>
      </c>
      <c r="AN91">
        <f t="shared" si="127"/>
        <v>292.28364601135252</v>
      </c>
      <c r="AO91">
        <f t="shared" si="128"/>
        <v>271.83231814282408</v>
      </c>
      <c r="AP91">
        <f t="shared" si="129"/>
        <v>1.8397320734326881</v>
      </c>
      <c r="AQ91">
        <f t="shared" si="130"/>
        <v>2.1609789883056743</v>
      </c>
      <c r="AR91">
        <f t="shared" si="131"/>
        <v>29.511258746405442</v>
      </c>
      <c r="AS91">
        <f t="shared" si="132"/>
        <v>18.253475810309251</v>
      </c>
      <c r="AT91">
        <f t="shared" si="133"/>
        <v>18.904788970947266</v>
      </c>
      <c r="AU91">
        <f t="shared" si="134"/>
        <v>2.192112611670026</v>
      </c>
      <c r="AV91">
        <f t="shared" si="135"/>
        <v>0.14939819662681075</v>
      </c>
      <c r="AW91">
        <f t="shared" si="136"/>
        <v>0.82435766596276516</v>
      </c>
      <c r="AX91">
        <f t="shared" si="137"/>
        <v>1.3677549457072609</v>
      </c>
      <c r="AY91">
        <f t="shared" si="138"/>
        <v>9.4085343293146648E-2</v>
      </c>
      <c r="AZ91">
        <f t="shared" si="139"/>
        <v>18.466072147563697</v>
      </c>
      <c r="BA91">
        <f t="shared" si="140"/>
        <v>0.66887790348450449</v>
      </c>
      <c r="BB91">
        <f t="shared" si="141"/>
        <v>40.181806811777896</v>
      </c>
      <c r="BC91">
        <f t="shared" si="142"/>
        <v>371.85342672197191</v>
      </c>
      <c r="BD91">
        <f t="shared" si="143"/>
        <v>1.1745725096703482E-2</v>
      </c>
    </row>
    <row r="92" spans="1:108" x14ac:dyDescent="0.25">
      <c r="A92" s="1">
        <v>72</v>
      </c>
      <c r="B92" s="1" t="s">
        <v>117</v>
      </c>
      <c r="C92" s="1">
        <v>1852.5000192560256</v>
      </c>
      <c r="D92" s="1">
        <v>0</v>
      </c>
      <c r="E92">
        <f t="shared" si="116"/>
        <v>10.87098005661951</v>
      </c>
      <c r="F92">
        <f t="shared" si="117"/>
        <v>0.15773178822839673</v>
      </c>
      <c r="G92">
        <f t="shared" si="118"/>
        <v>252.16698163084149</v>
      </c>
      <c r="H92">
        <f t="shared" si="119"/>
        <v>2.7853532341971299</v>
      </c>
      <c r="I92">
        <f t="shared" si="120"/>
        <v>1.3370721193977775</v>
      </c>
      <c r="J92">
        <f t="shared" si="121"/>
        <v>18.680395126342773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19.135004043579102</v>
      </c>
      <c r="P92" s="1">
        <v>18.680395126342773</v>
      </c>
      <c r="Q92" s="1">
        <v>19.992835998535156</v>
      </c>
      <c r="R92" s="1">
        <v>400.75668334960937</v>
      </c>
      <c r="S92" s="1">
        <v>376.99502563476562</v>
      </c>
      <c r="T92" s="1">
        <v>5.7703862190246582</v>
      </c>
      <c r="U92" s="1">
        <v>11.259786605834961</v>
      </c>
      <c r="V92" s="1">
        <v>19.000707626342773</v>
      </c>
      <c r="W92" s="1">
        <v>37.076187133789063</v>
      </c>
      <c r="X92" s="1">
        <v>301.01547241210937</v>
      </c>
      <c r="Y92" s="1">
        <v>1698.8656005859375</v>
      </c>
      <c r="Z92" s="1">
        <v>6.9908342361450195</v>
      </c>
      <c r="AA92" s="1">
        <v>73.226104736328125</v>
      </c>
      <c r="AB92" s="1">
        <v>-5.987220287322998</v>
      </c>
      <c r="AC92" s="1">
        <v>-8.7050497531890869E-2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0.50169245402018214</v>
      </c>
      <c r="AL92">
        <f t="shared" si="125"/>
        <v>2.78535323419713E-3</v>
      </c>
      <c r="AM92">
        <f t="shared" si="126"/>
        <v>291.83039512634275</v>
      </c>
      <c r="AN92">
        <f t="shared" si="127"/>
        <v>292.28500404357908</v>
      </c>
      <c r="AO92">
        <f t="shared" si="128"/>
        <v>271.81849001813316</v>
      </c>
      <c r="AP92">
        <f t="shared" si="129"/>
        <v>1.8383319042409365</v>
      </c>
      <c r="AQ92">
        <f t="shared" si="130"/>
        <v>2.161582432705353</v>
      </c>
      <c r="AR92">
        <f t="shared" si="131"/>
        <v>29.519287424734099</v>
      </c>
      <c r="AS92">
        <f t="shared" si="132"/>
        <v>18.259500818899138</v>
      </c>
      <c r="AT92">
        <f t="shared" si="133"/>
        <v>18.907699584960937</v>
      </c>
      <c r="AU92">
        <f t="shared" si="134"/>
        <v>2.192511089753554</v>
      </c>
      <c r="AV92">
        <f t="shared" si="135"/>
        <v>0.14943240773064737</v>
      </c>
      <c r="AW92">
        <f t="shared" si="136"/>
        <v>0.8245103133075754</v>
      </c>
      <c r="AX92">
        <f t="shared" si="137"/>
        <v>1.3680007764459785</v>
      </c>
      <c r="AY92">
        <f t="shared" si="138"/>
        <v>9.4107052355445281E-2</v>
      </c>
      <c r="AZ92">
        <f t="shared" si="139"/>
        <v>18.465205807943729</v>
      </c>
      <c r="BA92">
        <f t="shared" si="140"/>
        <v>0.66888676105541489</v>
      </c>
      <c r="BB92">
        <f t="shared" si="141"/>
        <v>40.178791430966619</v>
      </c>
      <c r="BC92">
        <f t="shared" si="142"/>
        <v>371.82748235872657</v>
      </c>
      <c r="BD92">
        <f t="shared" si="143"/>
        <v>1.1746921921272075E-2</v>
      </c>
    </row>
    <row r="93" spans="1:108" x14ac:dyDescent="0.25">
      <c r="A93" s="1">
        <v>73</v>
      </c>
      <c r="B93" s="1" t="s">
        <v>117</v>
      </c>
      <c r="C93" s="1">
        <v>1853.0000192448497</v>
      </c>
      <c r="D93" s="1">
        <v>0</v>
      </c>
      <c r="E93">
        <f t="shared" si="116"/>
        <v>10.870972311861626</v>
      </c>
      <c r="F93">
        <f t="shared" si="117"/>
        <v>0.15765103634051739</v>
      </c>
      <c r="G93">
        <f t="shared" si="118"/>
        <v>252.08099253035491</v>
      </c>
      <c r="H93">
        <f t="shared" si="119"/>
        <v>2.7849037827665706</v>
      </c>
      <c r="I93">
        <f t="shared" si="120"/>
        <v>1.3374989711234715</v>
      </c>
      <c r="J93">
        <f t="shared" si="121"/>
        <v>18.683557510375977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19.13691520690918</v>
      </c>
      <c r="P93" s="1">
        <v>18.683557510375977</v>
      </c>
      <c r="Q93" s="1">
        <v>19.992580413818359</v>
      </c>
      <c r="R93" s="1">
        <v>400.7288818359375</v>
      </c>
      <c r="S93" s="1">
        <v>376.966796875</v>
      </c>
      <c r="T93" s="1">
        <v>5.7710843086242676</v>
      </c>
      <c r="U93" s="1">
        <v>11.259815216064453</v>
      </c>
      <c r="V93" s="1">
        <v>19.000713348388672</v>
      </c>
      <c r="W93" s="1">
        <v>37.071807861328125</v>
      </c>
      <c r="X93" s="1">
        <v>301.00360107421875</v>
      </c>
      <c r="Y93" s="1">
        <v>1698.8609619140625</v>
      </c>
      <c r="Z93" s="1">
        <v>7.0183100700378418</v>
      </c>
      <c r="AA93" s="1">
        <v>73.225990295410156</v>
      </c>
      <c r="AB93" s="1">
        <v>-5.987220287322998</v>
      </c>
      <c r="AC93" s="1">
        <v>-8.7050497531890869E-2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0.50167266845703118</v>
      </c>
      <c r="AL93">
        <f t="shared" si="125"/>
        <v>2.7849037827665708E-3</v>
      </c>
      <c r="AM93">
        <f t="shared" si="126"/>
        <v>291.83355751037595</v>
      </c>
      <c r="AN93">
        <f t="shared" si="127"/>
        <v>292.28691520690916</v>
      </c>
      <c r="AO93">
        <f t="shared" si="128"/>
        <v>271.81774783064975</v>
      </c>
      <c r="AP93">
        <f t="shared" si="129"/>
        <v>1.8383932373733918</v>
      </c>
      <c r="AQ93">
        <f t="shared" si="130"/>
        <v>2.1620100908631188</v>
      </c>
      <c r="AR93">
        <f t="shared" si="131"/>
        <v>29.525173809750918</v>
      </c>
      <c r="AS93">
        <f t="shared" si="132"/>
        <v>18.265358593686464</v>
      </c>
      <c r="AT93">
        <f t="shared" si="133"/>
        <v>18.910236358642578</v>
      </c>
      <c r="AU93">
        <f t="shared" si="134"/>
        <v>2.1928584389605539</v>
      </c>
      <c r="AV93">
        <f t="shared" si="135"/>
        <v>0.14935992817576091</v>
      </c>
      <c r="AW93">
        <f t="shared" si="136"/>
        <v>0.8245111197396473</v>
      </c>
      <c r="AX93">
        <f t="shared" si="137"/>
        <v>1.3683473192209066</v>
      </c>
      <c r="AY93">
        <f t="shared" si="138"/>
        <v>9.4061059682747514E-2</v>
      </c>
      <c r="AZ93">
        <f t="shared" si="139"/>
        <v>18.458880312685128</v>
      </c>
      <c r="BA93">
        <f t="shared" si="140"/>
        <v>0.66870874204325081</v>
      </c>
      <c r="BB93">
        <f t="shared" si="141"/>
        <v>40.169738339463777</v>
      </c>
      <c r="BC93">
        <f t="shared" si="142"/>
        <v>371.79925728044793</v>
      </c>
      <c r="BD93">
        <f t="shared" si="143"/>
        <v>1.1745158300132015E-2</v>
      </c>
    </row>
    <row r="94" spans="1:108" x14ac:dyDescent="0.25">
      <c r="A94" s="1">
        <v>74</v>
      </c>
      <c r="B94" s="1" t="s">
        <v>118</v>
      </c>
      <c r="C94" s="1">
        <v>1853.5000192336738</v>
      </c>
      <c r="D94" s="1">
        <v>0</v>
      </c>
      <c r="E94">
        <f t="shared" si="116"/>
        <v>10.88894057139623</v>
      </c>
      <c r="F94">
        <f t="shared" si="117"/>
        <v>0.15763752400278963</v>
      </c>
      <c r="G94">
        <f t="shared" si="118"/>
        <v>251.84819929309751</v>
      </c>
      <c r="H94">
        <f t="shared" si="119"/>
        <v>2.7850239389198266</v>
      </c>
      <c r="I94">
        <f t="shared" si="120"/>
        <v>1.3376633437549263</v>
      </c>
      <c r="J94">
        <f t="shared" si="121"/>
        <v>18.68499755859375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19.138151168823242</v>
      </c>
      <c r="P94" s="1">
        <v>18.68499755859375</v>
      </c>
      <c r="Q94" s="1">
        <v>19.99224853515625</v>
      </c>
      <c r="R94" s="1">
        <v>400.73046875</v>
      </c>
      <c r="S94" s="1">
        <v>376.93170166015625</v>
      </c>
      <c r="T94" s="1">
        <v>5.7710399627685547</v>
      </c>
      <c r="U94" s="1">
        <v>11.260229110717773</v>
      </c>
      <c r="V94" s="1">
        <v>18.999105453491211</v>
      </c>
      <c r="W94" s="1">
        <v>37.070316314697266</v>
      </c>
      <c r="X94" s="1">
        <v>300.9913330078125</v>
      </c>
      <c r="Y94" s="1">
        <v>1698.88818359375</v>
      </c>
      <c r="Z94" s="1">
        <v>7.0851178169250488</v>
      </c>
      <c r="AA94" s="1">
        <v>73.225997924804687</v>
      </c>
      <c r="AB94" s="1">
        <v>-5.987220287322998</v>
      </c>
      <c r="AC94" s="1">
        <v>-8.7050497531890869E-2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0.50165222167968737</v>
      </c>
      <c r="AL94">
        <f t="shared" si="125"/>
        <v>2.7850239389198266E-3</v>
      </c>
      <c r="AM94">
        <f t="shared" si="126"/>
        <v>291.83499755859373</v>
      </c>
      <c r="AN94">
        <f t="shared" si="127"/>
        <v>292.28815116882322</v>
      </c>
      <c r="AO94">
        <f t="shared" si="128"/>
        <v>271.8221032993024</v>
      </c>
      <c r="AP94">
        <f t="shared" si="129"/>
        <v>1.838353105627244</v>
      </c>
      <c r="AQ94">
        <f t="shared" si="130"/>
        <v>2.1622048572491712</v>
      </c>
      <c r="AR94">
        <f t="shared" si="131"/>
        <v>29.527830531849162</v>
      </c>
      <c r="AS94">
        <f t="shared" si="132"/>
        <v>18.267601421131388</v>
      </c>
      <c r="AT94">
        <f t="shared" si="133"/>
        <v>18.911574363708496</v>
      </c>
      <c r="AU94">
        <f t="shared" si="134"/>
        <v>2.1930416655140599</v>
      </c>
      <c r="AV94">
        <f t="shared" si="135"/>
        <v>0.14934779967886649</v>
      </c>
      <c r="AW94">
        <f t="shared" si="136"/>
        <v>0.82454151349424498</v>
      </c>
      <c r="AX94">
        <f t="shared" si="137"/>
        <v>1.368500152019815</v>
      </c>
      <c r="AY94">
        <f t="shared" si="138"/>
        <v>9.405336344921289E-2</v>
      </c>
      <c r="AZ94">
        <f t="shared" si="139"/>
        <v>18.441835718802157</v>
      </c>
      <c r="BA94">
        <f t="shared" si="140"/>
        <v>0.66815340334564177</v>
      </c>
      <c r="BB94">
        <f t="shared" si="141"/>
        <v>40.167412024318949</v>
      </c>
      <c r="BC94">
        <f t="shared" si="142"/>
        <v>371.75562081557365</v>
      </c>
      <c r="BD94">
        <f t="shared" si="143"/>
        <v>1.176527099926696E-2</v>
      </c>
    </row>
    <row r="95" spans="1:108" x14ac:dyDescent="0.25">
      <c r="A95" s="1">
        <v>75</v>
      </c>
      <c r="B95" s="1" t="s">
        <v>118</v>
      </c>
      <c r="C95" s="1">
        <v>1854.0000192224979</v>
      </c>
      <c r="D95" s="1">
        <v>0</v>
      </c>
      <c r="E95">
        <f t="shared" si="116"/>
        <v>10.902701802707705</v>
      </c>
      <c r="F95">
        <f t="shared" si="117"/>
        <v>0.15774759328427115</v>
      </c>
      <c r="G95">
        <f t="shared" si="118"/>
        <v>251.80125900868009</v>
      </c>
      <c r="H95">
        <f t="shared" si="119"/>
        <v>2.7871783556118745</v>
      </c>
      <c r="I95">
        <f t="shared" si="120"/>
        <v>1.3378121398135123</v>
      </c>
      <c r="J95">
        <f t="shared" si="121"/>
        <v>18.687305450439453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19.139242172241211</v>
      </c>
      <c r="P95" s="1">
        <v>18.687305450439453</v>
      </c>
      <c r="Q95" s="1">
        <v>19.992033004760742</v>
      </c>
      <c r="R95" s="1">
        <v>400.77935791015625</v>
      </c>
      <c r="S95" s="1">
        <v>376.95449829101563</v>
      </c>
      <c r="T95" s="1">
        <v>5.7697200775146484</v>
      </c>
      <c r="U95" s="1">
        <v>11.262432098388672</v>
      </c>
      <c r="V95" s="1">
        <v>18.993518829345703</v>
      </c>
      <c r="W95" s="1">
        <v>37.075145721435547</v>
      </c>
      <c r="X95" s="1">
        <v>301.03030395507812</v>
      </c>
      <c r="Y95" s="1">
        <v>1698.73779296875</v>
      </c>
      <c r="Z95" s="1">
        <v>6.954615592956543</v>
      </c>
      <c r="AA95" s="1">
        <v>73.226181030273437</v>
      </c>
      <c r="AB95" s="1">
        <v>-5.987220287322998</v>
      </c>
      <c r="AC95" s="1">
        <v>-8.7050497531890869E-2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0.50171717325846343</v>
      </c>
      <c r="AL95">
        <f t="shared" si="125"/>
        <v>2.7871783556118745E-3</v>
      </c>
      <c r="AM95">
        <f t="shared" si="126"/>
        <v>291.83730545043943</v>
      </c>
      <c r="AN95">
        <f t="shared" si="127"/>
        <v>292.28924217224119</v>
      </c>
      <c r="AO95">
        <f t="shared" si="128"/>
        <v>271.79804079984024</v>
      </c>
      <c r="AP95">
        <f t="shared" si="129"/>
        <v>1.8367698250805029</v>
      </c>
      <c r="AQ95">
        <f t="shared" si="130"/>
        <v>2.1625170314912836</v>
      </c>
      <c r="AR95">
        <f t="shared" si="131"/>
        <v>29.532019846798342</v>
      </c>
      <c r="AS95">
        <f t="shared" si="132"/>
        <v>18.26958774840967</v>
      </c>
      <c r="AT95">
        <f t="shared" si="133"/>
        <v>18.913273811340332</v>
      </c>
      <c r="AU95">
        <f t="shared" si="134"/>
        <v>2.1932744074018755</v>
      </c>
      <c r="AV95">
        <f t="shared" si="135"/>
        <v>0.14944659323821946</v>
      </c>
      <c r="AW95">
        <f t="shared" si="136"/>
        <v>0.82470489167777128</v>
      </c>
      <c r="AX95">
        <f t="shared" si="137"/>
        <v>1.3685695157241042</v>
      </c>
      <c r="AY95">
        <f t="shared" si="138"/>
        <v>9.4116053959989274E-2</v>
      </c>
      <c r="AZ95">
        <f t="shared" si="139"/>
        <v>18.43844457582038</v>
      </c>
      <c r="BA95">
        <f t="shared" si="140"/>
        <v>0.6679884711557017</v>
      </c>
      <c r="BB95">
        <f t="shared" si="141"/>
        <v>40.171396323281215</v>
      </c>
      <c r="BC95">
        <f t="shared" si="142"/>
        <v>371.77187601613298</v>
      </c>
      <c r="BD95">
        <f t="shared" si="143"/>
        <v>1.1780793098295522E-2</v>
      </c>
      <c r="BE95">
        <f>AVERAGE(E81:E95)</f>
        <v>10.872748498263382</v>
      </c>
      <c r="BF95">
        <f t="shared" ref="BF95:DD95" si="144">AVERAGE(F81:F95)</f>
        <v>0.15769406349528717</v>
      </c>
      <c r="BG95">
        <f t="shared" si="144"/>
        <v>252.14419478635025</v>
      </c>
      <c r="BH95">
        <f t="shared" si="144"/>
        <v>2.7823988312609855</v>
      </c>
      <c r="BI95">
        <f t="shared" si="144"/>
        <v>1.3359586718836935</v>
      </c>
      <c r="BJ95">
        <f t="shared" si="144"/>
        <v>18.668918482462566</v>
      </c>
      <c r="BK95">
        <f t="shared" si="144"/>
        <v>6</v>
      </c>
      <c r="BL95">
        <f t="shared" si="144"/>
        <v>1.4200000166893005</v>
      </c>
      <c r="BM95">
        <f t="shared" si="144"/>
        <v>1</v>
      </c>
      <c r="BN95">
        <f t="shared" si="144"/>
        <v>2.8400000333786011</v>
      </c>
      <c r="BO95">
        <f t="shared" si="144"/>
        <v>19.130006027221679</v>
      </c>
      <c r="BP95">
        <f t="shared" si="144"/>
        <v>18.668918482462566</v>
      </c>
      <c r="BQ95">
        <f t="shared" si="144"/>
        <v>19.992776107788085</v>
      </c>
      <c r="BR95">
        <f t="shared" si="144"/>
        <v>400.77482910156249</v>
      </c>
      <c r="BS95">
        <f t="shared" si="144"/>
        <v>377.00952962239586</v>
      </c>
      <c r="BT95">
        <f t="shared" si="144"/>
        <v>5.7698169072469074</v>
      </c>
      <c r="BU95">
        <f t="shared" si="144"/>
        <v>11.253947639465332</v>
      </c>
      <c r="BV95">
        <f t="shared" si="144"/>
        <v>19.004525756835939</v>
      </c>
      <c r="BW95">
        <f t="shared" si="144"/>
        <v>37.068059285481773</v>
      </c>
      <c r="BX95">
        <f t="shared" si="144"/>
        <v>300.98688964843751</v>
      </c>
      <c r="BY95">
        <f t="shared" si="144"/>
        <v>1698.9280598958333</v>
      </c>
      <c r="BZ95">
        <f t="shared" si="144"/>
        <v>6.8524123509724939</v>
      </c>
      <c r="CA95">
        <f t="shared" si="144"/>
        <v>73.225222778320315</v>
      </c>
      <c r="CB95">
        <f t="shared" si="144"/>
        <v>-5.987220287322998</v>
      </c>
      <c r="CC95">
        <f t="shared" si="144"/>
        <v>-8.7050497531890869E-2</v>
      </c>
      <c r="CD95">
        <f t="shared" si="144"/>
        <v>1</v>
      </c>
      <c r="CE95">
        <f t="shared" si="144"/>
        <v>-0.21956524252891541</v>
      </c>
      <c r="CF95">
        <f t="shared" si="144"/>
        <v>2.737391471862793</v>
      </c>
      <c r="CG95">
        <f t="shared" si="144"/>
        <v>1</v>
      </c>
      <c r="CH95">
        <f t="shared" si="144"/>
        <v>0</v>
      </c>
      <c r="CI95">
        <f t="shared" si="144"/>
        <v>0.15999999642372131</v>
      </c>
      <c r="CJ95">
        <f t="shared" si="144"/>
        <v>111115</v>
      </c>
      <c r="CK95">
        <f t="shared" si="144"/>
        <v>0.50164481608072908</v>
      </c>
      <c r="CL95">
        <f t="shared" si="144"/>
        <v>2.7823988312609864E-3</v>
      </c>
      <c r="CM95">
        <f t="shared" si="144"/>
        <v>291.81891848246261</v>
      </c>
      <c r="CN95">
        <f t="shared" si="144"/>
        <v>292.28000602722176</v>
      </c>
      <c r="CO95">
        <f t="shared" si="144"/>
        <v>271.8284835074931</v>
      </c>
      <c r="CP95">
        <f t="shared" si="144"/>
        <v>1.8408616597796064</v>
      </c>
      <c r="CQ95">
        <f t="shared" si="144"/>
        <v>2.1600314979514694</v>
      </c>
      <c r="CR95">
        <f t="shared" si="144"/>
        <v>29.498462470342602</v>
      </c>
      <c r="CS95">
        <f t="shared" si="144"/>
        <v>18.244514830877279</v>
      </c>
      <c r="CT95">
        <f t="shared" si="144"/>
        <v>18.899462254842124</v>
      </c>
      <c r="CU95">
        <f t="shared" si="144"/>
        <v>2.1913837816090207</v>
      </c>
      <c r="CV95">
        <f t="shared" si="144"/>
        <v>0.14939854721738838</v>
      </c>
      <c r="CW95">
        <f t="shared" si="144"/>
        <v>0.82407282606777532</v>
      </c>
      <c r="CX95">
        <f t="shared" si="144"/>
        <v>1.3673109555412455</v>
      </c>
      <c r="CY95">
        <f t="shared" si="144"/>
        <v>9.408556583723808E-2</v>
      </c>
      <c r="CZ95">
        <f t="shared" si="144"/>
        <v>18.463314807427096</v>
      </c>
      <c r="DA95">
        <f t="shared" si="144"/>
        <v>0.66880056269505606</v>
      </c>
      <c r="DB95">
        <f t="shared" si="144"/>
        <v>40.185757093827092</v>
      </c>
      <c r="DC95">
        <f t="shared" si="144"/>
        <v>371.84114571389512</v>
      </c>
      <c r="DD95">
        <f t="shared" si="144"/>
        <v>1.1750438134228079E-2</v>
      </c>
    </row>
    <row r="96" spans="1:108" x14ac:dyDescent="0.25">
      <c r="A96" s="1" t="s">
        <v>9</v>
      </c>
      <c r="B96" s="1" t="s">
        <v>119</v>
      </c>
    </row>
    <row r="97" spans="1:108" x14ac:dyDescent="0.25">
      <c r="A97" s="1" t="s">
        <v>9</v>
      </c>
      <c r="B97" s="1" t="s">
        <v>120</v>
      </c>
    </row>
    <row r="98" spans="1:108" x14ac:dyDescent="0.25">
      <c r="A98" s="1">
        <v>76</v>
      </c>
      <c r="B98" s="1" t="s">
        <v>121</v>
      </c>
      <c r="C98" s="1">
        <v>2162.000019736588</v>
      </c>
      <c r="D98" s="1">
        <v>0</v>
      </c>
      <c r="E98">
        <f t="shared" ref="E98:E112" si="145">(R98-S98*(1000-T98)/(1000-U98))*AK98</f>
        <v>11.25799926494158</v>
      </c>
      <c r="F98">
        <f t="shared" ref="F98:F112" si="146">IF(AV98&lt;&gt;0,1/(1/AV98-1/N98),0)</f>
        <v>0.16277244949628406</v>
      </c>
      <c r="G98">
        <f t="shared" ref="G98:G112" si="147">((AY98-AL98/2)*S98-E98)/(AY98+AL98/2)</f>
        <v>247.76839722006321</v>
      </c>
      <c r="H98">
        <f t="shared" ref="H98:H112" si="148">AL98*1000</f>
        <v>3.4007535593225766</v>
      </c>
      <c r="I98">
        <f t="shared" ref="I98:I112" si="149">(AQ98-AW98)</f>
        <v>1.5768802063667393</v>
      </c>
      <c r="J98">
        <f t="shared" ref="J98:J112" si="150">(P98+AP98*D98)</f>
        <v>21.872682571411133</v>
      </c>
      <c r="K98" s="1">
        <v>6</v>
      </c>
      <c r="L98">
        <f t="shared" ref="L98:L112" si="151">(K98*AE98+AF98)</f>
        <v>1.4200000166893005</v>
      </c>
      <c r="M98" s="1">
        <v>1</v>
      </c>
      <c r="N98">
        <f t="shared" ref="N98:N112" si="152">L98*(M98+1)*(M98+1)/(M98*M98+1)</f>
        <v>2.8400000333786011</v>
      </c>
      <c r="O98" s="1">
        <v>23.749683380126953</v>
      </c>
      <c r="P98" s="1">
        <v>21.872682571411133</v>
      </c>
      <c r="Q98" s="1">
        <v>25.058891296386719</v>
      </c>
      <c r="R98" s="1">
        <v>399.76199340820312</v>
      </c>
      <c r="S98" s="1">
        <v>374.77761840820312</v>
      </c>
      <c r="T98" s="1">
        <v>7.7400517463684082</v>
      </c>
      <c r="U98" s="1">
        <v>14.421892166137695</v>
      </c>
      <c r="V98" s="1">
        <v>19.211755752563477</v>
      </c>
      <c r="W98" s="1">
        <v>35.796897888183594</v>
      </c>
      <c r="X98" s="1">
        <v>300.96871948242187</v>
      </c>
      <c r="Y98" s="1">
        <v>1700.2589111328125</v>
      </c>
      <c r="Z98" s="1">
        <v>7.255889892578125</v>
      </c>
      <c r="AA98" s="1">
        <v>73.228446960449219</v>
      </c>
      <c r="AB98" s="1">
        <v>-5.419135570526123</v>
      </c>
      <c r="AC98" s="1">
        <v>-0.16376215219497681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ref="AK98:AK112" si="153">X98*0.000001/(K98*0.0001)</f>
        <v>0.50161453247070309</v>
      </c>
      <c r="AL98">
        <f t="shared" ref="AL98:AL112" si="154">(U98-T98)/(1000-U98)*AK98</f>
        <v>3.4007535593225768E-3</v>
      </c>
      <c r="AM98">
        <f t="shared" ref="AM98:AM112" si="155">(P98+273.15)</f>
        <v>295.02268257141111</v>
      </c>
      <c r="AN98">
        <f t="shared" ref="AN98:AN112" si="156">(O98+273.15)</f>
        <v>296.89968338012693</v>
      </c>
      <c r="AO98">
        <f t="shared" ref="AO98:AO112" si="157">(Y98*AG98+Z98*AH98)*AI98</f>
        <v>272.04141970065029</v>
      </c>
      <c r="AP98">
        <f t="shared" ref="AP98:AP112" si="158">((AO98+0.00000010773*(AN98^4-AM98^4))-AL98*44100)/(L98*51.4+0.00000043092*AM98^3)</f>
        <v>1.7017394307673503</v>
      </c>
      <c r="AQ98">
        <f t="shared" ref="AQ98:AQ112" si="159">0.61365*EXP(17.502*J98/(240.97+J98))</f>
        <v>2.6329729719240715</v>
      </c>
      <c r="AR98">
        <f t="shared" ref="AR98:AR112" si="160">AQ98*1000/AA98</f>
        <v>35.955603064286528</v>
      </c>
      <c r="AS98">
        <f t="shared" ref="AS98:AS112" si="161">(AR98-U98)</f>
        <v>21.533710898148833</v>
      </c>
      <c r="AT98">
        <f t="shared" ref="AT98:AT112" si="162">IF(D98,P98,(O98+P98)/2)</f>
        <v>22.811182975769043</v>
      </c>
      <c r="AU98">
        <f t="shared" ref="AU98:AU112" si="163">0.61365*EXP(17.502*AT98/(240.97+AT98))</f>
        <v>2.7876576547213485</v>
      </c>
      <c r="AV98">
        <f t="shared" ref="AV98:AV112" si="164">IF(AS98&lt;&gt;0,(1000-(AR98+U98)/2)/AS98*AL98,0)</f>
        <v>0.15394898036363305</v>
      </c>
      <c r="AW98">
        <f t="shared" ref="AW98:AW112" si="165">U98*AA98/1000</f>
        <v>1.0560927655573322</v>
      </c>
      <c r="AX98">
        <f t="shared" ref="AX98:AX112" si="166">(AU98-AW98)</f>
        <v>1.7315648891640163</v>
      </c>
      <c r="AY98">
        <f t="shared" ref="AY98:AY112" si="167">1/(1.6/F98+1.37/N98)</f>
        <v>9.6973762526595619E-2</v>
      </c>
      <c r="AZ98">
        <f t="shared" ref="AZ98:AZ112" si="168">G98*AA98*0.001</f>
        <v>18.143694934304914</v>
      </c>
      <c r="BA98">
        <f t="shared" ref="BA98:BA112" si="169">G98/S98</f>
        <v>0.66110777445145341</v>
      </c>
      <c r="BB98">
        <f t="shared" ref="BB98:BB112" si="170">(1-AL98*AA98/AQ98/F98)*100</f>
        <v>41.893102888414411</v>
      </c>
      <c r="BC98">
        <f t="shared" ref="BC98:BC112" si="171">(S98-E98/(N98/1.35))</f>
        <v>369.42610473600416</v>
      </c>
      <c r="BD98">
        <f t="shared" ref="BD98:BD112" si="172">E98*BB98/100/BC98</f>
        <v>1.2766626815961612E-2</v>
      </c>
    </row>
    <row r="99" spans="1:108" x14ac:dyDescent="0.25">
      <c r="A99" s="1">
        <v>77</v>
      </c>
      <c r="B99" s="1" t="s">
        <v>121</v>
      </c>
      <c r="C99" s="1">
        <v>2162.5000197254121</v>
      </c>
      <c r="D99" s="1">
        <v>0</v>
      </c>
      <c r="E99">
        <f t="shared" si="145"/>
        <v>11.243173487183114</v>
      </c>
      <c r="F99">
        <f t="shared" si="146"/>
        <v>0.16275635262205054</v>
      </c>
      <c r="G99">
        <f t="shared" si="147"/>
        <v>247.91595503035234</v>
      </c>
      <c r="H99">
        <f t="shared" si="148"/>
        <v>3.4007673268608563</v>
      </c>
      <c r="I99">
        <f t="shared" si="149"/>
        <v>1.5770261350312429</v>
      </c>
      <c r="J99">
        <f t="shared" si="150"/>
        <v>21.874095916748047</v>
      </c>
      <c r="K99" s="1">
        <v>6</v>
      </c>
      <c r="L99">
        <f t="shared" si="151"/>
        <v>1.4200000166893005</v>
      </c>
      <c r="M99" s="1">
        <v>1</v>
      </c>
      <c r="N99">
        <f t="shared" si="152"/>
        <v>2.8400000333786011</v>
      </c>
      <c r="O99" s="1">
        <v>23.75</v>
      </c>
      <c r="P99" s="1">
        <v>21.874095916748047</v>
      </c>
      <c r="Q99" s="1">
        <v>25.058399200439453</v>
      </c>
      <c r="R99" s="1">
        <v>399.7420654296875</v>
      </c>
      <c r="S99" s="1">
        <v>374.78704833984375</v>
      </c>
      <c r="T99" s="1">
        <v>7.7411494255065918</v>
      </c>
      <c r="U99" s="1">
        <v>14.423042297363281</v>
      </c>
      <c r="V99" s="1">
        <v>19.214057922363281</v>
      </c>
      <c r="W99" s="1">
        <v>35.798969268798828</v>
      </c>
      <c r="X99" s="1">
        <v>300.96722412109375</v>
      </c>
      <c r="Y99" s="1">
        <v>1700.2757568359375</v>
      </c>
      <c r="Z99" s="1">
        <v>7.1328659057617187</v>
      </c>
      <c r="AA99" s="1">
        <v>73.228240966796875</v>
      </c>
      <c r="AB99" s="1">
        <v>-5.419135570526123</v>
      </c>
      <c r="AC99" s="1">
        <v>-0.16376215219497681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53"/>
        <v>0.50161204020182282</v>
      </c>
      <c r="AL99">
        <f t="shared" si="154"/>
        <v>3.4007673268608564E-3</v>
      </c>
      <c r="AM99">
        <f t="shared" si="155"/>
        <v>295.02409591674802</v>
      </c>
      <c r="AN99">
        <f t="shared" si="156"/>
        <v>296.89999999999998</v>
      </c>
      <c r="AO99">
        <f t="shared" si="157"/>
        <v>272.04411501309005</v>
      </c>
      <c r="AP99">
        <f t="shared" si="158"/>
        <v>1.701617474308545</v>
      </c>
      <c r="AQ99">
        <f t="shared" si="159"/>
        <v>2.6332001518568648</v>
      </c>
      <c r="AR99">
        <f t="shared" si="160"/>
        <v>35.958806562768721</v>
      </c>
      <c r="AS99">
        <f t="shared" si="161"/>
        <v>21.53576426540544</v>
      </c>
      <c r="AT99">
        <f t="shared" si="162"/>
        <v>22.812047958374023</v>
      </c>
      <c r="AU99">
        <f t="shared" si="163"/>
        <v>2.7878038117840562</v>
      </c>
      <c r="AV99">
        <f t="shared" si="164"/>
        <v>0.15393458125147505</v>
      </c>
      <c r="AW99">
        <f t="shared" si="165"/>
        <v>1.056174016825622</v>
      </c>
      <c r="AX99">
        <f t="shared" si="166"/>
        <v>1.7316297949584343</v>
      </c>
      <c r="AY99">
        <f t="shared" si="167"/>
        <v>9.6964621178704122E-2</v>
      </c>
      <c r="AZ99">
        <f t="shared" si="168"/>
        <v>18.154449294476223</v>
      </c>
      <c r="BA99">
        <f t="shared" si="169"/>
        <v>0.66148485154041625</v>
      </c>
      <c r="BB99">
        <f t="shared" si="170"/>
        <v>41.892297918270827</v>
      </c>
      <c r="BC99">
        <f t="shared" si="171"/>
        <v>369.4425821323415</v>
      </c>
      <c r="BD99">
        <f t="shared" si="172"/>
        <v>1.2749000685122884E-2</v>
      </c>
    </row>
    <row r="100" spans="1:108" x14ac:dyDescent="0.25">
      <c r="A100" s="1">
        <v>78</v>
      </c>
      <c r="B100" s="1" t="s">
        <v>122</v>
      </c>
      <c r="C100" s="1">
        <v>2163.0000197142363</v>
      </c>
      <c r="D100" s="1">
        <v>0</v>
      </c>
      <c r="E100">
        <f t="shared" si="145"/>
        <v>11.237121081398556</v>
      </c>
      <c r="F100">
        <f t="shared" si="146"/>
        <v>0.16281291259674507</v>
      </c>
      <c r="G100">
        <f t="shared" si="147"/>
        <v>248.00445679131622</v>
      </c>
      <c r="H100">
        <f t="shared" si="148"/>
        <v>3.4015504809842518</v>
      </c>
      <c r="I100">
        <f t="shared" si="149"/>
        <v>1.5768671490480435</v>
      </c>
      <c r="J100">
        <f t="shared" si="150"/>
        <v>21.873935699462891</v>
      </c>
      <c r="K100" s="1">
        <v>6</v>
      </c>
      <c r="L100">
        <f t="shared" si="151"/>
        <v>1.4200000166893005</v>
      </c>
      <c r="M100" s="1">
        <v>1</v>
      </c>
      <c r="N100">
        <f t="shared" si="152"/>
        <v>2.8400000333786011</v>
      </c>
      <c r="O100" s="1">
        <v>23.751169204711914</v>
      </c>
      <c r="P100" s="1">
        <v>21.873935699462891</v>
      </c>
      <c r="Q100" s="1">
        <v>25.058616638183594</v>
      </c>
      <c r="R100" s="1">
        <v>399.7191162109375</v>
      </c>
      <c r="S100" s="1">
        <v>374.77499389648438</v>
      </c>
      <c r="T100" s="1">
        <v>7.7412877082824707</v>
      </c>
      <c r="U100" s="1">
        <v>14.424885749816895</v>
      </c>
      <c r="V100" s="1">
        <v>19.213016510009766</v>
      </c>
      <c r="W100" s="1">
        <v>35.800968170166016</v>
      </c>
      <c r="X100" s="1">
        <v>300.95916748046875</v>
      </c>
      <c r="Y100" s="1">
        <v>1700.334228515625</v>
      </c>
      <c r="Z100" s="1">
        <v>7.0989618301391602</v>
      </c>
      <c r="AA100" s="1">
        <v>73.228118896484375</v>
      </c>
      <c r="AB100" s="1">
        <v>-5.419135570526123</v>
      </c>
      <c r="AC100" s="1">
        <v>-0.16376215219497681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53"/>
        <v>0.50159861246744786</v>
      </c>
      <c r="AL100">
        <f t="shared" si="154"/>
        <v>3.4015504809842517E-3</v>
      </c>
      <c r="AM100">
        <f t="shared" si="155"/>
        <v>295.02393569946287</v>
      </c>
      <c r="AN100">
        <f t="shared" si="156"/>
        <v>296.90116920471189</v>
      </c>
      <c r="AO100">
        <f t="shared" si="157"/>
        <v>272.05347048163094</v>
      </c>
      <c r="AP100">
        <f t="shared" si="158"/>
        <v>1.7014962198287189</v>
      </c>
      <c r="AQ100">
        <f t="shared" si="159"/>
        <v>2.6331743978038382</v>
      </c>
      <c r="AR100">
        <f t="shared" si="160"/>
        <v>35.958514809401372</v>
      </c>
      <c r="AS100">
        <f t="shared" si="161"/>
        <v>21.533629059584477</v>
      </c>
      <c r="AT100">
        <f t="shared" si="162"/>
        <v>22.812552452087402</v>
      </c>
      <c r="AU100">
        <f t="shared" si="163"/>
        <v>2.7878890597374686</v>
      </c>
      <c r="AV100">
        <f t="shared" si="164"/>
        <v>0.15398517507690923</v>
      </c>
      <c r="AW100">
        <f t="shared" si="165"/>
        <v>1.0563072487557947</v>
      </c>
      <c r="AX100">
        <f t="shared" si="166"/>
        <v>1.7315818109816739</v>
      </c>
      <c r="AY100">
        <f t="shared" si="167"/>
        <v>9.6996740979449242E-2</v>
      </c>
      <c r="AZ100">
        <f t="shared" si="168"/>
        <v>18.160899848772527</v>
      </c>
      <c r="BA100">
        <f t="shared" si="169"/>
        <v>0.66174227424526855</v>
      </c>
      <c r="BB100">
        <f t="shared" si="170"/>
        <v>41.898635859181979</v>
      </c>
      <c r="BC100">
        <f t="shared" si="171"/>
        <v>369.43340471282477</v>
      </c>
      <c r="BD100">
        <f t="shared" si="172"/>
        <v>1.2744382026336855E-2</v>
      </c>
    </row>
    <row r="101" spans="1:108" x14ac:dyDescent="0.25">
      <c r="A101" s="1">
        <v>79</v>
      </c>
      <c r="B101" s="1" t="s">
        <v>122</v>
      </c>
      <c r="C101" s="1">
        <v>2163.5000197030604</v>
      </c>
      <c r="D101" s="1">
        <v>0</v>
      </c>
      <c r="E101">
        <f t="shared" si="145"/>
        <v>11.239230726293032</v>
      </c>
      <c r="F101">
        <f t="shared" si="146"/>
        <v>0.16278700253439321</v>
      </c>
      <c r="G101">
        <f t="shared" si="147"/>
        <v>247.97153410954897</v>
      </c>
      <c r="H101">
        <f t="shared" si="148"/>
        <v>3.401329265893219</v>
      </c>
      <c r="I101">
        <f t="shared" si="149"/>
        <v>1.5770114131966189</v>
      </c>
      <c r="J101">
        <f t="shared" si="150"/>
        <v>21.874759674072266</v>
      </c>
      <c r="K101" s="1">
        <v>6</v>
      </c>
      <c r="L101">
        <f t="shared" si="151"/>
        <v>1.4200000166893005</v>
      </c>
      <c r="M101" s="1">
        <v>1</v>
      </c>
      <c r="N101">
        <f t="shared" si="152"/>
        <v>2.8400000333786011</v>
      </c>
      <c r="O101" s="1">
        <v>23.752723693847656</v>
      </c>
      <c r="P101" s="1">
        <v>21.874759674072266</v>
      </c>
      <c r="Q101" s="1">
        <v>25.058853149414062</v>
      </c>
      <c r="R101" s="1">
        <v>399.73068237304687</v>
      </c>
      <c r="S101" s="1">
        <v>374.78189086914063</v>
      </c>
      <c r="T101" s="1">
        <v>7.741307258605957</v>
      </c>
      <c r="U101" s="1">
        <v>14.424628257751465</v>
      </c>
      <c r="V101" s="1">
        <v>19.211395263671875</v>
      </c>
      <c r="W101" s="1">
        <v>35.797214508056641</v>
      </c>
      <c r="X101" s="1">
        <v>300.9521484375</v>
      </c>
      <c r="Y101" s="1">
        <v>1700.3511962890625</v>
      </c>
      <c r="Z101" s="1">
        <v>7.1604723930358887</v>
      </c>
      <c r="AA101" s="1">
        <v>73.228607177734375</v>
      </c>
      <c r="AB101" s="1">
        <v>-5.419135570526123</v>
      </c>
      <c r="AC101" s="1">
        <v>-0.16376215219497681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53"/>
        <v>0.50158691406249989</v>
      </c>
      <c r="AL101">
        <f t="shared" si="154"/>
        <v>3.4013292658932191E-3</v>
      </c>
      <c r="AM101">
        <f t="shared" si="155"/>
        <v>295.02475967407224</v>
      </c>
      <c r="AN101">
        <f t="shared" si="156"/>
        <v>296.90272369384763</v>
      </c>
      <c r="AO101">
        <f t="shared" si="157"/>
        <v>272.05618532532026</v>
      </c>
      <c r="AP101">
        <f t="shared" si="158"/>
        <v>1.7017428088832971</v>
      </c>
      <c r="AQ101">
        <f t="shared" si="159"/>
        <v>2.6333068495683478</v>
      </c>
      <c r="AR101">
        <f t="shared" si="160"/>
        <v>35.960083784974977</v>
      </c>
      <c r="AS101">
        <f t="shared" si="161"/>
        <v>21.535455527223512</v>
      </c>
      <c r="AT101">
        <f t="shared" si="162"/>
        <v>22.813741683959961</v>
      </c>
      <c r="AU101">
        <f t="shared" si="163"/>
        <v>2.7880900218774403</v>
      </c>
      <c r="AV101">
        <f t="shared" si="164"/>
        <v>0.15396199833755866</v>
      </c>
      <c r="AW101">
        <f t="shared" si="165"/>
        <v>1.056295436371729</v>
      </c>
      <c r="AX101">
        <f t="shared" si="166"/>
        <v>1.7317945855057113</v>
      </c>
      <c r="AY101">
        <f t="shared" si="167"/>
        <v>9.6982027063577669E-2</v>
      </c>
      <c r="AZ101">
        <f t="shared" si="168"/>
        <v>18.158610062568322</v>
      </c>
      <c r="BA101">
        <f t="shared" si="169"/>
        <v>0.66164225153592349</v>
      </c>
      <c r="BB101">
        <f t="shared" si="170"/>
        <v>41.89570253457768</v>
      </c>
      <c r="BC101">
        <f t="shared" si="171"/>
        <v>369.4392988613352</v>
      </c>
      <c r="BD101">
        <f t="shared" si="172"/>
        <v>1.2745678888996486E-2</v>
      </c>
    </row>
    <row r="102" spans="1:108" x14ac:dyDescent="0.25">
      <c r="A102" s="1">
        <v>80</v>
      </c>
      <c r="B102" s="1" t="s">
        <v>123</v>
      </c>
      <c r="C102" s="1">
        <v>2163.5000197030604</v>
      </c>
      <c r="D102" s="1">
        <v>0</v>
      </c>
      <c r="E102">
        <f t="shared" si="145"/>
        <v>11.239230726293032</v>
      </c>
      <c r="F102">
        <f t="shared" si="146"/>
        <v>0.16278700253439321</v>
      </c>
      <c r="G102">
        <f t="shared" si="147"/>
        <v>247.97153410954897</v>
      </c>
      <c r="H102">
        <f t="shared" si="148"/>
        <v>3.401329265893219</v>
      </c>
      <c r="I102">
        <f t="shared" si="149"/>
        <v>1.5770114131966189</v>
      </c>
      <c r="J102">
        <f t="shared" si="150"/>
        <v>21.874759674072266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23.752723693847656</v>
      </c>
      <c r="P102" s="1">
        <v>21.874759674072266</v>
      </c>
      <c r="Q102" s="1">
        <v>25.058853149414062</v>
      </c>
      <c r="R102" s="1">
        <v>399.73068237304687</v>
      </c>
      <c r="S102" s="1">
        <v>374.78189086914063</v>
      </c>
      <c r="T102" s="1">
        <v>7.741307258605957</v>
      </c>
      <c r="U102" s="1">
        <v>14.424628257751465</v>
      </c>
      <c r="V102" s="1">
        <v>19.211395263671875</v>
      </c>
      <c r="W102" s="1">
        <v>35.797214508056641</v>
      </c>
      <c r="X102" s="1">
        <v>300.9521484375</v>
      </c>
      <c r="Y102" s="1">
        <v>1700.3511962890625</v>
      </c>
      <c r="Z102" s="1">
        <v>7.1604723930358887</v>
      </c>
      <c r="AA102" s="1">
        <v>73.228607177734375</v>
      </c>
      <c r="AB102" s="1">
        <v>-5.419135570526123</v>
      </c>
      <c r="AC102" s="1">
        <v>-0.16376215219497681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0.50158691406249989</v>
      </c>
      <c r="AL102">
        <f t="shared" si="154"/>
        <v>3.4013292658932191E-3</v>
      </c>
      <c r="AM102">
        <f t="shared" si="155"/>
        <v>295.02475967407224</v>
      </c>
      <c r="AN102">
        <f t="shared" si="156"/>
        <v>296.90272369384763</v>
      </c>
      <c r="AO102">
        <f t="shared" si="157"/>
        <v>272.05618532532026</v>
      </c>
      <c r="AP102">
        <f t="shared" si="158"/>
        <v>1.7017428088832971</v>
      </c>
      <c r="AQ102">
        <f t="shared" si="159"/>
        <v>2.6333068495683478</v>
      </c>
      <c r="AR102">
        <f t="shared" si="160"/>
        <v>35.960083784974977</v>
      </c>
      <c r="AS102">
        <f t="shared" si="161"/>
        <v>21.535455527223512</v>
      </c>
      <c r="AT102">
        <f t="shared" si="162"/>
        <v>22.813741683959961</v>
      </c>
      <c r="AU102">
        <f t="shared" si="163"/>
        <v>2.7880900218774403</v>
      </c>
      <c r="AV102">
        <f t="shared" si="164"/>
        <v>0.15396199833755866</v>
      </c>
      <c r="AW102">
        <f t="shared" si="165"/>
        <v>1.056295436371729</v>
      </c>
      <c r="AX102">
        <f t="shared" si="166"/>
        <v>1.7317945855057113</v>
      </c>
      <c r="AY102">
        <f t="shared" si="167"/>
        <v>9.6982027063577669E-2</v>
      </c>
      <c r="AZ102">
        <f t="shared" si="168"/>
        <v>18.158610062568322</v>
      </c>
      <c r="BA102">
        <f t="shared" si="169"/>
        <v>0.66164225153592349</v>
      </c>
      <c r="BB102">
        <f t="shared" si="170"/>
        <v>41.89570253457768</v>
      </c>
      <c r="BC102">
        <f t="shared" si="171"/>
        <v>369.4392988613352</v>
      </c>
      <c r="BD102">
        <f t="shared" si="172"/>
        <v>1.2745678888996486E-2</v>
      </c>
    </row>
    <row r="103" spans="1:108" x14ac:dyDescent="0.25">
      <c r="A103" s="1">
        <v>81</v>
      </c>
      <c r="B103" s="1" t="s">
        <v>123</v>
      </c>
      <c r="C103" s="1">
        <v>2164.0000196918845</v>
      </c>
      <c r="D103" s="1">
        <v>0</v>
      </c>
      <c r="E103">
        <f t="shared" si="145"/>
        <v>11.251089556179613</v>
      </c>
      <c r="F103">
        <f t="shared" si="146"/>
        <v>0.16280631753144384</v>
      </c>
      <c r="G103">
        <f t="shared" si="147"/>
        <v>247.84403437041738</v>
      </c>
      <c r="H103">
        <f t="shared" si="148"/>
        <v>3.4020622495473383</v>
      </c>
      <c r="I103">
        <f t="shared" si="149"/>
        <v>1.5771679554796996</v>
      </c>
      <c r="J103">
        <f t="shared" si="150"/>
        <v>21.876312255859375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23.753036499023438</v>
      </c>
      <c r="P103" s="1">
        <v>21.876312255859375</v>
      </c>
      <c r="Q103" s="1">
        <v>25.058696746826172</v>
      </c>
      <c r="R103" s="1">
        <v>399.73504638671875</v>
      </c>
      <c r="S103" s="1">
        <v>374.7620849609375</v>
      </c>
      <c r="T103" s="1">
        <v>7.7411384582519531</v>
      </c>
      <c r="U103" s="1">
        <v>14.425921440124512</v>
      </c>
      <c r="V103" s="1">
        <v>19.21058464050293</v>
      </c>
      <c r="W103" s="1">
        <v>35.799694061279297</v>
      </c>
      <c r="X103" s="1">
        <v>300.95077514648437</v>
      </c>
      <c r="Y103" s="1">
        <v>1700.3883056640625</v>
      </c>
      <c r="Z103" s="1">
        <v>7.1466403007507324</v>
      </c>
      <c r="AA103" s="1">
        <v>73.228492736816406</v>
      </c>
      <c r="AB103" s="1">
        <v>-5.419135570526123</v>
      </c>
      <c r="AC103" s="1">
        <v>-0.16376215219497681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0.50158462524414049</v>
      </c>
      <c r="AL103">
        <f t="shared" si="154"/>
        <v>3.4020622495473385E-3</v>
      </c>
      <c r="AM103">
        <f t="shared" si="155"/>
        <v>295.02631225585935</v>
      </c>
      <c r="AN103">
        <f t="shared" si="156"/>
        <v>296.90303649902341</v>
      </c>
      <c r="AO103">
        <f t="shared" si="157"/>
        <v>272.06212282518754</v>
      </c>
      <c r="AP103">
        <f t="shared" si="158"/>
        <v>1.7012629161319295</v>
      </c>
      <c r="AQ103">
        <f t="shared" si="159"/>
        <v>2.6335564388797414</v>
      </c>
      <c r="AR103">
        <f t="shared" si="160"/>
        <v>35.963548346471605</v>
      </c>
      <c r="AS103">
        <f t="shared" si="161"/>
        <v>21.537626906347093</v>
      </c>
      <c r="AT103">
        <f t="shared" si="162"/>
        <v>22.814674377441406</v>
      </c>
      <c r="AU103">
        <f t="shared" si="163"/>
        <v>2.788247641790067</v>
      </c>
      <c r="AV103">
        <f t="shared" si="164"/>
        <v>0.15397927578094389</v>
      </c>
      <c r="AW103">
        <f t="shared" si="165"/>
        <v>1.0563884834000419</v>
      </c>
      <c r="AX103">
        <f t="shared" si="166"/>
        <v>1.7318591583900251</v>
      </c>
      <c r="AY103">
        <f t="shared" si="167"/>
        <v>9.6992995766642207E-2</v>
      </c>
      <c r="AZ103">
        <f t="shared" si="168"/>
        <v>18.149245070757384</v>
      </c>
      <c r="BA103">
        <f t="shared" si="169"/>
        <v>0.66133700370529969</v>
      </c>
      <c r="BB103">
        <f t="shared" si="170"/>
        <v>41.895674003428354</v>
      </c>
      <c r="BC103">
        <f t="shared" si="171"/>
        <v>369.4138558333579</v>
      </c>
      <c r="BD103">
        <f t="shared" si="172"/>
        <v>1.2759997298036211E-2</v>
      </c>
    </row>
    <row r="104" spans="1:108" x14ac:dyDescent="0.25">
      <c r="A104" s="1">
        <v>82</v>
      </c>
      <c r="B104" s="1" t="s">
        <v>124</v>
      </c>
      <c r="C104" s="1">
        <v>2164.5000196807086</v>
      </c>
      <c r="D104" s="1">
        <v>0</v>
      </c>
      <c r="E104">
        <f t="shared" si="145"/>
        <v>11.251475180343444</v>
      </c>
      <c r="F104">
        <f t="shared" si="146"/>
        <v>0.16280901979287971</v>
      </c>
      <c r="G104">
        <f t="shared" si="147"/>
        <v>247.86457522791213</v>
      </c>
      <c r="H104">
        <f t="shared" si="148"/>
        <v>3.402391594696204</v>
      </c>
      <c r="I104">
        <f t="shared" si="149"/>
        <v>1.5772977776997263</v>
      </c>
      <c r="J104">
        <f t="shared" si="150"/>
        <v>21.877414703369141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23.753917694091797</v>
      </c>
      <c r="P104" s="1">
        <v>21.877414703369141</v>
      </c>
      <c r="Q104" s="1">
        <v>25.058338165283203</v>
      </c>
      <c r="R104" s="1">
        <v>399.7593994140625</v>
      </c>
      <c r="S104" s="1">
        <v>374.78643798828125</v>
      </c>
      <c r="T104" s="1">
        <v>7.741419792175293</v>
      </c>
      <c r="U104" s="1">
        <v>14.426529884338379</v>
      </c>
      <c r="V104" s="1">
        <v>19.210317611694336</v>
      </c>
      <c r="W104" s="1">
        <v>35.799407958984375</v>
      </c>
      <c r="X104" s="1">
        <v>300.96499633789062</v>
      </c>
      <c r="Y104" s="1">
        <v>1700.4149169921875</v>
      </c>
      <c r="Z104" s="1">
        <v>7.1540126800537109</v>
      </c>
      <c r="AA104" s="1">
        <v>73.228691101074219</v>
      </c>
      <c r="AB104" s="1">
        <v>-5.419135570526123</v>
      </c>
      <c r="AC104" s="1">
        <v>-0.16376215219497681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0.50160832722981763</v>
      </c>
      <c r="AL104">
        <f t="shared" si="154"/>
        <v>3.402391594696204E-3</v>
      </c>
      <c r="AM104">
        <f t="shared" si="155"/>
        <v>295.02741470336912</v>
      </c>
      <c r="AN104">
        <f t="shared" si="156"/>
        <v>296.90391769409177</v>
      </c>
      <c r="AO104">
        <f t="shared" si="157"/>
        <v>272.06638063759237</v>
      </c>
      <c r="AP104">
        <f t="shared" si="158"/>
        <v>1.7011113654176451</v>
      </c>
      <c r="AQ104">
        <f t="shared" si="159"/>
        <v>2.6337336782603575</v>
      </c>
      <c r="AR104">
        <f t="shared" si="160"/>
        <v>35.965871281587361</v>
      </c>
      <c r="AS104">
        <f t="shared" si="161"/>
        <v>21.539341397248982</v>
      </c>
      <c r="AT104">
        <f t="shared" si="162"/>
        <v>22.815666198730469</v>
      </c>
      <c r="AU104">
        <f t="shared" si="163"/>
        <v>2.7884152625201604</v>
      </c>
      <c r="AV104">
        <f t="shared" si="164"/>
        <v>0.15398169296105116</v>
      </c>
      <c r="AW104">
        <f t="shared" si="165"/>
        <v>1.0564359005606312</v>
      </c>
      <c r="AX104">
        <f t="shared" si="166"/>
        <v>1.7319793619595292</v>
      </c>
      <c r="AY104">
        <f t="shared" si="167"/>
        <v>9.6994530331502113E-2</v>
      </c>
      <c r="AZ104">
        <f t="shared" si="168"/>
        <v>18.15079841426375</v>
      </c>
      <c r="BA104">
        <f t="shared" si="169"/>
        <v>0.66134883790982402</v>
      </c>
      <c r="BB104">
        <f t="shared" si="170"/>
        <v>41.894766659535463</v>
      </c>
      <c r="BC104">
        <f t="shared" si="171"/>
        <v>369.4380255534428</v>
      </c>
      <c r="BD104">
        <f t="shared" si="172"/>
        <v>1.2759323476512405E-2</v>
      </c>
    </row>
    <row r="105" spans="1:108" x14ac:dyDescent="0.25">
      <c r="A105" s="1">
        <v>83</v>
      </c>
      <c r="B105" s="1" t="s">
        <v>124</v>
      </c>
      <c r="C105" s="1">
        <v>2165.0000196695328</v>
      </c>
      <c r="D105" s="1">
        <v>0</v>
      </c>
      <c r="E105">
        <f t="shared" si="145"/>
        <v>11.268618218820892</v>
      </c>
      <c r="F105">
        <f t="shared" si="146"/>
        <v>0.16280354641775485</v>
      </c>
      <c r="G105">
        <f t="shared" si="147"/>
        <v>247.67972374878013</v>
      </c>
      <c r="H105">
        <f t="shared" si="148"/>
        <v>3.4027256684055969</v>
      </c>
      <c r="I105">
        <f t="shared" si="149"/>
        <v>1.5775009556556414</v>
      </c>
      <c r="J105">
        <f t="shared" si="150"/>
        <v>21.87913703918457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23.756071090698242</v>
      </c>
      <c r="P105" s="1">
        <v>21.87913703918457</v>
      </c>
      <c r="Q105" s="1">
        <v>25.058967590332031</v>
      </c>
      <c r="R105" s="1">
        <v>399.78738403320312</v>
      </c>
      <c r="S105" s="1">
        <v>374.78012084960937</v>
      </c>
      <c r="T105" s="1">
        <v>7.7417807579040527</v>
      </c>
      <c r="U105" s="1">
        <v>14.427518844604492</v>
      </c>
      <c r="V105" s="1">
        <v>19.208747863769531</v>
      </c>
      <c r="W105" s="1">
        <v>35.797264099121094</v>
      </c>
      <c r="X105" s="1">
        <v>300.96597290039062</v>
      </c>
      <c r="Y105" s="1">
        <v>1700.493408203125</v>
      </c>
      <c r="Z105" s="1">
        <v>7.2940373420715332</v>
      </c>
      <c r="AA105" s="1">
        <v>73.228782653808594</v>
      </c>
      <c r="AB105" s="1">
        <v>-5.419135570526123</v>
      </c>
      <c r="AC105" s="1">
        <v>-0.16376215219497681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0.5016099548339843</v>
      </c>
      <c r="AL105">
        <f t="shared" si="154"/>
        <v>3.402725668405597E-3</v>
      </c>
      <c r="AM105">
        <f t="shared" si="155"/>
        <v>295.02913703918455</v>
      </c>
      <c r="AN105">
        <f t="shared" si="156"/>
        <v>296.90607109069822</v>
      </c>
      <c r="AO105">
        <f t="shared" si="157"/>
        <v>272.07893923106167</v>
      </c>
      <c r="AP105">
        <f t="shared" si="158"/>
        <v>1.7011437730235628</v>
      </c>
      <c r="AQ105">
        <f t="shared" si="159"/>
        <v>2.6340105973609114</v>
      </c>
      <c r="AR105">
        <f t="shared" si="160"/>
        <v>35.969607876909286</v>
      </c>
      <c r="AS105">
        <f t="shared" si="161"/>
        <v>21.542089032304794</v>
      </c>
      <c r="AT105">
        <f t="shared" si="162"/>
        <v>22.817604064941406</v>
      </c>
      <c r="AU105">
        <f t="shared" si="163"/>
        <v>2.7887427930801545</v>
      </c>
      <c r="AV105">
        <f t="shared" si="164"/>
        <v>0.15397679700779326</v>
      </c>
      <c r="AW105">
        <f t="shared" si="165"/>
        <v>1.05650964170527</v>
      </c>
      <c r="AX105">
        <f t="shared" si="166"/>
        <v>1.7322331513748845</v>
      </c>
      <c r="AY105">
        <f t="shared" si="167"/>
        <v>9.6991422099371324E-2</v>
      </c>
      <c r="AZ105">
        <f t="shared" si="168"/>
        <v>18.137284658154776</v>
      </c>
      <c r="BA105">
        <f t="shared" si="169"/>
        <v>0.66086675885396895</v>
      </c>
      <c r="BB105">
        <f t="shared" si="170"/>
        <v>41.893144651432856</v>
      </c>
      <c r="BC105">
        <f t="shared" si="171"/>
        <v>369.42355943530879</v>
      </c>
      <c r="BD105">
        <f t="shared" si="172"/>
        <v>1.2778769545300283E-2</v>
      </c>
    </row>
    <row r="106" spans="1:108" x14ac:dyDescent="0.25">
      <c r="A106" s="1">
        <v>84</v>
      </c>
      <c r="B106" s="1" t="s">
        <v>125</v>
      </c>
      <c r="C106" s="1">
        <v>2165.5000196583569</v>
      </c>
      <c r="D106" s="1">
        <v>0</v>
      </c>
      <c r="E106">
        <f t="shared" si="145"/>
        <v>11.277672442455019</v>
      </c>
      <c r="F106">
        <f t="shared" si="146"/>
        <v>0.16276580786760347</v>
      </c>
      <c r="G106">
        <f t="shared" si="147"/>
        <v>247.56356135353195</v>
      </c>
      <c r="H106">
        <f t="shared" si="148"/>
        <v>3.4024941808320013</v>
      </c>
      <c r="I106">
        <f t="shared" si="149"/>
        <v>1.5777368808439713</v>
      </c>
      <c r="J106">
        <f t="shared" si="150"/>
        <v>21.880619049072266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23.756721496582031</v>
      </c>
      <c r="P106" s="1">
        <v>21.880619049072266</v>
      </c>
      <c r="Q106" s="1">
        <v>25.058872222900391</v>
      </c>
      <c r="R106" s="1">
        <v>399.80963134765625</v>
      </c>
      <c r="S106" s="1">
        <v>374.78268432617188</v>
      </c>
      <c r="T106" s="1">
        <v>7.7417902946472168</v>
      </c>
      <c r="U106" s="1">
        <v>14.42755126953125</v>
      </c>
      <c r="V106" s="1">
        <v>19.208019256591797</v>
      </c>
      <c r="W106" s="1">
        <v>35.795940399169922</v>
      </c>
      <c r="X106" s="1">
        <v>300.9444580078125</v>
      </c>
      <c r="Y106" s="1">
        <v>1700.526123046875</v>
      </c>
      <c r="Z106" s="1">
        <v>7.2759828567504883</v>
      </c>
      <c r="AA106" s="1">
        <v>73.228782653808594</v>
      </c>
      <c r="AB106" s="1">
        <v>-5.419135570526123</v>
      </c>
      <c r="AC106" s="1">
        <v>-0.16376215219497681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0.50157409667968744</v>
      </c>
      <c r="AL106">
        <f t="shared" si="154"/>
        <v>3.4024941808320011E-3</v>
      </c>
      <c r="AM106">
        <f t="shared" si="155"/>
        <v>295.03061904907224</v>
      </c>
      <c r="AN106">
        <f t="shared" si="156"/>
        <v>296.90672149658201</v>
      </c>
      <c r="AO106">
        <f t="shared" si="157"/>
        <v>272.08417360594467</v>
      </c>
      <c r="AP106">
        <f t="shared" si="158"/>
        <v>1.7012162844165382</v>
      </c>
      <c r="AQ106">
        <f t="shared" si="159"/>
        <v>2.6342488969871556</v>
      </c>
      <c r="AR106">
        <f t="shared" si="160"/>
        <v>35.972862056722306</v>
      </c>
      <c r="AS106">
        <f t="shared" si="161"/>
        <v>21.545310787191056</v>
      </c>
      <c r="AT106">
        <f t="shared" si="162"/>
        <v>22.818670272827148</v>
      </c>
      <c r="AU106">
        <f t="shared" si="163"/>
        <v>2.788923013716603</v>
      </c>
      <c r="AV106">
        <f t="shared" si="164"/>
        <v>0.15394303925644909</v>
      </c>
      <c r="AW106">
        <f t="shared" si="165"/>
        <v>1.0565120161431842</v>
      </c>
      <c r="AX106">
        <f t="shared" si="166"/>
        <v>1.7324109975734188</v>
      </c>
      <c r="AY106">
        <f t="shared" si="167"/>
        <v>9.6969990783555726E-2</v>
      </c>
      <c r="AZ106">
        <f t="shared" si="168"/>
        <v>18.128778227360598</v>
      </c>
      <c r="BA106">
        <f t="shared" si="169"/>
        <v>0.66055229258691783</v>
      </c>
      <c r="BB106">
        <f t="shared" si="170"/>
        <v>41.888883370077643</v>
      </c>
      <c r="BC106">
        <f t="shared" si="171"/>
        <v>369.42181896758876</v>
      </c>
      <c r="BD106">
        <f t="shared" si="172"/>
        <v>1.2787796534275196E-2</v>
      </c>
    </row>
    <row r="107" spans="1:108" x14ac:dyDescent="0.25">
      <c r="A107" s="1">
        <v>85</v>
      </c>
      <c r="B107" s="1" t="s">
        <v>125</v>
      </c>
      <c r="C107" s="1">
        <v>2166.000019647181</v>
      </c>
      <c r="D107" s="1">
        <v>0</v>
      </c>
      <c r="E107">
        <f t="shared" si="145"/>
        <v>11.269828067563411</v>
      </c>
      <c r="F107">
        <f t="shared" si="146"/>
        <v>0.16277562555366332</v>
      </c>
      <c r="G107">
        <f t="shared" si="147"/>
        <v>247.6461105050742</v>
      </c>
      <c r="H107">
        <f t="shared" si="148"/>
        <v>3.4026746781051882</v>
      </c>
      <c r="I107">
        <f t="shared" si="149"/>
        <v>1.577728178328933</v>
      </c>
      <c r="J107">
        <f t="shared" si="150"/>
        <v>21.881170272827148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23.756801605224609</v>
      </c>
      <c r="P107" s="1">
        <v>21.881170272827148</v>
      </c>
      <c r="Q107" s="1">
        <v>25.059385299682617</v>
      </c>
      <c r="R107" s="1">
        <v>399.7899169921875</v>
      </c>
      <c r="S107" s="1">
        <v>374.77899169921875</v>
      </c>
      <c r="T107" s="1">
        <v>7.7429084777832031</v>
      </c>
      <c r="U107" s="1">
        <v>14.42888355255127</v>
      </c>
      <c r="V107" s="1">
        <v>19.210697174072266</v>
      </c>
      <c r="W107" s="1">
        <v>35.799068450927734</v>
      </c>
      <c r="X107" s="1">
        <v>300.95037841796875</v>
      </c>
      <c r="Y107" s="1">
        <v>1700.560546875</v>
      </c>
      <c r="Z107" s="1">
        <v>7.4296884536743164</v>
      </c>
      <c r="AA107" s="1">
        <v>73.228767395019531</v>
      </c>
      <c r="AB107" s="1">
        <v>-5.419135570526123</v>
      </c>
      <c r="AC107" s="1">
        <v>-0.16376215219497681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0.50158396402994787</v>
      </c>
      <c r="AL107">
        <f t="shared" si="154"/>
        <v>3.4026746781051884E-3</v>
      </c>
      <c r="AM107">
        <f t="shared" si="155"/>
        <v>295.03117027282713</v>
      </c>
      <c r="AN107">
        <f t="shared" si="156"/>
        <v>296.90680160522459</v>
      </c>
      <c r="AO107">
        <f t="shared" si="157"/>
        <v>272.08968141832156</v>
      </c>
      <c r="AP107">
        <f t="shared" si="158"/>
        <v>1.7011240334821078</v>
      </c>
      <c r="AQ107">
        <f t="shared" si="159"/>
        <v>2.634337535768533</v>
      </c>
      <c r="AR107">
        <f t="shared" si="160"/>
        <v>35.974079989057699</v>
      </c>
      <c r="AS107">
        <f t="shared" si="161"/>
        <v>21.54519643650643</v>
      </c>
      <c r="AT107">
        <f t="shared" si="162"/>
        <v>22.818985939025879</v>
      </c>
      <c r="AU107">
        <f t="shared" si="163"/>
        <v>2.7889763725862831</v>
      </c>
      <c r="AV107">
        <f t="shared" si="164"/>
        <v>0.15395182141912203</v>
      </c>
      <c r="AW107">
        <f t="shared" si="165"/>
        <v>1.0566093574396</v>
      </c>
      <c r="AX107">
        <f t="shared" si="166"/>
        <v>1.732367015146683</v>
      </c>
      <c r="AY107">
        <f t="shared" si="167"/>
        <v>9.6975566186374082E-2</v>
      </c>
      <c r="AZ107">
        <f t="shared" si="168"/>
        <v>18.134819422457383</v>
      </c>
      <c r="BA107">
        <f t="shared" si="169"/>
        <v>0.66077906176721923</v>
      </c>
      <c r="BB107">
        <f t="shared" si="170"/>
        <v>41.891273160276157</v>
      </c>
      <c r="BC107">
        <f t="shared" si="171"/>
        <v>369.42185518076917</v>
      </c>
      <c r="BD107">
        <f t="shared" si="172"/>
        <v>1.2779629559724606E-2</v>
      </c>
    </row>
    <row r="108" spans="1:108" x14ac:dyDescent="0.25">
      <c r="A108" s="1">
        <v>86</v>
      </c>
      <c r="B108" s="1" t="s">
        <v>126</v>
      </c>
      <c r="C108" s="1">
        <v>2166.5000196360052</v>
      </c>
      <c r="D108" s="1">
        <v>0</v>
      </c>
      <c r="E108">
        <f t="shared" si="145"/>
        <v>11.302535337069038</v>
      </c>
      <c r="F108">
        <f t="shared" si="146"/>
        <v>0.16277656467247084</v>
      </c>
      <c r="G108">
        <f t="shared" si="147"/>
        <v>247.28703380264417</v>
      </c>
      <c r="H108">
        <f t="shared" si="148"/>
        <v>3.4031019463413346</v>
      </c>
      <c r="I108">
        <f t="shared" si="149"/>
        <v>1.5779284312582535</v>
      </c>
      <c r="J108">
        <f t="shared" si="150"/>
        <v>21.882848739624023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23.75799560546875</v>
      </c>
      <c r="P108" s="1">
        <v>21.882848739624023</v>
      </c>
      <c r="Q108" s="1">
        <v>25.059474945068359</v>
      </c>
      <c r="R108" s="1">
        <v>399.82540893554687</v>
      </c>
      <c r="S108" s="1">
        <v>374.75106811523437</v>
      </c>
      <c r="T108" s="1">
        <v>7.7434091567993164</v>
      </c>
      <c r="U108" s="1">
        <v>14.429705619812012</v>
      </c>
      <c r="V108" s="1">
        <v>19.210731506347656</v>
      </c>
      <c r="W108" s="1">
        <v>35.798854827880859</v>
      </c>
      <c r="X108" s="1">
        <v>300.97344970703125</v>
      </c>
      <c r="Y108" s="1">
        <v>1700.5667724609375</v>
      </c>
      <c r="Z108" s="1">
        <v>7.5357189178466797</v>
      </c>
      <c r="AA108" s="1">
        <v>73.229423522949219</v>
      </c>
      <c r="AB108" s="1">
        <v>-5.419135570526123</v>
      </c>
      <c r="AC108" s="1">
        <v>-0.16376215219497681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0.50162241617838532</v>
      </c>
      <c r="AL108">
        <f t="shared" si="154"/>
        <v>3.4031019463413347E-3</v>
      </c>
      <c r="AM108">
        <f t="shared" si="155"/>
        <v>295.032848739624</v>
      </c>
      <c r="AN108">
        <f t="shared" si="156"/>
        <v>296.90799560546873</v>
      </c>
      <c r="AO108">
        <f t="shared" si="157"/>
        <v>272.0906775120493</v>
      </c>
      <c r="AP108">
        <f t="shared" si="158"/>
        <v>1.7008471245231853</v>
      </c>
      <c r="AQ108">
        <f t="shared" si="159"/>
        <v>2.6346074554029477</v>
      </c>
      <c r="AR108">
        <f t="shared" si="160"/>
        <v>35.977443610180728</v>
      </c>
      <c r="AS108">
        <f t="shared" si="161"/>
        <v>21.547737990368717</v>
      </c>
      <c r="AT108">
        <f t="shared" si="162"/>
        <v>22.820422172546387</v>
      </c>
      <c r="AU108">
        <f t="shared" si="163"/>
        <v>2.7892191586600514</v>
      </c>
      <c r="AV108">
        <f t="shared" si="164"/>
        <v>0.15395266148108183</v>
      </c>
      <c r="AW108">
        <f t="shared" si="165"/>
        <v>1.0566790241446942</v>
      </c>
      <c r="AX108">
        <f t="shared" si="166"/>
        <v>1.7325401345153573</v>
      </c>
      <c r="AY108">
        <f t="shared" si="167"/>
        <v>9.697609950445206E-2</v>
      </c>
      <c r="AZ108">
        <f t="shared" si="168"/>
        <v>18.108686930067687</v>
      </c>
      <c r="BA108">
        <f t="shared" si="169"/>
        <v>0.65987012404352763</v>
      </c>
      <c r="BB108">
        <f t="shared" si="170"/>
        <v>41.889745217462249</v>
      </c>
      <c r="BC108">
        <f t="shared" si="171"/>
        <v>369.37838412730815</v>
      </c>
      <c r="BD108">
        <f t="shared" si="172"/>
        <v>1.2817759401373236E-2</v>
      </c>
    </row>
    <row r="109" spans="1:108" x14ac:dyDescent="0.25">
      <c r="A109" s="1">
        <v>87</v>
      </c>
      <c r="B109" s="1" t="s">
        <v>126</v>
      </c>
      <c r="C109" s="1">
        <v>2167.0000196248293</v>
      </c>
      <c r="D109" s="1">
        <v>0</v>
      </c>
      <c r="E109">
        <f t="shared" si="145"/>
        <v>11.307245064851879</v>
      </c>
      <c r="F109">
        <f t="shared" si="146"/>
        <v>0.16268833030906427</v>
      </c>
      <c r="G109">
        <f t="shared" si="147"/>
        <v>247.18199573859724</v>
      </c>
      <c r="H109">
        <f t="shared" si="148"/>
        <v>3.4023761565211981</v>
      </c>
      <c r="I109">
        <f t="shared" si="149"/>
        <v>1.5783974115204993</v>
      </c>
      <c r="J109">
        <f t="shared" si="150"/>
        <v>21.884878158569336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23.758798599243164</v>
      </c>
      <c r="P109" s="1">
        <v>21.884878158569336</v>
      </c>
      <c r="Q109" s="1">
        <v>25.059003829956055</v>
      </c>
      <c r="R109" s="1">
        <v>399.83831787109375</v>
      </c>
      <c r="S109" s="1">
        <v>374.75643920898437</v>
      </c>
      <c r="T109" s="1">
        <v>7.743248462677002</v>
      </c>
      <c r="U109" s="1">
        <v>14.427773475646973</v>
      </c>
      <c r="V109" s="1">
        <v>19.209384918212891</v>
      </c>
      <c r="W109" s="1">
        <v>35.79229736328125</v>
      </c>
      <c r="X109" s="1">
        <v>300.98959350585937</v>
      </c>
      <c r="Y109" s="1">
        <v>1700.487060546875</v>
      </c>
      <c r="Z109" s="1">
        <v>7.5027875900268555</v>
      </c>
      <c r="AA109" s="1">
        <v>73.229347229003906</v>
      </c>
      <c r="AB109" s="1">
        <v>-5.419135570526123</v>
      </c>
      <c r="AC109" s="1">
        <v>-0.16376215219497681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0.50164932250976557</v>
      </c>
      <c r="AL109">
        <f t="shared" si="154"/>
        <v>3.4023761565211983E-3</v>
      </c>
      <c r="AM109">
        <f t="shared" si="155"/>
        <v>295.03487815856931</v>
      </c>
      <c r="AN109">
        <f t="shared" si="156"/>
        <v>296.90879859924314</v>
      </c>
      <c r="AO109">
        <f t="shared" si="157"/>
        <v>272.07792360608437</v>
      </c>
      <c r="AP109">
        <f t="shared" si="158"/>
        <v>1.7009121199956858</v>
      </c>
      <c r="AQ109">
        <f t="shared" si="159"/>
        <v>2.6349338451100639</v>
      </c>
      <c r="AR109">
        <f t="shared" si="160"/>
        <v>35.981938182106958</v>
      </c>
      <c r="AS109">
        <f t="shared" si="161"/>
        <v>21.554164706459986</v>
      </c>
      <c r="AT109">
        <f t="shared" si="162"/>
        <v>22.82183837890625</v>
      </c>
      <c r="AU109">
        <f t="shared" si="163"/>
        <v>2.789458577376613</v>
      </c>
      <c r="AV109">
        <f t="shared" si="164"/>
        <v>0.15387373165179771</v>
      </c>
      <c r="AW109">
        <f t="shared" si="165"/>
        <v>1.0565364335895646</v>
      </c>
      <c r="AX109">
        <f t="shared" si="166"/>
        <v>1.7329221437870483</v>
      </c>
      <c r="AY109">
        <f t="shared" si="167"/>
        <v>9.6925990656326219E-2</v>
      </c>
      <c r="AZ109">
        <f t="shared" si="168"/>
        <v>18.100976194699903</v>
      </c>
      <c r="BA109">
        <f t="shared" si="169"/>
        <v>0.65958038308917555</v>
      </c>
      <c r="BB109">
        <f t="shared" si="170"/>
        <v>41.877890117225235</v>
      </c>
      <c r="BC109">
        <f t="shared" si="171"/>
        <v>369.38151644203276</v>
      </c>
      <c r="BD109">
        <f t="shared" si="172"/>
        <v>1.2819362780127484E-2</v>
      </c>
    </row>
    <row r="110" spans="1:108" x14ac:dyDescent="0.25">
      <c r="A110" s="1">
        <v>88</v>
      </c>
      <c r="B110" s="1" t="s">
        <v>127</v>
      </c>
      <c r="C110" s="1">
        <v>2167.5000196136534</v>
      </c>
      <c r="D110" s="1">
        <v>0</v>
      </c>
      <c r="E110">
        <f t="shared" si="145"/>
        <v>11.307579524474432</v>
      </c>
      <c r="F110">
        <f t="shared" si="146"/>
        <v>0.16267456721071882</v>
      </c>
      <c r="G110">
        <f t="shared" si="147"/>
        <v>247.14485865174538</v>
      </c>
      <c r="H110">
        <f t="shared" si="148"/>
        <v>3.4027137452126328</v>
      </c>
      <c r="I110">
        <f t="shared" si="149"/>
        <v>1.5786582792810453</v>
      </c>
      <c r="J110">
        <f t="shared" si="150"/>
        <v>21.886720657348633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23.758493423461914</v>
      </c>
      <c r="P110" s="1">
        <v>21.886720657348633</v>
      </c>
      <c r="Q110" s="1">
        <v>25.058843612670898</v>
      </c>
      <c r="R110" s="1">
        <v>399.81668090820312</v>
      </c>
      <c r="S110" s="1">
        <v>374.73306274414062</v>
      </c>
      <c r="T110" s="1">
        <v>7.7429771423339844</v>
      </c>
      <c r="U110" s="1">
        <v>14.428421974182129</v>
      </c>
      <c r="V110" s="1">
        <v>19.208845138549805</v>
      </c>
      <c r="W110" s="1">
        <v>35.794155120849609</v>
      </c>
      <c r="X110" s="1">
        <v>300.97784423828125</v>
      </c>
      <c r="Y110" s="1">
        <v>1700.5494384765625</v>
      </c>
      <c r="Z110" s="1">
        <v>7.4668502807617188</v>
      </c>
      <c r="AA110" s="1">
        <v>73.228515625</v>
      </c>
      <c r="AB110" s="1">
        <v>-5.419135570526123</v>
      </c>
      <c r="AC110" s="1">
        <v>-0.16376215219497681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0.50162974039713537</v>
      </c>
      <c r="AL110">
        <f t="shared" si="154"/>
        <v>3.4027137452126328E-3</v>
      </c>
      <c r="AM110">
        <f t="shared" si="155"/>
        <v>295.03672065734861</v>
      </c>
      <c r="AN110">
        <f t="shared" si="156"/>
        <v>296.90849342346189</v>
      </c>
      <c r="AO110">
        <f t="shared" si="157"/>
        <v>272.08790407461129</v>
      </c>
      <c r="AP110">
        <f t="shared" si="158"/>
        <v>1.7005660080677236</v>
      </c>
      <c r="AQ110">
        <f t="shared" si="159"/>
        <v>2.6352302032615347</v>
      </c>
      <c r="AR110">
        <f t="shared" si="160"/>
        <v>35.986393835380092</v>
      </c>
      <c r="AS110">
        <f t="shared" si="161"/>
        <v>21.557971861197963</v>
      </c>
      <c r="AT110">
        <f t="shared" si="162"/>
        <v>22.822607040405273</v>
      </c>
      <c r="AU110">
        <f t="shared" si="163"/>
        <v>2.7895885320326359</v>
      </c>
      <c r="AV110">
        <f t="shared" si="164"/>
        <v>0.15386141948835128</v>
      </c>
      <c r="AW110">
        <f t="shared" si="165"/>
        <v>1.0565719239804894</v>
      </c>
      <c r="AX110">
        <f t="shared" si="166"/>
        <v>1.7330166080521465</v>
      </c>
      <c r="AY110">
        <f t="shared" si="167"/>
        <v>9.6918174277370331E-2</v>
      </c>
      <c r="AZ110">
        <f t="shared" si="168"/>
        <v>18.098051143417752</v>
      </c>
      <c r="BA110">
        <f t="shared" si="169"/>
        <v>0.65952242602220124</v>
      </c>
      <c r="BB110">
        <f t="shared" si="170"/>
        <v>41.874402950954824</v>
      </c>
      <c r="BC110">
        <f t="shared" si="171"/>
        <v>369.35798099110269</v>
      </c>
      <c r="BD110">
        <f t="shared" si="172"/>
        <v>1.2819491273405417E-2</v>
      </c>
    </row>
    <row r="111" spans="1:108" x14ac:dyDescent="0.25">
      <c r="A111" s="1">
        <v>89</v>
      </c>
      <c r="B111" s="1" t="s">
        <v>127</v>
      </c>
      <c r="C111" s="1">
        <v>2168.0000196024776</v>
      </c>
      <c r="D111" s="1">
        <v>0</v>
      </c>
      <c r="E111">
        <f t="shared" si="145"/>
        <v>11.288121570560021</v>
      </c>
      <c r="F111">
        <f t="shared" si="146"/>
        <v>0.16263701826463664</v>
      </c>
      <c r="G111">
        <f t="shared" si="147"/>
        <v>247.35235015600327</v>
      </c>
      <c r="H111">
        <f t="shared" si="148"/>
        <v>3.4029388428184699</v>
      </c>
      <c r="I111">
        <f t="shared" si="149"/>
        <v>1.5791072326532469</v>
      </c>
      <c r="J111">
        <f t="shared" si="150"/>
        <v>21.890077590942383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23.760158538818359</v>
      </c>
      <c r="P111" s="1">
        <v>21.890077590942383</v>
      </c>
      <c r="Q111" s="1">
        <v>25.058931350708008</v>
      </c>
      <c r="R111" s="1">
        <v>399.81765747070312</v>
      </c>
      <c r="S111" s="1">
        <v>374.77288818359375</v>
      </c>
      <c r="T111" s="1">
        <v>7.7438592910766602</v>
      </c>
      <c r="U111" s="1">
        <v>14.429605484008789</v>
      </c>
      <c r="V111" s="1">
        <v>19.209188461303711</v>
      </c>
      <c r="W111" s="1">
        <v>35.793655395507812</v>
      </c>
      <c r="X111" s="1">
        <v>300.98382568359375</v>
      </c>
      <c r="Y111" s="1">
        <v>1700.513427734375</v>
      </c>
      <c r="Z111" s="1">
        <v>7.4615144729614258</v>
      </c>
      <c r="AA111" s="1">
        <v>73.22882080078125</v>
      </c>
      <c r="AB111" s="1">
        <v>-5.419135570526123</v>
      </c>
      <c r="AC111" s="1">
        <v>-0.16376215219497681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0.50163970947265613</v>
      </c>
      <c r="AL111">
        <f t="shared" si="154"/>
        <v>3.4029388428184698E-3</v>
      </c>
      <c r="AM111">
        <f t="shared" si="155"/>
        <v>295.04007759094236</v>
      </c>
      <c r="AN111">
        <f t="shared" si="156"/>
        <v>296.91015853881834</v>
      </c>
      <c r="AO111">
        <f t="shared" si="157"/>
        <v>272.08214235599007</v>
      </c>
      <c r="AP111">
        <f t="shared" si="158"/>
        <v>1.7001531654774193</v>
      </c>
      <c r="AQ111">
        <f t="shared" si="159"/>
        <v>2.635770226867697</v>
      </c>
      <c r="AR111">
        <f t="shared" si="160"/>
        <v>35.993618332846033</v>
      </c>
      <c r="AS111">
        <f t="shared" si="161"/>
        <v>21.564012848837244</v>
      </c>
      <c r="AT111">
        <f t="shared" si="162"/>
        <v>22.825118064880371</v>
      </c>
      <c r="AU111">
        <f t="shared" si="163"/>
        <v>2.7900130982407099</v>
      </c>
      <c r="AV111">
        <f t="shared" si="164"/>
        <v>0.1538278284574516</v>
      </c>
      <c r="AW111">
        <f t="shared" si="165"/>
        <v>1.0566629942144501</v>
      </c>
      <c r="AX111">
        <f t="shared" si="166"/>
        <v>1.7333501040262598</v>
      </c>
      <c r="AY111">
        <f t="shared" si="167"/>
        <v>9.6896849055906092E-2</v>
      </c>
      <c r="AZ111">
        <f t="shared" si="168"/>
        <v>18.113320924226059</v>
      </c>
      <c r="BA111">
        <f t="shared" si="169"/>
        <v>0.66000598750577255</v>
      </c>
      <c r="BB111">
        <f t="shared" si="170"/>
        <v>41.868807331717463</v>
      </c>
      <c r="BC111">
        <f t="shared" si="171"/>
        <v>369.40705580994864</v>
      </c>
      <c r="BD111">
        <f t="shared" si="172"/>
        <v>1.27940216555564E-2</v>
      </c>
    </row>
    <row r="112" spans="1:108" x14ac:dyDescent="0.25">
      <c r="A112" s="1">
        <v>90</v>
      </c>
      <c r="B112" s="1" t="s">
        <v>128</v>
      </c>
      <c r="C112" s="1">
        <v>2168.5000195913017</v>
      </c>
      <c r="D112" s="1">
        <v>0</v>
      </c>
      <c r="E112">
        <f t="shared" si="145"/>
        <v>11.270744347808058</v>
      </c>
      <c r="F112">
        <f t="shared" si="146"/>
        <v>0.1626174648806944</v>
      </c>
      <c r="G112">
        <f t="shared" si="147"/>
        <v>247.52525981114229</v>
      </c>
      <c r="H112">
        <f t="shared" si="148"/>
        <v>3.4034771012025122</v>
      </c>
      <c r="I112">
        <f t="shared" si="149"/>
        <v>1.5795355925850305</v>
      </c>
      <c r="J112">
        <f t="shared" si="150"/>
        <v>21.893074035644531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23.761180877685547</v>
      </c>
      <c r="P112" s="1">
        <v>21.893074035644531</v>
      </c>
      <c r="Q112" s="1">
        <v>25.058425903320312</v>
      </c>
      <c r="R112" s="1">
        <v>399.79745483398437</v>
      </c>
      <c r="S112" s="1">
        <v>374.78604125976562</v>
      </c>
      <c r="T112" s="1">
        <v>7.7432847023010254</v>
      </c>
      <c r="U112" s="1">
        <v>14.430295944213867</v>
      </c>
      <c r="V112" s="1">
        <v>19.206642150878906</v>
      </c>
      <c r="W112" s="1">
        <v>35.79327392578125</v>
      </c>
      <c r="X112" s="1">
        <v>300.97427368164062</v>
      </c>
      <c r="Y112" s="1">
        <v>1700.46826171875</v>
      </c>
      <c r="Z112" s="1">
        <v>7.3776674270629883</v>
      </c>
      <c r="AA112" s="1">
        <v>73.229042053222656</v>
      </c>
      <c r="AB112" s="1">
        <v>-5.419135570526123</v>
      </c>
      <c r="AC112" s="1">
        <v>-0.16376215219497681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0.501623789469401</v>
      </c>
      <c r="AL112">
        <f t="shared" si="154"/>
        <v>3.4034771012025123E-3</v>
      </c>
      <c r="AM112">
        <f t="shared" si="155"/>
        <v>295.04307403564451</v>
      </c>
      <c r="AN112">
        <f t="shared" si="156"/>
        <v>296.91118087768552</v>
      </c>
      <c r="AO112">
        <f t="shared" si="157"/>
        <v>272.0749157936516</v>
      </c>
      <c r="AP112">
        <f t="shared" si="158"/>
        <v>1.6995206208968929</v>
      </c>
      <c r="AQ112">
        <f t="shared" si="159"/>
        <v>2.6362523411243162</v>
      </c>
      <c r="AR112">
        <f t="shared" si="160"/>
        <v>36.000093230883664</v>
      </c>
      <c r="AS112">
        <f t="shared" si="161"/>
        <v>21.569797286669797</v>
      </c>
      <c r="AT112">
        <f t="shared" si="162"/>
        <v>22.827127456665039</v>
      </c>
      <c r="AU112">
        <f t="shared" si="163"/>
        <v>2.7903528886762619</v>
      </c>
      <c r="AV112">
        <f t="shared" si="164"/>
        <v>0.15381033580096495</v>
      </c>
      <c r="AW112">
        <f t="shared" si="165"/>
        <v>1.0567167485392857</v>
      </c>
      <c r="AX112">
        <f t="shared" si="166"/>
        <v>1.7336361401369762</v>
      </c>
      <c r="AY112">
        <f t="shared" si="167"/>
        <v>9.6885743895049933E-2</v>
      </c>
      <c r="AZ112">
        <f t="shared" si="168"/>
        <v>18.126037659945002</v>
      </c>
      <c r="BA112">
        <f t="shared" si="169"/>
        <v>0.66044418030921703</v>
      </c>
      <c r="BB112">
        <f t="shared" si="170"/>
        <v>41.863079822560948</v>
      </c>
      <c r="BC112">
        <f t="shared" si="171"/>
        <v>369.42846918557103</v>
      </c>
      <c r="BD112">
        <f t="shared" si="172"/>
        <v>1.2771838384089398E-2</v>
      </c>
      <c r="BE112">
        <f>AVERAGE(E98:E112)</f>
        <v>11.267444306415674</v>
      </c>
      <c r="BF112">
        <f t="shared" ref="BF112:DD112" si="173">AVERAGE(F98:F112)</f>
        <v>0.16275133215231971</v>
      </c>
      <c r="BG112">
        <f t="shared" si="173"/>
        <v>247.64809204177857</v>
      </c>
      <c r="BH112">
        <f t="shared" si="173"/>
        <v>3.4021790708424402</v>
      </c>
      <c r="BI112">
        <f t="shared" si="173"/>
        <v>1.5777236674763542</v>
      </c>
      <c r="BJ112">
        <f t="shared" si="173"/>
        <v>21.880165735880535</v>
      </c>
      <c r="BK112">
        <f t="shared" si="173"/>
        <v>6</v>
      </c>
      <c r="BL112">
        <f t="shared" si="173"/>
        <v>1.4200000166893005</v>
      </c>
      <c r="BM112">
        <f t="shared" si="173"/>
        <v>1</v>
      </c>
      <c r="BN112">
        <f t="shared" si="173"/>
        <v>2.8400000333786011</v>
      </c>
      <c r="BO112">
        <f t="shared" si="173"/>
        <v>23.755298360188803</v>
      </c>
      <c r="BP112">
        <f t="shared" si="173"/>
        <v>21.880165735880535</v>
      </c>
      <c r="BQ112">
        <f t="shared" si="173"/>
        <v>25.058836873372396</v>
      </c>
      <c r="BR112">
        <f t="shared" si="173"/>
        <v>399.77742919921877</v>
      </c>
      <c r="BS112">
        <f t="shared" si="173"/>
        <v>374.77288411458335</v>
      </c>
      <c r="BT112">
        <f t="shared" si="173"/>
        <v>7.7420613288879396</v>
      </c>
      <c r="BU112">
        <f t="shared" si="173"/>
        <v>14.426752281188964</v>
      </c>
      <c r="BV112">
        <f t="shared" si="173"/>
        <v>19.21031862894694</v>
      </c>
      <c r="BW112">
        <f t="shared" si="173"/>
        <v>35.796991729736327</v>
      </c>
      <c r="BX112">
        <f t="shared" si="173"/>
        <v>300.96499837239583</v>
      </c>
      <c r="BY112">
        <f t="shared" si="173"/>
        <v>1700.4359700520833</v>
      </c>
      <c r="BZ112">
        <f t="shared" si="173"/>
        <v>7.2969041824340817</v>
      </c>
      <c r="CA112">
        <f t="shared" si="173"/>
        <v>73.228712463378912</v>
      </c>
      <c r="CB112">
        <f t="shared" si="173"/>
        <v>-5.419135570526123</v>
      </c>
      <c r="CC112">
        <f t="shared" si="173"/>
        <v>-0.16376215219497681</v>
      </c>
      <c r="CD112">
        <f t="shared" si="173"/>
        <v>1</v>
      </c>
      <c r="CE112">
        <f t="shared" si="173"/>
        <v>-0.21956524252891541</v>
      </c>
      <c r="CF112">
        <f t="shared" si="173"/>
        <v>2.737391471862793</v>
      </c>
      <c r="CG112">
        <f t="shared" si="173"/>
        <v>1</v>
      </c>
      <c r="CH112">
        <f t="shared" si="173"/>
        <v>0</v>
      </c>
      <c r="CI112">
        <f t="shared" si="173"/>
        <v>0.15999999642372131</v>
      </c>
      <c r="CJ112">
        <f t="shared" si="173"/>
        <v>111115</v>
      </c>
      <c r="CK112">
        <f t="shared" si="173"/>
        <v>0.50160833062065957</v>
      </c>
      <c r="CL112">
        <f t="shared" si="173"/>
        <v>3.40217907084244E-3</v>
      </c>
      <c r="CM112">
        <f t="shared" si="173"/>
        <v>295.03016573588053</v>
      </c>
      <c r="CN112">
        <f t="shared" si="173"/>
        <v>296.90529836018879</v>
      </c>
      <c r="CO112">
        <f t="shared" si="173"/>
        <v>272.06974912710041</v>
      </c>
      <c r="CP112">
        <f t="shared" si="173"/>
        <v>1.7010797436069269</v>
      </c>
      <c r="CQ112">
        <f t="shared" si="173"/>
        <v>2.6341761626496494</v>
      </c>
      <c r="CR112">
        <f t="shared" si="173"/>
        <v>35.971903249903491</v>
      </c>
      <c r="CS112">
        <f t="shared" si="173"/>
        <v>21.54515096871453</v>
      </c>
      <c r="CT112">
        <f t="shared" si="173"/>
        <v>22.817732048034667</v>
      </c>
      <c r="CU112">
        <f t="shared" si="173"/>
        <v>2.7887645272451524</v>
      </c>
      <c r="CV112">
        <f t="shared" si="173"/>
        <v>0.15393008911147607</v>
      </c>
      <c r="CW112">
        <f t="shared" si="173"/>
        <v>1.0564524951732943</v>
      </c>
      <c r="CX112">
        <f t="shared" si="173"/>
        <v>1.7323120320718588</v>
      </c>
      <c r="CY112">
        <f t="shared" si="173"/>
        <v>9.6961769424563624E-2</v>
      </c>
      <c r="CZ112">
        <f t="shared" si="173"/>
        <v>18.13495085653604</v>
      </c>
      <c r="DA112">
        <f t="shared" si="173"/>
        <v>0.66079509727347385</v>
      </c>
      <c r="DB112">
        <f t="shared" si="173"/>
        <v>41.887540601312921</v>
      </c>
      <c r="DC112">
        <f t="shared" si="173"/>
        <v>369.41688072201811</v>
      </c>
      <c r="DD112">
        <f t="shared" si="173"/>
        <v>1.2775957147587665E-2</v>
      </c>
    </row>
    <row r="113" spans="1:56" x14ac:dyDescent="0.25">
      <c r="A113" s="1" t="s">
        <v>9</v>
      </c>
      <c r="B113" s="1" t="s">
        <v>129</v>
      </c>
    </row>
    <row r="114" spans="1:56" x14ac:dyDescent="0.25">
      <c r="A114" s="1" t="s">
        <v>9</v>
      </c>
      <c r="B114" s="1" t="s">
        <v>130</v>
      </c>
    </row>
    <row r="115" spans="1:56" x14ac:dyDescent="0.25">
      <c r="A115" s="1">
        <v>91</v>
      </c>
      <c r="B115" s="1" t="s">
        <v>131</v>
      </c>
      <c r="C115" s="1">
        <v>2669.5000198148191</v>
      </c>
      <c r="D115" s="1">
        <v>0</v>
      </c>
      <c r="E115">
        <f t="shared" ref="E115:E129" si="174">(R115-S115*(1000-T115)/(1000-U115))*AK115</f>
        <v>11.387000592944981</v>
      </c>
      <c r="F115">
        <f t="shared" ref="F115:F129" si="175">IF(AV115&lt;&gt;0,1/(1/AV115-1/N115),0)</f>
        <v>0.15291841073201048</v>
      </c>
      <c r="G115">
        <f t="shared" ref="G115:G129" si="176">((AY115-AL115/2)*S115-E115)/(AY115+AL115/2)</f>
        <v>236.50535060376771</v>
      </c>
      <c r="H115">
        <f t="shared" ref="H115:H129" si="177">AL115*1000</f>
        <v>3.9498740087835404</v>
      </c>
      <c r="I115">
        <f t="shared" ref="I115:I129" si="178">(AQ115-AW115)</f>
        <v>1.9298794103984729</v>
      </c>
      <c r="J115">
        <f t="shared" ref="J115:J129" si="179">(P115+AP115*D115)</f>
        <v>25.639766693115234</v>
      </c>
      <c r="K115" s="1">
        <v>6</v>
      </c>
      <c r="L115">
        <f t="shared" ref="L115:L129" si="180">(K115*AE115+AF115)</f>
        <v>1.4200000166893005</v>
      </c>
      <c r="M115" s="1">
        <v>1</v>
      </c>
      <c r="N115">
        <f t="shared" ref="N115:N129" si="181">L115*(M115+1)*(M115+1)/(M115*M115+1)</f>
        <v>2.8400000333786011</v>
      </c>
      <c r="O115" s="1">
        <v>28.650049209594727</v>
      </c>
      <c r="P115" s="1">
        <v>25.639766693115234</v>
      </c>
      <c r="Q115" s="1">
        <v>30.141752243041992</v>
      </c>
      <c r="R115" s="1">
        <v>399.99627685546875</v>
      </c>
      <c r="S115" s="1">
        <v>374.34622192382812</v>
      </c>
      <c r="T115" s="1">
        <v>11.022201538085937</v>
      </c>
      <c r="U115" s="1">
        <v>18.74937629699707</v>
      </c>
      <c r="V115" s="1">
        <v>20.482267379760742</v>
      </c>
      <c r="W115" s="1">
        <v>34.841472625732422</v>
      </c>
      <c r="X115" s="1">
        <v>300.94955444335937</v>
      </c>
      <c r="Y115" s="1">
        <v>1699.71630859375</v>
      </c>
      <c r="Z115" s="1">
        <v>6.2086396217346191</v>
      </c>
      <c r="AA115" s="1">
        <v>73.235435485839844</v>
      </c>
      <c r="AB115" s="1">
        <v>-5.098670482635498</v>
      </c>
      <c r="AC115" s="1">
        <v>-0.23396211862564087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ref="AK115:AK129" si="182">X115*0.000001/(K115*0.0001)</f>
        <v>0.50158259073893219</v>
      </c>
      <c r="AL115">
        <f t="shared" ref="AL115:AL129" si="183">(U115-T115)/(1000-U115)*AK115</f>
        <v>3.9498740087835407E-3</v>
      </c>
      <c r="AM115">
        <f t="shared" ref="AM115:AM129" si="184">(P115+273.15)</f>
        <v>298.78976669311521</v>
      </c>
      <c r="AN115">
        <f t="shared" ref="AN115:AN129" si="185">(O115+273.15)</f>
        <v>301.8000492095947</v>
      </c>
      <c r="AO115">
        <f t="shared" ref="AO115:AO129" si="186">(Y115*AG115+Z115*AH115)*AI115</f>
        <v>271.95460329634079</v>
      </c>
      <c r="AP115">
        <f t="shared" ref="AP115:AP129" si="187">((AO115+0.00000010773*(AN115^4-AM115^4))-AL115*44100)/(L115*51.4+0.00000043092*AM115^3)</f>
        <v>1.5730291080297589</v>
      </c>
      <c r="AQ115">
        <f t="shared" ref="AQ115:AQ129" si="188">0.61365*EXP(17.502*J115/(240.97+J115))</f>
        <v>3.3029981485969366</v>
      </c>
      <c r="AR115">
        <f t="shared" ref="AR115:AR129" si="189">AQ115*1000/AA115</f>
        <v>45.101092479139758</v>
      </c>
      <c r="AS115">
        <f t="shared" ref="AS115:AS129" si="190">(AR115-U115)</f>
        <v>26.351716182142688</v>
      </c>
      <c r="AT115">
        <f t="shared" ref="AT115:AT129" si="191">IF(D115,P115,(O115+P115)/2)</f>
        <v>27.14490795135498</v>
      </c>
      <c r="AU115">
        <f t="shared" ref="AU115:AU129" si="192">0.61365*EXP(17.502*AT115/(240.97+AT115))</f>
        <v>3.6097346049770782</v>
      </c>
      <c r="AV115">
        <f t="shared" ref="AV115:AV129" si="193">IF(AS115&lt;&gt;0,(1000-(AR115+U115)/2)/AS115*AL115,0)</f>
        <v>0.14510528759568903</v>
      </c>
      <c r="AW115">
        <f t="shared" ref="AW115:AW129" si="194">U115*AA115/1000</f>
        <v>1.3731187381984638</v>
      </c>
      <c r="AX115">
        <f t="shared" ref="AX115:AX129" si="195">(AU115-AW115)</f>
        <v>2.2366158667786147</v>
      </c>
      <c r="AY115">
        <f t="shared" ref="AY115:AY129" si="196">1/(1.6/F115+1.37/N115)</f>
        <v>9.1361827933308173E-2</v>
      </c>
      <c r="AZ115">
        <f t="shared" ref="AZ115:AZ129" si="197">G115*AA115*0.001</f>
        <v>17.320572346198166</v>
      </c>
      <c r="BA115">
        <f t="shared" ref="BA115:BA129" si="198">G115/S115</f>
        <v>0.63178238954390131</v>
      </c>
      <c r="BB115">
        <f t="shared" ref="BB115:BB129" si="199">(1-AL115*AA115/AQ115/F115)*100</f>
        <v>42.728783870595151</v>
      </c>
      <c r="BC115">
        <f t="shared" ref="BC115:BC129" si="200">(S115-E115/(N115/1.35))</f>
        <v>368.9333871985454</v>
      </c>
      <c r="BD115">
        <f t="shared" ref="BD115:BD129" si="201">E115*BB115/100/BC115</f>
        <v>1.3188090429138676E-2</v>
      </c>
    </row>
    <row r="116" spans="1:56" x14ac:dyDescent="0.25">
      <c r="A116" s="1">
        <v>92</v>
      </c>
      <c r="B116" s="1" t="s">
        <v>132</v>
      </c>
      <c r="C116" s="1">
        <v>2670.0000198036432</v>
      </c>
      <c r="D116" s="1">
        <v>0</v>
      </c>
      <c r="E116">
        <f t="shared" si="174"/>
        <v>11.353898734632725</v>
      </c>
      <c r="F116">
        <f t="shared" si="175"/>
        <v>0.15286062645135087</v>
      </c>
      <c r="G116">
        <f t="shared" si="176"/>
        <v>236.87209768787727</v>
      </c>
      <c r="H116">
        <f t="shared" si="177"/>
        <v>3.9492950886511213</v>
      </c>
      <c r="I116">
        <f t="shared" si="178"/>
        <v>1.9302906048496833</v>
      </c>
      <c r="J116">
        <f t="shared" si="179"/>
        <v>25.641901016235352</v>
      </c>
      <c r="K116" s="1">
        <v>6</v>
      </c>
      <c r="L116">
        <f t="shared" si="180"/>
        <v>1.4200000166893005</v>
      </c>
      <c r="M116" s="1">
        <v>1</v>
      </c>
      <c r="N116">
        <f t="shared" si="181"/>
        <v>2.8400000333786011</v>
      </c>
      <c r="O116" s="1">
        <v>28.651483535766602</v>
      </c>
      <c r="P116" s="1">
        <v>25.641901016235352</v>
      </c>
      <c r="Q116" s="1">
        <v>30.142292022705078</v>
      </c>
      <c r="R116" s="1">
        <v>399.99072265625</v>
      </c>
      <c r="S116" s="1">
        <v>374.40765380859375</v>
      </c>
      <c r="T116" s="1">
        <v>11.023674011230469</v>
      </c>
      <c r="U116" s="1">
        <v>18.749401092529297</v>
      </c>
      <c r="V116" s="1">
        <v>20.483377456665039</v>
      </c>
      <c r="W116" s="1">
        <v>34.838752746582031</v>
      </c>
      <c r="X116" s="1">
        <v>300.96182250976562</v>
      </c>
      <c r="Y116" s="1">
        <v>1699.8065185546875</v>
      </c>
      <c r="Z116" s="1">
        <v>6.1969552040100098</v>
      </c>
      <c r="AA116" s="1">
        <v>73.2357177734375</v>
      </c>
      <c r="AB116" s="1">
        <v>-5.098670482635498</v>
      </c>
      <c r="AC116" s="1">
        <v>-0.23396211862564087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82"/>
        <v>0.501603037516276</v>
      </c>
      <c r="AL116">
        <f t="shared" si="183"/>
        <v>3.9492950886511214E-3</v>
      </c>
      <c r="AM116">
        <f t="shared" si="184"/>
        <v>298.79190101623533</v>
      </c>
      <c r="AN116">
        <f t="shared" si="185"/>
        <v>301.80148353576658</v>
      </c>
      <c r="AO116">
        <f t="shared" si="186"/>
        <v>271.96903688976818</v>
      </c>
      <c r="AP116">
        <f t="shared" si="187"/>
        <v>1.5734082798987836</v>
      </c>
      <c r="AQ116">
        <f t="shared" si="188"/>
        <v>3.3034164516831397</v>
      </c>
      <c r="AR116">
        <f t="shared" si="189"/>
        <v>45.106630372663389</v>
      </c>
      <c r="AS116">
        <f t="shared" si="190"/>
        <v>26.357229280134092</v>
      </c>
      <c r="AT116">
        <f t="shared" si="191"/>
        <v>27.146692276000977</v>
      </c>
      <c r="AU116">
        <f t="shared" si="192"/>
        <v>3.6101125056982237</v>
      </c>
      <c r="AV116">
        <f t="shared" si="193"/>
        <v>0.14505325625442797</v>
      </c>
      <c r="AW116">
        <f t="shared" si="194"/>
        <v>1.3731258468334564</v>
      </c>
      <c r="AX116">
        <f t="shared" si="195"/>
        <v>2.2369866588647671</v>
      </c>
      <c r="AY116">
        <f t="shared" si="196"/>
        <v>9.132882542603224E-2</v>
      </c>
      <c r="AZ116">
        <f t="shared" si="197"/>
        <v>17.347498094671497</v>
      </c>
      <c r="BA116">
        <f t="shared" si="198"/>
        <v>0.63265826774196243</v>
      </c>
      <c r="BB116">
        <f t="shared" si="199"/>
        <v>42.722564476543724</v>
      </c>
      <c r="BC116">
        <f t="shared" si="200"/>
        <v>369.01055412140835</v>
      </c>
      <c r="BD116">
        <f t="shared" si="201"/>
        <v>1.3145089356737001E-2</v>
      </c>
    </row>
    <row r="117" spans="1:56" x14ac:dyDescent="0.25">
      <c r="A117" s="1">
        <v>93</v>
      </c>
      <c r="B117" s="1" t="s">
        <v>132</v>
      </c>
      <c r="C117" s="1">
        <v>2670.0000198036432</v>
      </c>
      <c r="D117" s="1">
        <v>0</v>
      </c>
      <c r="E117">
        <f t="shared" si="174"/>
        <v>11.353898734632725</v>
      </c>
      <c r="F117">
        <f t="shared" si="175"/>
        <v>0.15286062645135087</v>
      </c>
      <c r="G117">
        <f t="shared" si="176"/>
        <v>236.87209768787727</v>
      </c>
      <c r="H117">
        <f t="shared" si="177"/>
        <v>3.9492950886511213</v>
      </c>
      <c r="I117">
        <f t="shared" si="178"/>
        <v>1.9302906048496833</v>
      </c>
      <c r="J117">
        <f t="shared" si="179"/>
        <v>25.641901016235352</v>
      </c>
      <c r="K117" s="1">
        <v>6</v>
      </c>
      <c r="L117">
        <f t="shared" si="180"/>
        <v>1.4200000166893005</v>
      </c>
      <c r="M117" s="1">
        <v>1</v>
      </c>
      <c r="N117">
        <f t="shared" si="181"/>
        <v>2.8400000333786011</v>
      </c>
      <c r="O117" s="1">
        <v>28.651483535766602</v>
      </c>
      <c r="P117" s="1">
        <v>25.641901016235352</v>
      </c>
      <c r="Q117" s="1">
        <v>30.142292022705078</v>
      </c>
      <c r="R117" s="1">
        <v>399.99072265625</v>
      </c>
      <c r="S117" s="1">
        <v>374.40765380859375</v>
      </c>
      <c r="T117" s="1">
        <v>11.023674011230469</v>
      </c>
      <c r="U117" s="1">
        <v>18.749401092529297</v>
      </c>
      <c r="V117" s="1">
        <v>20.483377456665039</v>
      </c>
      <c r="W117" s="1">
        <v>34.838752746582031</v>
      </c>
      <c r="X117" s="1">
        <v>300.96182250976562</v>
      </c>
      <c r="Y117" s="1">
        <v>1699.8065185546875</v>
      </c>
      <c r="Z117" s="1">
        <v>6.1969552040100098</v>
      </c>
      <c r="AA117" s="1">
        <v>73.2357177734375</v>
      </c>
      <c r="AB117" s="1">
        <v>-5.098670482635498</v>
      </c>
      <c r="AC117" s="1">
        <v>-0.23396211862564087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82"/>
        <v>0.501603037516276</v>
      </c>
      <c r="AL117">
        <f t="shared" si="183"/>
        <v>3.9492950886511214E-3</v>
      </c>
      <c r="AM117">
        <f t="shared" si="184"/>
        <v>298.79190101623533</v>
      </c>
      <c r="AN117">
        <f t="shared" si="185"/>
        <v>301.80148353576658</v>
      </c>
      <c r="AO117">
        <f t="shared" si="186"/>
        <v>271.96903688976818</v>
      </c>
      <c r="AP117">
        <f t="shared" si="187"/>
        <v>1.5734082798987836</v>
      </c>
      <c r="AQ117">
        <f t="shared" si="188"/>
        <v>3.3034164516831397</v>
      </c>
      <c r="AR117">
        <f t="shared" si="189"/>
        <v>45.106630372663389</v>
      </c>
      <c r="AS117">
        <f t="shared" si="190"/>
        <v>26.357229280134092</v>
      </c>
      <c r="AT117">
        <f t="shared" si="191"/>
        <v>27.146692276000977</v>
      </c>
      <c r="AU117">
        <f t="shared" si="192"/>
        <v>3.6101125056982237</v>
      </c>
      <c r="AV117">
        <f t="shared" si="193"/>
        <v>0.14505325625442797</v>
      </c>
      <c r="AW117">
        <f t="shared" si="194"/>
        <v>1.3731258468334564</v>
      </c>
      <c r="AX117">
        <f t="shared" si="195"/>
        <v>2.2369866588647671</v>
      </c>
      <c r="AY117">
        <f t="shared" si="196"/>
        <v>9.132882542603224E-2</v>
      </c>
      <c r="AZ117">
        <f t="shared" si="197"/>
        <v>17.347498094671497</v>
      </c>
      <c r="BA117">
        <f t="shared" si="198"/>
        <v>0.63265826774196243</v>
      </c>
      <c r="BB117">
        <f t="shared" si="199"/>
        <v>42.722564476543724</v>
      </c>
      <c r="BC117">
        <f t="shared" si="200"/>
        <v>369.01055412140835</v>
      </c>
      <c r="BD117">
        <f t="shared" si="201"/>
        <v>1.3145089356737001E-2</v>
      </c>
    </row>
    <row r="118" spans="1:56" x14ac:dyDescent="0.25">
      <c r="A118" s="1">
        <v>94</v>
      </c>
      <c r="B118" s="1" t="s">
        <v>133</v>
      </c>
      <c r="C118" s="1">
        <v>2670.5000197924674</v>
      </c>
      <c r="D118" s="1">
        <v>0</v>
      </c>
      <c r="E118">
        <f t="shared" si="174"/>
        <v>11.351680812319444</v>
      </c>
      <c r="F118">
        <f t="shared" si="175"/>
        <v>0.15285858206220537</v>
      </c>
      <c r="G118">
        <f t="shared" si="176"/>
        <v>236.91765327198092</v>
      </c>
      <c r="H118">
        <f t="shared" si="177"/>
        <v>3.9490607514404394</v>
      </c>
      <c r="I118">
        <f t="shared" si="178"/>
        <v>1.9302136752472192</v>
      </c>
      <c r="J118">
        <f t="shared" si="179"/>
        <v>25.641349792480469</v>
      </c>
      <c r="K118" s="1">
        <v>6</v>
      </c>
      <c r="L118">
        <f t="shared" si="180"/>
        <v>1.4200000166893005</v>
      </c>
      <c r="M118" s="1">
        <v>1</v>
      </c>
      <c r="N118">
        <f t="shared" si="181"/>
        <v>2.8400000333786011</v>
      </c>
      <c r="O118" s="1">
        <v>28.65252685546875</v>
      </c>
      <c r="P118" s="1">
        <v>25.641349792480469</v>
      </c>
      <c r="Q118" s="1">
        <v>30.142160415649414</v>
      </c>
      <c r="R118" s="1">
        <v>400.00729370117187</v>
      </c>
      <c r="S118" s="1">
        <v>374.431396484375</v>
      </c>
      <c r="T118" s="1">
        <v>11.024432182312012</v>
      </c>
      <c r="U118" s="1">
        <v>18.748870849609375</v>
      </c>
      <c r="V118" s="1">
        <v>20.483659744262695</v>
      </c>
      <c r="W118" s="1">
        <v>34.835853576660156</v>
      </c>
      <c r="X118" s="1">
        <v>300.99432373046875</v>
      </c>
      <c r="Y118" s="1">
        <v>1699.883056640625</v>
      </c>
      <c r="Z118" s="1">
        <v>6.3188333511352539</v>
      </c>
      <c r="AA118" s="1">
        <v>73.236129760742187</v>
      </c>
      <c r="AB118" s="1">
        <v>-5.098670482635498</v>
      </c>
      <c r="AC118" s="1">
        <v>-0.23396211862564087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82"/>
        <v>0.5016572062174478</v>
      </c>
      <c r="AL118">
        <f t="shared" si="183"/>
        <v>3.9490607514404393E-3</v>
      </c>
      <c r="AM118">
        <f t="shared" si="184"/>
        <v>298.79134979248045</v>
      </c>
      <c r="AN118">
        <f t="shared" si="185"/>
        <v>301.80252685546873</v>
      </c>
      <c r="AO118">
        <f t="shared" si="186"/>
        <v>271.98128298324445</v>
      </c>
      <c r="AP118">
        <f t="shared" si="187"/>
        <v>1.5738980316843616</v>
      </c>
      <c r="AQ118">
        <f t="shared" si="188"/>
        <v>3.303308413656608</v>
      </c>
      <c r="AR118">
        <f t="shared" si="189"/>
        <v>45.104901425680303</v>
      </c>
      <c r="AS118">
        <f t="shared" si="190"/>
        <v>26.356030576070928</v>
      </c>
      <c r="AT118">
        <f t="shared" si="191"/>
        <v>27.146938323974609</v>
      </c>
      <c r="AU118">
        <f t="shared" si="192"/>
        <v>3.610164618715205</v>
      </c>
      <c r="AV118">
        <f t="shared" si="193"/>
        <v>0.14505141536561669</v>
      </c>
      <c r="AW118">
        <f t="shared" si="194"/>
        <v>1.3730947384093888</v>
      </c>
      <c r="AX118">
        <f t="shared" si="195"/>
        <v>2.2370698803058162</v>
      </c>
      <c r="AY118">
        <f t="shared" si="196"/>
        <v>9.1327657787873662E-2</v>
      </c>
      <c r="AZ118">
        <f t="shared" si="197"/>
        <v>17.350931997637321</v>
      </c>
      <c r="BA118">
        <f t="shared" si="198"/>
        <v>0.63273981695033277</v>
      </c>
      <c r="BB118">
        <f t="shared" si="199"/>
        <v>42.723001672385898</v>
      </c>
      <c r="BC118">
        <f t="shared" si="200"/>
        <v>369.03535109123459</v>
      </c>
      <c r="BD118">
        <f t="shared" si="201"/>
        <v>1.3141772919451723E-2</v>
      </c>
    </row>
    <row r="119" spans="1:56" x14ac:dyDescent="0.25">
      <c r="A119" s="1">
        <v>95</v>
      </c>
      <c r="B119" s="1" t="s">
        <v>133</v>
      </c>
      <c r="C119" s="1">
        <v>2671.0000197812915</v>
      </c>
      <c r="D119" s="1">
        <v>0</v>
      </c>
      <c r="E119">
        <f t="shared" si="174"/>
        <v>11.358160423605547</v>
      </c>
      <c r="F119">
        <f t="shared" si="175"/>
        <v>0.15293756461833855</v>
      </c>
      <c r="G119">
        <f t="shared" si="176"/>
        <v>236.90065695774956</v>
      </c>
      <c r="H119">
        <f t="shared" si="177"/>
        <v>3.9503657113984048</v>
      </c>
      <c r="I119">
        <f t="shared" si="178"/>
        <v>1.9299184044449966</v>
      </c>
      <c r="J119">
        <f t="shared" si="179"/>
        <v>25.640316009521484</v>
      </c>
      <c r="K119" s="1">
        <v>6</v>
      </c>
      <c r="L119">
        <f t="shared" si="180"/>
        <v>1.4200000166893005</v>
      </c>
      <c r="M119" s="1">
        <v>1</v>
      </c>
      <c r="N119">
        <f t="shared" si="181"/>
        <v>2.8400000333786011</v>
      </c>
      <c r="O119" s="1">
        <v>28.652881622314453</v>
      </c>
      <c r="P119" s="1">
        <v>25.640316009521484</v>
      </c>
      <c r="Q119" s="1">
        <v>30.142421722412109</v>
      </c>
      <c r="R119" s="1">
        <v>400.00970458984375</v>
      </c>
      <c r="S119" s="1">
        <v>374.42120361328125</v>
      </c>
      <c r="T119" s="1">
        <v>11.023408889770508</v>
      </c>
      <c r="U119" s="1">
        <v>18.750026702880859</v>
      </c>
      <c r="V119" s="1">
        <v>20.481456756591797</v>
      </c>
      <c r="W119" s="1">
        <v>34.837486267089844</v>
      </c>
      <c r="X119" s="1">
        <v>301.00851440429687</v>
      </c>
      <c r="Y119" s="1">
        <v>1699.900634765625</v>
      </c>
      <c r="Z119" s="1">
        <v>6.3326287269592285</v>
      </c>
      <c r="AA119" s="1">
        <v>73.236557006835938</v>
      </c>
      <c r="AB119" s="1">
        <v>-5.098670482635498</v>
      </c>
      <c r="AC119" s="1">
        <v>-0.23396211862564087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82"/>
        <v>0.50168085734049472</v>
      </c>
      <c r="AL119">
        <f t="shared" si="183"/>
        <v>3.9503657113984045E-3</v>
      </c>
      <c r="AM119">
        <f t="shared" si="184"/>
        <v>298.79031600952146</v>
      </c>
      <c r="AN119">
        <f t="shared" si="185"/>
        <v>301.80288162231443</v>
      </c>
      <c r="AO119">
        <f t="shared" si="186"/>
        <v>271.98409548318159</v>
      </c>
      <c r="AP119">
        <f t="shared" si="187"/>
        <v>1.5734427561432556</v>
      </c>
      <c r="AQ119">
        <f t="shared" si="188"/>
        <v>3.3031058039502268</v>
      </c>
      <c r="AR119">
        <f t="shared" si="189"/>
        <v>45.101871782993747</v>
      </c>
      <c r="AS119">
        <f t="shared" si="190"/>
        <v>26.351845080112888</v>
      </c>
      <c r="AT119">
        <f t="shared" si="191"/>
        <v>27.146598815917969</v>
      </c>
      <c r="AU119">
        <f t="shared" si="192"/>
        <v>3.6100927110033836</v>
      </c>
      <c r="AV119">
        <f t="shared" si="193"/>
        <v>0.14512253409881068</v>
      </c>
      <c r="AW119">
        <f t="shared" si="194"/>
        <v>1.3731873995052302</v>
      </c>
      <c r="AX119">
        <f t="shared" si="195"/>
        <v>2.2369053114981536</v>
      </c>
      <c r="AY119">
        <f t="shared" si="196"/>
        <v>9.1372767106537217E-2</v>
      </c>
      <c r="AZ119">
        <f t="shared" si="197"/>
        <v>17.349788468243112</v>
      </c>
      <c r="BA119">
        <f t="shared" si="198"/>
        <v>0.63271164846323991</v>
      </c>
      <c r="BB119">
        <f t="shared" si="199"/>
        <v>42.729817535075256</v>
      </c>
      <c r="BC119">
        <f t="shared" si="200"/>
        <v>369.02207812326287</v>
      </c>
      <c r="BD119">
        <f t="shared" si="201"/>
        <v>1.3151845138996391E-2</v>
      </c>
    </row>
    <row r="120" spans="1:56" x14ac:dyDescent="0.25">
      <c r="A120" s="1">
        <v>96</v>
      </c>
      <c r="B120" s="1" t="s">
        <v>134</v>
      </c>
      <c r="C120" s="1">
        <v>2671.5000197701156</v>
      </c>
      <c r="D120" s="1">
        <v>0</v>
      </c>
      <c r="E120">
        <f t="shared" si="174"/>
        <v>11.342047307870358</v>
      </c>
      <c r="F120">
        <f t="shared" si="175"/>
        <v>0.15295105948938856</v>
      </c>
      <c r="G120">
        <f t="shared" si="176"/>
        <v>237.12737922501049</v>
      </c>
      <c r="H120">
        <f t="shared" si="177"/>
        <v>3.9511651069602252</v>
      </c>
      <c r="I120">
        <f t="shared" si="178"/>
        <v>1.9301469595487404</v>
      </c>
      <c r="J120">
        <f t="shared" si="179"/>
        <v>25.642253875732422</v>
      </c>
      <c r="K120" s="1">
        <v>6</v>
      </c>
      <c r="L120">
        <f t="shared" si="180"/>
        <v>1.4200000166893005</v>
      </c>
      <c r="M120" s="1">
        <v>1</v>
      </c>
      <c r="N120">
        <f t="shared" si="181"/>
        <v>2.8400000333786011</v>
      </c>
      <c r="O120" s="1">
        <v>28.65399169921875</v>
      </c>
      <c r="P120" s="1">
        <v>25.642253875732422</v>
      </c>
      <c r="Q120" s="1">
        <v>30.142400741577148</v>
      </c>
      <c r="R120" s="1">
        <v>400.02554321289062</v>
      </c>
      <c r="S120" s="1">
        <v>374.46859741210937</v>
      </c>
      <c r="T120" s="1">
        <v>11.023984909057617</v>
      </c>
      <c r="U120" s="1">
        <v>18.75202751159668</v>
      </c>
      <c r="V120" s="1">
        <v>20.481279373168945</v>
      </c>
      <c r="W120" s="1">
        <v>34.839080810546875</v>
      </c>
      <c r="X120" s="1">
        <v>301.0133056640625</v>
      </c>
      <c r="Y120" s="1">
        <v>1699.8927001953125</v>
      </c>
      <c r="Z120" s="1">
        <v>6.3803563117980957</v>
      </c>
      <c r="AA120" s="1">
        <v>73.236808776855469</v>
      </c>
      <c r="AB120" s="1">
        <v>-5.098670482635498</v>
      </c>
      <c r="AC120" s="1">
        <v>-0.23396211862564087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si="182"/>
        <v>0.50168884277343739</v>
      </c>
      <c r="AL120">
        <f t="shared" si="183"/>
        <v>3.9511651069602249E-3</v>
      </c>
      <c r="AM120">
        <f t="shared" si="184"/>
        <v>298.7922538757324</v>
      </c>
      <c r="AN120">
        <f t="shared" si="185"/>
        <v>301.80399169921873</v>
      </c>
      <c r="AO120">
        <f t="shared" si="186"/>
        <v>271.98282595195997</v>
      </c>
      <c r="AP120">
        <f t="shared" si="187"/>
        <v>1.5728982645383414</v>
      </c>
      <c r="AQ120">
        <f t="shared" si="188"/>
        <v>3.3034856125938794</v>
      </c>
      <c r="AR120">
        <f t="shared" si="189"/>
        <v>45.106902768787187</v>
      </c>
      <c r="AS120">
        <f t="shared" si="190"/>
        <v>26.354875257190507</v>
      </c>
      <c r="AT120">
        <f t="shared" si="191"/>
        <v>27.148122787475586</v>
      </c>
      <c r="AU120">
        <f t="shared" si="192"/>
        <v>3.6104154975439497</v>
      </c>
      <c r="AV120">
        <f t="shared" si="193"/>
        <v>0.145134684990429</v>
      </c>
      <c r="AW120">
        <f t="shared" si="194"/>
        <v>1.373338653045139</v>
      </c>
      <c r="AX120">
        <f t="shared" si="195"/>
        <v>2.2370768444988105</v>
      </c>
      <c r="AY120">
        <f t="shared" si="196"/>
        <v>9.1380474228764275E-2</v>
      </c>
      <c r="AZ120">
        <f t="shared" si="197"/>
        <v>17.366452528058986</v>
      </c>
      <c r="BA120">
        <f t="shared" si="198"/>
        <v>0.63323702137845106</v>
      </c>
      <c r="BB120">
        <f t="shared" si="199"/>
        <v>42.729670660445386</v>
      </c>
      <c r="BC120">
        <f t="shared" si="200"/>
        <v>369.07713132560747</v>
      </c>
      <c r="BD120">
        <f t="shared" si="201"/>
        <v>1.3131183293308153E-2</v>
      </c>
    </row>
    <row r="121" spans="1:56" x14ac:dyDescent="0.25">
      <c r="A121" s="1">
        <v>97</v>
      </c>
      <c r="B121" s="1" t="s">
        <v>134</v>
      </c>
      <c r="C121" s="1">
        <v>2672.0000197589397</v>
      </c>
      <c r="D121" s="1">
        <v>0</v>
      </c>
      <c r="E121">
        <f t="shared" si="174"/>
        <v>11.314527885804416</v>
      </c>
      <c r="F121">
        <f t="shared" si="175"/>
        <v>0.15288330936213659</v>
      </c>
      <c r="G121">
        <f t="shared" si="176"/>
        <v>237.40263276243851</v>
      </c>
      <c r="H121">
        <f t="shared" si="177"/>
        <v>3.950859434107409</v>
      </c>
      <c r="I121">
        <f t="shared" si="178"/>
        <v>1.9308050159675512</v>
      </c>
      <c r="J121">
        <f t="shared" si="179"/>
        <v>25.645418167114258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28.655605316162109</v>
      </c>
      <c r="P121" s="1">
        <v>25.645418167114258</v>
      </c>
      <c r="Q121" s="1">
        <v>30.142793655395508</v>
      </c>
      <c r="R121" s="1">
        <v>400.00595092773437</v>
      </c>
      <c r="S121" s="1">
        <v>374.50650024414062</v>
      </c>
      <c r="T121" s="1">
        <v>11.024848937988281</v>
      </c>
      <c r="U121" s="1">
        <v>18.751476287841797</v>
      </c>
      <c r="V121" s="1">
        <v>20.481006622314453</v>
      </c>
      <c r="W121" s="1">
        <v>34.834861755371094</v>
      </c>
      <c r="X121" s="1">
        <v>301.04531860351562</v>
      </c>
      <c r="Y121" s="1">
        <v>1699.9105224609375</v>
      </c>
      <c r="Z121" s="1">
        <v>6.4980530738830566</v>
      </c>
      <c r="AA121" s="1">
        <v>73.236946105957031</v>
      </c>
      <c r="AB121" s="1">
        <v>-5.098670482635498</v>
      </c>
      <c r="AC121" s="1">
        <v>-0.23396211862564087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0.50174219767252592</v>
      </c>
      <c r="AL121">
        <f t="shared" si="183"/>
        <v>3.950859434107409E-3</v>
      </c>
      <c r="AM121">
        <f t="shared" si="184"/>
        <v>298.79541816711424</v>
      </c>
      <c r="AN121">
        <f t="shared" si="185"/>
        <v>301.80560531616209</v>
      </c>
      <c r="AO121">
        <f t="shared" si="186"/>
        <v>271.98567751439623</v>
      </c>
      <c r="AP121">
        <f t="shared" si="187"/>
        <v>1.5728804931096632</v>
      </c>
      <c r="AQ121">
        <f t="shared" si="188"/>
        <v>3.3041058742673521</v>
      </c>
      <c r="AR121">
        <f t="shared" si="189"/>
        <v>45.115287432753824</v>
      </c>
      <c r="AS121">
        <f t="shared" si="190"/>
        <v>26.363811144912027</v>
      </c>
      <c r="AT121">
        <f t="shared" si="191"/>
        <v>27.150511741638184</v>
      </c>
      <c r="AU121">
        <f t="shared" si="192"/>
        <v>3.6109215434122079</v>
      </c>
      <c r="AV121">
        <f t="shared" si="193"/>
        <v>0.14507368111912106</v>
      </c>
      <c r="AW121">
        <f t="shared" si="194"/>
        <v>1.373300858299801</v>
      </c>
      <c r="AX121">
        <f t="shared" si="195"/>
        <v>2.237620685112407</v>
      </c>
      <c r="AY121">
        <f t="shared" si="196"/>
        <v>9.1341780515079546E-2</v>
      </c>
      <c r="AZ121">
        <f t="shared" si="197"/>
        <v>17.386643821035019</v>
      </c>
      <c r="BA121">
        <f t="shared" si="198"/>
        <v>0.63390790976305045</v>
      </c>
      <c r="BB121">
        <f t="shared" si="199"/>
        <v>42.719371475327563</v>
      </c>
      <c r="BC121">
        <f t="shared" si="200"/>
        <v>369.12811557290365</v>
      </c>
      <c r="BD121">
        <f t="shared" si="201"/>
        <v>1.3094356659108748E-2</v>
      </c>
    </row>
    <row r="122" spans="1:56" x14ac:dyDescent="0.25">
      <c r="A122" s="1">
        <v>98</v>
      </c>
      <c r="B122" s="1" t="s">
        <v>135</v>
      </c>
      <c r="C122" s="1">
        <v>2672.5000197477639</v>
      </c>
      <c r="D122" s="1">
        <v>0</v>
      </c>
      <c r="E122">
        <f t="shared" si="174"/>
        <v>11.31812706740463</v>
      </c>
      <c r="F122">
        <f t="shared" si="175"/>
        <v>0.15289331213485566</v>
      </c>
      <c r="G122">
        <f t="shared" si="176"/>
        <v>237.37648550924223</v>
      </c>
      <c r="H122">
        <f t="shared" si="177"/>
        <v>3.9523679907981899</v>
      </c>
      <c r="I122">
        <f t="shared" si="178"/>
        <v>1.9314229745237679</v>
      </c>
      <c r="J122">
        <f t="shared" si="179"/>
        <v>25.64936637878418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28.656171798706055</v>
      </c>
      <c r="P122" s="1">
        <v>25.64936637878418</v>
      </c>
      <c r="Q122" s="1">
        <v>30.142910003662109</v>
      </c>
      <c r="R122" s="1">
        <v>400.0216064453125</v>
      </c>
      <c r="S122" s="1">
        <v>374.515869140625</v>
      </c>
      <c r="T122" s="1">
        <v>11.024553298950195</v>
      </c>
      <c r="U122" s="1">
        <v>18.753482818603516</v>
      </c>
      <c r="V122" s="1">
        <v>20.47991943359375</v>
      </c>
      <c r="W122" s="1">
        <v>34.837677001953125</v>
      </c>
      <c r="X122" s="1">
        <v>301.0699462890625</v>
      </c>
      <c r="Y122" s="1">
        <v>1699.7818603515625</v>
      </c>
      <c r="Z122" s="1">
        <v>6.5944366455078125</v>
      </c>
      <c r="AA122" s="1">
        <v>73.237434387207031</v>
      </c>
      <c r="AB122" s="1">
        <v>-5.098670482635498</v>
      </c>
      <c r="AC122" s="1">
        <v>-0.23396211862564087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0.50178324381510409</v>
      </c>
      <c r="AL122">
        <f t="shared" si="183"/>
        <v>3.9523679907981901E-3</v>
      </c>
      <c r="AM122">
        <f t="shared" si="184"/>
        <v>298.79936637878416</v>
      </c>
      <c r="AN122">
        <f t="shared" si="185"/>
        <v>301.80617179870603</v>
      </c>
      <c r="AO122">
        <f t="shared" si="186"/>
        <v>271.96509157735636</v>
      </c>
      <c r="AP122">
        <f t="shared" si="187"/>
        <v>1.5713830926356132</v>
      </c>
      <c r="AQ122">
        <f t="shared" si="188"/>
        <v>3.3048799419828572</v>
      </c>
      <c r="AR122">
        <f t="shared" si="189"/>
        <v>45.125555935096308</v>
      </c>
      <c r="AS122">
        <f t="shared" si="190"/>
        <v>26.372073116492793</v>
      </c>
      <c r="AT122">
        <f t="shared" si="191"/>
        <v>27.152769088745117</v>
      </c>
      <c r="AU122">
        <f t="shared" si="192"/>
        <v>3.6113997681917134</v>
      </c>
      <c r="AV122">
        <f t="shared" si="193"/>
        <v>0.14508268803406399</v>
      </c>
      <c r="AW122">
        <f t="shared" si="194"/>
        <v>1.3734569674590893</v>
      </c>
      <c r="AX122">
        <f t="shared" si="195"/>
        <v>2.2379428007326241</v>
      </c>
      <c r="AY122">
        <f t="shared" si="196"/>
        <v>9.134749343225157E-2</v>
      </c>
      <c r="AZ122">
        <f t="shared" si="197"/>
        <v>17.384844782548928</v>
      </c>
      <c r="BA122">
        <f t="shared" si="198"/>
        <v>0.63382223576782792</v>
      </c>
      <c r="BB122">
        <f t="shared" si="199"/>
        <v>42.714287488510209</v>
      </c>
      <c r="BC122">
        <f t="shared" si="200"/>
        <v>369.13577359083058</v>
      </c>
      <c r="BD122">
        <f t="shared" si="201"/>
        <v>1.3096691460863039E-2</v>
      </c>
    </row>
    <row r="123" spans="1:56" x14ac:dyDescent="0.25">
      <c r="A123" s="1">
        <v>99</v>
      </c>
      <c r="B123" s="1" t="s">
        <v>135</v>
      </c>
      <c r="C123" s="1">
        <v>2673.000019736588</v>
      </c>
      <c r="D123" s="1">
        <v>0</v>
      </c>
      <c r="E123">
        <f t="shared" si="174"/>
        <v>11.309313317076224</v>
      </c>
      <c r="F123">
        <f t="shared" si="175"/>
        <v>0.15284171230170535</v>
      </c>
      <c r="G123">
        <f t="shared" si="176"/>
        <v>237.44740289030457</v>
      </c>
      <c r="H123">
        <f t="shared" si="177"/>
        <v>3.952605570482111</v>
      </c>
      <c r="I123">
        <f t="shared" si="178"/>
        <v>1.9321329909929577</v>
      </c>
      <c r="J123">
        <f t="shared" si="179"/>
        <v>25.652950286865234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28.656648635864258</v>
      </c>
      <c r="P123" s="1">
        <v>25.652950286865234</v>
      </c>
      <c r="Q123" s="1">
        <v>30.142560958862305</v>
      </c>
      <c r="R123" s="1">
        <v>400.02593994140625</v>
      </c>
      <c r="S123" s="1">
        <v>374.53732299804687</v>
      </c>
      <c r="T123" s="1">
        <v>11.024105072021484</v>
      </c>
      <c r="U123" s="1">
        <v>18.753528594970703</v>
      </c>
      <c r="V123" s="1">
        <v>20.478361129760742</v>
      </c>
      <c r="W123" s="1">
        <v>34.836528778076172</v>
      </c>
      <c r="X123" s="1">
        <v>301.06878662109375</v>
      </c>
      <c r="Y123" s="1">
        <v>1699.7950439453125</v>
      </c>
      <c r="Z123" s="1">
        <v>6.5923514366149902</v>
      </c>
      <c r="AA123" s="1">
        <v>73.236869812011719</v>
      </c>
      <c r="AB123" s="1">
        <v>-5.098670482635498</v>
      </c>
      <c r="AC123" s="1">
        <v>-0.23396211862564087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0.50178131103515611</v>
      </c>
      <c r="AL123">
        <f t="shared" si="183"/>
        <v>3.9526055704821109E-3</v>
      </c>
      <c r="AM123">
        <f t="shared" si="184"/>
        <v>298.80295028686521</v>
      </c>
      <c r="AN123">
        <f t="shared" si="185"/>
        <v>301.80664863586424</v>
      </c>
      <c r="AO123">
        <f t="shared" si="186"/>
        <v>271.96720095230921</v>
      </c>
      <c r="AP123">
        <f t="shared" si="187"/>
        <v>1.5708555443773398</v>
      </c>
      <c r="AQ123">
        <f t="shared" si="188"/>
        <v>3.3055827232186661</v>
      </c>
      <c r="AR123">
        <f t="shared" si="189"/>
        <v>45.135499806362716</v>
      </c>
      <c r="AS123">
        <f t="shared" si="190"/>
        <v>26.381971211392013</v>
      </c>
      <c r="AT123">
        <f t="shared" si="191"/>
        <v>27.154799461364746</v>
      </c>
      <c r="AU123">
        <f t="shared" si="192"/>
        <v>3.6118299550663395</v>
      </c>
      <c r="AV123">
        <f t="shared" si="193"/>
        <v>0.14503622474024822</v>
      </c>
      <c r="AW123">
        <f t="shared" si="194"/>
        <v>1.3734497322257084</v>
      </c>
      <c r="AX123">
        <f t="shared" si="195"/>
        <v>2.2383802228406311</v>
      </c>
      <c r="AY123">
        <f t="shared" si="196"/>
        <v>9.1318022692956136E-2</v>
      </c>
      <c r="AZ123">
        <f t="shared" si="197"/>
        <v>17.38990453267753</v>
      </c>
      <c r="BA123">
        <f t="shared" si="198"/>
        <v>0.63397527645473883</v>
      </c>
      <c r="BB123">
        <f t="shared" si="199"/>
        <v>42.704128730441063</v>
      </c>
      <c r="BC123">
        <f t="shared" si="200"/>
        <v>369.16141708304241</v>
      </c>
      <c r="BD123">
        <f t="shared" si="201"/>
        <v>1.308247149882065E-2</v>
      </c>
    </row>
    <row r="124" spans="1:56" x14ac:dyDescent="0.25">
      <c r="A124" s="1">
        <v>100</v>
      </c>
      <c r="B124" s="1" t="s">
        <v>136</v>
      </c>
      <c r="C124" s="1">
        <v>2673.5000197254121</v>
      </c>
      <c r="D124" s="1">
        <v>0</v>
      </c>
      <c r="E124">
        <f t="shared" si="174"/>
        <v>11.305886281197019</v>
      </c>
      <c r="F124">
        <f t="shared" si="175"/>
        <v>0.15278807261964805</v>
      </c>
      <c r="G124">
        <f t="shared" si="176"/>
        <v>237.43119333788826</v>
      </c>
      <c r="H124">
        <f t="shared" si="177"/>
        <v>3.9521429883245163</v>
      </c>
      <c r="I124">
        <f t="shared" si="178"/>
        <v>1.9325493868137087</v>
      </c>
      <c r="J124">
        <f t="shared" si="179"/>
        <v>25.655303955078125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28.656965255737305</v>
      </c>
      <c r="P124" s="1">
        <v>25.655303955078125</v>
      </c>
      <c r="Q124" s="1">
        <v>30.142044067382813</v>
      </c>
      <c r="R124" s="1">
        <v>400.00897216796875</v>
      </c>
      <c r="S124" s="1">
        <v>374.5274658203125</v>
      </c>
      <c r="T124" s="1">
        <v>11.025533676147461</v>
      </c>
      <c r="U124" s="1">
        <v>18.754091262817383</v>
      </c>
      <c r="V124" s="1">
        <v>20.48069953918457</v>
      </c>
      <c r="W124" s="1">
        <v>34.8370361328125</v>
      </c>
      <c r="X124" s="1">
        <v>301.06710815429687</v>
      </c>
      <c r="Y124" s="1">
        <v>1699.7718505859375</v>
      </c>
      <c r="Z124" s="1">
        <v>6.4481749534606934</v>
      </c>
      <c r="AA124" s="1">
        <v>73.237083435058594</v>
      </c>
      <c r="AB124" s="1">
        <v>-5.098670482635498</v>
      </c>
      <c r="AC124" s="1">
        <v>-0.23396211862564087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0.50177851359049475</v>
      </c>
      <c r="AL124">
        <f t="shared" si="183"/>
        <v>3.9521429883245165E-3</v>
      </c>
      <c r="AM124">
        <f t="shared" si="184"/>
        <v>298.8053039550781</v>
      </c>
      <c r="AN124">
        <f t="shared" si="185"/>
        <v>301.80696525573728</v>
      </c>
      <c r="AO124">
        <f t="shared" si="186"/>
        <v>271.96349001489216</v>
      </c>
      <c r="AP124">
        <f t="shared" si="187"/>
        <v>1.570772151425635</v>
      </c>
      <c r="AQ124">
        <f t="shared" si="188"/>
        <v>3.3060443333773688</v>
      </c>
      <c r="AR124">
        <f t="shared" si="189"/>
        <v>45.14167110858439</v>
      </c>
      <c r="AS124">
        <f t="shared" si="190"/>
        <v>26.387579845767007</v>
      </c>
      <c r="AT124">
        <f t="shared" si="191"/>
        <v>27.156134605407715</v>
      </c>
      <c r="AU124">
        <f t="shared" si="192"/>
        <v>3.6121128641886426</v>
      </c>
      <c r="AV124">
        <f t="shared" si="193"/>
        <v>0.1449879229571846</v>
      </c>
      <c r="AW124">
        <f t="shared" si="194"/>
        <v>1.3734949465636601</v>
      </c>
      <c r="AX124">
        <f t="shared" si="195"/>
        <v>2.2386179176249827</v>
      </c>
      <c r="AY124">
        <f t="shared" si="196"/>
        <v>9.1287385984690009E-2</v>
      </c>
      <c r="AZ124">
        <f t="shared" si="197"/>
        <v>17.38876811657245</v>
      </c>
      <c r="BA124">
        <f t="shared" si="198"/>
        <v>0.63394868202216414</v>
      </c>
      <c r="BB124">
        <f t="shared" si="199"/>
        <v>42.698556276926858</v>
      </c>
      <c r="BC124">
        <f t="shared" si="200"/>
        <v>369.15318895403431</v>
      </c>
      <c r="BD124">
        <f t="shared" si="201"/>
        <v>1.3077092006330629E-2</v>
      </c>
    </row>
    <row r="125" spans="1:56" x14ac:dyDescent="0.25">
      <c r="A125" s="1">
        <v>101</v>
      </c>
      <c r="B125" s="1" t="s">
        <v>136</v>
      </c>
      <c r="C125" s="1">
        <v>2674.0000197142363</v>
      </c>
      <c r="D125" s="1">
        <v>0</v>
      </c>
      <c r="E125">
        <f t="shared" si="174"/>
        <v>11.319295794772723</v>
      </c>
      <c r="F125">
        <f t="shared" si="175"/>
        <v>0.15277259742194016</v>
      </c>
      <c r="G125">
        <f t="shared" si="176"/>
        <v>237.26071368657588</v>
      </c>
      <c r="H125">
        <f t="shared" si="177"/>
        <v>3.9526549981807775</v>
      </c>
      <c r="I125">
        <f t="shared" si="178"/>
        <v>1.9329676955981878</v>
      </c>
      <c r="J125">
        <f t="shared" si="179"/>
        <v>25.657957077026367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28.656959533691406</v>
      </c>
      <c r="P125" s="1">
        <v>25.657957077026367</v>
      </c>
      <c r="Q125" s="1">
        <v>30.141441345214844</v>
      </c>
      <c r="R125" s="1">
        <v>400.02593994140625</v>
      </c>
      <c r="S125" s="1">
        <v>374.51492309570312</v>
      </c>
      <c r="T125" s="1">
        <v>11.025267601013184</v>
      </c>
      <c r="U125" s="1">
        <v>18.755573272705078</v>
      </c>
      <c r="V125" s="1">
        <v>20.48011589050293</v>
      </c>
      <c r="W125" s="1">
        <v>34.839633941650391</v>
      </c>
      <c r="X125" s="1">
        <v>301.03756713867187</v>
      </c>
      <c r="Y125" s="1">
        <v>1699.80859375</v>
      </c>
      <c r="Z125" s="1">
        <v>6.3856987953186035</v>
      </c>
      <c r="AA125" s="1">
        <v>73.236740112304688</v>
      </c>
      <c r="AB125" s="1">
        <v>-5.098670482635498</v>
      </c>
      <c r="AC125" s="1">
        <v>-0.23396211862564087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0.50172927856445304</v>
      </c>
      <c r="AL125">
        <f t="shared" si="183"/>
        <v>3.9526549981807775E-3</v>
      </c>
      <c r="AM125">
        <f t="shared" si="184"/>
        <v>298.80795707702634</v>
      </c>
      <c r="AN125">
        <f t="shared" si="185"/>
        <v>301.80695953369138</v>
      </c>
      <c r="AO125">
        <f t="shared" si="186"/>
        <v>271.96936892101076</v>
      </c>
      <c r="AP125">
        <f t="shared" si="187"/>
        <v>1.5702069452228913</v>
      </c>
      <c r="AQ125">
        <f t="shared" si="188"/>
        <v>3.3065647410285774</v>
      </c>
      <c r="AR125">
        <f t="shared" si="189"/>
        <v>45.148988553533847</v>
      </c>
      <c r="AS125">
        <f t="shared" si="190"/>
        <v>26.393415280828769</v>
      </c>
      <c r="AT125">
        <f t="shared" si="191"/>
        <v>27.157458305358887</v>
      </c>
      <c r="AU125">
        <f t="shared" si="192"/>
        <v>3.6123933674696458</v>
      </c>
      <c r="AV125">
        <f t="shared" si="193"/>
        <v>0.1449739874363887</v>
      </c>
      <c r="AW125">
        <f t="shared" si="194"/>
        <v>1.3735970454303896</v>
      </c>
      <c r="AX125">
        <f t="shared" si="195"/>
        <v>2.2387963220392564</v>
      </c>
      <c r="AY125">
        <f t="shared" si="196"/>
        <v>9.1278547032933158E-2</v>
      </c>
      <c r="AZ125">
        <f t="shared" si="197"/>
        <v>17.376201227123691</v>
      </c>
      <c r="BA125">
        <f t="shared" si="198"/>
        <v>0.63351471211187638</v>
      </c>
      <c r="BB125">
        <f t="shared" si="199"/>
        <v>42.694616772833349</v>
      </c>
      <c r="BC125">
        <f t="shared" si="200"/>
        <v>369.13427198889167</v>
      </c>
      <c r="BD125">
        <f t="shared" si="201"/>
        <v>1.3092065212268033E-2</v>
      </c>
    </row>
    <row r="126" spans="1:56" x14ac:dyDescent="0.25">
      <c r="A126" s="1">
        <v>102</v>
      </c>
      <c r="B126" s="1" t="s">
        <v>137</v>
      </c>
      <c r="C126" s="1">
        <v>2674.5000197030604</v>
      </c>
      <c r="D126" s="1">
        <v>0</v>
      </c>
      <c r="E126">
        <f t="shared" si="174"/>
        <v>11.336715971629229</v>
      </c>
      <c r="F126">
        <f t="shared" si="175"/>
        <v>0.15271666416644539</v>
      </c>
      <c r="G126">
        <f t="shared" si="176"/>
        <v>236.99455425595727</v>
      </c>
      <c r="H126">
        <f t="shared" si="177"/>
        <v>3.9524033633645921</v>
      </c>
      <c r="I126">
        <f t="shared" si="178"/>
        <v>1.9334999375384205</v>
      </c>
      <c r="J126">
        <f t="shared" si="179"/>
        <v>25.660799026489258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28.656755447387695</v>
      </c>
      <c r="P126" s="1">
        <v>25.660799026489258</v>
      </c>
      <c r="Q126" s="1">
        <v>30.140775680541992</v>
      </c>
      <c r="R126" s="1">
        <v>400.0289306640625</v>
      </c>
      <c r="S126" s="1">
        <v>374.48037719726562</v>
      </c>
      <c r="T126" s="1">
        <v>11.02519702911377</v>
      </c>
      <c r="U126" s="1">
        <v>18.755998611450195</v>
      </c>
      <c r="V126" s="1">
        <v>20.480140686035156</v>
      </c>
      <c r="W126" s="1">
        <v>34.840690612792969</v>
      </c>
      <c r="X126" s="1">
        <v>300.99896240234375</v>
      </c>
      <c r="Y126" s="1">
        <v>1699.820556640625</v>
      </c>
      <c r="Z126" s="1">
        <v>6.2765288352966309</v>
      </c>
      <c r="AA126" s="1">
        <v>73.236427307128906</v>
      </c>
      <c r="AB126" s="1">
        <v>-5.098670482635498</v>
      </c>
      <c r="AC126" s="1">
        <v>-0.23396211862564087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0.50166493733723949</v>
      </c>
      <c r="AL126">
        <f t="shared" si="183"/>
        <v>3.9524033633645921E-3</v>
      </c>
      <c r="AM126">
        <f t="shared" si="184"/>
        <v>298.81079902648924</v>
      </c>
      <c r="AN126">
        <f t="shared" si="185"/>
        <v>301.80675544738767</v>
      </c>
      <c r="AO126">
        <f t="shared" si="186"/>
        <v>271.97128298346797</v>
      </c>
      <c r="AP126">
        <f t="shared" si="187"/>
        <v>1.5699395001585643</v>
      </c>
      <c r="AQ126">
        <f t="shared" si="188"/>
        <v>3.3071222664185034</v>
      </c>
      <c r="AR126">
        <f t="shared" si="189"/>
        <v>45.156794071201027</v>
      </c>
      <c r="AS126">
        <f t="shared" si="190"/>
        <v>26.400795459750832</v>
      </c>
      <c r="AT126">
        <f t="shared" si="191"/>
        <v>27.158777236938477</v>
      </c>
      <c r="AU126">
        <f t="shared" si="192"/>
        <v>3.6126728792024707</v>
      </c>
      <c r="AV126">
        <f t="shared" si="193"/>
        <v>0.14492361795754147</v>
      </c>
      <c r="AW126">
        <f t="shared" si="194"/>
        <v>1.3736223288800828</v>
      </c>
      <c r="AX126">
        <f t="shared" si="195"/>
        <v>2.2390505503223879</v>
      </c>
      <c r="AY126">
        <f t="shared" si="196"/>
        <v>9.1246599039008308E-2</v>
      </c>
      <c r="AZ126">
        <f t="shared" si="197"/>
        <v>17.356634444951833</v>
      </c>
      <c r="BA126">
        <f t="shared" si="198"/>
        <v>0.63286241065473847</v>
      </c>
      <c r="BB126">
        <f t="shared" si="199"/>
        <v>42.687186352002406</v>
      </c>
      <c r="BC126">
        <f t="shared" si="200"/>
        <v>369.09144537267957</v>
      </c>
      <c r="BD126">
        <f t="shared" si="201"/>
        <v>1.3111452821997048E-2</v>
      </c>
    </row>
    <row r="127" spans="1:56" x14ac:dyDescent="0.25">
      <c r="A127" s="1">
        <v>103</v>
      </c>
      <c r="B127" s="1" t="s">
        <v>137</v>
      </c>
      <c r="C127" s="1">
        <v>2675.0000196918845</v>
      </c>
      <c r="D127" s="1">
        <v>0</v>
      </c>
      <c r="E127">
        <f t="shared" si="174"/>
        <v>11.326614071796866</v>
      </c>
      <c r="F127">
        <f t="shared" si="175"/>
        <v>0.15257034827511218</v>
      </c>
      <c r="G127">
        <f t="shared" si="176"/>
        <v>237.02124224433524</v>
      </c>
      <c r="H127">
        <f t="shared" si="177"/>
        <v>3.9506004730114186</v>
      </c>
      <c r="I127">
        <f t="shared" si="178"/>
        <v>1.9343551668591124</v>
      </c>
      <c r="J127">
        <f t="shared" si="179"/>
        <v>25.664722442626953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28.657062530517578</v>
      </c>
      <c r="P127" s="1">
        <v>25.664722442626953</v>
      </c>
      <c r="Q127" s="1">
        <v>30.140525817871094</v>
      </c>
      <c r="R127" s="1">
        <v>400.04278564453125</v>
      </c>
      <c r="S127" s="1">
        <v>374.51763916015625</v>
      </c>
      <c r="T127" s="1">
        <v>11.028335571289063</v>
      </c>
      <c r="U127" s="1">
        <v>18.754947662353516</v>
      </c>
      <c r="V127" s="1">
        <v>20.485479354858398</v>
      </c>
      <c r="W127" s="1">
        <v>34.837902069091797</v>
      </c>
      <c r="X127" s="1">
        <v>301.02511596679688</v>
      </c>
      <c r="Y127" s="1">
        <v>1699.787353515625</v>
      </c>
      <c r="Z127" s="1">
        <v>6.2128992080688477</v>
      </c>
      <c r="AA127" s="1">
        <v>73.235977172851563</v>
      </c>
      <c r="AB127" s="1">
        <v>-5.098670482635498</v>
      </c>
      <c r="AC127" s="1">
        <v>-0.23396211862564087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0.50170852661132814</v>
      </c>
      <c r="AL127">
        <f t="shared" si="183"/>
        <v>3.9506004730114185E-3</v>
      </c>
      <c r="AM127">
        <f t="shared" si="184"/>
        <v>298.81472244262693</v>
      </c>
      <c r="AN127">
        <f t="shared" si="185"/>
        <v>301.80706253051756</v>
      </c>
      <c r="AO127">
        <f t="shared" si="186"/>
        <v>271.96597048358672</v>
      </c>
      <c r="AP127">
        <f t="shared" si="187"/>
        <v>1.5703184206508853</v>
      </c>
      <c r="AQ127">
        <f t="shared" si="188"/>
        <v>3.3078920857372602</v>
      </c>
      <c r="AR127">
        <f t="shared" si="189"/>
        <v>45.16758311191743</v>
      </c>
      <c r="AS127">
        <f t="shared" si="190"/>
        <v>26.412635449563915</v>
      </c>
      <c r="AT127">
        <f t="shared" si="191"/>
        <v>27.160892486572266</v>
      </c>
      <c r="AU127">
        <f t="shared" si="192"/>
        <v>3.6131211883373218</v>
      </c>
      <c r="AV127">
        <f t="shared" si="193"/>
        <v>0.14479184745337859</v>
      </c>
      <c r="AW127">
        <f t="shared" si="194"/>
        <v>1.3735369188781479</v>
      </c>
      <c r="AX127">
        <f t="shared" si="195"/>
        <v>2.2395842694591739</v>
      </c>
      <c r="AY127">
        <f t="shared" si="196"/>
        <v>9.1163021359327717E-2</v>
      </c>
      <c r="AZ127">
        <f t="shared" si="197"/>
        <v>17.358482286487057</v>
      </c>
      <c r="BA127">
        <f t="shared" si="198"/>
        <v>0.63287070477066909</v>
      </c>
      <c r="BB127">
        <f t="shared" si="199"/>
        <v>42.672088361960569</v>
      </c>
      <c r="BC127">
        <f t="shared" si="200"/>
        <v>369.13350929494106</v>
      </c>
      <c r="BD127">
        <f t="shared" si="201"/>
        <v>1.3093644016137168E-2</v>
      </c>
    </row>
    <row r="128" spans="1:56" x14ac:dyDescent="0.25">
      <c r="A128" s="1">
        <v>104</v>
      </c>
      <c r="B128" s="1" t="s">
        <v>138</v>
      </c>
      <c r="C128" s="1">
        <v>2675.5000196807086</v>
      </c>
      <c r="D128" s="1">
        <v>0</v>
      </c>
      <c r="E128">
        <f t="shared" si="174"/>
        <v>11.330559230877604</v>
      </c>
      <c r="F128">
        <f t="shared" si="175"/>
        <v>0.15254942274417585</v>
      </c>
      <c r="G128">
        <f t="shared" si="176"/>
        <v>236.94827659558584</v>
      </c>
      <c r="H128">
        <f t="shared" si="177"/>
        <v>3.9505938822226252</v>
      </c>
      <c r="I128">
        <f t="shared" si="178"/>
        <v>1.9345949973171988</v>
      </c>
      <c r="J128">
        <f t="shared" si="179"/>
        <v>25.666112899780273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28.657621383666992</v>
      </c>
      <c r="P128" s="1">
        <v>25.666112899780273</v>
      </c>
      <c r="Q128" s="1">
        <v>30.140125274658203</v>
      </c>
      <c r="R128" s="1">
        <v>400.03826904296875</v>
      </c>
      <c r="S128" s="1">
        <v>374.50408935546875</v>
      </c>
      <c r="T128" s="1">
        <v>11.028458595275879</v>
      </c>
      <c r="U128" s="1">
        <v>18.755441665649414</v>
      </c>
      <c r="V128" s="1">
        <v>20.484996795654297</v>
      </c>
      <c r="W128" s="1">
        <v>34.837612152099609</v>
      </c>
      <c r="X128" s="1">
        <v>301.010009765625</v>
      </c>
      <c r="Y128" s="1">
        <v>1699.7724609375</v>
      </c>
      <c r="Z128" s="1">
        <v>6.1598691940307617</v>
      </c>
      <c r="AA128" s="1">
        <v>73.235809326171875</v>
      </c>
      <c r="AB128" s="1">
        <v>-5.098670482635498</v>
      </c>
      <c r="AC128" s="1">
        <v>-0.23396211862564087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0.50168334960937488</v>
      </c>
      <c r="AL128">
        <f t="shared" si="183"/>
        <v>3.9505938822226253E-3</v>
      </c>
      <c r="AM128">
        <f t="shared" si="184"/>
        <v>298.81611289978025</v>
      </c>
      <c r="AN128">
        <f t="shared" si="185"/>
        <v>301.80762138366697</v>
      </c>
      <c r="AO128">
        <f t="shared" si="186"/>
        <v>271.96358767113998</v>
      </c>
      <c r="AP128">
        <f t="shared" si="187"/>
        <v>1.5701798092938997</v>
      </c>
      <c r="AQ128">
        <f t="shared" si="188"/>
        <v>3.3081649469708387</v>
      </c>
      <c r="AR128">
        <f t="shared" si="189"/>
        <v>45.171412419806742</v>
      </c>
      <c r="AS128">
        <f t="shared" si="190"/>
        <v>26.415970754157328</v>
      </c>
      <c r="AT128">
        <f t="shared" si="191"/>
        <v>27.161867141723633</v>
      </c>
      <c r="AU128">
        <f t="shared" si="192"/>
        <v>3.6133277745327237</v>
      </c>
      <c r="AV128">
        <f t="shared" si="193"/>
        <v>0.14477300109407815</v>
      </c>
      <c r="AW128">
        <f t="shared" si="194"/>
        <v>1.37356994965364</v>
      </c>
      <c r="AX128">
        <f t="shared" si="195"/>
        <v>2.2397578248790837</v>
      </c>
      <c r="AY128">
        <f t="shared" si="196"/>
        <v>9.1151067827740073E-2</v>
      </c>
      <c r="AZ128">
        <f t="shared" si="197"/>
        <v>17.353098804919359</v>
      </c>
      <c r="BA128">
        <f t="shared" si="198"/>
        <v>0.63269876973407679</v>
      </c>
      <c r="BB128">
        <f t="shared" si="199"/>
        <v>42.66918072998461</v>
      </c>
      <c r="BC128">
        <f t="shared" si="200"/>
        <v>369.11808415057175</v>
      </c>
      <c r="BD128">
        <f t="shared" si="201"/>
        <v>1.3097859475150915E-2</v>
      </c>
    </row>
    <row r="129" spans="1:108" x14ac:dyDescent="0.25">
      <c r="A129" s="1">
        <v>105</v>
      </c>
      <c r="B129" s="1" t="s">
        <v>138</v>
      </c>
      <c r="C129" s="1">
        <v>2676.0000196695328</v>
      </c>
      <c r="D129" s="1">
        <v>0</v>
      </c>
      <c r="E129">
        <f t="shared" si="174"/>
        <v>11.343579731032372</v>
      </c>
      <c r="F129">
        <f t="shared" si="175"/>
        <v>0.15262379990625871</v>
      </c>
      <c r="G129">
        <f t="shared" si="176"/>
        <v>236.86325752046719</v>
      </c>
      <c r="H129">
        <f t="shared" si="177"/>
        <v>3.9517927069420629</v>
      </c>
      <c r="I129">
        <f t="shared" si="178"/>
        <v>1.9342845047988777</v>
      </c>
      <c r="J129">
        <f t="shared" si="179"/>
        <v>25.665529251098633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28.657381057739258</v>
      </c>
      <c r="P129" s="1">
        <v>25.665529251098633</v>
      </c>
      <c r="Q129" s="1">
        <v>30.139942169189453</v>
      </c>
      <c r="R129" s="1">
        <v>400.06109619140625</v>
      </c>
      <c r="S129" s="1">
        <v>374.49984741210937</v>
      </c>
      <c r="T129" s="1">
        <v>11.02874755859375</v>
      </c>
      <c r="U129" s="1">
        <v>18.75813102722168</v>
      </c>
      <c r="V129" s="1">
        <v>20.485803604125977</v>
      </c>
      <c r="W129" s="1">
        <v>34.843067169189453</v>
      </c>
      <c r="X129" s="1">
        <v>301.00701904296875</v>
      </c>
      <c r="Y129" s="1">
        <v>1699.747314453125</v>
      </c>
      <c r="Z129" s="1">
        <v>6.0994362831115723</v>
      </c>
      <c r="AA129" s="1">
        <v>73.235755920410156</v>
      </c>
      <c r="AB129" s="1">
        <v>-5.098670482635498</v>
      </c>
      <c r="AC129" s="1">
        <v>-0.23396211862564087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0.50167836507161456</v>
      </c>
      <c r="AL129">
        <f t="shared" si="183"/>
        <v>3.951792706942063E-3</v>
      </c>
      <c r="AM129">
        <f t="shared" si="184"/>
        <v>298.81552925109861</v>
      </c>
      <c r="AN129">
        <f t="shared" si="185"/>
        <v>301.80738105773924</v>
      </c>
      <c r="AO129">
        <f t="shared" si="186"/>
        <v>271.95956423372991</v>
      </c>
      <c r="AP129">
        <f t="shared" si="187"/>
        <v>1.5695534034225691</v>
      </c>
      <c r="AQ129">
        <f t="shared" si="188"/>
        <v>3.3080504102315573</v>
      </c>
      <c r="AR129">
        <f t="shared" si="189"/>
        <v>45.169881414573247</v>
      </c>
      <c r="AS129">
        <f t="shared" si="190"/>
        <v>26.411750387351567</v>
      </c>
      <c r="AT129">
        <f t="shared" si="191"/>
        <v>27.161455154418945</v>
      </c>
      <c r="AU129">
        <f t="shared" si="192"/>
        <v>3.6132404491687327</v>
      </c>
      <c r="AV129">
        <f t="shared" si="193"/>
        <v>0.14483998690619415</v>
      </c>
      <c r="AW129">
        <f t="shared" si="194"/>
        <v>1.3737659054326796</v>
      </c>
      <c r="AX129">
        <f t="shared" si="195"/>
        <v>2.239474543736053</v>
      </c>
      <c r="AY129">
        <f t="shared" si="196"/>
        <v>9.1193554494461926E-2</v>
      </c>
      <c r="AZ129">
        <f t="shared" si="197"/>
        <v>17.346859714282189</v>
      </c>
      <c r="BA129">
        <f t="shared" si="198"/>
        <v>0.63247891596552963</v>
      </c>
      <c r="BB129">
        <f t="shared" si="199"/>
        <v>42.677787743714411</v>
      </c>
      <c r="BC129">
        <f t="shared" si="200"/>
        <v>369.10765288502847</v>
      </c>
      <c r="BD129">
        <f t="shared" si="201"/>
        <v>1.3115926592984958E-2</v>
      </c>
      <c r="BE129">
        <f>AVERAGE(E115:E129)</f>
        <v>11.336753730506455</v>
      </c>
      <c r="BF129">
        <f t="shared" ref="BF129:DD129" si="202">AVERAGE(F115:F129)</f>
        <v>0.15280174058246151</v>
      </c>
      <c r="BG129">
        <f t="shared" si="202"/>
        <v>237.06273294913717</v>
      </c>
      <c r="BH129">
        <f t="shared" si="202"/>
        <v>3.9510051442212375</v>
      </c>
      <c r="BI129">
        <f t="shared" si="202"/>
        <v>1.9318234886499051</v>
      </c>
      <c r="BJ129">
        <f t="shared" si="202"/>
        <v>25.651043192545572</v>
      </c>
      <c r="BK129">
        <f t="shared" si="202"/>
        <v>6</v>
      </c>
      <c r="BL129">
        <f t="shared" si="202"/>
        <v>1.4200000166893005</v>
      </c>
      <c r="BM129">
        <f t="shared" si="202"/>
        <v>1</v>
      </c>
      <c r="BN129">
        <f t="shared" si="202"/>
        <v>2.8400000333786011</v>
      </c>
      <c r="BO129">
        <f t="shared" si="202"/>
        <v>28.654905827840171</v>
      </c>
      <c r="BP129">
        <f t="shared" si="202"/>
        <v>25.651043192545572</v>
      </c>
      <c r="BQ129">
        <f t="shared" si="202"/>
        <v>30.14176254272461</v>
      </c>
      <c r="BR129">
        <f t="shared" si="202"/>
        <v>400.01865030924478</v>
      </c>
      <c r="BS129">
        <f t="shared" si="202"/>
        <v>374.47245076497398</v>
      </c>
      <c r="BT129">
        <f t="shared" si="202"/>
        <v>11.025094858805339</v>
      </c>
      <c r="BU129">
        <f t="shared" si="202"/>
        <v>18.752784983317056</v>
      </c>
      <c r="BV129">
        <f t="shared" si="202"/>
        <v>20.482129414876301</v>
      </c>
      <c r="BW129">
        <f t="shared" si="202"/>
        <v>34.838427225748696</v>
      </c>
      <c r="BX129">
        <f t="shared" si="202"/>
        <v>301.01461181640627</v>
      </c>
      <c r="BY129">
        <f t="shared" si="202"/>
        <v>1699.8134195963542</v>
      </c>
      <c r="BZ129">
        <f t="shared" si="202"/>
        <v>6.3267877896626787</v>
      </c>
      <c r="CA129">
        <f t="shared" si="202"/>
        <v>73.23636067708334</v>
      </c>
      <c r="CB129">
        <f t="shared" si="202"/>
        <v>-5.098670482635498</v>
      </c>
      <c r="CC129">
        <f t="shared" si="202"/>
        <v>-0.23396211862564087</v>
      </c>
      <c r="CD129">
        <f t="shared" si="202"/>
        <v>1</v>
      </c>
      <c r="CE129">
        <f t="shared" si="202"/>
        <v>-0.21956524252891541</v>
      </c>
      <c r="CF129">
        <f t="shared" si="202"/>
        <v>2.737391471862793</v>
      </c>
      <c r="CG129">
        <f t="shared" si="202"/>
        <v>1</v>
      </c>
      <c r="CH129">
        <f t="shared" si="202"/>
        <v>0</v>
      </c>
      <c r="CI129">
        <f t="shared" si="202"/>
        <v>0.15999999642372131</v>
      </c>
      <c r="CJ129">
        <f t="shared" si="202"/>
        <v>111115</v>
      </c>
      <c r="CK129">
        <f t="shared" si="202"/>
        <v>0.50169101969401042</v>
      </c>
      <c r="CL129">
        <f t="shared" si="202"/>
        <v>3.9510051442212379E-3</v>
      </c>
      <c r="CM129">
        <f t="shared" si="202"/>
        <v>298.80104319254559</v>
      </c>
      <c r="CN129">
        <f t="shared" si="202"/>
        <v>301.80490582784017</v>
      </c>
      <c r="CO129">
        <f t="shared" si="202"/>
        <v>271.97014105641017</v>
      </c>
      <c r="CP129">
        <f t="shared" si="202"/>
        <v>1.5717449386993565</v>
      </c>
      <c r="CQ129">
        <f t="shared" si="202"/>
        <v>3.3052092136931277</v>
      </c>
      <c r="CR129">
        <f t="shared" si="202"/>
        <v>45.130713537050489</v>
      </c>
      <c r="CS129">
        <f t="shared" si="202"/>
        <v>26.377928553733437</v>
      </c>
      <c r="CT129">
        <f t="shared" si="202"/>
        <v>27.15297451019287</v>
      </c>
      <c r="CU129">
        <f t="shared" si="202"/>
        <v>3.611443482213724</v>
      </c>
      <c r="CV129">
        <f t="shared" si="202"/>
        <v>0.14500022615050667</v>
      </c>
      <c r="CW129">
        <f t="shared" si="202"/>
        <v>1.3733857250432222</v>
      </c>
      <c r="CX129">
        <f t="shared" si="202"/>
        <v>2.2380577571705023</v>
      </c>
      <c r="CY129">
        <f t="shared" si="202"/>
        <v>9.1295190019133096E-2</v>
      </c>
      <c r="CZ129">
        <f t="shared" si="202"/>
        <v>17.361611950671907</v>
      </c>
      <c r="DA129">
        <f t="shared" si="202"/>
        <v>0.63305780193763483</v>
      </c>
      <c r="DB129">
        <f t="shared" si="202"/>
        <v>42.706240441552687</v>
      </c>
      <c r="DC129">
        <f t="shared" si="202"/>
        <v>369.08350099162607</v>
      </c>
      <c r="DD129">
        <f t="shared" si="202"/>
        <v>1.3117642015868675E-2</v>
      </c>
    </row>
    <row r="130" spans="1:108" x14ac:dyDescent="0.25">
      <c r="A130" s="1" t="s">
        <v>9</v>
      </c>
      <c r="B130" s="1" t="s">
        <v>139</v>
      </c>
    </row>
    <row r="131" spans="1:108" x14ac:dyDescent="0.25">
      <c r="A131" s="1" t="s">
        <v>9</v>
      </c>
      <c r="B131" s="1" t="s">
        <v>140</v>
      </c>
    </row>
    <row r="132" spans="1:108" x14ac:dyDescent="0.25">
      <c r="A132" s="1" t="s">
        <v>9</v>
      </c>
      <c r="B132" s="1" t="s">
        <v>141</v>
      </c>
    </row>
    <row r="133" spans="1:108" x14ac:dyDescent="0.25">
      <c r="A133" s="1">
        <v>106</v>
      </c>
      <c r="B133" s="1" t="s">
        <v>142</v>
      </c>
      <c r="C133" s="1">
        <v>3008.000019647181</v>
      </c>
      <c r="D133" s="1">
        <v>0</v>
      </c>
      <c r="E133">
        <f t="shared" ref="E133:E147" si="203">(R133-S133*(1000-T133)/(1000-U133))*AK133</f>
        <v>11.230102859758723</v>
      </c>
      <c r="F133">
        <f t="shared" ref="F133:F147" si="204">IF(AV133&lt;&gt;0,1/(1/AV133-1/N133),0)</f>
        <v>0.15558707470710223</v>
      </c>
      <c r="G133">
        <f t="shared" ref="G133:G147" si="205">((AY133-AL133/2)*S133-E133)/(AY133+AL133/2)</f>
        <v>237.75895657444136</v>
      </c>
      <c r="H133">
        <f t="shared" ref="H133:H147" si="206">AL133*1000</f>
        <v>4.6737830724053664</v>
      </c>
      <c r="I133">
        <f t="shared" ref="I133:I147" si="207">(AQ133-AW133)</f>
        <v>2.2353823343966486</v>
      </c>
      <c r="J133">
        <f t="shared" ref="J133:J147" si="208">(P133+AP133*D133)</f>
        <v>28.049808502197266</v>
      </c>
      <c r="K133" s="1">
        <v>6</v>
      </c>
      <c r="L133">
        <f t="shared" ref="L133:L147" si="209">(K133*AE133+AF133)</f>
        <v>1.4200000166893005</v>
      </c>
      <c r="M133" s="1">
        <v>1</v>
      </c>
      <c r="N133">
        <f t="shared" ref="N133:N147" si="210">L133*(M133+1)*(M133+1)/(M133*M133+1)</f>
        <v>2.8400000333786011</v>
      </c>
      <c r="O133" s="1">
        <v>32.892436981201172</v>
      </c>
      <c r="P133" s="1">
        <v>28.049808502197266</v>
      </c>
      <c r="Q133" s="1">
        <v>35.027141571044922</v>
      </c>
      <c r="R133" s="1">
        <v>399.93020629882812</v>
      </c>
      <c r="S133" s="1">
        <v>374.05517578125</v>
      </c>
      <c r="T133" s="1">
        <v>12.325448036193848</v>
      </c>
      <c r="U133" s="1">
        <v>21.443782806396484</v>
      </c>
      <c r="V133" s="1">
        <v>17.975866317749023</v>
      </c>
      <c r="W133" s="1">
        <v>31.27436637878418</v>
      </c>
      <c r="X133" s="1">
        <v>300.947021484375</v>
      </c>
      <c r="Y133" s="1">
        <v>1700.1661376953125</v>
      </c>
      <c r="Z133" s="1">
        <v>6.0240874290466309</v>
      </c>
      <c r="AA133" s="1">
        <v>73.237556457519531</v>
      </c>
      <c r="AB133" s="1">
        <v>-4.517890453338623</v>
      </c>
      <c r="AC133" s="1">
        <v>-0.32279878854751587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ref="AK133:AK147" si="211">X133*0.000001/(K133*0.0001)</f>
        <v>0.50157836914062492</v>
      </c>
      <c r="AL133">
        <f t="shared" ref="AL133:AL147" si="212">(U133-T133)/(1000-U133)*AK133</f>
        <v>4.6737830724053664E-3</v>
      </c>
      <c r="AM133">
        <f t="shared" ref="AM133:AM147" si="213">(P133+273.15)</f>
        <v>301.19980850219724</v>
      </c>
      <c r="AN133">
        <f t="shared" ref="AN133:AN147" si="214">(O133+273.15)</f>
        <v>306.04243698120115</v>
      </c>
      <c r="AO133">
        <f t="shared" ref="AO133:AO147" si="215">(Y133*AG133+Z133*AH133)*AI133</f>
        <v>272.02657595098208</v>
      </c>
      <c r="AP133">
        <f t="shared" ref="AP133:AP147" si="216">((AO133+0.00000010773*(AN133^4-AM133^4))-AL133*44100)/(L133*51.4+0.00000043092*AM133^3)</f>
        <v>1.4667325769917483</v>
      </c>
      <c r="AQ133">
        <f t="shared" ref="AQ133:AQ147" si="217">0.61365*EXP(17.502*J133/(240.97+J133))</f>
        <v>3.8058725883428974</v>
      </c>
      <c r="AR133">
        <f t="shared" ref="AR133:AR147" si="218">AQ133*1000/AA133</f>
        <v>51.966132848116565</v>
      </c>
      <c r="AS133">
        <f t="shared" ref="AS133:AS147" si="219">(AR133-U133)</f>
        <v>30.522350041720081</v>
      </c>
      <c r="AT133">
        <f t="shared" ref="AT133:AT147" si="220">IF(D133,P133,(O133+P133)/2)</f>
        <v>30.471122741699219</v>
      </c>
      <c r="AU133">
        <f t="shared" ref="AU133:AU147" si="221">0.61365*EXP(17.502*AT133/(240.97+AT133))</f>
        <v>4.3771099217962464</v>
      </c>
      <c r="AV133">
        <f t="shared" ref="AV133:AV147" si="222">IF(AS133&lt;&gt;0,(1000-(AR133+U133)/2)/AS133*AL133,0)</f>
        <v>0.14750607524273252</v>
      </c>
      <c r="AW133">
        <f t="shared" ref="AW133:AW147" si="223">U133*AA133/1000</f>
        <v>1.5704902539462491</v>
      </c>
      <c r="AX133">
        <f t="shared" ref="AX133:AX147" si="224">(AU133-AW133)</f>
        <v>2.8066196678499971</v>
      </c>
      <c r="AY133">
        <f t="shared" ref="AY133:AY147" si="225">1/(1.6/F133+1.37/N133)</f>
        <v>9.2884793144412559E-2</v>
      </c>
      <c r="AZ133">
        <f t="shared" ref="AZ133:AZ147" si="226">G133*AA133*0.001</f>
        <v>17.412885005401581</v>
      </c>
      <c r="BA133">
        <f t="shared" ref="BA133:BA147" si="227">G133/S133</f>
        <v>0.63562536216176946</v>
      </c>
      <c r="BB133">
        <f t="shared" ref="BB133:BB147" si="228">(1-AL133*AA133/AQ133/F133)*100</f>
        <v>42.193771315375947</v>
      </c>
      <c r="BC133">
        <f t="shared" ref="BC133:BC147" si="229">(S133-E133/(N133/1.35))</f>
        <v>368.71692272403493</v>
      </c>
      <c r="BD133">
        <f t="shared" ref="BD133:BD147" si="230">E133*BB133/100/BC133</f>
        <v>1.285106168743585E-2</v>
      </c>
    </row>
    <row r="134" spans="1:108" x14ac:dyDescent="0.25">
      <c r="A134" s="1">
        <v>107</v>
      </c>
      <c r="B134" s="1" t="s">
        <v>142</v>
      </c>
      <c r="C134" s="1">
        <v>3008.000019647181</v>
      </c>
      <c r="D134" s="1">
        <v>0</v>
      </c>
      <c r="E134">
        <f t="shared" si="203"/>
        <v>11.230102859758723</v>
      </c>
      <c r="F134">
        <f t="shared" si="204"/>
        <v>0.15558707470710223</v>
      </c>
      <c r="G134">
        <f t="shared" si="205"/>
        <v>237.75895657444136</v>
      </c>
      <c r="H134">
        <f t="shared" si="206"/>
        <v>4.6737830724053664</v>
      </c>
      <c r="I134">
        <f t="shared" si="207"/>
        <v>2.2353823343966486</v>
      </c>
      <c r="J134">
        <f t="shared" si="208"/>
        <v>28.049808502197266</v>
      </c>
      <c r="K134" s="1">
        <v>6</v>
      </c>
      <c r="L134">
        <f t="shared" si="209"/>
        <v>1.4200000166893005</v>
      </c>
      <c r="M134" s="1">
        <v>1</v>
      </c>
      <c r="N134">
        <f t="shared" si="210"/>
        <v>2.8400000333786011</v>
      </c>
      <c r="O134" s="1">
        <v>32.892436981201172</v>
      </c>
      <c r="P134" s="1">
        <v>28.049808502197266</v>
      </c>
      <c r="Q134" s="1">
        <v>35.027141571044922</v>
      </c>
      <c r="R134" s="1">
        <v>399.93020629882812</v>
      </c>
      <c r="S134" s="1">
        <v>374.05517578125</v>
      </c>
      <c r="T134" s="1">
        <v>12.325448036193848</v>
      </c>
      <c r="U134" s="1">
        <v>21.443782806396484</v>
      </c>
      <c r="V134" s="1">
        <v>17.975866317749023</v>
      </c>
      <c r="W134" s="1">
        <v>31.27436637878418</v>
      </c>
      <c r="X134" s="1">
        <v>300.947021484375</v>
      </c>
      <c r="Y134" s="1">
        <v>1700.1661376953125</v>
      </c>
      <c r="Z134" s="1">
        <v>6.0240874290466309</v>
      </c>
      <c r="AA134" s="1">
        <v>73.237556457519531</v>
      </c>
      <c r="AB134" s="1">
        <v>-4.517890453338623</v>
      </c>
      <c r="AC134" s="1">
        <v>-0.32279878854751587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211"/>
        <v>0.50157836914062492</v>
      </c>
      <c r="AL134">
        <f t="shared" si="212"/>
        <v>4.6737830724053664E-3</v>
      </c>
      <c r="AM134">
        <f t="shared" si="213"/>
        <v>301.19980850219724</v>
      </c>
      <c r="AN134">
        <f t="shared" si="214"/>
        <v>306.04243698120115</v>
      </c>
      <c r="AO134">
        <f t="shared" si="215"/>
        <v>272.02657595098208</v>
      </c>
      <c r="AP134">
        <f t="shared" si="216"/>
        <v>1.4667325769917483</v>
      </c>
      <c r="AQ134">
        <f t="shared" si="217"/>
        <v>3.8058725883428974</v>
      </c>
      <c r="AR134">
        <f t="shared" si="218"/>
        <v>51.966132848116565</v>
      </c>
      <c r="AS134">
        <f t="shared" si="219"/>
        <v>30.522350041720081</v>
      </c>
      <c r="AT134">
        <f t="shared" si="220"/>
        <v>30.471122741699219</v>
      </c>
      <c r="AU134">
        <f t="shared" si="221"/>
        <v>4.3771099217962464</v>
      </c>
      <c r="AV134">
        <f t="shared" si="222"/>
        <v>0.14750607524273252</v>
      </c>
      <c r="AW134">
        <f t="shared" si="223"/>
        <v>1.5704902539462491</v>
      </c>
      <c r="AX134">
        <f t="shared" si="224"/>
        <v>2.8066196678499971</v>
      </c>
      <c r="AY134">
        <f t="shared" si="225"/>
        <v>9.2884793144412559E-2</v>
      </c>
      <c r="AZ134">
        <f t="shared" si="226"/>
        <v>17.412885005401581</v>
      </c>
      <c r="BA134">
        <f t="shared" si="227"/>
        <v>0.63562536216176946</v>
      </c>
      <c r="BB134">
        <f t="shared" si="228"/>
        <v>42.193771315375947</v>
      </c>
      <c r="BC134">
        <f t="shared" si="229"/>
        <v>368.71692272403493</v>
      </c>
      <c r="BD134">
        <f t="shared" si="230"/>
        <v>1.285106168743585E-2</v>
      </c>
    </row>
    <row r="135" spans="1:108" x14ac:dyDescent="0.25">
      <c r="A135" s="1">
        <v>108</v>
      </c>
      <c r="B135" s="1" t="s">
        <v>142</v>
      </c>
      <c r="C135" s="1">
        <v>3008.000019647181</v>
      </c>
      <c r="D135" s="1">
        <v>0</v>
      </c>
      <c r="E135">
        <f t="shared" si="203"/>
        <v>11.230102859758723</v>
      </c>
      <c r="F135">
        <f t="shared" si="204"/>
        <v>0.15558707470710223</v>
      </c>
      <c r="G135">
        <f t="shared" si="205"/>
        <v>237.75895657444136</v>
      </c>
      <c r="H135">
        <f t="shared" si="206"/>
        <v>4.6737830724053664</v>
      </c>
      <c r="I135">
        <f t="shared" si="207"/>
        <v>2.2353823343966486</v>
      </c>
      <c r="J135">
        <f t="shared" si="208"/>
        <v>28.049808502197266</v>
      </c>
      <c r="K135" s="1">
        <v>6</v>
      </c>
      <c r="L135">
        <f t="shared" si="209"/>
        <v>1.4200000166893005</v>
      </c>
      <c r="M135" s="1">
        <v>1</v>
      </c>
      <c r="N135">
        <f t="shared" si="210"/>
        <v>2.8400000333786011</v>
      </c>
      <c r="O135" s="1">
        <v>32.892436981201172</v>
      </c>
      <c r="P135" s="1">
        <v>28.049808502197266</v>
      </c>
      <c r="Q135" s="1">
        <v>35.027141571044922</v>
      </c>
      <c r="R135" s="1">
        <v>399.93020629882812</v>
      </c>
      <c r="S135" s="1">
        <v>374.05517578125</v>
      </c>
      <c r="T135" s="1">
        <v>12.325448036193848</v>
      </c>
      <c r="U135" s="1">
        <v>21.443782806396484</v>
      </c>
      <c r="V135" s="1">
        <v>17.975866317749023</v>
      </c>
      <c r="W135" s="1">
        <v>31.27436637878418</v>
      </c>
      <c r="X135" s="1">
        <v>300.947021484375</v>
      </c>
      <c r="Y135" s="1">
        <v>1700.1661376953125</v>
      </c>
      <c r="Z135" s="1">
        <v>6.0240874290466309</v>
      </c>
      <c r="AA135" s="1">
        <v>73.237556457519531</v>
      </c>
      <c r="AB135" s="1">
        <v>-4.517890453338623</v>
      </c>
      <c r="AC135" s="1">
        <v>-0.32279878854751587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211"/>
        <v>0.50157836914062492</v>
      </c>
      <c r="AL135">
        <f t="shared" si="212"/>
        <v>4.6737830724053664E-3</v>
      </c>
      <c r="AM135">
        <f t="shared" si="213"/>
        <v>301.19980850219724</v>
      </c>
      <c r="AN135">
        <f t="shared" si="214"/>
        <v>306.04243698120115</v>
      </c>
      <c r="AO135">
        <f t="shared" si="215"/>
        <v>272.02657595098208</v>
      </c>
      <c r="AP135">
        <f t="shared" si="216"/>
        <v>1.4667325769917483</v>
      </c>
      <c r="AQ135">
        <f t="shared" si="217"/>
        <v>3.8058725883428974</v>
      </c>
      <c r="AR135">
        <f t="shared" si="218"/>
        <v>51.966132848116565</v>
      </c>
      <c r="AS135">
        <f t="shared" si="219"/>
        <v>30.522350041720081</v>
      </c>
      <c r="AT135">
        <f t="shared" si="220"/>
        <v>30.471122741699219</v>
      </c>
      <c r="AU135">
        <f t="shared" si="221"/>
        <v>4.3771099217962464</v>
      </c>
      <c r="AV135">
        <f t="shared" si="222"/>
        <v>0.14750607524273252</v>
      </c>
      <c r="AW135">
        <f t="shared" si="223"/>
        <v>1.5704902539462491</v>
      </c>
      <c r="AX135">
        <f t="shared" si="224"/>
        <v>2.8066196678499971</v>
      </c>
      <c r="AY135">
        <f t="shared" si="225"/>
        <v>9.2884793144412559E-2</v>
      </c>
      <c r="AZ135">
        <f t="shared" si="226"/>
        <v>17.412885005401581</v>
      </c>
      <c r="BA135">
        <f t="shared" si="227"/>
        <v>0.63562536216176946</v>
      </c>
      <c r="BB135">
        <f t="shared" si="228"/>
        <v>42.193771315375947</v>
      </c>
      <c r="BC135">
        <f t="shared" si="229"/>
        <v>368.71692272403493</v>
      </c>
      <c r="BD135">
        <f t="shared" si="230"/>
        <v>1.285106168743585E-2</v>
      </c>
    </row>
    <row r="136" spans="1:108" x14ac:dyDescent="0.25">
      <c r="A136" s="1">
        <v>109</v>
      </c>
      <c r="B136" s="1" t="s">
        <v>143</v>
      </c>
      <c r="C136" s="1">
        <v>3008.5000196360052</v>
      </c>
      <c r="D136" s="1">
        <v>0</v>
      </c>
      <c r="E136">
        <f t="shared" si="203"/>
        <v>11.230940098389754</v>
      </c>
      <c r="F136">
        <f t="shared" si="204"/>
        <v>0.15562817806237983</v>
      </c>
      <c r="G136">
        <f t="shared" si="205"/>
        <v>237.80070271857639</v>
      </c>
      <c r="H136">
        <f t="shared" si="206"/>
        <v>4.6755750808484775</v>
      </c>
      <c r="I136">
        <f t="shared" si="207"/>
        <v>2.2356668932899981</v>
      </c>
      <c r="J136">
        <f t="shared" si="208"/>
        <v>28.052412033081055</v>
      </c>
      <c r="K136" s="1">
        <v>6</v>
      </c>
      <c r="L136">
        <f t="shared" si="209"/>
        <v>1.4200000166893005</v>
      </c>
      <c r="M136" s="1">
        <v>1</v>
      </c>
      <c r="N136">
        <f t="shared" si="210"/>
        <v>2.8400000333786011</v>
      </c>
      <c r="O136" s="1">
        <v>32.893199920654297</v>
      </c>
      <c r="P136" s="1">
        <v>28.052412033081055</v>
      </c>
      <c r="Q136" s="1">
        <v>35.028175354003906</v>
      </c>
      <c r="R136" s="1">
        <v>399.95657348632812</v>
      </c>
      <c r="S136" s="1">
        <v>374.0791015625</v>
      </c>
      <c r="T136" s="1">
        <v>12.326254844665527</v>
      </c>
      <c r="U136" s="1">
        <v>21.447771072387695</v>
      </c>
      <c r="V136" s="1">
        <v>17.976282119750977</v>
      </c>
      <c r="W136" s="1">
        <v>31.278860092163086</v>
      </c>
      <c r="X136" s="1">
        <v>300.9561767578125</v>
      </c>
      <c r="Y136" s="1">
        <v>1700.1397705078125</v>
      </c>
      <c r="Z136" s="1">
        <v>6.126889705657959</v>
      </c>
      <c r="AA136" s="1">
        <v>73.237594604492188</v>
      </c>
      <c r="AB136" s="1">
        <v>-4.517890453338623</v>
      </c>
      <c r="AC136" s="1">
        <v>-0.32279878854751587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211"/>
        <v>0.50159362792968742</v>
      </c>
      <c r="AL136">
        <f t="shared" si="212"/>
        <v>4.6755750808484776E-3</v>
      </c>
      <c r="AM136">
        <f t="shared" si="213"/>
        <v>301.20241203308103</v>
      </c>
      <c r="AN136">
        <f t="shared" si="214"/>
        <v>306.04319992065427</v>
      </c>
      <c r="AO136">
        <f t="shared" si="215"/>
        <v>272.02235720107637</v>
      </c>
      <c r="AP136">
        <f t="shared" si="216"/>
        <v>1.4654946923587722</v>
      </c>
      <c r="AQ136">
        <f t="shared" si="217"/>
        <v>3.8064500562594827</v>
      </c>
      <c r="AR136">
        <f t="shared" si="218"/>
        <v>51.973990637125674</v>
      </c>
      <c r="AS136">
        <f t="shared" si="219"/>
        <v>30.526219564737978</v>
      </c>
      <c r="AT136">
        <f t="shared" si="220"/>
        <v>30.472805976867676</v>
      </c>
      <c r="AU136">
        <f t="shared" si="221"/>
        <v>4.3775316667059112</v>
      </c>
      <c r="AV136">
        <f t="shared" si="222"/>
        <v>0.14754301925845562</v>
      </c>
      <c r="AW136">
        <f t="shared" si="223"/>
        <v>1.5707831629694846</v>
      </c>
      <c r="AX136">
        <f t="shared" si="224"/>
        <v>2.8067485037364266</v>
      </c>
      <c r="AY136">
        <f t="shared" si="225"/>
        <v>9.2908231887696729E-2</v>
      </c>
      <c r="AZ136">
        <f t="shared" si="226"/>
        <v>17.415951462366461</v>
      </c>
      <c r="BA136">
        <f t="shared" si="227"/>
        <v>0.63569630520737708</v>
      </c>
      <c r="BB136">
        <f t="shared" si="228"/>
        <v>42.195621211087122</v>
      </c>
      <c r="BC136">
        <f t="shared" si="229"/>
        <v>368.74045052213751</v>
      </c>
      <c r="BD136">
        <f t="shared" si="230"/>
        <v>1.2851763172850302E-2</v>
      </c>
    </row>
    <row r="137" spans="1:108" x14ac:dyDescent="0.25">
      <c r="A137" s="1">
        <v>110</v>
      </c>
      <c r="B137" s="1" t="s">
        <v>143</v>
      </c>
      <c r="C137" s="1">
        <v>3009.0000196248293</v>
      </c>
      <c r="D137" s="1">
        <v>0</v>
      </c>
      <c r="E137">
        <f t="shared" si="203"/>
        <v>11.256938935534725</v>
      </c>
      <c r="F137">
        <f t="shared" si="204"/>
        <v>0.1557206460056571</v>
      </c>
      <c r="G137">
        <f t="shared" si="205"/>
        <v>237.57621893760714</v>
      </c>
      <c r="H137">
        <f t="shared" si="206"/>
        <v>4.677843012677771</v>
      </c>
      <c r="I137">
        <f t="shared" si="207"/>
        <v>2.2354954345294873</v>
      </c>
      <c r="J137">
        <f t="shared" si="208"/>
        <v>28.052793502807617</v>
      </c>
      <c r="K137" s="1">
        <v>6</v>
      </c>
      <c r="L137">
        <f t="shared" si="209"/>
        <v>1.4200000166893005</v>
      </c>
      <c r="M137" s="1">
        <v>1</v>
      </c>
      <c r="N137">
        <f t="shared" si="210"/>
        <v>2.8400000333786011</v>
      </c>
      <c r="O137" s="1">
        <v>32.893489837646484</v>
      </c>
      <c r="P137" s="1">
        <v>28.052793502807617</v>
      </c>
      <c r="Q137" s="1">
        <v>35.029041290283203</v>
      </c>
      <c r="R137" s="1">
        <v>399.98776245117187</v>
      </c>
      <c r="S137" s="1">
        <v>374.05828857421875</v>
      </c>
      <c r="T137" s="1">
        <v>12.325745582580566</v>
      </c>
      <c r="U137" s="1">
        <v>21.451187133789063</v>
      </c>
      <c r="V137" s="1">
        <v>17.975313186645508</v>
      </c>
      <c r="W137" s="1">
        <v>31.283445358276367</v>
      </c>
      <c r="X137" s="1">
        <v>300.97158813476563</v>
      </c>
      <c r="Y137" s="1">
        <v>1700.10009765625</v>
      </c>
      <c r="Z137" s="1">
        <v>6.1152029037475586</v>
      </c>
      <c r="AA137" s="1">
        <v>73.237869262695313</v>
      </c>
      <c r="AB137" s="1">
        <v>-4.517890453338623</v>
      </c>
      <c r="AC137" s="1">
        <v>-0.32279878854751587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211"/>
        <v>0.50161931355794265</v>
      </c>
      <c r="AL137">
        <f t="shared" si="212"/>
        <v>4.6778430126777713E-3</v>
      </c>
      <c r="AM137">
        <f t="shared" si="213"/>
        <v>301.20279350280759</v>
      </c>
      <c r="AN137">
        <f t="shared" si="214"/>
        <v>306.04348983764646</v>
      </c>
      <c r="AO137">
        <f t="shared" si="215"/>
        <v>272.01600954496826</v>
      </c>
      <c r="AP137">
        <f t="shared" si="216"/>
        <v>1.464228345191732</v>
      </c>
      <c r="AQ137">
        <f t="shared" si="217"/>
        <v>3.8065346733635423</v>
      </c>
      <c r="AR137">
        <f t="shared" si="218"/>
        <v>51.974951096815317</v>
      </c>
      <c r="AS137">
        <f t="shared" si="219"/>
        <v>30.523763963026255</v>
      </c>
      <c r="AT137">
        <f t="shared" si="220"/>
        <v>30.473141670227051</v>
      </c>
      <c r="AU137">
        <f t="shared" si="221"/>
        <v>4.377615780973354</v>
      </c>
      <c r="AV137">
        <f t="shared" si="222"/>
        <v>0.14762612646006204</v>
      </c>
      <c r="AW137">
        <f t="shared" si="223"/>
        <v>1.5710392388340551</v>
      </c>
      <c r="AX137">
        <f t="shared" si="224"/>
        <v>2.806576542139299</v>
      </c>
      <c r="AY137">
        <f t="shared" si="225"/>
        <v>9.2960958702883512E-2</v>
      </c>
      <c r="AZ137">
        <f t="shared" si="226"/>
        <v>17.399576062477951</v>
      </c>
      <c r="BA137">
        <f t="shared" si="227"/>
        <v>0.63513154552239914</v>
      </c>
      <c r="BB137">
        <f t="shared" si="228"/>
        <v>42.202991987945516</v>
      </c>
      <c r="BC137">
        <f t="shared" si="229"/>
        <v>368.70727893183755</v>
      </c>
      <c r="BD137">
        <f t="shared" si="230"/>
        <v>1.2884923375569993E-2</v>
      </c>
    </row>
    <row r="138" spans="1:108" x14ac:dyDescent="0.25">
      <c r="A138" s="1">
        <v>111</v>
      </c>
      <c r="B138" s="1" t="s">
        <v>144</v>
      </c>
      <c r="C138" s="1">
        <v>3009.5000196136534</v>
      </c>
      <c r="D138" s="1">
        <v>0</v>
      </c>
      <c r="E138">
        <f t="shared" si="203"/>
        <v>11.257535985545459</v>
      </c>
      <c r="F138">
        <f t="shared" si="204"/>
        <v>0.15580153372961525</v>
      </c>
      <c r="G138">
        <f t="shared" si="205"/>
        <v>237.63350021094283</v>
      </c>
      <c r="H138">
        <f t="shared" si="206"/>
        <v>4.6788955424945859</v>
      </c>
      <c r="I138">
        <f t="shared" si="207"/>
        <v>2.2349068618214547</v>
      </c>
      <c r="J138">
        <f t="shared" si="208"/>
        <v>28.051155090332031</v>
      </c>
      <c r="K138" s="1">
        <v>6</v>
      </c>
      <c r="L138">
        <f t="shared" si="209"/>
        <v>1.4200000166893005</v>
      </c>
      <c r="M138" s="1">
        <v>1</v>
      </c>
      <c r="N138">
        <f t="shared" si="210"/>
        <v>2.8400000333786011</v>
      </c>
      <c r="O138" s="1">
        <v>32.893360137939453</v>
      </c>
      <c r="P138" s="1">
        <v>28.051155090332031</v>
      </c>
      <c r="Q138" s="1">
        <v>35.028263092041016</v>
      </c>
      <c r="R138" s="1">
        <v>399.99029541015625</v>
      </c>
      <c r="S138" s="1">
        <v>374.05923461914062</v>
      </c>
      <c r="T138" s="1">
        <v>12.326871871948242</v>
      </c>
      <c r="U138" s="1">
        <v>21.454198837280273</v>
      </c>
      <c r="V138" s="1">
        <v>17.977138519287109</v>
      </c>
      <c r="W138" s="1">
        <v>31.288158416748047</v>
      </c>
      <c r="X138" s="1">
        <v>300.9761962890625</v>
      </c>
      <c r="Y138" s="1">
        <v>1700.0576171875</v>
      </c>
      <c r="Z138" s="1">
        <v>6.2698655128479004</v>
      </c>
      <c r="AA138" s="1">
        <v>73.238082885742188</v>
      </c>
      <c r="AB138" s="1">
        <v>-4.517890453338623</v>
      </c>
      <c r="AC138" s="1">
        <v>-0.32279878854751587</v>
      </c>
      <c r="AD138" s="1">
        <v>1</v>
      </c>
      <c r="AE138" s="1">
        <v>-0.21956524252891541</v>
      </c>
      <c r="AF138" s="1">
        <v>2.737391471862793</v>
      </c>
      <c r="AG138" s="1">
        <v>1</v>
      </c>
      <c r="AH138" s="1">
        <v>0</v>
      </c>
      <c r="AI138" s="1">
        <v>0.15999999642372131</v>
      </c>
      <c r="AJ138" s="1">
        <v>111115</v>
      </c>
      <c r="AK138">
        <f t="shared" si="211"/>
        <v>0.50162699381510412</v>
      </c>
      <c r="AL138">
        <f t="shared" si="212"/>
        <v>4.6788955424945863E-3</v>
      </c>
      <c r="AM138">
        <f t="shared" si="213"/>
        <v>301.20115509033201</v>
      </c>
      <c r="AN138">
        <f t="shared" si="214"/>
        <v>306.04336013793943</v>
      </c>
      <c r="AO138">
        <f t="shared" si="215"/>
        <v>272.00921267012018</v>
      </c>
      <c r="AP138">
        <f t="shared" si="216"/>
        <v>1.4638125814571659</v>
      </c>
      <c r="AQ138">
        <f t="shared" si="217"/>
        <v>3.806171254513381</v>
      </c>
      <c r="AR138">
        <f t="shared" si="218"/>
        <v>51.969837337923508</v>
      </c>
      <c r="AS138">
        <f t="shared" si="219"/>
        <v>30.515638500643234</v>
      </c>
      <c r="AT138">
        <f t="shared" si="220"/>
        <v>30.472257614135742</v>
      </c>
      <c r="AU138">
        <f t="shared" si="221"/>
        <v>4.3773942671672881</v>
      </c>
      <c r="AV138">
        <f t="shared" si="222"/>
        <v>0.1476988215276413</v>
      </c>
      <c r="AW138">
        <f t="shared" si="223"/>
        <v>1.5712643926919263</v>
      </c>
      <c r="AX138">
        <f t="shared" si="224"/>
        <v>2.8061298744753618</v>
      </c>
      <c r="AY138">
        <f t="shared" si="225"/>
        <v>9.3007079974857063E-2</v>
      </c>
      <c r="AZ138">
        <f t="shared" si="226"/>
        <v>17.403821984878064</v>
      </c>
      <c r="BA138">
        <f t="shared" si="227"/>
        <v>0.63528307342257262</v>
      </c>
      <c r="BB138">
        <f t="shared" si="228"/>
        <v>42.214315317328698</v>
      </c>
      <c r="BC138">
        <f t="shared" si="229"/>
        <v>368.70794116777876</v>
      </c>
      <c r="BD138">
        <f t="shared" si="230"/>
        <v>1.2889040910939859E-2</v>
      </c>
    </row>
    <row r="139" spans="1:108" x14ac:dyDescent="0.25">
      <c r="A139" s="1">
        <v>112</v>
      </c>
      <c r="B139" s="1" t="s">
        <v>145</v>
      </c>
      <c r="C139" s="1">
        <v>3010.0000196024776</v>
      </c>
      <c r="D139" s="1">
        <v>0</v>
      </c>
      <c r="E139">
        <f t="shared" si="203"/>
        <v>11.247462348513881</v>
      </c>
      <c r="F139">
        <f t="shared" si="204"/>
        <v>0.15581827155899375</v>
      </c>
      <c r="G139">
        <f t="shared" si="205"/>
        <v>237.78323526972406</v>
      </c>
      <c r="H139">
        <f t="shared" si="206"/>
        <v>4.6798824577732194</v>
      </c>
      <c r="I139">
        <f t="shared" si="207"/>
        <v>2.2351397126264869</v>
      </c>
      <c r="J139">
        <f t="shared" si="208"/>
        <v>28.053199768066406</v>
      </c>
      <c r="K139" s="1">
        <v>6</v>
      </c>
      <c r="L139">
        <f t="shared" si="209"/>
        <v>1.4200000166893005</v>
      </c>
      <c r="M139" s="1">
        <v>1</v>
      </c>
      <c r="N139">
        <f t="shared" si="210"/>
        <v>2.8400000333786011</v>
      </c>
      <c r="O139" s="1">
        <v>32.894947052001953</v>
      </c>
      <c r="P139" s="1">
        <v>28.053199768066406</v>
      </c>
      <c r="Q139" s="1">
        <v>35.028430938720703</v>
      </c>
      <c r="R139" s="1">
        <v>400.006103515625</v>
      </c>
      <c r="S139" s="1">
        <v>374.09457397460937</v>
      </c>
      <c r="T139" s="1">
        <v>12.328171730041504</v>
      </c>
      <c r="U139" s="1">
        <v>21.45721435546875</v>
      </c>
      <c r="V139" s="1">
        <v>17.977428436279297</v>
      </c>
      <c r="W139" s="1">
        <v>31.289758682250977</v>
      </c>
      <c r="X139" s="1">
        <v>300.982177734375</v>
      </c>
      <c r="Y139" s="1">
        <v>1700.1109619140625</v>
      </c>
      <c r="Z139" s="1">
        <v>6.3875179290771484</v>
      </c>
      <c r="AA139" s="1">
        <v>73.238075256347656</v>
      </c>
      <c r="AB139" s="1">
        <v>-4.517890453338623</v>
      </c>
      <c r="AC139" s="1">
        <v>-0.32279878854751587</v>
      </c>
      <c r="AD139" s="1">
        <v>1</v>
      </c>
      <c r="AE139" s="1">
        <v>-0.21956524252891541</v>
      </c>
      <c r="AF139" s="1">
        <v>2.737391471862793</v>
      </c>
      <c r="AG139" s="1">
        <v>1</v>
      </c>
      <c r="AH139" s="1">
        <v>0</v>
      </c>
      <c r="AI139" s="1">
        <v>0.15999999642372131</v>
      </c>
      <c r="AJ139" s="1">
        <v>111115</v>
      </c>
      <c r="AK139">
        <f t="shared" si="211"/>
        <v>0.50163696289062498</v>
      </c>
      <c r="AL139">
        <f t="shared" si="212"/>
        <v>4.6798824577732193E-3</v>
      </c>
      <c r="AM139">
        <f t="shared" si="213"/>
        <v>301.20319976806638</v>
      </c>
      <c r="AN139">
        <f t="shared" si="214"/>
        <v>306.04494705200193</v>
      </c>
      <c r="AO139">
        <f t="shared" si="215"/>
        <v>272.0177478261794</v>
      </c>
      <c r="AP139">
        <f t="shared" si="216"/>
        <v>1.4633428811927685</v>
      </c>
      <c r="AQ139">
        <f t="shared" si="217"/>
        <v>3.8066247923838903</v>
      </c>
      <c r="AR139">
        <f t="shared" si="218"/>
        <v>51.976035403169128</v>
      </c>
      <c r="AS139">
        <f t="shared" si="219"/>
        <v>30.518821047700378</v>
      </c>
      <c r="AT139">
        <f t="shared" si="220"/>
        <v>30.47407341003418</v>
      </c>
      <c r="AU139">
        <f t="shared" si="221"/>
        <v>4.3778492532362856</v>
      </c>
      <c r="AV139">
        <f t="shared" si="222"/>
        <v>0.14771386358751695</v>
      </c>
      <c r="AW139">
        <f t="shared" si="223"/>
        <v>1.5714850797574036</v>
      </c>
      <c r="AX139">
        <f t="shared" si="224"/>
        <v>2.8063641734788822</v>
      </c>
      <c r="AY139">
        <f t="shared" si="225"/>
        <v>9.3016623428929066E-2</v>
      </c>
      <c r="AZ139">
        <f t="shared" si="226"/>
        <v>17.414786479381871</v>
      </c>
      <c r="BA139">
        <f t="shared" si="227"/>
        <v>0.63562332044373071</v>
      </c>
      <c r="BB139">
        <f t="shared" si="228"/>
        <v>42.215226789387728</v>
      </c>
      <c r="BC139">
        <f t="shared" si="229"/>
        <v>368.74806904783651</v>
      </c>
      <c r="BD139">
        <f t="shared" si="230"/>
        <v>1.2876384005851348E-2</v>
      </c>
    </row>
    <row r="140" spans="1:108" x14ac:dyDescent="0.25">
      <c r="A140" s="1">
        <v>113</v>
      </c>
      <c r="B140" s="1" t="s">
        <v>145</v>
      </c>
      <c r="C140" s="1">
        <v>3010.5000195913017</v>
      </c>
      <c r="D140" s="1">
        <v>0</v>
      </c>
      <c r="E140">
        <f t="shared" si="203"/>
        <v>11.264562124684065</v>
      </c>
      <c r="F140">
        <f t="shared" si="204"/>
        <v>0.15584739285963714</v>
      </c>
      <c r="G140">
        <f t="shared" si="205"/>
        <v>237.62285577891421</v>
      </c>
      <c r="H140">
        <f t="shared" si="206"/>
        <v>4.6808506672129058</v>
      </c>
      <c r="I140">
        <f t="shared" si="207"/>
        <v>2.2351899000268411</v>
      </c>
      <c r="J140">
        <f t="shared" si="208"/>
        <v>28.054004669189453</v>
      </c>
      <c r="K140" s="1">
        <v>6</v>
      </c>
      <c r="L140">
        <f t="shared" si="209"/>
        <v>1.4200000166893005</v>
      </c>
      <c r="M140" s="1">
        <v>1</v>
      </c>
      <c r="N140">
        <f t="shared" si="210"/>
        <v>2.8400000333786011</v>
      </c>
      <c r="O140" s="1">
        <v>32.895957946777344</v>
      </c>
      <c r="P140" s="1">
        <v>28.054004669189453</v>
      </c>
      <c r="Q140" s="1">
        <v>35.028072357177734</v>
      </c>
      <c r="R140" s="1">
        <v>400.03884887695312</v>
      </c>
      <c r="S140" s="1">
        <v>374.0927734375</v>
      </c>
      <c r="T140" s="1">
        <v>12.328245162963867</v>
      </c>
      <c r="U140" s="1">
        <v>21.459072113037109</v>
      </c>
      <c r="V140" s="1">
        <v>17.976425170898438</v>
      </c>
      <c r="W140" s="1">
        <v>31.290534973144531</v>
      </c>
      <c r="X140" s="1">
        <v>300.98504638671875</v>
      </c>
      <c r="Y140" s="1">
        <v>1700.1024169921875</v>
      </c>
      <c r="Z140" s="1">
        <v>6.4617676734924316</v>
      </c>
      <c r="AA140" s="1">
        <v>73.237716674804687</v>
      </c>
      <c r="AB140" s="1">
        <v>-4.517890453338623</v>
      </c>
      <c r="AC140" s="1">
        <v>-0.32279878854751587</v>
      </c>
      <c r="AD140" s="1">
        <v>1</v>
      </c>
      <c r="AE140" s="1">
        <v>-0.21956524252891541</v>
      </c>
      <c r="AF140" s="1">
        <v>2.737391471862793</v>
      </c>
      <c r="AG140" s="1">
        <v>1</v>
      </c>
      <c r="AH140" s="1">
        <v>0</v>
      </c>
      <c r="AI140" s="1">
        <v>0.15999999642372131</v>
      </c>
      <c r="AJ140" s="1">
        <v>111115</v>
      </c>
      <c r="AK140">
        <f t="shared" si="211"/>
        <v>0.50164174397786443</v>
      </c>
      <c r="AL140">
        <f t="shared" si="212"/>
        <v>4.6808506672129059E-3</v>
      </c>
      <c r="AM140">
        <f t="shared" si="213"/>
        <v>301.20400466918943</v>
      </c>
      <c r="AN140">
        <f t="shared" si="214"/>
        <v>306.04595794677732</v>
      </c>
      <c r="AO140">
        <f t="shared" si="215"/>
        <v>272.01638063870996</v>
      </c>
      <c r="AP140">
        <f t="shared" si="216"/>
        <v>1.4628568893322758</v>
      </c>
      <c r="AQ140">
        <f t="shared" si="217"/>
        <v>3.8068033435456554</v>
      </c>
      <c r="AR140">
        <f t="shared" si="218"/>
        <v>51.978727852055982</v>
      </c>
      <c r="AS140">
        <f t="shared" si="219"/>
        <v>30.519655739018873</v>
      </c>
      <c r="AT140">
        <f t="shared" si="220"/>
        <v>30.474981307983398</v>
      </c>
      <c r="AU140">
        <f t="shared" si="221"/>
        <v>4.3780767617217728</v>
      </c>
      <c r="AV140">
        <f t="shared" si="222"/>
        <v>0.14774003410417338</v>
      </c>
      <c r="AW140">
        <f t="shared" si="223"/>
        <v>1.5716134435188143</v>
      </c>
      <c r="AX140">
        <f t="shared" si="224"/>
        <v>2.8064633182029586</v>
      </c>
      <c r="AY140">
        <f t="shared" si="225"/>
        <v>9.3033227381495442E-2</v>
      </c>
      <c r="AZ140">
        <f t="shared" si="226"/>
        <v>17.402955386994094</v>
      </c>
      <c r="BA140">
        <f t="shared" si="227"/>
        <v>0.63519766392550769</v>
      </c>
      <c r="BB140">
        <f t="shared" si="228"/>
        <v>42.217064864666334</v>
      </c>
      <c r="BC140">
        <f t="shared" si="229"/>
        <v>368.7381400960939</v>
      </c>
      <c r="BD140">
        <f t="shared" si="230"/>
        <v>1.2896869029222735E-2</v>
      </c>
    </row>
    <row r="141" spans="1:108" x14ac:dyDescent="0.25">
      <c r="A141" s="1">
        <v>114</v>
      </c>
      <c r="B141" s="1" t="s">
        <v>146</v>
      </c>
      <c r="C141" s="1">
        <v>3011.0000195801258</v>
      </c>
      <c r="D141" s="1">
        <v>0</v>
      </c>
      <c r="E141">
        <f t="shared" si="203"/>
        <v>11.261267122153804</v>
      </c>
      <c r="F141">
        <f t="shared" si="204"/>
        <v>0.15587504198952137</v>
      </c>
      <c r="G141">
        <f t="shared" si="205"/>
        <v>237.6873669771239</v>
      </c>
      <c r="H141">
        <f t="shared" si="206"/>
        <v>4.6815970834416953</v>
      </c>
      <c r="I141">
        <f t="shared" si="207"/>
        <v>2.2351577306460673</v>
      </c>
      <c r="J141">
        <f t="shared" si="208"/>
        <v>28.054498672485352</v>
      </c>
      <c r="K141" s="1">
        <v>6</v>
      </c>
      <c r="L141">
        <f t="shared" si="209"/>
        <v>1.4200000166893005</v>
      </c>
      <c r="M141" s="1">
        <v>1</v>
      </c>
      <c r="N141">
        <f t="shared" si="210"/>
        <v>2.8400000333786011</v>
      </c>
      <c r="O141" s="1">
        <v>32.896755218505859</v>
      </c>
      <c r="P141" s="1">
        <v>28.054498672485352</v>
      </c>
      <c r="Q141" s="1">
        <v>35.028148651123047</v>
      </c>
      <c r="R141" s="1">
        <v>400.04379272460937</v>
      </c>
      <c r="S141" s="1">
        <v>374.10308837890625</v>
      </c>
      <c r="T141" s="1">
        <v>12.328632354736328</v>
      </c>
      <c r="U141" s="1">
        <v>21.461088180541992</v>
      </c>
      <c r="V141" s="1">
        <v>17.976116180419922</v>
      </c>
      <c r="W141" s="1">
        <v>31.291955947875977</v>
      </c>
      <c r="X141" s="1">
        <v>300.97872924804687</v>
      </c>
      <c r="Y141" s="1">
        <v>1700.1512451171875</v>
      </c>
      <c r="Z141" s="1">
        <v>6.5137538909912109</v>
      </c>
      <c r="AA141" s="1">
        <v>73.237442016601562</v>
      </c>
      <c r="AB141" s="1">
        <v>-4.517890453338623</v>
      </c>
      <c r="AC141" s="1">
        <v>-0.32279878854751587</v>
      </c>
      <c r="AD141" s="1">
        <v>1</v>
      </c>
      <c r="AE141" s="1">
        <v>-0.21956524252891541</v>
      </c>
      <c r="AF141" s="1">
        <v>2.737391471862793</v>
      </c>
      <c r="AG141" s="1">
        <v>1</v>
      </c>
      <c r="AH141" s="1">
        <v>0</v>
      </c>
      <c r="AI141" s="1">
        <v>0.15999999642372131</v>
      </c>
      <c r="AJ141" s="1">
        <v>111115</v>
      </c>
      <c r="AK141">
        <f t="shared" si="211"/>
        <v>0.50163121541341138</v>
      </c>
      <c r="AL141">
        <f t="shared" si="212"/>
        <v>4.6815970834416954E-3</v>
      </c>
      <c r="AM141">
        <f t="shared" si="213"/>
        <v>301.20449867248533</v>
      </c>
      <c r="AN141">
        <f t="shared" si="214"/>
        <v>306.04675521850584</v>
      </c>
      <c r="AO141">
        <f t="shared" si="215"/>
        <v>272.02419313853534</v>
      </c>
      <c r="AP141">
        <f t="shared" si="216"/>
        <v>1.4626072775584806</v>
      </c>
      <c r="AQ141">
        <f t="shared" si="217"/>
        <v>3.8069129318816848</v>
      </c>
      <c r="AR141">
        <f t="shared" si="218"/>
        <v>51.980419127947272</v>
      </c>
      <c r="AS141">
        <f t="shared" si="219"/>
        <v>30.51933094740528</v>
      </c>
      <c r="AT141">
        <f t="shared" si="220"/>
        <v>30.475626945495605</v>
      </c>
      <c r="AU141">
        <f t="shared" si="221"/>
        <v>4.378238557111783</v>
      </c>
      <c r="AV141">
        <f t="shared" si="222"/>
        <v>0.14776488115037173</v>
      </c>
      <c r="AW141">
        <f t="shared" si="223"/>
        <v>1.5717552012356173</v>
      </c>
      <c r="AX141">
        <f t="shared" si="224"/>
        <v>2.8064833558761659</v>
      </c>
      <c r="AY141">
        <f t="shared" si="225"/>
        <v>9.3048991695792088E-2</v>
      </c>
      <c r="AZ141">
        <f t="shared" si="226"/>
        <v>17.407614757065812</v>
      </c>
      <c r="BA141">
        <f t="shared" si="227"/>
        <v>0.63535259226832375</v>
      </c>
      <c r="BB141">
        <f t="shared" si="228"/>
        <v>42.219981916137087</v>
      </c>
      <c r="BC141">
        <f t="shared" si="229"/>
        <v>368.75002132389579</v>
      </c>
      <c r="BD141">
        <f t="shared" si="230"/>
        <v>1.2893571979823841E-2</v>
      </c>
    </row>
    <row r="142" spans="1:108" x14ac:dyDescent="0.25">
      <c r="A142" s="1">
        <v>115</v>
      </c>
      <c r="B142" s="1" t="s">
        <v>146</v>
      </c>
      <c r="C142" s="1">
        <v>3011.5000195689499</v>
      </c>
      <c r="D142" s="1">
        <v>0</v>
      </c>
      <c r="E142">
        <f t="shared" si="203"/>
        <v>11.265800624051396</v>
      </c>
      <c r="F142">
        <f t="shared" si="204"/>
        <v>0.15585969456365403</v>
      </c>
      <c r="G142">
        <f t="shared" si="205"/>
        <v>237.63056968006907</v>
      </c>
      <c r="H142">
        <f t="shared" si="206"/>
        <v>4.6820502058530975</v>
      </c>
      <c r="I142">
        <f t="shared" si="207"/>
        <v>2.2355732645573045</v>
      </c>
      <c r="J142">
        <f t="shared" si="208"/>
        <v>28.056850433349609</v>
      </c>
      <c r="K142" s="1">
        <v>6</v>
      </c>
      <c r="L142">
        <f t="shared" si="209"/>
        <v>1.4200000166893005</v>
      </c>
      <c r="M142" s="1">
        <v>1</v>
      </c>
      <c r="N142">
        <f t="shared" si="210"/>
        <v>2.8400000333786011</v>
      </c>
      <c r="O142" s="1">
        <v>32.898155212402344</v>
      </c>
      <c r="P142" s="1">
        <v>28.056850433349609</v>
      </c>
      <c r="Q142" s="1">
        <v>35.028182983398437</v>
      </c>
      <c r="R142" s="1">
        <v>400.0574951171875</v>
      </c>
      <c r="S142" s="1">
        <v>374.1080322265625</v>
      </c>
      <c r="T142" s="1">
        <v>12.329441070556641</v>
      </c>
      <c r="U142" s="1">
        <v>21.462533950805664</v>
      </c>
      <c r="V142" s="1">
        <v>17.975885391235352</v>
      </c>
      <c r="W142" s="1">
        <v>31.291606903076172</v>
      </c>
      <c r="X142" s="1">
        <v>300.98641967773437</v>
      </c>
      <c r="Y142" s="1">
        <v>1700.125732421875</v>
      </c>
      <c r="Z142" s="1">
        <v>6.531745433807373</v>
      </c>
      <c r="AA142" s="1">
        <v>73.237457275390625</v>
      </c>
      <c r="AB142" s="1">
        <v>-4.517890453338623</v>
      </c>
      <c r="AC142" s="1">
        <v>-0.32279878854751587</v>
      </c>
      <c r="AD142" s="1">
        <v>1</v>
      </c>
      <c r="AE142" s="1">
        <v>-0.21956524252891541</v>
      </c>
      <c r="AF142" s="1">
        <v>2.737391471862793</v>
      </c>
      <c r="AG142" s="1">
        <v>1</v>
      </c>
      <c r="AH142" s="1">
        <v>0</v>
      </c>
      <c r="AI142" s="1">
        <v>0.15999999642372131</v>
      </c>
      <c r="AJ142" s="1">
        <v>111115</v>
      </c>
      <c r="AK142">
        <f t="shared" si="211"/>
        <v>0.50164403279622383</v>
      </c>
      <c r="AL142">
        <f t="shared" si="212"/>
        <v>4.6820502058530977E-3</v>
      </c>
      <c r="AM142">
        <f t="shared" si="213"/>
        <v>301.20685043334959</v>
      </c>
      <c r="AN142">
        <f t="shared" si="214"/>
        <v>306.04815521240232</v>
      </c>
      <c r="AO142">
        <f t="shared" si="215"/>
        <v>272.02011110737658</v>
      </c>
      <c r="AP142">
        <f t="shared" si="216"/>
        <v>1.4621959228251065</v>
      </c>
      <c r="AQ142">
        <f t="shared" si="217"/>
        <v>3.807434677801055</v>
      </c>
      <c r="AR142">
        <f t="shared" si="218"/>
        <v>51.987532329039986</v>
      </c>
      <c r="AS142">
        <f t="shared" si="219"/>
        <v>30.524998378234322</v>
      </c>
      <c r="AT142">
        <f t="shared" si="220"/>
        <v>30.477502822875977</v>
      </c>
      <c r="AU142">
        <f t="shared" si="221"/>
        <v>4.378708677558758</v>
      </c>
      <c r="AV142">
        <f t="shared" si="222"/>
        <v>0.14775108915636381</v>
      </c>
      <c r="AW142">
        <f t="shared" si="223"/>
        <v>1.5718614132437505</v>
      </c>
      <c r="AX142">
        <f t="shared" si="224"/>
        <v>2.8068472643150075</v>
      </c>
      <c r="AY142">
        <f t="shared" si="225"/>
        <v>9.3040241301513421E-2</v>
      </c>
      <c r="AZ142">
        <f t="shared" si="226"/>
        <v>17.403458694270793</v>
      </c>
      <c r="BA142">
        <f t="shared" si="227"/>
        <v>0.63519237549050622</v>
      </c>
      <c r="BB142">
        <f t="shared" si="228"/>
        <v>42.216606686250891</v>
      </c>
      <c r="BC142">
        <f t="shared" si="229"/>
        <v>368.7528101618725</v>
      </c>
      <c r="BD142">
        <f t="shared" si="230"/>
        <v>1.2897633884946406E-2</v>
      </c>
    </row>
    <row r="143" spans="1:108" x14ac:dyDescent="0.25">
      <c r="A143" s="1">
        <v>116</v>
      </c>
      <c r="B143" s="1" t="s">
        <v>147</v>
      </c>
      <c r="C143" s="1">
        <v>3012.0000195577741</v>
      </c>
      <c r="D143" s="1">
        <v>0</v>
      </c>
      <c r="E143">
        <f t="shared" si="203"/>
        <v>11.275247814837458</v>
      </c>
      <c r="F143">
        <f t="shared" si="204"/>
        <v>0.15586563847188126</v>
      </c>
      <c r="G143">
        <f t="shared" si="205"/>
        <v>237.52823908969592</v>
      </c>
      <c r="H143">
        <f t="shared" si="206"/>
        <v>4.6826872179138759</v>
      </c>
      <c r="I143">
        <f t="shared" si="207"/>
        <v>2.2357926736315887</v>
      </c>
      <c r="J143">
        <f t="shared" si="208"/>
        <v>28.058418273925781</v>
      </c>
      <c r="K143" s="1">
        <v>6</v>
      </c>
      <c r="L143">
        <f t="shared" si="209"/>
        <v>1.4200000166893005</v>
      </c>
      <c r="M143" s="1">
        <v>1</v>
      </c>
      <c r="N143">
        <f t="shared" si="210"/>
        <v>2.8400000333786011</v>
      </c>
      <c r="O143" s="1">
        <v>32.898948669433594</v>
      </c>
      <c r="P143" s="1">
        <v>28.058418273925781</v>
      </c>
      <c r="Q143" s="1">
        <v>35.028087615966797</v>
      </c>
      <c r="R143" s="1">
        <v>400.07089233398437</v>
      </c>
      <c r="S143" s="1">
        <v>374.10162353515625</v>
      </c>
      <c r="T143" s="1">
        <v>12.329738616943359</v>
      </c>
      <c r="U143" s="1">
        <v>21.464254379272461</v>
      </c>
      <c r="V143" s="1">
        <v>17.975543975830078</v>
      </c>
      <c r="W143" s="1">
        <v>31.292766571044922</v>
      </c>
      <c r="X143" s="1">
        <v>300.97994995117187</v>
      </c>
      <c r="Y143" s="1">
        <v>1700.06494140625</v>
      </c>
      <c r="Z143" s="1">
        <v>6.4745192527770996</v>
      </c>
      <c r="AA143" s="1">
        <v>73.237571716308594</v>
      </c>
      <c r="AB143" s="1">
        <v>-4.517890453338623</v>
      </c>
      <c r="AC143" s="1">
        <v>-0.32279878854751587</v>
      </c>
      <c r="AD143" s="1">
        <v>1</v>
      </c>
      <c r="AE143" s="1">
        <v>-0.21956524252891541</v>
      </c>
      <c r="AF143" s="1">
        <v>2.737391471862793</v>
      </c>
      <c r="AG143" s="1">
        <v>1</v>
      </c>
      <c r="AH143" s="1">
        <v>0</v>
      </c>
      <c r="AI143" s="1">
        <v>0.15999999642372131</v>
      </c>
      <c r="AJ143" s="1">
        <v>111115</v>
      </c>
      <c r="AK143">
        <f t="shared" si="211"/>
        <v>0.50163324991861968</v>
      </c>
      <c r="AL143">
        <f t="shared" si="212"/>
        <v>4.6826872179138758E-3</v>
      </c>
      <c r="AM143">
        <f t="shared" si="213"/>
        <v>301.20841827392576</v>
      </c>
      <c r="AN143">
        <f t="shared" si="214"/>
        <v>306.04894866943357</v>
      </c>
      <c r="AO143">
        <f t="shared" si="215"/>
        <v>272.01038454509398</v>
      </c>
      <c r="AP143">
        <f t="shared" si="216"/>
        <v>1.4616444038095353</v>
      </c>
      <c r="AQ143">
        <f t="shared" si="217"/>
        <v>3.8077825430706467</v>
      </c>
      <c r="AR143">
        <f t="shared" si="218"/>
        <v>51.992200913219612</v>
      </c>
      <c r="AS143">
        <f t="shared" si="219"/>
        <v>30.527946533947151</v>
      </c>
      <c r="AT143">
        <f t="shared" si="220"/>
        <v>30.478683471679688</v>
      </c>
      <c r="AU143">
        <f t="shared" si="221"/>
        <v>4.379004586797171</v>
      </c>
      <c r="AV143">
        <f t="shared" si="222"/>
        <v>0.14775643067778105</v>
      </c>
      <c r="AW143">
        <f t="shared" si="223"/>
        <v>1.5719898694390577</v>
      </c>
      <c r="AX143">
        <f t="shared" si="224"/>
        <v>2.807014717358113</v>
      </c>
      <c r="AY143">
        <f t="shared" si="225"/>
        <v>9.3043630252978959E-2</v>
      </c>
      <c r="AZ143">
        <f t="shared" si="226"/>
        <v>17.395991444980101</v>
      </c>
      <c r="BA143">
        <f t="shared" si="227"/>
        <v>0.63492972001864134</v>
      </c>
      <c r="BB143">
        <f t="shared" si="228"/>
        <v>42.216137984816335</v>
      </c>
      <c r="BC143">
        <f t="shared" si="229"/>
        <v>368.74191072842001</v>
      </c>
      <c r="BD143">
        <f t="shared" si="230"/>
        <v>1.2908687722094903E-2</v>
      </c>
    </row>
    <row r="144" spans="1:108" x14ac:dyDescent="0.25">
      <c r="A144" s="1">
        <v>117</v>
      </c>
      <c r="B144" s="1" t="s">
        <v>147</v>
      </c>
      <c r="C144" s="1">
        <v>3012.5000195465982</v>
      </c>
      <c r="D144" s="1">
        <v>0</v>
      </c>
      <c r="E144">
        <f t="shared" si="203"/>
        <v>11.277780256314776</v>
      </c>
      <c r="F144">
        <f t="shared" si="204"/>
        <v>0.15590799038717235</v>
      </c>
      <c r="G144">
        <f t="shared" si="205"/>
        <v>237.50802525374397</v>
      </c>
      <c r="H144">
        <f t="shared" si="206"/>
        <v>4.683818894006115</v>
      </c>
      <c r="I144">
        <f t="shared" si="207"/>
        <v>2.2357739256915932</v>
      </c>
      <c r="J144">
        <f t="shared" si="208"/>
        <v>28.059080123901367</v>
      </c>
      <c r="K144" s="1">
        <v>6</v>
      </c>
      <c r="L144">
        <f t="shared" si="209"/>
        <v>1.4200000166893005</v>
      </c>
      <c r="M144" s="1">
        <v>1</v>
      </c>
      <c r="N144">
        <f t="shared" si="210"/>
        <v>2.8400000333786011</v>
      </c>
      <c r="O144" s="1">
        <v>32.898963928222656</v>
      </c>
      <c r="P144" s="1">
        <v>28.059080123901367</v>
      </c>
      <c r="Q144" s="1">
        <v>35.027782440185547</v>
      </c>
      <c r="R144" s="1">
        <v>400.05044555664062</v>
      </c>
      <c r="S144" s="1">
        <v>374.07574462890625</v>
      </c>
      <c r="T144" s="1">
        <v>12.329687118530273</v>
      </c>
      <c r="U144" s="1">
        <v>21.466314315795898</v>
      </c>
      <c r="V144" s="1">
        <v>17.975624084472656</v>
      </c>
      <c r="W144" s="1">
        <v>31.296039581298828</v>
      </c>
      <c r="X144" s="1">
        <v>300.98248291015625</v>
      </c>
      <c r="Y144" s="1">
        <v>1700.0059814453125</v>
      </c>
      <c r="Z144" s="1">
        <v>6.5338387489318848</v>
      </c>
      <c r="AA144" s="1">
        <v>73.238258361816406</v>
      </c>
      <c r="AB144" s="1">
        <v>-4.517890453338623</v>
      </c>
      <c r="AC144" s="1">
        <v>-0.32279878854751587</v>
      </c>
      <c r="AD144" s="1">
        <v>1</v>
      </c>
      <c r="AE144" s="1">
        <v>-0.21956524252891541</v>
      </c>
      <c r="AF144" s="1">
        <v>2.737391471862793</v>
      </c>
      <c r="AG144" s="1">
        <v>1</v>
      </c>
      <c r="AH144" s="1">
        <v>0</v>
      </c>
      <c r="AI144" s="1">
        <v>0.15999999642372131</v>
      </c>
      <c r="AJ144" s="1">
        <v>111115</v>
      </c>
      <c r="AK144">
        <f t="shared" si="211"/>
        <v>0.50163747151692706</v>
      </c>
      <c r="AL144">
        <f t="shared" si="212"/>
        <v>4.683818894006115E-3</v>
      </c>
      <c r="AM144">
        <f t="shared" si="213"/>
        <v>301.20908012390134</v>
      </c>
      <c r="AN144">
        <f t="shared" si="214"/>
        <v>306.04896392822263</v>
      </c>
      <c r="AO144">
        <f t="shared" si="215"/>
        <v>272.00095095155484</v>
      </c>
      <c r="AP144">
        <f t="shared" si="216"/>
        <v>1.4608532732581321</v>
      </c>
      <c r="AQ144">
        <f t="shared" si="217"/>
        <v>3.8079293996278114</v>
      </c>
      <c r="AR144">
        <f t="shared" si="218"/>
        <v>51.99371864928343</v>
      </c>
      <c r="AS144">
        <f t="shared" si="219"/>
        <v>30.527404333487532</v>
      </c>
      <c r="AT144">
        <f t="shared" si="220"/>
        <v>30.479022026062012</v>
      </c>
      <c r="AU144">
        <f t="shared" si="221"/>
        <v>4.3790894428221865</v>
      </c>
      <c r="AV144">
        <f t="shared" si="222"/>
        <v>0.14779448981447685</v>
      </c>
      <c r="AW144">
        <f t="shared" si="223"/>
        <v>1.5721554739362182</v>
      </c>
      <c r="AX144">
        <f t="shared" si="224"/>
        <v>2.8069339688859682</v>
      </c>
      <c r="AY144">
        <f t="shared" si="225"/>
        <v>9.3067777091020917E-2</v>
      </c>
      <c r="AZ144">
        <f t="shared" si="226"/>
        <v>17.394674116538518</v>
      </c>
      <c r="BA144">
        <f t="shared" si="227"/>
        <v>0.63491960829847083</v>
      </c>
      <c r="BB144">
        <f t="shared" si="228"/>
        <v>42.219560524202372</v>
      </c>
      <c r="BC144">
        <f t="shared" si="229"/>
        <v>368.7148280207777</v>
      </c>
      <c r="BD144">
        <f t="shared" si="230"/>
        <v>1.2913582257215454E-2</v>
      </c>
    </row>
    <row r="145" spans="1:108" x14ac:dyDescent="0.25">
      <c r="A145" s="1">
        <v>118</v>
      </c>
      <c r="B145" s="1" t="s">
        <v>148</v>
      </c>
      <c r="C145" s="1">
        <v>3013.5000195242465</v>
      </c>
      <c r="D145" s="1">
        <v>0</v>
      </c>
      <c r="E145">
        <f t="shared" si="203"/>
        <v>11.303734967410904</v>
      </c>
      <c r="F145">
        <f t="shared" si="204"/>
        <v>0.15585836008317039</v>
      </c>
      <c r="G145">
        <f t="shared" si="205"/>
        <v>237.18034553883331</v>
      </c>
      <c r="H145">
        <f t="shared" si="206"/>
        <v>4.6848839691420396</v>
      </c>
      <c r="I145">
        <f t="shared" si="207"/>
        <v>2.2369061284781737</v>
      </c>
      <c r="J145">
        <f t="shared" si="208"/>
        <v>28.065338134765625</v>
      </c>
      <c r="K145" s="1">
        <v>6</v>
      </c>
      <c r="L145">
        <f t="shared" si="209"/>
        <v>1.4200000166893005</v>
      </c>
      <c r="M145" s="1">
        <v>1</v>
      </c>
      <c r="N145">
        <f t="shared" si="210"/>
        <v>2.8400000333786011</v>
      </c>
      <c r="O145" s="1">
        <v>32.900386810302734</v>
      </c>
      <c r="P145" s="1">
        <v>28.065338134765625</v>
      </c>
      <c r="Q145" s="1">
        <v>35.027675628662109</v>
      </c>
      <c r="R145" s="1">
        <v>400.09304809570312</v>
      </c>
      <c r="S145" s="1">
        <v>374.06350708007812</v>
      </c>
      <c r="T145" s="1">
        <v>12.330531120300293</v>
      </c>
      <c r="U145" s="1">
        <v>21.470050811767578</v>
      </c>
      <c r="V145" s="1">
        <v>17.9752197265625</v>
      </c>
      <c r="W145" s="1">
        <v>31.298641204833984</v>
      </c>
      <c r="X145" s="1">
        <v>300.95449829101562</v>
      </c>
      <c r="Y145" s="1">
        <v>1700.0018310546875</v>
      </c>
      <c r="Z145" s="1">
        <v>6.4014506340026855</v>
      </c>
      <c r="AA145" s="1">
        <v>73.237464904785156</v>
      </c>
      <c r="AB145" s="1">
        <v>-4.517890453338623</v>
      </c>
      <c r="AC145" s="1">
        <v>-0.32279878854751587</v>
      </c>
      <c r="AD145" s="1">
        <v>1</v>
      </c>
      <c r="AE145" s="1">
        <v>-0.21956524252891541</v>
      </c>
      <c r="AF145" s="1">
        <v>2.737391471862793</v>
      </c>
      <c r="AG145" s="1">
        <v>1</v>
      </c>
      <c r="AH145" s="1">
        <v>0</v>
      </c>
      <c r="AI145" s="1">
        <v>0.15999999642372131</v>
      </c>
      <c r="AJ145" s="1">
        <v>111115</v>
      </c>
      <c r="AK145">
        <f t="shared" si="211"/>
        <v>0.50159083048502606</v>
      </c>
      <c r="AL145">
        <f t="shared" si="212"/>
        <v>4.68488396914204E-3</v>
      </c>
      <c r="AM145">
        <f t="shared" si="213"/>
        <v>301.2153381347656</v>
      </c>
      <c r="AN145">
        <f t="shared" si="214"/>
        <v>306.05038681030271</v>
      </c>
      <c r="AO145">
        <f t="shared" si="215"/>
        <v>272.00028688906968</v>
      </c>
      <c r="AP145">
        <f t="shared" si="216"/>
        <v>1.4596165993657788</v>
      </c>
      <c r="AQ145">
        <f t="shared" si="217"/>
        <v>3.8093182213089558</v>
      </c>
      <c r="AR145">
        <f t="shared" si="218"/>
        <v>52.013245218978959</v>
      </c>
      <c r="AS145">
        <f t="shared" si="219"/>
        <v>30.543194407211381</v>
      </c>
      <c r="AT145">
        <f t="shared" si="220"/>
        <v>30.48286247253418</v>
      </c>
      <c r="AU145">
        <f t="shared" si="221"/>
        <v>4.3800521211934136</v>
      </c>
      <c r="AV145">
        <f t="shared" si="222"/>
        <v>0.14774988991621249</v>
      </c>
      <c r="AW145">
        <f t="shared" si="223"/>
        <v>1.5724120928307821</v>
      </c>
      <c r="AX145">
        <f t="shared" si="224"/>
        <v>2.8076400283626315</v>
      </c>
      <c r="AY145">
        <f t="shared" si="225"/>
        <v>9.3039480438643948E-2</v>
      </c>
      <c r="AZ145">
        <f t="shared" si="226"/>
        <v>17.370487232505123</v>
      </c>
      <c r="BA145">
        <f t="shared" si="227"/>
        <v>0.6340643795762162</v>
      </c>
      <c r="BB145">
        <f t="shared" si="228"/>
        <v>42.209721738216444</v>
      </c>
      <c r="BC145">
        <f t="shared" si="229"/>
        <v>368.69025284534115</v>
      </c>
      <c r="BD145">
        <f t="shared" si="230"/>
        <v>1.2941147857714256E-2</v>
      </c>
    </row>
    <row r="146" spans="1:108" x14ac:dyDescent="0.25">
      <c r="A146" s="1">
        <v>119</v>
      </c>
      <c r="B146" s="1" t="s">
        <v>148</v>
      </c>
      <c r="C146" s="1">
        <v>3014.0000195130706</v>
      </c>
      <c r="D146" s="1">
        <v>0</v>
      </c>
      <c r="E146">
        <f t="shared" si="203"/>
        <v>11.292752337659737</v>
      </c>
      <c r="F146">
        <f t="shared" si="204"/>
        <v>0.15589275121190055</v>
      </c>
      <c r="G146">
        <f t="shared" si="205"/>
        <v>237.30470994648391</v>
      </c>
      <c r="H146">
        <f t="shared" si="206"/>
        <v>4.6860245947991466</v>
      </c>
      <c r="I146">
        <f t="shared" si="207"/>
        <v>2.2369694575903343</v>
      </c>
      <c r="J146">
        <f t="shared" si="208"/>
        <v>28.066246032714844</v>
      </c>
      <c r="K146" s="1">
        <v>6</v>
      </c>
      <c r="L146">
        <f t="shared" si="209"/>
        <v>1.4200000166893005</v>
      </c>
      <c r="M146" s="1">
        <v>1</v>
      </c>
      <c r="N146">
        <f t="shared" si="210"/>
        <v>2.8400000333786011</v>
      </c>
      <c r="O146" s="1">
        <v>32.901252746582031</v>
      </c>
      <c r="P146" s="1">
        <v>28.066246032714844</v>
      </c>
      <c r="Q146" s="1">
        <v>35.027885437011719</v>
      </c>
      <c r="R146" s="1">
        <v>400.05612182617187</v>
      </c>
      <c r="S146" s="1">
        <v>374.0474853515625</v>
      </c>
      <c r="T146" s="1">
        <v>12.330183029174805</v>
      </c>
      <c r="U146" s="1">
        <v>21.472011566162109</v>
      </c>
      <c r="V146" s="1">
        <v>17.973773956298828</v>
      </c>
      <c r="W146" s="1">
        <v>31.299867630004883</v>
      </c>
      <c r="X146" s="1">
        <v>300.95114135742187</v>
      </c>
      <c r="Y146" s="1">
        <v>1700.0390625</v>
      </c>
      <c r="Z146" s="1">
        <v>6.3188481330871582</v>
      </c>
      <c r="AA146" s="1">
        <v>73.237213134765625</v>
      </c>
      <c r="AB146" s="1">
        <v>-4.517890453338623</v>
      </c>
      <c r="AC146" s="1">
        <v>-0.32279878854751587</v>
      </c>
      <c r="AD146" s="1">
        <v>1</v>
      </c>
      <c r="AE146" s="1">
        <v>-0.21956524252891541</v>
      </c>
      <c r="AF146" s="1">
        <v>2.737391471862793</v>
      </c>
      <c r="AG146" s="1">
        <v>1</v>
      </c>
      <c r="AH146" s="1">
        <v>0</v>
      </c>
      <c r="AI146" s="1">
        <v>0.15999999642372131</v>
      </c>
      <c r="AJ146" s="1">
        <v>111115</v>
      </c>
      <c r="AK146">
        <f t="shared" si="211"/>
        <v>0.50158523559570301</v>
      </c>
      <c r="AL146">
        <f t="shared" si="212"/>
        <v>4.6860245947991461E-3</v>
      </c>
      <c r="AM146">
        <f t="shared" si="213"/>
        <v>301.21624603271482</v>
      </c>
      <c r="AN146">
        <f t="shared" si="214"/>
        <v>306.05125274658201</v>
      </c>
      <c r="AO146">
        <f t="shared" si="215"/>
        <v>272.00624392018653</v>
      </c>
      <c r="AP146">
        <f t="shared" si="216"/>
        <v>1.4590916751526073</v>
      </c>
      <c r="AQ146">
        <f t="shared" si="217"/>
        <v>3.8095197450935014</v>
      </c>
      <c r="AR146">
        <f t="shared" si="218"/>
        <v>52.016175684941878</v>
      </c>
      <c r="AS146">
        <f t="shared" si="219"/>
        <v>30.544164118779769</v>
      </c>
      <c r="AT146">
        <f t="shared" si="220"/>
        <v>30.483749389648438</v>
      </c>
      <c r="AU146">
        <f t="shared" si="221"/>
        <v>4.3802744694475013</v>
      </c>
      <c r="AV146">
        <f t="shared" si="222"/>
        <v>0.1477807954017939</v>
      </c>
      <c r="AW146">
        <f t="shared" si="223"/>
        <v>1.5725502875031672</v>
      </c>
      <c r="AX146">
        <f t="shared" si="224"/>
        <v>2.8077241819443342</v>
      </c>
      <c r="AY146">
        <f t="shared" si="225"/>
        <v>9.3059088581382371E-2</v>
      </c>
      <c r="AZ146">
        <f t="shared" si="226"/>
        <v>17.379535620234378</v>
      </c>
      <c r="BA146">
        <f t="shared" si="227"/>
        <v>0.6344240216544812</v>
      </c>
      <c r="BB146">
        <f t="shared" si="228"/>
        <v>42.211659495643403</v>
      </c>
      <c r="BC146">
        <f t="shared" si="229"/>
        <v>368.67945173301911</v>
      </c>
      <c r="BD146">
        <f t="shared" si="230"/>
        <v>1.2929546634758426E-2</v>
      </c>
    </row>
    <row r="147" spans="1:108" x14ac:dyDescent="0.25">
      <c r="A147" s="1">
        <v>120</v>
      </c>
      <c r="B147" s="1" t="s">
        <v>149</v>
      </c>
      <c r="C147" s="1">
        <v>3014.5000195018947</v>
      </c>
      <c r="D147" s="1">
        <v>0</v>
      </c>
      <c r="E147">
        <f t="shared" si="203"/>
        <v>11.274025780998741</v>
      </c>
      <c r="F147">
        <f t="shared" si="204"/>
        <v>0.15592655473764219</v>
      </c>
      <c r="G147">
        <f t="shared" si="205"/>
        <v>237.55059049114135</v>
      </c>
      <c r="H147">
        <f t="shared" si="206"/>
        <v>4.687269638659191</v>
      </c>
      <c r="I147">
        <f t="shared" si="207"/>
        <v>2.2370994065069665</v>
      </c>
      <c r="J147">
        <f t="shared" si="208"/>
        <v>28.067632675170898</v>
      </c>
      <c r="K147" s="1">
        <v>6</v>
      </c>
      <c r="L147">
        <f t="shared" si="209"/>
        <v>1.4200000166893005</v>
      </c>
      <c r="M147" s="1">
        <v>1</v>
      </c>
      <c r="N147">
        <f t="shared" si="210"/>
        <v>2.8400000333786011</v>
      </c>
      <c r="O147" s="1">
        <v>32.901008605957031</v>
      </c>
      <c r="P147" s="1">
        <v>28.067632675170898</v>
      </c>
      <c r="Q147" s="1">
        <v>35.028125762939453</v>
      </c>
      <c r="R147" s="1">
        <v>400.04916381835937</v>
      </c>
      <c r="S147" s="1">
        <v>374.0748291015625</v>
      </c>
      <c r="T147" s="1">
        <v>12.329524993896484</v>
      </c>
      <c r="U147" s="1">
        <v>21.474411010742187</v>
      </c>
      <c r="V147" s="1">
        <v>17.973087310791016</v>
      </c>
      <c r="W147" s="1">
        <v>31.303838729858398</v>
      </c>
      <c r="X147" s="1">
        <v>300.92971801757812</v>
      </c>
      <c r="Y147" s="1">
        <v>1700.0439453125</v>
      </c>
      <c r="Z147" s="1">
        <v>6.229771614074707</v>
      </c>
      <c r="AA147" s="1">
        <v>73.237312316894531</v>
      </c>
      <c r="AB147" s="1">
        <v>-4.517890453338623</v>
      </c>
      <c r="AC147" s="1">
        <v>-0.32279878854751587</v>
      </c>
      <c r="AD147" s="1">
        <v>1</v>
      </c>
      <c r="AE147" s="1">
        <v>-0.21956524252891541</v>
      </c>
      <c r="AF147" s="1">
        <v>2.737391471862793</v>
      </c>
      <c r="AG147" s="1">
        <v>1</v>
      </c>
      <c r="AH147" s="1">
        <v>0</v>
      </c>
      <c r="AI147" s="1">
        <v>0.15999999642372131</v>
      </c>
      <c r="AJ147" s="1">
        <v>111115</v>
      </c>
      <c r="AK147">
        <f t="shared" si="211"/>
        <v>0.50154953002929681</v>
      </c>
      <c r="AL147">
        <f t="shared" si="212"/>
        <v>4.6872696386591906E-3</v>
      </c>
      <c r="AM147">
        <f t="shared" si="213"/>
        <v>301.21763267517088</v>
      </c>
      <c r="AN147">
        <f t="shared" si="214"/>
        <v>306.05100860595701</v>
      </c>
      <c r="AO147">
        <f t="shared" si="215"/>
        <v>272.00702517016907</v>
      </c>
      <c r="AP147">
        <f t="shared" si="216"/>
        <v>1.458222108358123</v>
      </c>
      <c r="AQ147">
        <f t="shared" si="217"/>
        <v>3.8098275525220511</v>
      </c>
      <c r="AR147">
        <f t="shared" si="218"/>
        <v>52.020308118860235</v>
      </c>
      <c r="AS147">
        <f t="shared" si="219"/>
        <v>30.545897108118048</v>
      </c>
      <c r="AT147">
        <f t="shared" si="220"/>
        <v>30.484320640563965</v>
      </c>
      <c r="AU147">
        <f t="shared" si="221"/>
        <v>4.3804176860567177</v>
      </c>
      <c r="AV147">
        <f t="shared" si="222"/>
        <v>0.14781117214823156</v>
      </c>
      <c r="AW147">
        <f t="shared" si="223"/>
        <v>1.5727281460150844</v>
      </c>
      <c r="AX147">
        <f t="shared" si="224"/>
        <v>2.8076895400416335</v>
      </c>
      <c r="AY147">
        <f t="shared" si="225"/>
        <v>9.3078361323110106E-2</v>
      </c>
      <c r="AZ147">
        <f t="shared" si="226"/>
        <v>17.397566786862438</v>
      </c>
      <c r="BA147">
        <f t="shared" si="227"/>
        <v>0.63503495025762779</v>
      </c>
      <c r="BB147">
        <f t="shared" si="228"/>
        <v>42.213427743048037</v>
      </c>
      <c r="BC147">
        <f t="shared" si="229"/>
        <v>368.71569719118645</v>
      </c>
      <c r="BD147">
        <f t="shared" si="230"/>
        <v>1.2907377589424392E-2</v>
      </c>
      <c r="BE147">
        <f>AVERAGE(E133:E147)</f>
        <v>11.259890465024723</v>
      </c>
      <c r="BF147">
        <f t="shared" ref="BF147:DD147" si="231">AVERAGE(F133:F147)</f>
        <v>0.15578421851883545</v>
      </c>
      <c r="BG147">
        <f t="shared" si="231"/>
        <v>237.60554864107871</v>
      </c>
      <c r="BH147">
        <f t="shared" si="231"/>
        <v>4.6801818388025485</v>
      </c>
      <c r="BI147">
        <f t="shared" si="231"/>
        <v>2.2357212261724162</v>
      </c>
      <c r="BJ147">
        <f t="shared" si="231"/>
        <v>28.056070327758789</v>
      </c>
      <c r="BK147">
        <f t="shared" si="231"/>
        <v>6</v>
      </c>
      <c r="BL147">
        <f t="shared" si="231"/>
        <v>1.4200000166893005</v>
      </c>
      <c r="BM147">
        <f t="shared" si="231"/>
        <v>1</v>
      </c>
      <c r="BN147">
        <f t="shared" si="231"/>
        <v>2.8400000333786011</v>
      </c>
      <c r="BO147">
        <f t="shared" si="231"/>
        <v>32.896249135335289</v>
      </c>
      <c r="BP147">
        <f t="shared" si="231"/>
        <v>28.056070327758789</v>
      </c>
      <c r="BQ147">
        <f t="shared" si="231"/>
        <v>35.027953084309893</v>
      </c>
      <c r="BR147">
        <f t="shared" si="231"/>
        <v>400.01274414062499</v>
      </c>
      <c r="BS147">
        <f t="shared" si="231"/>
        <v>374.07492065429687</v>
      </c>
      <c r="BT147">
        <f t="shared" si="231"/>
        <v>12.327958106994629</v>
      </c>
      <c r="BU147">
        <f t="shared" si="231"/>
        <v>21.458097076416017</v>
      </c>
      <c r="BV147">
        <f t="shared" si="231"/>
        <v>17.975695800781249</v>
      </c>
      <c r="BW147">
        <f t="shared" si="231"/>
        <v>31.288571548461913</v>
      </c>
      <c r="BX147">
        <f t="shared" si="231"/>
        <v>300.96501261393229</v>
      </c>
      <c r="BY147">
        <f t="shared" si="231"/>
        <v>1700.0961344401042</v>
      </c>
      <c r="BZ147">
        <f t="shared" si="231"/>
        <v>6.2958289146423336</v>
      </c>
      <c r="CA147">
        <f t="shared" si="231"/>
        <v>73.237648518880206</v>
      </c>
      <c r="CB147">
        <f t="shared" si="231"/>
        <v>-4.517890453338623</v>
      </c>
      <c r="CC147">
        <f t="shared" si="231"/>
        <v>-0.32279878854751587</v>
      </c>
      <c r="CD147">
        <f t="shared" si="231"/>
        <v>1</v>
      </c>
      <c r="CE147">
        <f t="shared" si="231"/>
        <v>-0.21956524252891541</v>
      </c>
      <c r="CF147">
        <f t="shared" si="231"/>
        <v>2.737391471862793</v>
      </c>
      <c r="CG147">
        <f t="shared" si="231"/>
        <v>1</v>
      </c>
      <c r="CH147">
        <f t="shared" si="231"/>
        <v>0</v>
      </c>
      <c r="CI147">
        <f t="shared" si="231"/>
        <v>0.15999999642372131</v>
      </c>
      <c r="CJ147">
        <f t="shared" si="231"/>
        <v>111115</v>
      </c>
      <c r="CK147">
        <f t="shared" si="231"/>
        <v>0.50160835435655382</v>
      </c>
      <c r="CL147">
        <f t="shared" si="231"/>
        <v>4.6801818388025468E-3</v>
      </c>
      <c r="CM147">
        <f t="shared" si="231"/>
        <v>301.20607032775877</v>
      </c>
      <c r="CN147">
        <f t="shared" si="231"/>
        <v>306.0462491353353</v>
      </c>
      <c r="CO147">
        <f t="shared" si="231"/>
        <v>272.0153754303991</v>
      </c>
      <c r="CP147">
        <f t="shared" si="231"/>
        <v>1.4629442920557147</v>
      </c>
      <c r="CQ147">
        <f t="shared" si="231"/>
        <v>3.8072617970933562</v>
      </c>
      <c r="CR147">
        <f t="shared" si="231"/>
        <v>51.985036060914034</v>
      </c>
      <c r="CS147">
        <f t="shared" si="231"/>
        <v>30.526938984498031</v>
      </c>
      <c r="CT147">
        <f t="shared" si="231"/>
        <v>30.476159731547039</v>
      </c>
      <c r="CU147">
        <f t="shared" si="231"/>
        <v>4.3783722024120584</v>
      </c>
      <c r="CV147">
        <f t="shared" si="231"/>
        <v>0.14768325592875187</v>
      </c>
      <c r="CW147">
        <f t="shared" si="231"/>
        <v>1.5715405709209402</v>
      </c>
      <c r="CX147">
        <f t="shared" si="231"/>
        <v>2.8068316314911188</v>
      </c>
      <c r="CY147">
        <f t="shared" si="231"/>
        <v>9.2997204766236088E-2</v>
      </c>
      <c r="CZ147">
        <f t="shared" si="231"/>
        <v>17.401671669650689</v>
      </c>
      <c r="DA147">
        <f t="shared" si="231"/>
        <v>0.63518170950474429</v>
      </c>
      <c r="DB147">
        <f t="shared" si="231"/>
        <v>42.208908680323844</v>
      </c>
      <c r="DC147">
        <f t="shared" si="231"/>
        <v>368.72250799615347</v>
      </c>
      <c r="DD147">
        <f t="shared" si="231"/>
        <v>1.2889580898847964E-2</v>
      </c>
    </row>
    <row r="148" spans="1:108" x14ac:dyDescent="0.25">
      <c r="A148" s="1" t="s">
        <v>9</v>
      </c>
      <c r="B148" s="1" t="s">
        <v>150</v>
      </c>
    </row>
    <row r="149" spans="1:108" x14ac:dyDescent="0.25">
      <c r="A149" s="1" t="s">
        <v>9</v>
      </c>
      <c r="B149" s="1" t="s">
        <v>151</v>
      </c>
    </row>
    <row r="150" spans="1:108" x14ac:dyDescent="0.25">
      <c r="A150" s="1">
        <v>121</v>
      </c>
      <c r="B150" s="1" t="s">
        <v>152</v>
      </c>
      <c r="C150" s="1">
        <v>3399.5000199489295</v>
      </c>
      <c r="D150" s="1">
        <v>0</v>
      </c>
      <c r="E150">
        <f t="shared" ref="E150:E164" si="232">(R150-S150*(1000-T150)/(1000-U150))*AK150</f>
        <v>10.746013540482751</v>
      </c>
      <c r="F150">
        <f t="shared" ref="F150:F164" si="233">IF(AV150&lt;&gt;0,1/(1/AV150-1/N150),0)</f>
        <v>0.15007278576951352</v>
      </c>
      <c r="G150">
        <f t="shared" ref="G150:G164" si="234">((AY150-AL150/2)*S150-E150)/(AY150+AL150/2)</f>
        <v>236.55071963915213</v>
      </c>
      <c r="H150">
        <f t="shared" ref="H150:H164" si="235">AL150*1000</f>
        <v>5.5076243875576765</v>
      </c>
      <c r="I150">
        <f t="shared" ref="I150:I164" si="236">(AQ150-AW150)</f>
        <v>2.7117667622998729</v>
      </c>
      <c r="J150">
        <f t="shared" ref="J150:J164" si="237">(P150+AP150*D150)</f>
        <v>30.610368728637695</v>
      </c>
      <c r="K150" s="1">
        <v>6</v>
      </c>
      <c r="L150">
        <f t="shared" ref="L150:L164" si="238">(K150*AE150+AF150)</f>
        <v>1.4200000166893005</v>
      </c>
      <c r="M150" s="1">
        <v>1</v>
      </c>
      <c r="N150">
        <f t="shared" ref="N150:N164" si="239">L150*(M150+1)*(M150+1)/(M150*M150+1)</f>
        <v>2.8400000333786011</v>
      </c>
      <c r="O150" s="1">
        <v>37.437454223632812</v>
      </c>
      <c r="P150" s="1">
        <v>30.610368728637695</v>
      </c>
      <c r="Q150" s="1">
        <v>40.098751068115234</v>
      </c>
      <c r="R150" s="1">
        <v>400.617919921875</v>
      </c>
      <c r="S150" s="1">
        <v>375.07269287109375</v>
      </c>
      <c r="T150" s="1">
        <v>12.490059852600098</v>
      </c>
      <c r="U150" s="1">
        <v>23.216684341430664</v>
      </c>
      <c r="V150" s="1">
        <v>14.166836738586426</v>
      </c>
      <c r="W150" s="1">
        <v>26.33349609375</v>
      </c>
      <c r="X150" s="1">
        <v>300.91976928710937</v>
      </c>
      <c r="Y150" s="1">
        <v>1699.787841796875</v>
      </c>
      <c r="Z150" s="1">
        <v>6.8878135681152344</v>
      </c>
      <c r="AA150" s="1">
        <v>73.238365173339844</v>
      </c>
      <c r="AB150" s="1">
        <v>-4.323523998260498</v>
      </c>
      <c r="AC150" s="1">
        <v>-0.37987619638442993</v>
      </c>
      <c r="AD150" s="1">
        <v>1</v>
      </c>
      <c r="AE150" s="1">
        <v>-0.21956524252891541</v>
      </c>
      <c r="AF150" s="1">
        <v>2.737391471862793</v>
      </c>
      <c r="AG150" s="1">
        <v>1</v>
      </c>
      <c r="AH150" s="1">
        <v>0</v>
      </c>
      <c r="AI150" s="1">
        <v>0.15999999642372131</v>
      </c>
      <c r="AJ150" s="1">
        <v>111115</v>
      </c>
      <c r="AK150">
        <f t="shared" ref="AK150:AK164" si="240">X150*0.000001/(K150*0.0001)</f>
        <v>0.50153294881184884</v>
      </c>
      <c r="AL150">
        <f t="shared" ref="AL150:AL164" si="241">(U150-T150)/(1000-U150)*AK150</f>
        <v>5.5076243875576761E-3</v>
      </c>
      <c r="AM150">
        <f t="shared" ref="AM150:AM164" si="242">(P150+273.15)</f>
        <v>303.76036872863767</v>
      </c>
      <c r="AN150">
        <f t="shared" ref="AN150:AN164" si="243">(O150+273.15)</f>
        <v>310.58745422363279</v>
      </c>
      <c r="AO150">
        <f t="shared" ref="AO150:AO164" si="244">(Y150*AG150+Z150*AH150)*AI150</f>
        <v>271.96604860858497</v>
      </c>
      <c r="AP150">
        <f t="shared" ref="AP150:AP164" si="245">((AO150+0.00000010773*(AN150^4-AM150^4))-AL150*44100)/(L150*51.4+0.00000043092*AM150^3)</f>
        <v>1.3443480873725715</v>
      </c>
      <c r="AQ150">
        <f t="shared" ref="AQ150:AQ164" si="246">0.61365*EXP(17.502*J150/(240.97+J150))</f>
        <v>4.4121187682117329</v>
      </c>
      <c r="AR150">
        <f t="shared" ref="AR150:AR164" si="247">AQ150*1000/AA150</f>
        <v>60.243272194418502</v>
      </c>
      <c r="AS150">
        <f t="shared" ref="AS150:AS164" si="248">(AR150-U150)</f>
        <v>37.026587852987838</v>
      </c>
      <c r="AT150">
        <f t="shared" ref="AT150:AT164" si="249">IF(D150,P150,(O150+P150)/2)</f>
        <v>34.023911476135254</v>
      </c>
      <c r="AU150">
        <f t="shared" ref="AU150:AU164" si="250">0.61365*EXP(17.502*AT150/(240.97+AT150))</f>
        <v>5.3501406326717182</v>
      </c>
      <c r="AV150">
        <f t="shared" ref="AV150:AV164" si="251">IF(AS150&lt;&gt;0,(1000-(AR150+U150)/2)/AS150*AL150,0)</f>
        <v>0.14254058090667715</v>
      </c>
      <c r="AW150">
        <f t="shared" ref="AW150:AW164" si="252">U150*AA150/1000</f>
        <v>1.70035200591186</v>
      </c>
      <c r="AX150">
        <f t="shared" ref="AX150:AX164" si="253">(AU150-AW150)</f>
        <v>3.6497886267598583</v>
      </c>
      <c r="AY150">
        <f t="shared" ref="AY150:AY164" si="254">1/(1.6/F150+1.37/N150)</f>
        <v>8.9735290812243462E-2</v>
      </c>
      <c r="AZ150">
        <f t="shared" ref="AZ150:AZ164" si="255">G150*AA150*0.001</f>
        <v>17.324587986948558</v>
      </c>
      <c r="BA150">
        <f t="shared" ref="BA150:BA164" si="256">G150/S150</f>
        <v>0.63067966326317093</v>
      </c>
      <c r="BB150">
        <f t="shared" ref="BB150:BB164" si="257">(1-AL150*AA150/AQ150/F150)*100</f>
        <v>39.080852549827192</v>
      </c>
      <c r="BC150">
        <f t="shared" ref="BC150:BC164" si="258">(S150-E150/(N150/1.35))</f>
        <v>369.96455269181587</v>
      </c>
      <c r="BD150">
        <f t="shared" ref="BD150:BD164" si="259">E150*BB150/100/BC150</f>
        <v>1.1351448878506112E-2</v>
      </c>
    </row>
    <row r="151" spans="1:108" x14ac:dyDescent="0.25">
      <c r="A151" s="1">
        <v>122</v>
      </c>
      <c r="B151" s="1" t="s">
        <v>152</v>
      </c>
      <c r="C151" s="1">
        <v>3399.5000199489295</v>
      </c>
      <c r="D151" s="1">
        <v>0</v>
      </c>
      <c r="E151">
        <f t="shared" si="232"/>
        <v>10.746013540482751</v>
      </c>
      <c r="F151">
        <f t="shared" si="233"/>
        <v>0.15007278576951352</v>
      </c>
      <c r="G151">
        <f t="shared" si="234"/>
        <v>236.55071963915213</v>
      </c>
      <c r="H151">
        <f t="shared" si="235"/>
        <v>5.5076243875576765</v>
      </c>
      <c r="I151">
        <f t="shared" si="236"/>
        <v>2.7117667622998729</v>
      </c>
      <c r="J151">
        <f t="shared" si="237"/>
        <v>30.610368728637695</v>
      </c>
      <c r="K151" s="1">
        <v>6</v>
      </c>
      <c r="L151">
        <f t="shared" si="238"/>
        <v>1.4200000166893005</v>
      </c>
      <c r="M151" s="1">
        <v>1</v>
      </c>
      <c r="N151">
        <f t="shared" si="239"/>
        <v>2.8400000333786011</v>
      </c>
      <c r="O151" s="1">
        <v>37.437454223632812</v>
      </c>
      <c r="P151" s="1">
        <v>30.610368728637695</v>
      </c>
      <c r="Q151" s="1">
        <v>40.098751068115234</v>
      </c>
      <c r="R151" s="1">
        <v>400.617919921875</v>
      </c>
      <c r="S151" s="1">
        <v>375.07269287109375</v>
      </c>
      <c r="T151" s="1">
        <v>12.490059852600098</v>
      </c>
      <c r="U151" s="1">
        <v>23.216684341430664</v>
      </c>
      <c r="V151" s="1">
        <v>14.166836738586426</v>
      </c>
      <c r="W151" s="1">
        <v>26.33349609375</v>
      </c>
      <c r="X151" s="1">
        <v>300.91976928710937</v>
      </c>
      <c r="Y151" s="1">
        <v>1699.787841796875</v>
      </c>
      <c r="Z151" s="1">
        <v>6.8878135681152344</v>
      </c>
      <c r="AA151" s="1">
        <v>73.238365173339844</v>
      </c>
      <c r="AB151" s="1">
        <v>-4.323523998260498</v>
      </c>
      <c r="AC151" s="1">
        <v>-0.37987619638442993</v>
      </c>
      <c r="AD151" s="1">
        <v>1</v>
      </c>
      <c r="AE151" s="1">
        <v>-0.21956524252891541</v>
      </c>
      <c r="AF151" s="1">
        <v>2.737391471862793</v>
      </c>
      <c r="AG151" s="1">
        <v>1</v>
      </c>
      <c r="AH151" s="1">
        <v>0</v>
      </c>
      <c r="AI151" s="1">
        <v>0.15999999642372131</v>
      </c>
      <c r="AJ151" s="1">
        <v>111115</v>
      </c>
      <c r="AK151">
        <f t="shared" si="240"/>
        <v>0.50153294881184884</v>
      </c>
      <c r="AL151">
        <f t="shared" si="241"/>
        <v>5.5076243875576761E-3</v>
      </c>
      <c r="AM151">
        <f t="shared" si="242"/>
        <v>303.76036872863767</v>
      </c>
      <c r="AN151">
        <f t="shared" si="243"/>
        <v>310.58745422363279</v>
      </c>
      <c r="AO151">
        <f t="shared" si="244"/>
        <v>271.96604860858497</v>
      </c>
      <c r="AP151">
        <f t="shared" si="245"/>
        <v>1.3443480873725715</v>
      </c>
      <c r="AQ151">
        <f t="shared" si="246"/>
        <v>4.4121187682117329</v>
      </c>
      <c r="AR151">
        <f t="shared" si="247"/>
        <v>60.243272194418502</v>
      </c>
      <c r="AS151">
        <f t="shared" si="248"/>
        <v>37.026587852987838</v>
      </c>
      <c r="AT151">
        <f t="shared" si="249"/>
        <v>34.023911476135254</v>
      </c>
      <c r="AU151">
        <f t="shared" si="250"/>
        <v>5.3501406326717182</v>
      </c>
      <c r="AV151">
        <f t="shared" si="251"/>
        <v>0.14254058090667715</v>
      </c>
      <c r="AW151">
        <f t="shared" si="252"/>
        <v>1.70035200591186</v>
      </c>
      <c r="AX151">
        <f t="shared" si="253"/>
        <v>3.6497886267598583</v>
      </c>
      <c r="AY151">
        <f t="shared" si="254"/>
        <v>8.9735290812243462E-2</v>
      </c>
      <c r="AZ151">
        <f t="shared" si="255"/>
        <v>17.324587986948558</v>
      </c>
      <c r="BA151">
        <f t="shared" si="256"/>
        <v>0.63067966326317093</v>
      </c>
      <c r="BB151">
        <f t="shared" si="257"/>
        <v>39.080852549827192</v>
      </c>
      <c r="BC151">
        <f t="shared" si="258"/>
        <v>369.96455269181587</v>
      </c>
      <c r="BD151">
        <f t="shared" si="259"/>
        <v>1.1351448878506112E-2</v>
      </c>
    </row>
    <row r="152" spans="1:108" x14ac:dyDescent="0.25">
      <c r="A152" s="1">
        <v>123</v>
      </c>
      <c r="B152" s="1" t="s">
        <v>152</v>
      </c>
      <c r="C152" s="1">
        <v>3400.0000199377537</v>
      </c>
      <c r="D152" s="1">
        <v>0</v>
      </c>
      <c r="E152">
        <f t="shared" si="232"/>
        <v>10.779031355119049</v>
      </c>
      <c r="F152">
        <f t="shared" si="233"/>
        <v>0.15007657763110496</v>
      </c>
      <c r="G152">
        <f t="shared" si="234"/>
        <v>236.16930651001164</v>
      </c>
      <c r="H152">
        <f t="shared" si="235"/>
        <v>5.5071936219603437</v>
      </c>
      <c r="I152">
        <f t="shared" si="236"/>
        <v>2.7114885112495255</v>
      </c>
      <c r="J152">
        <f t="shared" si="237"/>
        <v>30.608718872070313</v>
      </c>
      <c r="K152" s="1">
        <v>6</v>
      </c>
      <c r="L152">
        <f t="shared" si="238"/>
        <v>1.4200000166893005</v>
      </c>
      <c r="M152" s="1">
        <v>1</v>
      </c>
      <c r="N152">
        <f t="shared" si="239"/>
        <v>2.8400000333786011</v>
      </c>
      <c r="O152" s="1">
        <v>37.437179565429688</v>
      </c>
      <c r="P152" s="1">
        <v>30.608718872070313</v>
      </c>
      <c r="Q152" s="1">
        <v>40.099185943603516</v>
      </c>
      <c r="R152" s="1">
        <v>400.65072631835937</v>
      </c>
      <c r="S152" s="1">
        <v>375.041748046875</v>
      </c>
      <c r="T152" s="1">
        <v>12.489686965942383</v>
      </c>
      <c r="U152" s="1">
        <v>23.214897155761719</v>
      </c>
      <c r="V152" s="1">
        <v>14.166565895080566</v>
      </c>
      <c r="W152" s="1">
        <v>26.331754684448242</v>
      </c>
      <c r="X152" s="1">
        <v>300.93646240234375</v>
      </c>
      <c r="Y152" s="1">
        <v>1699.7926025390625</v>
      </c>
      <c r="Z152" s="1">
        <v>6.876152515411377</v>
      </c>
      <c r="AA152" s="1">
        <v>73.238059997558594</v>
      </c>
      <c r="AB152" s="1">
        <v>-4.323523998260498</v>
      </c>
      <c r="AC152" s="1">
        <v>-0.37987619638442993</v>
      </c>
      <c r="AD152" s="1">
        <v>1</v>
      </c>
      <c r="AE152" s="1">
        <v>-0.21956524252891541</v>
      </c>
      <c r="AF152" s="1">
        <v>2.737391471862793</v>
      </c>
      <c r="AG152" s="1">
        <v>1</v>
      </c>
      <c r="AH152" s="1">
        <v>0</v>
      </c>
      <c r="AI152" s="1">
        <v>0.15999999642372131</v>
      </c>
      <c r="AJ152" s="1">
        <v>111115</v>
      </c>
      <c r="AK152">
        <f t="shared" si="240"/>
        <v>0.50156077067057292</v>
      </c>
      <c r="AL152">
        <f t="shared" si="241"/>
        <v>5.507193621960344E-3</v>
      </c>
      <c r="AM152">
        <f t="shared" si="242"/>
        <v>303.75871887207029</v>
      </c>
      <c r="AN152">
        <f t="shared" si="243"/>
        <v>310.58717956542966</v>
      </c>
      <c r="AO152">
        <f t="shared" si="244"/>
        <v>271.96681032731794</v>
      </c>
      <c r="AP152">
        <f t="shared" si="245"/>
        <v>1.3447760345313426</v>
      </c>
      <c r="AQ152">
        <f t="shared" si="246"/>
        <v>4.4117025419803548</v>
      </c>
      <c r="AR152">
        <f t="shared" si="247"/>
        <v>60.237840026448268</v>
      </c>
      <c r="AS152">
        <f t="shared" si="248"/>
        <v>37.022942870686549</v>
      </c>
      <c r="AT152">
        <f t="shared" si="249"/>
        <v>34.02294921875</v>
      </c>
      <c r="AU152">
        <f t="shared" si="250"/>
        <v>5.349853521020008</v>
      </c>
      <c r="AV152">
        <f t="shared" si="251"/>
        <v>0.14254400168621659</v>
      </c>
      <c r="AW152">
        <f t="shared" si="252"/>
        <v>1.7002140307308291</v>
      </c>
      <c r="AX152">
        <f t="shared" si="253"/>
        <v>3.6496394902891787</v>
      </c>
      <c r="AY152">
        <f t="shared" si="254"/>
        <v>8.9737459987514478E-2</v>
      </c>
      <c r="AZ152">
        <f t="shared" si="255"/>
        <v>17.296581839762037</v>
      </c>
      <c r="BA152">
        <f t="shared" si="256"/>
        <v>0.62971471240181442</v>
      </c>
      <c r="BB152">
        <f t="shared" si="257"/>
        <v>39.081663229216311</v>
      </c>
      <c r="BC152">
        <f t="shared" si="258"/>
        <v>369.91791277983828</v>
      </c>
      <c r="BD152">
        <f t="shared" si="259"/>
        <v>1.13879987641649E-2</v>
      </c>
    </row>
    <row r="153" spans="1:108" x14ac:dyDescent="0.25">
      <c r="A153" s="1">
        <v>124</v>
      </c>
      <c r="B153" s="1" t="s">
        <v>153</v>
      </c>
      <c r="C153" s="1">
        <v>3400.5000199265778</v>
      </c>
      <c r="D153" s="1">
        <v>0</v>
      </c>
      <c r="E153">
        <f t="shared" si="232"/>
        <v>10.790262484484128</v>
      </c>
      <c r="F153">
        <f t="shared" si="233"/>
        <v>0.15002569542653182</v>
      </c>
      <c r="G153">
        <f t="shared" si="234"/>
        <v>236.0026956336817</v>
      </c>
      <c r="H153">
        <f t="shared" si="235"/>
        <v>5.5065998557362628</v>
      </c>
      <c r="I153">
        <f t="shared" si="236"/>
        <v>2.7120588857980801</v>
      </c>
      <c r="J153">
        <f t="shared" si="237"/>
        <v>30.610820770263672</v>
      </c>
      <c r="K153" s="1">
        <v>6</v>
      </c>
      <c r="L153">
        <f t="shared" si="238"/>
        <v>1.4200000166893005</v>
      </c>
      <c r="M153" s="1">
        <v>1</v>
      </c>
      <c r="N153">
        <f t="shared" si="239"/>
        <v>2.8400000333786011</v>
      </c>
      <c r="O153" s="1">
        <v>37.438133239746094</v>
      </c>
      <c r="P153" s="1">
        <v>30.610820770263672</v>
      </c>
      <c r="Q153" s="1">
        <v>40.101158142089844</v>
      </c>
      <c r="R153" s="1">
        <v>400.66928100585937</v>
      </c>
      <c r="S153" s="1">
        <v>375.03814697265625</v>
      </c>
      <c r="T153" s="1">
        <v>12.490196228027344</v>
      </c>
      <c r="U153" s="1">
        <v>23.214359283447266</v>
      </c>
      <c r="V153" s="1">
        <v>14.166402816772461</v>
      </c>
      <c r="W153" s="1">
        <v>26.329769134521484</v>
      </c>
      <c r="X153" s="1">
        <v>300.93356323242187</v>
      </c>
      <c r="Y153" s="1">
        <v>1699.9453125</v>
      </c>
      <c r="Z153" s="1">
        <v>7.0585575103759766</v>
      </c>
      <c r="AA153" s="1">
        <v>73.238029479980469</v>
      </c>
      <c r="AB153" s="1">
        <v>-4.323523998260498</v>
      </c>
      <c r="AC153" s="1">
        <v>-0.37987619638442993</v>
      </c>
      <c r="AD153" s="1">
        <v>1</v>
      </c>
      <c r="AE153" s="1">
        <v>-0.21956524252891541</v>
      </c>
      <c r="AF153" s="1">
        <v>2.737391471862793</v>
      </c>
      <c r="AG153" s="1">
        <v>1</v>
      </c>
      <c r="AH153" s="1">
        <v>0</v>
      </c>
      <c r="AI153" s="1">
        <v>0.15999999642372131</v>
      </c>
      <c r="AJ153" s="1">
        <v>111115</v>
      </c>
      <c r="AK153">
        <f t="shared" si="240"/>
        <v>0.50155593872070314</v>
      </c>
      <c r="AL153">
        <f t="shared" si="241"/>
        <v>5.5065998557362631E-3</v>
      </c>
      <c r="AM153">
        <f t="shared" si="242"/>
        <v>303.76082077026365</v>
      </c>
      <c r="AN153">
        <f t="shared" si="243"/>
        <v>310.58813323974607</v>
      </c>
      <c r="AO153">
        <f t="shared" si="244"/>
        <v>271.99124392052181</v>
      </c>
      <c r="AP153">
        <f t="shared" si="245"/>
        <v>1.3452134344719171</v>
      </c>
      <c r="AQ153">
        <f t="shared" si="246"/>
        <v>4.412232815358049</v>
      </c>
      <c r="AR153">
        <f t="shared" si="247"/>
        <v>60.245105537200835</v>
      </c>
      <c r="AS153">
        <f t="shared" si="248"/>
        <v>37.03074625375357</v>
      </c>
      <c r="AT153">
        <f t="shared" si="249"/>
        <v>34.024477005004883</v>
      </c>
      <c r="AU153">
        <f t="shared" si="250"/>
        <v>5.3503093774854902</v>
      </c>
      <c r="AV153">
        <f t="shared" si="251"/>
        <v>0.14249809823183845</v>
      </c>
      <c r="AW153">
        <f t="shared" si="252"/>
        <v>1.7001739295599692</v>
      </c>
      <c r="AX153">
        <f t="shared" si="253"/>
        <v>3.6501354479255212</v>
      </c>
      <c r="AY153">
        <f t="shared" si="254"/>
        <v>8.9708351878887316E-2</v>
      </c>
      <c r="AZ153">
        <f t="shared" si="255"/>
        <v>17.284372380174439</v>
      </c>
      <c r="BA153">
        <f t="shared" si="256"/>
        <v>0.62927650837312954</v>
      </c>
      <c r="BB153">
        <f t="shared" si="257"/>
        <v>39.07492100267342</v>
      </c>
      <c r="BC153">
        <f t="shared" si="258"/>
        <v>369.90897296461088</v>
      </c>
      <c r="BD153">
        <f t="shared" si="259"/>
        <v>1.1398173199212042E-2</v>
      </c>
    </row>
    <row r="154" spans="1:108" x14ac:dyDescent="0.25">
      <c r="A154" s="1">
        <v>125</v>
      </c>
      <c r="B154" s="1" t="s">
        <v>153</v>
      </c>
      <c r="C154" s="1">
        <v>3401.0000199154019</v>
      </c>
      <c r="D154" s="1">
        <v>0</v>
      </c>
      <c r="E154">
        <f t="shared" si="232"/>
        <v>10.765118272117412</v>
      </c>
      <c r="F154">
        <f t="shared" si="233"/>
        <v>0.15000984134794185</v>
      </c>
      <c r="G154">
        <f t="shared" si="234"/>
        <v>236.31115548432697</v>
      </c>
      <c r="H154">
        <f t="shared" si="235"/>
        <v>5.5053784240490558</v>
      </c>
      <c r="I154">
        <f t="shared" si="236"/>
        <v>2.711748604302151</v>
      </c>
      <c r="J154">
        <f t="shared" si="237"/>
        <v>30.608942031860352</v>
      </c>
      <c r="K154" s="1">
        <v>6</v>
      </c>
      <c r="L154">
        <f t="shared" si="238"/>
        <v>1.4200000166893005</v>
      </c>
      <c r="M154" s="1">
        <v>1</v>
      </c>
      <c r="N154">
        <f t="shared" si="239"/>
        <v>2.8400000333786011</v>
      </c>
      <c r="O154" s="1">
        <v>37.438449859619141</v>
      </c>
      <c r="P154" s="1">
        <v>30.608942031860352</v>
      </c>
      <c r="Q154" s="1">
        <v>40.101634979248047</v>
      </c>
      <c r="R154" s="1">
        <v>400.66537475585937</v>
      </c>
      <c r="S154" s="1">
        <v>375.087158203125</v>
      </c>
      <c r="T154" s="1">
        <v>12.491269111633301</v>
      </c>
      <c r="U154" s="1">
        <v>23.212068557739258</v>
      </c>
      <c r="V154" s="1">
        <v>14.16740894317627</v>
      </c>
      <c r="W154" s="1">
        <v>26.326778411865234</v>
      </c>
      <c r="X154" s="1">
        <v>300.9619140625</v>
      </c>
      <c r="Y154" s="1">
        <v>1699.980224609375</v>
      </c>
      <c r="Z154" s="1">
        <v>6.9609813690185547</v>
      </c>
      <c r="AA154" s="1">
        <v>73.238204956054687</v>
      </c>
      <c r="AB154" s="1">
        <v>-4.323523998260498</v>
      </c>
      <c r="AC154" s="1">
        <v>-0.37987619638442993</v>
      </c>
      <c r="AD154" s="1">
        <v>1</v>
      </c>
      <c r="AE154" s="1">
        <v>-0.21956524252891541</v>
      </c>
      <c r="AF154" s="1">
        <v>2.737391471862793</v>
      </c>
      <c r="AG154" s="1">
        <v>1</v>
      </c>
      <c r="AH154" s="1">
        <v>0</v>
      </c>
      <c r="AI154" s="1">
        <v>0.15999999642372131</v>
      </c>
      <c r="AJ154" s="1">
        <v>111115</v>
      </c>
      <c r="AK154">
        <f t="shared" si="240"/>
        <v>0.50160319010416665</v>
      </c>
      <c r="AL154">
        <f t="shared" si="241"/>
        <v>5.5053784240490554E-3</v>
      </c>
      <c r="AM154">
        <f t="shared" si="242"/>
        <v>303.75894203186033</v>
      </c>
      <c r="AN154">
        <f t="shared" si="243"/>
        <v>310.58844985961912</v>
      </c>
      <c r="AO154">
        <f t="shared" si="244"/>
        <v>271.99682985789696</v>
      </c>
      <c r="AP154">
        <f t="shared" si="245"/>
        <v>1.3462306644816082</v>
      </c>
      <c r="AQ154">
        <f t="shared" si="246"/>
        <v>4.4117588387878515</v>
      </c>
      <c r="AR154">
        <f t="shared" si="247"/>
        <v>60.238489480115611</v>
      </c>
      <c r="AS154">
        <f t="shared" si="248"/>
        <v>37.026420922376353</v>
      </c>
      <c r="AT154">
        <f t="shared" si="249"/>
        <v>34.023695945739746</v>
      </c>
      <c r="AU154">
        <f t="shared" si="250"/>
        <v>5.3500763230500912</v>
      </c>
      <c r="AV154">
        <f t="shared" si="251"/>
        <v>0.14248379513269557</v>
      </c>
      <c r="AW154">
        <f t="shared" si="252"/>
        <v>1.7000102344857004</v>
      </c>
      <c r="AX154">
        <f t="shared" si="253"/>
        <v>3.6500660885643907</v>
      </c>
      <c r="AY154">
        <f t="shared" si="254"/>
        <v>8.9699282084658855E-2</v>
      </c>
      <c r="AZ154">
        <f t="shared" si="255"/>
        <v>17.307004838763245</v>
      </c>
      <c r="BA154">
        <f t="shared" si="256"/>
        <v>0.63001665164008314</v>
      </c>
      <c r="BB154">
        <f t="shared" si="257"/>
        <v>39.075306691133541</v>
      </c>
      <c r="BC154">
        <f t="shared" si="258"/>
        <v>369.96993654940923</v>
      </c>
      <c r="BD154">
        <f t="shared" si="259"/>
        <v>1.1369850803894599E-2</v>
      </c>
    </row>
    <row r="155" spans="1:108" x14ac:dyDescent="0.25">
      <c r="A155" s="1">
        <v>126</v>
      </c>
      <c r="B155" s="1" t="s">
        <v>154</v>
      </c>
      <c r="C155" s="1">
        <v>3401.5000199042261</v>
      </c>
      <c r="D155" s="1">
        <v>0</v>
      </c>
      <c r="E155">
        <f t="shared" si="232"/>
        <v>10.763949193983814</v>
      </c>
      <c r="F155">
        <f t="shared" si="233"/>
        <v>0.14999762006255907</v>
      </c>
      <c r="G155">
        <f t="shared" si="234"/>
        <v>236.3201231621122</v>
      </c>
      <c r="H155">
        <f t="shared" si="235"/>
        <v>5.5045580277620703</v>
      </c>
      <c r="I155">
        <f t="shared" si="236"/>
        <v>2.7115676630128487</v>
      </c>
      <c r="J155">
        <f t="shared" si="237"/>
        <v>30.607639312744141</v>
      </c>
      <c r="K155" s="1">
        <v>6</v>
      </c>
      <c r="L155">
        <f t="shared" si="238"/>
        <v>1.4200000166893005</v>
      </c>
      <c r="M155" s="1">
        <v>1</v>
      </c>
      <c r="N155">
        <f t="shared" si="239"/>
        <v>2.8400000333786011</v>
      </c>
      <c r="O155" s="1">
        <v>37.4381103515625</v>
      </c>
      <c r="P155" s="1">
        <v>30.607639312744141</v>
      </c>
      <c r="Q155" s="1">
        <v>40.101432800292969</v>
      </c>
      <c r="R155" s="1">
        <v>400.66497802734375</v>
      </c>
      <c r="S155" s="1">
        <v>375.09152221679687</v>
      </c>
      <c r="T155" s="1">
        <v>12.491575241088867</v>
      </c>
      <c r="U155" s="1">
        <v>23.210018157958984</v>
      </c>
      <c r="V155" s="1">
        <v>14.16804027557373</v>
      </c>
      <c r="W155" s="1">
        <v>26.324979782104492</v>
      </c>
      <c r="X155" s="1">
        <v>300.98385620117187</v>
      </c>
      <c r="Y155" s="1">
        <v>1699.9390869140625</v>
      </c>
      <c r="Z155" s="1">
        <v>6.9270105361938477</v>
      </c>
      <c r="AA155" s="1">
        <v>73.238311767578125</v>
      </c>
      <c r="AB155" s="1">
        <v>-4.323523998260498</v>
      </c>
      <c r="AC155" s="1">
        <v>-0.37987619638442993</v>
      </c>
      <c r="AD155" s="1">
        <v>1</v>
      </c>
      <c r="AE155" s="1">
        <v>-0.21956524252891541</v>
      </c>
      <c r="AF155" s="1">
        <v>2.737391471862793</v>
      </c>
      <c r="AG155" s="1">
        <v>1</v>
      </c>
      <c r="AH155" s="1">
        <v>0</v>
      </c>
      <c r="AI155" s="1">
        <v>0.15999999642372131</v>
      </c>
      <c r="AJ155" s="1">
        <v>111115</v>
      </c>
      <c r="AK155">
        <f t="shared" si="240"/>
        <v>0.50163976033528634</v>
      </c>
      <c r="AL155">
        <f t="shared" si="241"/>
        <v>5.5045580277620701E-3</v>
      </c>
      <c r="AM155">
        <f t="shared" si="242"/>
        <v>303.75763931274412</v>
      </c>
      <c r="AN155">
        <f t="shared" si="243"/>
        <v>310.58811035156248</v>
      </c>
      <c r="AO155">
        <f t="shared" si="244"/>
        <v>271.99024782679408</v>
      </c>
      <c r="AP155">
        <f t="shared" si="245"/>
        <v>1.3467144922196295</v>
      </c>
      <c r="AQ155">
        <f t="shared" si="246"/>
        <v>4.411430208996598</v>
      </c>
      <c r="AR155">
        <f t="shared" si="247"/>
        <v>60.233914498142404</v>
      </c>
      <c r="AS155">
        <f t="shared" si="248"/>
        <v>37.02389634018342</v>
      </c>
      <c r="AT155">
        <f t="shared" si="249"/>
        <v>34.02287483215332</v>
      </c>
      <c r="AU155">
        <f t="shared" si="250"/>
        <v>5.3498313266236819</v>
      </c>
      <c r="AV155">
        <f t="shared" si="251"/>
        <v>0.1424727693328143</v>
      </c>
      <c r="AW155">
        <f t="shared" si="252"/>
        <v>1.6998625459837495</v>
      </c>
      <c r="AX155">
        <f t="shared" si="253"/>
        <v>3.6499687806399326</v>
      </c>
      <c r="AY155">
        <f t="shared" si="254"/>
        <v>8.9692290480532372E-2</v>
      </c>
      <c r="AZ155">
        <f t="shared" si="255"/>
        <v>17.307686857099235</v>
      </c>
      <c r="BA155">
        <f t="shared" si="256"/>
        <v>0.63003322966474018</v>
      </c>
      <c r="BB155">
        <f t="shared" si="257"/>
        <v>39.0747951913458</v>
      </c>
      <c r="BC155">
        <f t="shared" si="258"/>
        <v>369.97485628683523</v>
      </c>
      <c r="BD155">
        <f t="shared" si="259"/>
        <v>1.1368316064129663E-2</v>
      </c>
    </row>
    <row r="156" spans="1:108" x14ac:dyDescent="0.25">
      <c r="A156" s="1">
        <v>127</v>
      </c>
      <c r="B156" s="1" t="s">
        <v>155</v>
      </c>
      <c r="C156" s="1">
        <v>3402.0000198930502</v>
      </c>
      <c r="D156" s="1">
        <v>0</v>
      </c>
      <c r="E156">
        <f t="shared" si="232"/>
        <v>10.764472994783688</v>
      </c>
      <c r="F156">
        <f t="shared" si="233"/>
        <v>0.14992839050374768</v>
      </c>
      <c r="G156">
        <f t="shared" si="234"/>
        <v>236.25372930571663</v>
      </c>
      <c r="H156">
        <f t="shared" si="235"/>
        <v>5.5025661263760233</v>
      </c>
      <c r="I156">
        <f t="shared" si="236"/>
        <v>2.7117580316641048</v>
      </c>
      <c r="J156">
        <f t="shared" si="237"/>
        <v>30.607486724853516</v>
      </c>
      <c r="K156" s="1">
        <v>6</v>
      </c>
      <c r="L156">
        <f t="shared" si="238"/>
        <v>1.4200000166893005</v>
      </c>
      <c r="M156" s="1">
        <v>1</v>
      </c>
      <c r="N156">
        <f t="shared" si="239"/>
        <v>2.8400000333786011</v>
      </c>
      <c r="O156" s="1">
        <v>37.43988037109375</v>
      </c>
      <c r="P156" s="1">
        <v>30.607486724853516</v>
      </c>
      <c r="Q156" s="1">
        <v>40.101593017578125</v>
      </c>
      <c r="R156" s="1">
        <v>400.65518188476562</v>
      </c>
      <c r="S156" s="1">
        <v>375.08319091796875</v>
      </c>
      <c r="T156" s="1">
        <v>12.49286937713623</v>
      </c>
      <c r="U156" s="1">
        <v>23.207077026367188</v>
      </c>
      <c r="V156" s="1">
        <v>14.168030738830566</v>
      </c>
      <c r="W156" s="1">
        <v>26.318901062011719</v>
      </c>
      <c r="X156" s="1">
        <v>300.99478149414062</v>
      </c>
      <c r="Y156" s="1">
        <v>1700.01953125</v>
      </c>
      <c r="Z156" s="1">
        <v>6.8476533889770508</v>
      </c>
      <c r="AA156" s="1">
        <v>73.23773193359375</v>
      </c>
      <c r="AB156" s="1">
        <v>-4.323523998260498</v>
      </c>
      <c r="AC156" s="1">
        <v>-0.37987619638442993</v>
      </c>
      <c r="AD156" s="1">
        <v>1</v>
      </c>
      <c r="AE156" s="1">
        <v>-0.21956524252891541</v>
      </c>
      <c r="AF156" s="1">
        <v>2.737391471862793</v>
      </c>
      <c r="AG156" s="1">
        <v>1</v>
      </c>
      <c r="AH156" s="1">
        <v>0</v>
      </c>
      <c r="AI156" s="1">
        <v>0.15999999642372131</v>
      </c>
      <c r="AJ156" s="1">
        <v>111115</v>
      </c>
      <c r="AK156">
        <f t="shared" si="240"/>
        <v>0.50165796915690097</v>
      </c>
      <c r="AL156">
        <f t="shared" si="241"/>
        <v>5.5025661263760229E-3</v>
      </c>
      <c r="AM156">
        <f t="shared" si="242"/>
        <v>303.75748672485349</v>
      </c>
      <c r="AN156">
        <f t="shared" si="243"/>
        <v>310.58988037109373</v>
      </c>
      <c r="AO156">
        <f t="shared" si="244"/>
        <v>272.00311892025638</v>
      </c>
      <c r="AP156">
        <f t="shared" si="245"/>
        <v>1.3481890473820777</v>
      </c>
      <c r="AQ156">
        <f t="shared" si="246"/>
        <v>4.411391717883447</v>
      </c>
      <c r="AR156">
        <f t="shared" si="247"/>
        <v>60.233865815005743</v>
      </c>
      <c r="AS156">
        <f t="shared" si="248"/>
        <v>37.026788788638555</v>
      </c>
      <c r="AT156">
        <f t="shared" si="249"/>
        <v>34.023683547973633</v>
      </c>
      <c r="AU156">
        <f t="shared" si="250"/>
        <v>5.3500726238445129</v>
      </c>
      <c r="AV156">
        <f t="shared" si="251"/>
        <v>0.14241031010439936</v>
      </c>
      <c r="AW156">
        <f t="shared" si="252"/>
        <v>1.699633686219342</v>
      </c>
      <c r="AX156">
        <f t="shared" si="253"/>
        <v>3.6504389376251707</v>
      </c>
      <c r="AY156">
        <f t="shared" si="254"/>
        <v>8.9652684414056716E-2</v>
      </c>
      <c r="AZ156">
        <f t="shared" si="255"/>
        <v>17.302687295203899</v>
      </c>
      <c r="BA156">
        <f t="shared" si="256"/>
        <v>0.6298702128653525</v>
      </c>
      <c r="BB156">
        <f t="shared" si="257"/>
        <v>39.068670498988403</v>
      </c>
      <c r="BC156">
        <f t="shared" si="258"/>
        <v>369.96627599819323</v>
      </c>
      <c r="BD156">
        <f t="shared" si="259"/>
        <v>1.1367350913100972E-2</v>
      </c>
    </row>
    <row r="157" spans="1:108" x14ac:dyDescent="0.25">
      <c r="A157" s="1">
        <v>128</v>
      </c>
      <c r="B157" s="1" t="s">
        <v>155</v>
      </c>
      <c r="C157" s="1">
        <v>3402.5000198818743</v>
      </c>
      <c r="D157" s="1">
        <v>0</v>
      </c>
      <c r="E157">
        <f t="shared" si="232"/>
        <v>10.76450113292108</v>
      </c>
      <c r="F157">
        <f t="shared" si="233"/>
        <v>0.1499522954132671</v>
      </c>
      <c r="G157">
        <f t="shared" si="234"/>
        <v>236.30629740059058</v>
      </c>
      <c r="H157">
        <f t="shared" si="235"/>
        <v>5.5012004607455918</v>
      </c>
      <c r="I157">
        <f t="shared" si="236"/>
        <v>2.7107090776734744</v>
      </c>
      <c r="J157">
        <f t="shared" si="237"/>
        <v>30.602764129638672</v>
      </c>
      <c r="K157" s="1">
        <v>6</v>
      </c>
      <c r="L157">
        <f t="shared" si="238"/>
        <v>1.4200000166893005</v>
      </c>
      <c r="M157" s="1">
        <v>1</v>
      </c>
      <c r="N157">
        <f t="shared" si="239"/>
        <v>2.8400000333786011</v>
      </c>
      <c r="O157" s="1">
        <v>37.439754486083984</v>
      </c>
      <c r="P157" s="1">
        <v>30.602764129638672</v>
      </c>
      <c r="Q157" s="1">
        <v>40.100948333740234</v>
      </c>
      <c r="R157" s="1">
        <v>400.68276977539062</v>
      </c>
      <c r="S157" s="1">
        <v>375.11276245117187</v>
      </c>
      <c r="T157" s="1">
        <v>12.494054794311523</v>
      </c>
      <c r="U157" s="1">
        <v>23.205062866210938</v>
      </c>
      <c r="V157" s="1">
        <v>14.169516563415527</v>
      </c>
      <c r="W157" s="1">
        <v>26.316879272460938</v>
      </c>
      <c r="X157" s="1">
        <v>301.01058959960938</v>
      </c>
      <c r="Y157" s="1">
        <v>1700.008056640625</v>
      </c>
      <c r="Z157" s="1">
        <v>6.8507504463195801</v>
      </c>
      <c r="AA157" s="1">
        <v>73.237960815429688</v>
      </c>
      <c r="AB157" s="1">
        <v>-4.323523998260498</v>
      </c>
      <c r="AC157" s="1">
        <v>-0.37987619638442993</v>
      </c>
      <c r="AD157" s="1">
        <v>1</v>
      </c>
      <c r="AE157" s="1">
        <v>-0.21956524252891541</v>
      </c>
      <c r="AF157" s="1">
        <v>2.737391471862793</v>
      </c>
      <c r="AG157" s="1">
        <v>1</v>
      </c>
      <c r="AH157" s="1">
        <v>0</v>
      </c>
      <c r="AI157" s="1">
        <v>0.15999999642372131</v>
      </c>
      <c r="AJ157" s="1">
        <v>111115</v>
      </c>
      <c r="AK157">
        <f t="shared" si="240"/>
        <v>0.50168431599934893</v>
      </c>
      <c r="AL157">
        <f t="shared" si="241"/>
        <v>5.5012004607455922E-3</v>
      </c>
      <c r="AM157">
        <f t="shared" si="242"/>
        <v>303.75276412963865</v>
      </c>
      <c r="AN157">
        <f t="shared" si="243"/>
        <v>310.58975448608396</v>
      </c>
      <c r="AO157">
        <f t="shared" si="244"/>
        <v>272.00128298279742</v>
      </c>
      <c r="AP157">
        <f t="shared" si="245"/>
        <v>1.3495357824538348</v>
      </c>
      <c r="AQ157">
        <f t="shared" si="246"/>
        <v>4.4102005625886136</v>
      </c>
      <c r="AR157">
        <f t="shared" si="247"/>
        <v>60.217413394441181</v>
      </c>
      <c r="AS157">
        <f t="shared" si="248"/>
        <v>37.012350528230243</v>
      </c>
      <c r="AT157">
        <f t="shared" si="249"/>
        <v>34.021259307861328</v>
      </c>
      <c r="AU157">
        <f t="shared" si="250"/>
        <v>5.3493493296144274</v>
      </c>
      <c r="AV157">
        <f t="shared" si="251"/>
        <v>0.14243187755135645</v>
      </c>
      <c r="AW157">
        <f t="shared" si="252"/>
        <v>1.6994914849151392</v>
      </c>
      <c r="AX157">
        <f t="shared" si="253"/>
        <v>3.6498578446992882</v>
      </c>
      <c r="AY157">
        <f t="shared" si="254"/>
        <v>8.9666360534923342E-2</v>
      </c>
      <c r="AZ157">
        <f t="shared" si="255"/>
        <v>17.30659134946373</v>
      </c>
      <c r="BA157">
        <f t="shared" si="256"/>
        <v>0.62996069730192228</v>
      </c>
      <c r="BB157">
        <f t="shared" si="257"/>
        <v>39.076863240532198</v>
      </c>
      <c r="BC157">
        <f t="shared" si="258"/>
        <v>369.99583415587347</v>
      </c>
      <c r="BD157">
        <f t="shared" si="259"/>
        <v>1.1368856073295698E-2</v>
      </c>
    </row>
    <row r="158" spans="1:108" x14ac:dyDescent="0.25">
      <c r="A158" s="1">
        <v>129</v>
      </c>
      <c r="B158" s="1" t="s">
        <v>156</v>
      </c>
      <c r="C158" s="1">
        <v>3403.0000198706985</v>
      </c>
      <c r="D158" s="1">
        <v>0</v>
      </c>
      <c r="E158">
        <f t="shared" si="232"/>
        <v>10.787795955700467</v>
      </c>
      <c r="F158">
        <f t="shared" si="233"/>
        <v>0.15000018954053554</v>
      </c>
      <c r="G158">
        <f t="shared" si="234"/>
        <v>236.06446448814688</v>
      </c>
      <c r="H158">
        <f t="shared" si="235"/>
        <v>5.5010756001524275</v>
      </c>
      <c r="I158">
        <f t="shared" si="236"/>
        <v>2.709817595101482</v>
      </c>
      <c r="J158">
        <f t="shared" si="237"/>
        <v>30.598749160766602</v>
      </c>
      <c r="K158" s="1">
        <v>6</v>
      </c>
      <c r="L158">
        <f t="shared" si="238"/>
        <v>1.4200000166893005</v>
      </c>
      <c r="M158" s="1">
        <v>1</v>
      </c>
      <c r="N158">
        <f t="shared" si="239"/>
        <v>2.8400000333786011</v>
      </c>
      <c r="O158" s="1">
        <v>37.439807891845703</v>
      </c>
      <c r="P158" s="1">
        <v>30.598749160766602</v>
      </c>
      <c r="Q158" s="1">
        <v>40.100852966308594</v>
      </c>
      <c r="R158" s="1">
        <v>400.69686889648437</v>
      </c>
      <c r="S158" s="1">
        <v>375.07937622070313</v>
      </c>
      <c r="T158" s="1">
        <v>12.492242813110352</v>
      </c>
      <c r="U158" s="1">
        <v>23.203655242919922</v>
      </c>
      <c r="V158" s="1">
        <v>14.167269706726074</v>
      </c>
      <c r="W158" s="1">
        <v>26.31492805480957</v>
      </c>
      <c r="X158" s="1">
        <v>300.99282836914063</v>
      </c>
      <c r="Y158" s="1">
        <v>1700.0418701171875</v>
      </c>
      <c r="Z158" s="1">
        <v>6.8996191024780273</v>
      </c>
      <c r="AA158" s="1">
        <v>73.237190246582031</v>
      </c>
      <c r="AB158" s="1">
        <v>-4.323523998260498</v>
      </c>
      <c r="AC158" s="1">
        <v>-0.37987619638442993</v>
      </c>
      <c r="AD158" s="1">
        <v>1</v>
      </c>
      <c r="AE158" s="1">
        <v>-0.21956524252891541</v>
      </c>
      <c r="AF158" s="1">
        <v>2.737391471862793</v>
      </c>
      <c r="AG158" s="1">
        <v>1</v>
      </c>
      <c r="AH158" s="1">
        <v>0</v>
      </c>
      <c r="AI158" s="1">
        <v>0.15999999642372131</v>
      </c>
      <c r="AJ158" s="1">
        <v>111115</v>
      </c>
      <c r="AK158">
        <f t="shared" si="240"/>
        <v>0.50165471394856764</v>
      </c>
      <c r="AL158">
        <f t="shared" si="241"/>
        <v>5.5010756001524271E-3</v>
      </c>
      <c r="AM158">
        <f t="shared" si="242"/>
        <v>303.74874916076658</v>
      </c>
      <c r="AN158">
        <f t="shared" si="243"/>
        <v>310.58980789184568</v>
      </c>
      <c r="AO158">
        <f t="shared" si="244"/>
        <v>272.00669313892649</v>
      </c>
      <c r="AP158">
        <f t="shared" si="245"/>
        <v>1.3502498282796362</v>
      </c>
      <c r="AQ158">
        <f t="shared" si="246"/>
        <v>4.4091881085433089</v>
      </c>
      <c r="AR158">
        <f t="shared" si="247"/>
        <v>60.204222659253162</v>
      </c>
      <c r="AS158">
        <f t="shared" si="248"/>
        <v>37.00056741633324</v>
      </c>
      <c r="AT158">
        <f t="shared" si="249"/>
        <v>34.019278526306152</v>
      </c>
      <c r="AU158">
        <f t="shared" si="250"/>
        <v>5.3487584084293367</v>
      </c>
      <c r="AV158">
        <f t="shared" si="251"/>
        <v>0.14247508747207155</v>
      </c>
      <c r="AW158">
        <f t="shared" si="252"/>
        <v>1.6993705134418269</v>
      </c>
      <c r="AX158">
        <f t="shared" si="253"/>
        <v>3.6493878949875098</v>
      </c>
      <c r="AY158">
        <f t="shared" si="254"/>
        <v>8.9693760442347018E-2</v>
      </c>
      <c r="AZ158">
        <f t="shared" si="255"/>
        <v>17.288698096175921</v>
      </c>
      <c r="BA158">
        <f t="shared" si="256"/>
        <v>0.62937201950885857</v>
      </c>
      <c r="BB158">
        <f t="shared" si="257"/>
        <v>39.084354264011665</v>
      </c>
      <c r="BC158">
        <f t="shared" si="258"/>
        <v>369.95137468231223</v>
      </c>
      <c r="BD158">
        <f t="shared" si="259"/>
        <v>1.1397012356624934E-2</v>
      </c>
    </row>
    <row r="159" spans="1:108" x14ac:dyDescent="0.25">
      <c r="A159" s="1">
        <v>130</v>
      </c>
      <c r="B159" s="1" t="s">
        <v>156</v>
      </c>
      <c r="C159" s="1">
        <v>3403.5000198595226</v>
      </c>
      <c r="D159" s="1">
        <v>0</v>
      </c>
      <c r="E159">
        <f t="shared" si="232"/>
        <v>10.798681495955096</v>
      </c>
      <c r="F159">
        <f t="shared" si="233"/>
        <v>0.15000306934873642</v>
      </c>
      <c r="G159">
        <f t="shared" si="234"/>
        <v>235.94248517702863</v>
      </c>
      <c r="H159">
        <f t="shared" si="235"/>
        <v>5.5001520198779499</v>
      </c>
      <c r="I159">
        <f t="shared" si="236"/>
        <v>2.7093095655747339</v>
      </c>
      <c r="J159">
        <f t="shared" si="237"/>
        <v>30.596212387084961</v>
      </c>
      <c r="K159" s="1">
        <v>6</v>
      </c>
      <c r="L159">
        <f t="shared" si="238"/>
        <v>1.4200000166893005</v>
      </c>
      <c r="M159" s="1">
        <v>1</v>
      </c>
      <c r="N159">
        <f t="shared" si="239"/>
        <v>2.8400000333786011</v>
      </c>
      <c r="O159" s="1">
        <v>37.439563751220703</v>
      </c>
      <c r="P159" s="1">
        <v>30.596212387084961</v>
      </c>
      <c r="Q159" s="1">
        <v>40.101524353027344</v>
      </c>
      <c r="R159" s="1">
        <v>400.70794677734375</v>
      </c>
      <c r="S159" s="1">
        <v>375.06900024414062</v>
      </c>
      <c r="T159" s="1">
        <v>12.492145538330078</v>
      </c>
      <c r="U159" s="1">
        <v>23.202011108398438</v>
      </c>
      <c r="V159" s="1">
        <v>14.167256355285645</v>
      </c>
      <c r="W159" s="1">
        <v>26.313241958618164</v>
      </c>
      <c r="X159" s="1">
        <v>300.98626708984375</v>
      </c>
      <c r="Y159" s="1">
        <v>1700.069580078125</v>
      </c>
      <c r="Z159" s="1">
        <v>6.911412239074707</v>
      </c>
      <c r="AA159" s="1">
        <v>73.236709594726563</v>
      </c>
      <c r="AB159" s="1">
        <v>-4.323523998260498</v>
      </c>
      <c r="AC159" s="1">
        <v>-0.37987619638442993</v>
      </c>
      <c r="AD159" s="1">
        <v>1</v>
      </c>
      <c r="AE159" s="1">
        <v>-0.21956524252891541</v>
      </c>
      <c r="AF159" s="1">
        <v>2.737391471862793</v>
      </c>
      <c r="AG159" s="1">
        <v>1</v>
      </c>
      <c r="AH159" s="1">
        <v>0</v>
      </c>
      <c r="AI159" s="1">
        <v>0.15999999642372131</v>
      </c>
      <c r="AJ159" s="1">
        <v>111115</v>
      </c>
      <c r="AK159">
        <f t="shared" si="240"/>
        <v>0.50164377848307284</v>
      </c>
      <c r="AL159">
        <f t="shared" si="241"/>
        <v>5.5001520198779495E-3</v>
      </c>
      <c r="AM159">
        <f t="shared" si="242"/>
        <v>303.74621238708494</v>
      </c>
      <c r="AN159">
        <f t="shared" si="243"/>
        <v>310.58956375122068</v>
      </c>
      <c r="AO159">
        <f t="shared" si="244"/>
        <v>272.0111267325774</v>
      </c>
      <c r="AP159">
        <f t="shared" si="245"/>
        <v>1.3511086486196542</v>
      </c>
      <c r="AQ159">
        <f t="shared" si="246"/>
        <v>4.4085485151341297</v>
      </c>
      <c r="AR159">
        <f t="shared" si="247"/>
        <v>60.195884543829493</v>
      </c>
      <c r="AS159">
        <f t="shared" si="248"/>
        <v>36.993873435431055</v>
      </c>
      <c r="AT159">
        <f t="shared" si="249"/>
        <v>34.017888069152832</v>
      </c>
      <c r="AU159">
        <f t="shared" si="250"/>
        <v>5.3483436310308594</v>
      </c>
      <c r="AV159">
        <f t="shared" si="251"/>
        <v>0.14247768558123544</v>
      </c>
      <c r="AW159">
        <f t="shared" si="252"/>
        <v>1.699238949559396</v>
      </c>
      <c r="AX159">
        <f t="shared" si="253"/>
        <v>3.6491046814714636</v>
      </c>
      <c r="AY159">
        <f t="shared" si="254"/>
        <v>8.9695407937080793E-2</v>
      </c>
      <c r="AZ159">
        <f t="shared" si="255"/>
        <v>17.279651267968124</v>
      </c>
      <c r="BA159">
        <f t="shared" si="256"/>
        <v>0.62906421224747577</v>
      </c>
      <c r="BB159">
        <f t="shared" si="257"/>
        <v>39.087314490428184</v>
      </c>
      <c r="BC159">
        <f t="shared" si="258"/>
        <v>369.93582424125287</v>
      </c>
      <c r="BD159">
        <f t="shared" si="259"/>
        <v>1.1409856306295393E-2</v>
      </c>
    </row>
    <row r="160" spans="1:108" x14ac:dyDescent="0.25">
      <c r="A160" s="1">
        <v>131</v>
      </c>
      <c r="B160" s="1" t="s">
        <v>157</v>
      </c>
      <c r="C160" s="1">
        <v>3404.0000198483467</v>
      </c>
      <c r="D160" s="1">
        <v>0</v>
      </c>
      <c r="E160">
        <f t="shared" si="232"/>
        <v>10.784603377513772</v>
      </c>
      <c r="F160">
        <f t="shared" si="233"/>
        <v>0.14996134425154548</v>
      </c>
      <c r="G160">
        <f t="shared" si="234"/>
        <v>236.1000478174264</v>
      </c>
      <c r="H160">
        <f t="shared" si="235"/>
        <v>5.4982904819184224</v>
      </c>
      <c r="I160">
        <f t="shared" si="236"/>
        <v>2.7091322182066016</v>
      </c>
      <c r="J160">
        <f t="shared" si="237"/>
        <v>30.59446907043457</v>
      </c>
      <c r="K160" s="1">
        <v>6</v>
      </c>
      <c r="L160">
        <f t="shared" si="238"/>
        <v>1.4200000166893005</v>
      </c>
      <c r="M160" s="1">
        <v>1</v>
      </c>
      <c r="N160">
        <f t="shared" si="239"/>
        <v>2.8400000333786011</v>
      </c>
      <c r="O160" s="1">
        <v>37.440906524658203</v>
      </c>
      <c r="P160" s="1">
        <v>30.59446907043457</v>
      </c>
      <c r="Q160" s="1">
        <v>40.101646423339844</v>
      </c>
      <c r="R160" s="1">
        <v>400.71539306640625</v>
      </c>
      <c r="S160" s="1">
        <v>375.10623168945312</v>
      </c>
      <c r="T160" s="1">
        <v>12.492374420166016</v>
      </c>
      <c r="U160" s="1">
        <v>23.198347091674805</v>
      </c>
      <c r="V160" s="1">
        <v>14.166532516479492</v>
      </c>
      <c r="W160" s="1">
        <v>26.307260513305664</v>
      </c>
      <c r="X160" s="1">
        <v>300.99493408203125</v>
      </c>
      <c r="Y160" s="1">
        <v>1700.087646484375</v>
      </c>
      <c r="Z160" s="1">
        <v>6.8997931480407715</v>
      </c>
      <c r="AA160" s="1">
        <v>73.236976623535156</v>
      </c>
      <c r="AB160" s="1">
        <v>-4.323523998260498</v>
      </c>
      <c r="AC160" s="1">
        <v>-0.37987619638442993</v>
      </c>
      <c r="AD160" s="1">
        <v>1</v>
      </c>
      <c r="AE160" s="1">
        <v>-0.21956524252891541</v>
      </c>
      <c r="AF160" s="1">
        <v>2.737391471862793</v>
      </c>
      <c r="AG160" s="1">
        <v>1</v>
      </c>
      <c r="AH160" s="1">
        <v>0</v>
      </c>
      <c r="AI160" s="1">
        <v>0.15999999642372131</v>
      </c>
      <c r="AJ160" s="1">
        <v>111115</v>
      </c>
      <c r="AK160">
        <f t="shared" si="240"/>
        <v>0.50165822347005207</v>
      </c>
      <c r="AL160">
        <f t="shared" si="241"/>
        <v>5.4982904819184221E-3</v>
      </c>
      <c r="AM160">
        <f t="shared" si="242"/>
        <v>303.74446907043455</v>
      </c>
      <c r="AN160">
        <f t="shared" si="243"/>
        <v>310.59090652465818</v>
      </c>
      <c r="AO160">
        <f t="shared" si="244"/>
        <v>272.01401735751278</v>
      </c>
      <c r="AP160">
        <f t="shared" si="245"/>
        <v>1.352562311722282</v>
      </c>
      <c r="AQ160">
        <f t="shared" si="246"/>
        <v>4.4081090218642442</v>
      </c>
      <c r="AR160">
        <f t="shared" si="247"/>
        <v>60.189664088996139</v>
      </c>
      <c r="AS160">
        <f t="shared" si="248"/>
        <v>36.991316997321334</v>
      </c>
      <c r="AT160">
        <f t="shared" si="249"/>
        <v>34.017687797546387</v>
      </c>
      <c r="AU160">
        <f t="shared" si="250"/>
        <v>5.348283891734753</v>
      </c>
      <c r="AV160">
        <f t="shared" si="251"/>
        <v>0.14244004148891418</v>
      </c>
      <c r="AW160">
        <f t="shared" si="252"/>
        <v>1.6989768036576425</v>
      </c>
      <c r="AX160">
        <f t="shared" si="253"/>
        <v>3.6493070880771104</v>
      </c>
      <c r="AY160">
        <f t="shared" si="254"/>
        <v>8.9671537372323307E-2</v>
      </c>
      <c r="AZ160">
        <f t="shared" si="255"/>
        <v>17.29125368282039</v>
      </c>
      <c r="BA160">
        <f t="shared" si="256"/>
        <v>0.62942182206370645</v>
      </c>
      <c r="BB160">
        <f t="shared" si="257"/>
        <v>39.08469316897547</v>
      </c>
      <c r="BC160">
        <f t="shared" si="258"/>
        <v>369.97974774983032</v>
      </c>
      <c r="BD160">
        <f t="shared" si="259"/>
        <v>1.1392864515498757E-2</v>
      </c>
    </row>
    <row r="161" spans="1:108" x14ac:dyDescent="0.25">
      <c r="A161" s="1">
        <v>132</v>
      </c>
      <c r="B161" s="1" t="s">
        <v>157</v>
      </c>
      <c r="C161" s="1">
        <v>3404.5000198371708</v>
      </c>
      <c r="D161" s="1">
        <v>0</v>
      </c>
      <c r="E161">
        <f t="shared" si="232"/>
        <v>10.779750303278856</v>
      </c>
      <c r="F161">
        <f t="shared" si="233"/>
        <v>0.14991023779605941</v>
      </c>
      <c r="G161">
        <f t="shared" si="234"/>
        <v>236.12233743837965</v>
      </c>
      <c r="H161">
        <f t="shared" si="235"/>
        <v>5.4959811264060896</v>
      </c>
      <c r="I161">
        <f t="shared" si="236"/>
        <v>2.7088928993372776</v>
      </c>
      <c r="J161">
        <f t="shared" si="237"/>
        <v>30.592403411865234</v>
      </c>
      <c r="K161" s="1">
        <v>6</v>
      </c>
      <c r="L161">
        <f t="shared" si="238"/>
        <v>1.4200000166893005</v>
      </c>
      <c r="M161" s="1">
        <v>1</v>
      </c>
      <c r="N161">
        <f t="shared" si="239"/>
        <v>2.8400000333786011</v>
      </c>
      <c r="O161" s="1">
        <v>37.440673828125</v>
      </c>
      <c r="P161" s="1">
        <v>30.592403411865234</v>
      </c>
      <c r="Q161" s="1">
        <v>40.101367950439453</v>
      </c>
      <c r="R161" s="1">
        <v>400.7108154296875</v>
      </c>
      <c r="S161" s="1">
        <v>375.11273193359375</v>
      </c>
      <c r="T161" s="1">
        <v>12.492830276489258</v>
      </c>
      <c r="U161" s="1">
        <v>23.194454193115234</v>
      </c>
      <c r="V161" s="1">
        <v>14.167259216308594</v>
      </c>
      <c r="W161" s="1">
        <v>26.303234100341797</v>
      </c>
      <c r="X161" s="1">
        <v>300.99197387695312</v>
      </c>
      <c r="Y161" s="1">
        <v>1700.02001953125</v>
      </c>
      <c r="Z161" s="1">
        <v>6.8446288108825684</v>
      </c>
      <c r="AA161" s="1">
        <v>73.237136840820312</v>
      </c>
      <c r="AB161" s="1">
        <v>-4.323523998260498</v>
      </c>
      <c r="AC161" s="1">
        <v>-0.37987619638442993</v>
      </c>
      <c r="AD161" s="1">
        <v>1</v>
      </c>
      <c r="AE161" s="1">
        <v>-0.21956524252891541</v>
      </c>
      <c r="AF161" s="1">
        <v>2.737391471862793</v>
      </c>
      <c r="AG161" s="1">
        <v>1</v>
      </c>
      <c r="AH161" s="1">
        <v>0</v>
      </c>
      <c r="AI161" s="1">
        <v>0.15999999642372131</v>
      </c>
      <c r="AJ161" s="1">
        <v>111115</v>
      </c>
      <c r="AK161">
        <f t="shared" si="240"/>
        <v>0.50165328979492185</v>
      </c>
      <c r="AL161">
        <f t="shared" si="241"/>
        <v>5.4959811264060892E-3</v>
      </c>
      <c r="AM161">
        <f t="shared" si="242"/>
        <v>303.74240341186521</v>
      </c>
      <c r="AN161">
        <f t="shared" si="243"/>
        <v>310.59067382812498</v>
      </c>
      <c r="AO161">
        <f t="shared" si="244"/>
        <v>272.00319704525464</v>
      </c>
      <c r="AP161">
        <f t="shared" si="245"/>
        <v>1.3538942038839512</v>
      </c>
      <c r="AQ161">
        <f t="shared" si="246"/>
        <v>4.4075883150265964</v>
      </c>
      <c r="AR161">
        <f t="shared" si="247"/>
        <v>60.182422540717496</v>
      </c>
      <c r="AS161">
        <f t="shared" si="248"/>
        <v>36.987968347602262</v>
      </c>
      <c r="AT161">
        <f t="shared" si="249"/>
        <v>34.016538619995117</v>
      </c>
      <c r="AU161">
        <f t="shared" si="250"/>
        <v>5.3479411131815286</v>
      </c>
      <c r="AV161">
        <f t="shared" si="251"/>
        <v>0.14239393216885343</v>
      </c>
      <c r="AW161">
        <f t="shared" si="252"/>
        <v>1.6986954156893188</v>
      </c>
      <c r="AX161">
        <f t="shared" si="253"/>
        <v>3.6492456974922098</v>
      </c>
      <c r="AY161">
        <f t="shared" si="254"/>
        <v>8.9642299031252953E-2</v>
      </c>
      <c r="AZ161">
        <f t="shared" si="255"/>
        <v>17.292923938148959</v>
      </c>
      <c r="BA161">
        <f t="shared" si="256"/>
        <v>0.6294703360806756</v>
      </c>
      <c r="BB161">
        <f t="shared" si="257"/>
        <v>39.082191118359702</v>
      </c>
      <c r="BC161">
        <f t="shared" si="258"/>
        <v>369.98855491303436</v>
      </c>
      <c r="BD161">
        <f t="shared" si="259"/>
        <v>1.1386737669762939E-2</v>
      </c>
    </row>
    <row r="162" spans="1:108" x14ac:dyDescent="0.25">
      <c r="A162" s="1">
        <v>133</v>
      </c>
      <c r="B162" s="1" t="s">
        <v>158</v>
      </c>
      <c r="C162" s="1">
        <v>3405.5000198148191</v>
      </c>
      <c r="D162" s="1">
        <v>0</v>
      </c>
      <c r="E162">
        <f t="shared" si="232"/>
        <v>10.817567127087814</v>
      </c>
      <c r="F162">
        <f t="shared" si="233"/>
        <v>0.14971872688190482</v>
      </c>
      <c r="G162">
        <f t="shared" si="234"/>
        <v>235.49620097814835</v>
      </c>
      <c r="H162">
        <f t="shared" si="235"/>
        <v>5.4928531084897054</v>
      </c>
      <c r="I162">
        <f t="shared" si="236"/>
        <v>2.7105884087402181</v>
      </c>
      <c r="J162">
        <f t="shared" si="237"/>
        <v>30.597402572631836</v>
      </c>
      <c r="K162" s="1">
        <v>6</v>
      </c>
      <c r="L162">
        <f t="shared" si="238"/>
        <v>1.4200000166893005</v>
      </c>
      <c r="M162" s="1">
        <v>1</v>
      </c>
      <c r="N162">
        <f t="shared" si="239"/>
        <v>2.8400000333786011</v>
      </c>
      <c r="O162" s="1">
        <v>37.441856384277344</v>
      </c>
      <c r="P162" s="1">
        <v>30.597402572631836</v>
      </c>
      <c r="Q162" s="1">
        <v>40.102455139160156</v>
      </c>
      <c r="R162" s="1">
        <v>400.72174072265625</v>
      </c>
      <c r="S162" s="1">
        <v>375.04718017578125</v>
      </c>
      <c r="T162" s="1">
        <v>12.491484642028809</v>
      </c>
      <c r="U162" s="1">
        <v>23.188808441162109</v>
      </c>
      <c r="V162" s="1">
        <v>14.164640426635742</v>
      </c>
      <c r="W162" s="1">
        <v>26.294803619384766</v>
      </c>
      <c r="X162" s="1">
        <v>300.94332885742187</v>
      </c>
      <c r="Y162" s="1">
        <v>1700.095703125</v>
      </c>
      <c r="Z162" s="1">
        <v>6.8766603469848633</v>
      </c>
      <c r="AA162" s="1">
        <v>73.236198425292969</v>
      </c>
      <c r="AB162" s="1">
        <v>-4.323523998260498</v>
      </c>
      <c r="AC162" s="1">
        <v>-0.37987619638442993</v>
      </c>
      <c r="AD162" s="1">
        <v>1</v>
      </c>
      <c r="AE162" s="1">
        <v>-0.21956524252891541</v>
      </c>
      <c r="AF162" s="1">
        <v>2.737391471862793</v>
      </c>
      <c r="AG162" s="1">
        <v>1</v>
      </c>
      <c r="AH162" s="1">
        <v>0</v>
      </c>
      <c r="AI162" s="1">
        <v>0.15999999642372131</v>
      </c>
      <c r="AJ162" s="1">
        <v>111115</v>
      </c>
      <c r="AK162">
        <f t="shared" si="240"/>
        <v>0.50157221476236968</v>
      </c>
      <c r="AL162">
        <f t="shared" si="241"/>
        <v>5.4928531084897057E-3</v>
      </c>
      <c r="AM162">
        <f t="shared" si="242"/>
        <v>303.74740257263181</v>
      </c>
      <c r="AN162">
        <f t="shared" si="243"/>
        <v>310.59185638427732</v>
      </c>
      <c r="AO162">
        <f t="shared" si="244"/>
        <v>272.01530641998397</v>
      </c>
      <c r="AP162">
        <f t="shared" si="245"/>
        <v>1.355118523353624</v>
      </c>
      <c r="AQ162">
        <f t="shared" si="246"/>
        <v>4.408848584983275</v>
      </c>
      <c r="AR162">
        <f t="shared" si="247"/>
        <v>60.200401984008884</v>
      </c>
      <c r="AS162">
        <f t="shared" si="248"/>
        <v>37.011593542846775</v>
      </c>
      <c r="AT162">
        <f t="shared" si="249"/>
        <v>34.01962947845459</v>
      </c>
      <c r="AU162">
        <f t="shared" si="250"/>
        <v>5.3488631028933016</v>
      </c>
      <c r="AV162">
        <f t="shared" si="251"/>
        <v>0.14222113296869499</v>
      </c>
      <c r="AW162">
        <f t="shared" si="252"/>
        <v>1.6982601762430567</v>
      </c>
      <c r="AX162">
        <f t="shared" si="253"/>
        <v>3.6506029266502447</v>
      </c>
      <c r="AY162">
        <f t="shared" si="254"/>
        <v>8.953272670278288E-2</v>
      </c>
      <c r="AZ162">
        <f t="shared" si="255"/>
        <v>17.246846503238348</v>
      </c>
      <c r="BA162">
        <f t="shared" si="256"/>
        <v>0.62791086942121088</v>
      </c>
      <c r="BB162">
        <f t="shared" si="257"/>
        <v>39.057190942975936</v>
      </c>
      <c r="BC162">
        <f t="shared" si="258"/>
        <v>369.90502684834087</v>
      </c>
      <c r="BD162">
        <f t="shared" si="259"/>
        <v>1.1421953046189684E-2</v>
      </c>
    </row>
    <row r="163" spans="1:108" x14ac:dyDescent="0.25">
      <c r="A163" s="1">
        <v>134</v>
      </c>
      <c r="B163" s="1" t="s">
        <v>158</v>
      </c>
      <c r="C163" s="1">
        <v>3406.0000198036432</v>
      </c>
      <c r="D163" s="1">
        <v>0</v>
      </c>
      <c r="E163">
        <f t="shared" si="232"/>
        <v>10.808046919875222</v>
      </c>
      <c r="F163">
        <f t="shared" si="233"/>
        <v>0.14963478440582173</v>
      </c>
      <c r="G163">
        <f t="shared" si="234"/>
        <v>235.55157335311583</v>
      </c>
      <c r="H163">
        <f t="shared" si="235"/>
        <v>5.4923850547769213</v>
      </c>
      <c r="I163">
        <f t="shared" si="236"/>
        <v>2.7117865257051461</v>
      </c>
      <c r="J163">
        <f t="shared" si="237"/>
        <v>30.601825714111328</v>
      </c>
      <c r="K163" s="1">
        <v>6</v>
      </c>
      <c r="L163">
        <f t="shared" si="238"/>
        <v>1.4200000166893005</v>
      </c>
      <c r="M163" s="1">
        <v>1</v>
      </c>
      <c r="N163">
        <f t="shared" si="239"/>
        <v>2.8400000333786011</v>
      </c>
      <c r="O163" s="1">
        <v>37.439937591552734</v>
      </c>
      <c r="P163" s="1">
        <v>30.601825714111328</v>
      </c>
      <c r="Q163" s="1">
        <v>40.102195739746094</v>
      </c>
      <c r="R163" s="1">
        <v>400.72772216796875</v>
      </c>
      <c r="S163" s="1">
        <v>375.07192993164062</v>
      </c>
      <c r="T163" s="1">
        <v>12.491092681884766</v>
      </c>
      <c r="U163" s="1">
        <v>23.187639236450195</v>
      </c>
      <c r="V163" s="1">
        <v>14.16569995880127</v>
      </c>
      <c r="W163" s="1">
        <v>26.296268463134766</v>
      </c>
      <c r="X163" s="1">
        <v>300.93991088867187</v>
      </c>
      <c r="Y163" s="1">
        <v>1700.0640869140625</v>
      </c>
      <c r="Z163" s="1">
        <v>6.8500628471374512</v>
      </c>
      <c r="AA163" s="1">
        <v>73.236320495605469</v>
      </c>
      <c r="AB163" s="1">
        <v>-4.323523998260498</v>
      </c>
      <c r="AC163" s="1">
        <v>-0.37987619638442993</v>
      </c>
      <c r="AD163" s="1">
        <v>1</v>
      </c>
      <c r="AE163" s="1">
        <v>-0.21956524252891541</v>
      </c>
      <c r="AF163" s="1">
        <v>2.737391471862793</v>
      </c>
      <c r="AG163" s="1">
        <v>1</v>
      </c>
      <c r="AH163" s="1">
        <v>0</v>
      </c>
      <c r="AI163" s="1">
        <v>0.15999999642372131</v>
      </c>
      <c r="AJ163" s="1">
        <v>111115</v>
      </c>
      <c r="AK163">
        <f t="shared" si="240"/>
        <v>0.50156651814778641</v>
      </c>
      <c r="AL163">
        <f t="shared" si="241"/>
        <v>5.4923850547769215E-3</v>
      </c>
      <c r="AM163">
        <f t="shared" si="242"/>
        <v>303.75182571411131</v>
      </c>
      <c r="AN163">
        <f t="shared" si="243"/>
        <v>310.58993759155271</v>
      </c>
      <c r="AO163">
        <f t="shared" si="244"/>
        <v>272.01024782634704</v>
      </c>
      <c r="AP163">
        <f t="shared" si="245"/>
        <v>1.3543741211652929</v>
      </c>
      <c r="AQ163">
        <f t="shared" si="246"/>
        <v>4.4099639043622894</v>
      </c>
      <c r="AR163">
        <f t="shared" si="247"/>
        <v>60.215530689132699</v>
      </c>
      <c r="AS163">
        <f t="shared" si="248"/>
        <v>37.027891452682503</v>
      </c>
      <c r="AT163">
        <f t="shared" si="249"/>
        <v>34.020881652832031</v>
      </c>
      <c r="AU163">
        <f t="shared" si="250"/>
        <v>5.3492366604346913</v>
      </c>
      <c r="AV163">
        <f t="shared" si="251"/>
        <v>0.1421453851751926</v>
      </c>
      <c r="AW163">
        <f t="shared" si="252"/>
        <v>1.698177378657143</v>
      </c>
      <c r="AX163">
        <f t="shared" si="253"/>
        <v>3.651059281777548</v>
      </c>
      <c r="AY163">
        <f t="shared" si="254"/>
        <v>8.948469547966513E-2</v>
      </c>
      <c r="AZ163">
        <f t="shared" si="255"/>
        <v>17.250930519332915</v>
      </c>
      <c r="BA163">
        <f t="shared" si="256"/>
        <v>0.6280170670091112</v>
      </c>
      <c r="BB163">
        <f t="shared" si="257"/>
        <v>39.043517749273569</v>
      </c>
      <c r="BC163">
        <f t="shared" si="258"/>
        <v>369.93430205475869</v>
      </c>
      <c r="BD163">
        <f t="shared" si="259"/>
        <v>1.1407003065335276E-2</v>
      </c>
    </row>
    <row r="164" spans="1:108" x14ac:dyDescent="0.25">
      <c r="A164" s="1">
        <v>135</v>
      </c>
      <c r="B164" s="1" t="s">
        <v>159</v>
      </c>
      <c r="C164" s="1">
        <v>3406.5000197924674</v>
      </c>
      <c r="D164" s="1">
        <v>0</v>
      </c>
      <c r="E164">
        <f t="shared" si="232"/>
        <v>10.783597430994204</v>
      </c>
      <c r="F164">
        <f t="shared" si="233"/>
        <v>0.14950623077434655</v>
      </c>
      <c r="G164">
        <f t="shared" si="234"/>
        <v>235.72928382439756</v>
      </c>
      <c r="H164">
        <f t="shared" si="235"/>
        <v>5.4909172365380767</v>
      </c>
      <c r="I164">
        <f t="shared" si="236"/>
        <v>2.7132421701266405</v>
      </c>
      <c r="J164">
        <f t="shared" si="237"/>
        <v>30.606634140014648</v>
      </c>
      <c r="K164" s="1">
        <v>6</v>
      </c>
      <c r="L164">
        <f t="shared" si="238"/>
        <v>1.4200000166893005</v>
      </c>
      <c r="M164" s="1">
        <v>1</v>
      </c>
      <c r="N164">
        <f t="shared" si="239"/>
        <v>2.8400000333786011</v>
      </c>
      <c r="O164" s="1">
        <v>37.440227508544922</v>
      </c>
      <c r="P164" s="1">
        <v>30.606634140014648</v>
      </c>
      <c r="Q164" s="1">
        <v>40.102939605712891</v>
      </c>
      <c r="R164" s="1">
        <v>400.69744873046875</v>
      </c>
      <c r="S164" s="1">
        <v>375.092041015625</v>
      </c>
      <c r="T164" s="1">
        <v>12.491043090820313</v>
      </c>
      <c r="U164" s="1">
        <v>23.1844482421875</v>
      </c>
      <c r="V164" s="1">
        <v>14.165341377258301</v>
      </c>
      <c r="W164" s="1">
        <v>26.292089462280273</v>
      </c>
      <c r="X164" s="1">
        <v>300.9488525390625</v>
      </c>
      <c r="Y164" s="1">
        <v>1700.0137939453125</v>
      </c>
      <c r="Z164" s="1">
        <v>6.8151407241821289</v>
      </c>
      <c r="AA164" s="1">
        <v>73.235923767089844</v>
      </c>
      <c r="AB164" s="1">
        <v>-4.323523998260498</v>
      </c>
      <c r="AC164" s="1">
        <v>-0.37987619638442993</v>
      </c>
      <c r="AD164" s="1">
        <v>1</v>
      </c>
      <c r="AE164" s="1">
        <v>-0.21956524252891541</v>
      </c>
      <c r="AF164" s="1">
        <v>2.737391471862793</v>
      </c>
      <c r="AG164" s="1">
        <v>1</v>
      </c>
      <c r="AH164" s="1">
        <v>0</v>
      </c>
      <c r="AI164" s="1">
        <v>0.15999999642372131</v>
      </c>
      <c r="AJ164" s="1">
        <v>111115</v>
      </c>
      <c r="AK164">
        <f t="shared" si="240"/>
        <v>0.50158142089843749</v>
      </c>
      <c r="AL164">
        <f t="shared" si="241"/>
        <v>5.490917236538077E-3</v>
      </c>
      <c r="AM164">
        <f t="shared" si="242"/>
        <v>303.75663414001463</v>
      </c>
      <c r="AN164">
        <f t="shared" si="243"/>
        <v>310.5902275085449</v>
      </c>
      <c r="AO164">
        <f t="shared" si="244"/>
        <v>272.0022009515269</v>
      </c>
      <c r="AP164">
        <f t="shared" si="245"/>
        <v>1.3543926746468238</v>
      </c>
      <c r="AQ164">
        <f t="shared" si="246"/>
        <v>4.4111766541735244</v>
      </c>
      <c r="AR164">
        <f t="shared" si="247"/>
        <v>60.232416378091521</v>
      </c>
      <c r="AS164">
        <f t="shared" si="248"/>
        <v>37.047968135904021</v>
      </c>
      <c r="AT164">
        <f t="shared" si="249"/>
        <v>34.023430824279785</v>
      </c>
      <c r="AU164">
        <f t="shared" si="250"/>
        <v>5.3499972174463704</v>
      </c>
      <c r="AV164">
        <f t="shared" si="251"/>
        <v>0.14202937303754384</v>
      </c>
      <c r="AW164">
        <f t="shared" si="252"/>
        <v>1.697934484046884</v>
      </c>
      <c r="AX164">
        <f t="shared" si="253"/>
        <v>3.6520627333994864</v>
      </c>
      <c r="AY164">
        <f t="shared" si="254"/>
        <v>8.9411133595763304E-2</v>
      </c>
      <c r="AZ164">
        <f t="shared" si="255"/>
        <v>17.263851859834265</v>
      </c>
      <c r="BA164">
        <f t="shared" si="256"/>
        <v>0.62845717330104034</v>
      </c>
      <c r="BB164">
        <f t="shared" si="257"/>
        <v>39.024507217967454</v>
      </c>
      <c r="BC164">
        <f t="shared" si="258"/>
        <v>369.96603525479992</v>
      </c>
      <c r="BD164">
        <f t="shared" si="259"/>
        <v>1.1374681340454992E-2</v>
      </c>
      <c r="BE164">
        <f>AVERAGE(E150:E164)</f>
        <v>10.778627008318672</v>
      </c>
      <c r="BF164">
        <f t="shared" ref="BF164:DD164" si="260">AVERAGE(F150:F164)</f>
        <v>0.14992470499487531</v>
      </c>
      <c r="BG164">
        <f t="shared" si="260"/>
        <v>236.0980759900925</v>
      </c>
      <c r="BH164">
        <f t="shared" si="260"/>
        <v>5.5009599946602874</v>
      </c>
      <c r="BI164">
        <f t="shared" si="260"/>
        <v>2.7110422454061345</v>
      </c>
      <c r="BJ164">
        <f t="shared" si="260"/>
        <v>30.603653717041016</v>
      </c>
      <c r="BK164">
        <f t="shared" si="260"/>
        <v>6</v>
      </c>
      <c r="BL164">
        <f t="shared" si="260"/>
        <v>1.4200000166893005</v>
      </c>
      <c r="BM164">
        <f t="shared" si="260"/>
        <v>1</v>
      </c>
      <c r="BN164">
        <f t="shared" si="260"/>
        <v>2.8400000333786011</v>
      </c>
      <c r="BO164">
        <f t="shared" si="260"/>
        <v>37.439292653401694</v>
      </c>
      <c r="BP164">
        <f t="shared" si="260"/>
        <v>30.603653717041016</v>
      </c>
      <c r="BQ164">
        <f t="shared" si="260"/>
        <v>40.101095835367836</v>
      </c>
      <c r="BR164">
        <f t="shared" si="260"/>
        <v>400.68013916015627</v>
      </c>
      <c r="BS164">
        <f t="shared" si="260"/>
        <v>375.07856038411461</v>
      </c>
      <c r="BT164">
        <f t="shared" si="260"/>
        <v>12.491532325744629</v>
      </c>
      <c r="BU164">
        <f t="shared" si="260"/>
        <v>23.203747685750326</v>
      </c>
      <c r="BV164">
        <f t="shared" si="260"/>
        <v>14.166909217834473</v>
      </c>
      <c r="BW164">
        <f t="shared" si="260"/>
        <v>26.315858713785808</v>
      </c>
      <c r="BX164">
        <f t="shared" si="260"/>
        <v>300.96392008463539</v>
      </c>
      <c r="BY164">
        <f t="shared" si="260"/>
        <v>1699.9768798828125</v>
      </c>
      <c r="BZ164">
        <f t="shared" si="260"/>
        <v>6.892936674753825</v>
      </c>
      <c r="CA164">
        <f t="shared" si="260"/>
        <v>73.237432352701816</v>
      </c>
      <c r="CB164">
        <f t="shared" si="260"/>
        <v>-4.323523998260498</v>
      </c>
      <c r="CC164">
        <f t="shared" si="260"/>
        <v>-0.37987619638442993</v>
      </c>
      <c r="CD164">
        <f t="shared" si="260"/>
        <v>1</v>
      </c>
      <c r="CE164">
        <f t="shared" si="260"/>
        <v>-0.21956524252891541</v>
      </c>
      <c r="CF164">
        <f t="shared" si="260"/>
        <v>2.737391471862793</v>
      </c>
      <c r="CG164">
        <f t="shared" si="260"/>
        <v>1</v>
      </c>
      <c r="CH164">
        <f t="shared" si="260"/>
        <v>0</v>
      </c>
      <c r="CI164">
        <f t="shared" si="260"/>
        <v>0.15999999642372131</v>
      </c>
      <c r="CJ164">
        <f t="shared" si="260"/>
        <v>111115</v>
      </c>
      <c r="CK164">
        <f t="shared" si="260"/>
        <v>0.50160653347439232</v>
      </c>
      <c r="CL164">
        <f t="shared" si="260"/>
        <v>5.5009599946602861E-3</v>
      </c>
      <c r="CM164">
        <f t="shared" si="260"/>
        <v>303.753653717041</v>
      </c>
      <c r="CN164">
        <f t="shared" si="260"/>
        <v>310.58929265340169</v>
      </c>
      <c r="CO164">
        <f t="shared" si="260"/>
        <v>271.99629470165894</v>
      </c>
      <c r="CP164">
        <f t="shared" si="260"/>
        <v>1.3494037294637879</v>
      </c>
      <c r="CQ164">
        <f t="shared" si="260"/>
        <v>4.4104251550737166</v>
      </c>
      <c r="CR164">
        <f t="shared" si="260"/>
        <v>60.220914401614692</v>
      </c>
      <c r="CS164">
        <f t="shared" si="260"/>
        <v>37.01716671586437</v>
      </c>
      <c r="CT164">
        <f t="shared" si="260"/>
        <v>34.021473185221353</v>
      </c>
      <c r="CU164">
        <f t="shared" si="260"/>
        <v>5.3494131861421659</v>
      </c>
      <c r="CV164">
        <f t="shared" si="260"/>
        <v>0.14240697678301206</v>
      </c>
      <c r="CW164">
        <f t="shared" si="260"/>
        <v>1.6993829096675812</v>
      </c>
      <c r="CX164">
        <f t="shared" si="260"/>
        <v>3.6500302764745856</v>
      </c>
      <c r="CY164">
        <f t="shared" si="260"/>
        <v>8.9650571437751667E-2</v>
      </c>
      <c r="CZ164">
        <f t="shared" si="260"/>
        <v>17.29121709345884</v>
      </c>
      <c r="DA164">
        <f t="shared" si="260"/>
        <v>0.62946298922703092</v>
      </c>
      <c r="DB164">
        <f t="shared" si="260"/>
        <v>39.071846260369064</v>
      </c>
      <c r="DC164">
        <f t="shared" si="260"/>
        <v>369.95491732418139</v>
      </c>
      <c r="DD164">
        <f t="shared" si="260"/>
        <v>1.1383570124998138E-2</v>
      </c>
    </row>
    <row r="165" spans="1:108" x14ac:dyDescent="0.25">
      <c r="A165" s="1" t="s">
        <v>9</v>
      </c>
      <c r="B165" s="1" t="s">
        <v>160</v>
      </c>
    </row>
    <row r="166" spans="1:108" x14ac:dyDescent="0.25">
      <c r="A166" s="1" t="s">
        <v>9</v>
      </c>
      <c r="B166" s="1" t="s">
        <v>161</v>
      </c>
    </row>
    <row r="167" spans="1:108" x14ac:dyDescent="0.25">
      <c r="A167" s="1">
        <v>136</v>
      </c>
      <c r="B167" s="1" t="s">
        <v>162</v>
      </c>
      <c r="C167" s="1">
        <v>3738.0000199154019</v>
      </c>
      <c r="D167" s="1">
        <v>0</v>
      </c>
      <c r="E167">
        <f t="shared" ref="E167:E181" si="261">(R167-S167*(1000-T167)/(1000-U167))*AK167</f>
        <v>9.9966509981754808</v>
      </c>
      <c r="F167">
        <f t="shared" ref="F167:F181" si="262">IF(AV167&lt;&gt;0,1/(1/AV167-1/N167),0)</f>
        <v>0.1457405912914099</v>
      </c>
      <c r="G167">
        <f t="shared" ref="G167:G181" si="263">((AY167-AL167/2)*S167-E167)/(AY167+AL167/2)</f>
        <v>236.51175994064744</v>
      </c>
      <c r="H167">
        <f t="shared" ref="H167:H181" si="264">AL167*1000</f>
        <v>6.8572808634221394</v>
      </c>
      <c r="I167">
        <f t="shared" ref="I167:I181" si="265">(AQ167-AW167)</f>
        <v>3.4435183447001347</v>
      </c>
      <c r="J167">
        <f t="shared" ref="J167:J181" si="266">(P167+AP167*D167)</f>
        <v>34.010982513427734</v>
      </c>
      <c r="K167" s="1">
        <v>6</v>
      </c>
      <c r="L167">
        <f t="shared" ref="L167:L181" si="267">(K167*AE167+AF167)</f>
        <v>1.4200000166893005</v>
      </c>
      <c r="M167" s="1">
        <v>1</v>
      </c>
      <c r="N167">
        <f t="shared" ref="N167:N181" si="268">L167*(M167+1)*(M167+1)/(M167*M167+1)</f>
        <v>2.8400000333786011</v>
      </c>
      <c r="O167" s="1">
        <v>41.943748474121094</v>
      </c>
      <c r="P167" s="1">
        <v>34.010982513427734</v>
      </c>
      <c r="Q167" s="1">
        <v>44.980003356933594</v>
      </c>
      <c r="R167" s="1">
        <v>400.18167114257813</v>
      </c>
      <c r="S167" s="1">
        <v>375.11529541015625</v>
      </c>
      <c r="T167" s="1">
        <v>12.66008186340332</v>
      </c>
      <c r="U167" s="1">
        <v>25.980356216430664</v>
      </c>
      <c r="V167" s="1">
        <v>11.281231880187988</v>
      </c>
      <c r="W167" s="1">
        <v>23.150751113891602</v>
      </c>
      <c r="X167" s="1">
        <v>300.8553466796875</v>
      </c>
      <c r="Y167" s="1">
        <v>1699.822509765625</v>
      </c>
      <c r="Z167" s="1">
        <v>7.0026583671569824</v>
      </c>
      <c r="AA167" s="1">
        <v>73.238632202148438</v>
      </c>
      <c r="AB167" s="1">
        <v>-3.946631908416748</v>
      </c>
      <c r="AC167" s="1">
        <v>-0.49431711435317993</v>
      </c>
      <c r="AD167" s="1">
        <v>1</v>
      </c>
      <c r="AE167" s="1">
        <v>-0.21956524252891541</v>
      </c>
      <c r="AF167" s="1">
        <v>2.737391471862793</v>
      </c>
      <c r="AG167" s="1">
        <v>1</v>
      </c>
      <c r="AH167" s="1">
        <v>0</v>
      </c>
      <c r="AI167" s="1">
        <v>0.15999999642372131</v>
      </c>
      <c r="AJ167" s="1">
        <v>111115</v>
      </c>
      <c r="AK167">
        <f t="shared" ref="AK167:AK181" si="269">X167*0.000001/(K167*0.0001)</f>
        <v>0.50142557779947916</v>
      </c>
      <c r="AL167">
        <f t="shared" ref="AL167:AL181" si="270">(U167-T167)/(1000-U167)*AK167</f>
        <v>6.8572808634221397E-3</v>
      </c>
      <c r="AM167">
        <f t="shared" ref="AM167:AM181" si="271">(P167+273.15)</f>
        <v>307.16098251342771</v>
      </c>
      <c r="AN167">
        <f t="shared" ref="AN167:AN181" si="272">(O167+273.15)</f>
        <v>315.09374847412107</v>
      </c>
      <c r="AO167">
        <f t="shared" ref="AO167:AO181" si="273">(Y167*AG167+Z167*AH167)*AI167</f>
        <v>271.97159548346099</v>
      </c>
      <c r="AP167">
        <f t="shared" ref="AP167:AP181" si="274">((AO167+0.00000010773*(AN167^4-AM167^4))-AL167*44100)/(L167*51.4+0.00000043092*AM167^3)</f>
        <v>0.84859451018563181</v>
      </c>
      <c r="AQ167">
        <f t="shared" ref="AQ167:AQ181" si="275">0.61365*EXP(17.502*J167/(240.97+J167))</f>
        <v>5.3462840981161008</v>
      </c>
      <c r="AR167">
        <f t="shared" ref="AR167:AR181" si="276">AQ167*1000/AA167</f>
        <v>72.998142337771142</v>
      </c>
      <c r="AS167">
        <f t="shared" ref="AS167:AS181" si="277">(AR167-U167)</f>
        <v>47.017786121340478</v>
      </c>
      <c r="AT167">
        <f t="shared" ref="AT167:AT181" si="278">IF(D167,P167,(O167+P167)/2)</f>
        <v>37.977365493774414</v>
      </c>
      <c r="AU167">
        <f t="shared" ref="AU167:AU181" si="279">0.61365*EXP(17.502*AT167/(240.97+AT167))</f>
        <v>6.6491168331075468</v>
      </c>
      <c r="AV167">
        <f t="shared" ref="AV167:AV181" si="280">IF(AS167&lt;&gt;0,(1000-(AR167+U167)/2)/AS167*AL167,0)</f>
        <v>0.13862667128962899</v>
      </c>
      <c r="AW167">
        <f t="shared" ref="AW167:AW181" si="281">U167*AA167/1000</f>
        <v>1.9027657534159661</v>
      </c>
      <c r="AX167">
        <f t="shared" ref="AX167:AX181" si="282">(AU167-AW167)</f>
        <v>4.7463510796915802</v>
      </c>
      <c r="AY167">
        <f t="shared" ref="AY167:AY181" si="283">1/(1.6/F167+1.37/N167)</f>
        <v>8.7253908843761815E-2</v>
      </c>
      <c r="AZ167">
        <f t="shared" ref="AZ167:AZ181" si="284">G167*AA167*0.001</f>
        <v>17.321797797775904</v>
      </c>
      <c r="BA167">
        <f t="shared" ref="BA167:BA181" si="285">G167/S167</f>
        <v>0.63050417520843083</v>
      </c>
      <c r="BB167">
        <f t="shared" ref="BB167:BB181" si="286">(1-AL167*AA167/AQ167/F167)*100</f>
        <v>35.54455630030936</v>
      </c>
      <c r="BC167">
        <f t="shared" ref="BC167:BC181" si="287">(S167-E167/(N167/1.35))</f>
        <v>370.36336629433788</v>
      </c>
      <c r="BD167">
        <f t="shared" ref="BD167:BD181" si="288">E167*BB167/100/BC167</f>
        <v>9.5939975860572686E-3</v>
      </c>
    </row>
    <row r="168" spans="1:108" x14ac:dyDescent="0.25">
      <c r="A168" s="1">
        <v>137</v>
      </c>
      <c r="B168" s="1" t="s">
        <v>162</v>
      </c>
      <c r="C168" s="1">
        <v>3738.5000199042261</v>
      </c>
      <c r="D168" s="1">
        <v>0</v>
      </c>
      <c r="E168">
        <f t="shared" si="261"/>
        <v>9.9569773564290571</v>
      </c>
      <c r="F168">
        <f t="shared" si="262"/>
        <v>0.1456684762754151</v>
      </c>
      <c r="G168">
        <f t="shared" si="263"/>
        <v>236.91469868374011</v>
      </c>
      <c r="H168">
        <f t="shared" si="264"/>
        <v>6.8581524842374932</v>
      </c>
      <c r="I168">
        <f t="shared" si="265"/>
        <v>3.4455253856641002</v>
      </c>
      <c r="J168">
        <f t="shared" si="266"/>
        <v>34.018486022949219</v>
      </c>
      <c r="K168" s="1">
        <v>6</v>
      </c>
      <c r="L168">
        <f t="shared" si="267"/>
        <v>1.4200000166893005</v>
      </c>
      <c r="M168" s="1">
        <v>1</v>
      </c>
      <c r="N168">
        <f t="shared" si="268"/>
        <v>2.8400000333786011</v>
      </c>
      <c r="O168" s="1">
        <v>41.944126129150391</v>
      </c>
      <c r="P168" s="1">
        <v>34.018486022949219</v>
      </c>
      <c r="Q168" s="1">
        <v>44.979244232177734</v>
      </c>
      <c r="R168" s="1">
        <v>400.13714599609375</v>
      </c>
      <c r="S168" s="1">
        <v>375.1492919921875</v>
      </c>
      <c r="T168" s="1">
        <v>12.661796569824219</v>
      </c>
      <c r="U168" s="1">
        <v>25.98344612121582</v>
      </c>
      <c r="V168" s="1">
        <v>11.282562255859375</v>
      </c>
      <c r="W168" s="1">
        <v>23.153100967407227</v>
      </c>
      <c r="X168" s="1">
        <v>300.861572265625</v>
      </c>
      <c r="Y168" s="1">
        <v>1699.808837890625</v>
      </c>
      <c r="Z168" s="1">
        <v>6.9984102249145508</v>
      </c>
      <c r="AA168" s="1">
        <v>73.238807678222656</v>
      </c>
      <c r="AB168" s="1">
        <v>-3.946631908416748</v>
      </c>
      <c r="AC168" s="1">
        <v>-0.49431711435317993</v>
      </c>
      <c r="AD168" s="1">
        <v>1</v>
      </c>
      <c r="AE168" s="1">
        <v>-0.21956524252891541</v>
      </c>
      <c r="AF168" s="1">
        <v>2.737391471862793</v>
      </c>
      <c r="AG168" s="1">
        <v>1</v>
      </c>
      <c r="AH168" s="1">
        <v>0</v>
      </c>
      <c r="AI168" s="1">
        <v>0.15999999642372131</v>
      </c>
      <c r="AJ168" s="1">
        <v>111115</v>
      </c>
      <c r="AK168">
        <f t="shared" si="269"/>
        <v>0.50143595377604167</v>
      </c>
      <c r="AL168">
        <f t="shared" si="270"/>
        <v>6.8581524842374932E-3</v>
      </c>
      <c r="AM168">
        <f t="shared" si="271"/>
        <v>307.1684860229492</v>
      </c>
      <c r="AN168">
        <f t="shared" si="272"/>
        <v>315.09412612915037</v>
      </c>
      <c r="AO168">
        <f t="shared" si="273"/>
        <v>271.96940798350988</v>
      </c>
      <c r="AP168">
        <f t="shared" si="274"/>
        <v>0.84707340815092669</v>
      </c>
      <c r="AQ168">
        <f t="shared" si="275"/>
        <v>5.3485219989532862</v>
      </c>
      <c r="AR168">
        <f t="shared" si="276"/>
        <v>73.028523654456677</v>
      </c>
      <c r="AS168">
        <f t="shared" si="277"/>
        <v>47.045077533240857</v>
      </c>
      <c r="AT168">
        <f t="shared" si="278"/>
        <v>37.981306076049805</v>
      </c>
      <c r="AU168">
        <f t="shared" si="279"/>
        <v>6.6505371025288449</v>
      </c>
      <c r="AV168">
        <f t="shared" si="280"/>
        <v>0.13856142306043506</v>
      </c>
      <c r="AW168">
        <f t="shared" si="281"/>
        <v>1.902996613289186</v>
      </c>
      <c r="AX168">
        <f t="shared" si="282"/>
        <v>4.7475404892396593</v>
      </c>
      <c r="AY168">
        <f t="shared" si="283"/>
        <v>8.7212550469272093E-2</v>
      </c>
      <c r="AZ168">
        <f t="shared" si="284"/>
        <v>17.351350053042513</v>
      </c>
      <c r="BA168">
        <f t="shared" si="285"/>
        <v>0.63152111370284514</v>
      </c>
      <c r="BB168">
        <f t="shared" si="286"/>
        <v>35.531281339541742</v>
      </c>
      <c r="BC168">
        <f t="shared" si="287"/>
        <v>370.41622182556921</v>
      </c>
      <c r="BD168">
        <f t="shared" si="288"/>
        <v>9.5509900187180797E-3</v>
      </c>
    </row>
    <row r="169" spans="1:108" x14ac:dyDescent="0.25">
      <c r="A169" s="1">
        <v>138</v>
      </c>
      <c r="B169" s="1" t="s">
        <v>163</v>
      </c>
      <c r="C169" s="1">
        <v>3738.5000199042261</v>
      </c>
      <c r="D169" s="1">
        <v>0</v>
      </c>
      <c r="E169">
        <f t="shared" si="261"/>
        <v>9.9569773564290571</v>
      </c>
      <c r="F169">
        <f t="shared" si="262"/>
        <v>0.1456684762754151</v>
      </c>
      <c r="G169">
        <f t="shared" si="263"/>
        <v>236.91469868374011</v>
      </c>
      <c r="H169">
        <f t="shared" si="264"/>
        <v>6.8581524842374932</v>
      </c>
      <c r="I169">
        <f t="shared" si="265"/>
        <v>3.4455253856641002</v>
      </c>
      <c r="J169">
        <f t="shared" si="266"/>
        <v>34.018486022949219</v>
      </c>
      <c r="K169" s="1">
        <v>6</v>
      </c>
      <c r="L169">
        <f t="shared" si="267"/>
        <v>1.4200000166893005</v>
      </c>
      <c r="M169" s="1">
        <v>1</v>
      </c>
      <c r="N169">
        <f t="shared" si="268"/>
        <v>2.8400000333786011</v>
      </c>
      <c r="O169" s="1">
        <v>41.944126129150391</v>
      </c>
      <c r="P169" s="1">
        <v>34.018486022949219</v>
      </c>
      <c r="Q169" s="1">
        <v>44.979244232177734</v>
      </c>
      <c r="R169" s="1">
        <v>400.13714599609375</v>
      </c>
      <c r="S169" s="1">
        <v>375.1492919921875</v>
      </c>
      <c r="T169" s="1">
        <v>12.661796569824219</v>
      </c>
      <c r="U169" s="1">
        <v>25.98344612121582</v>
      </c>
      <c r="V169" s="1">
        <v>11.282562255859375</v>
      </c>
      <c r="W169" s="1">
        <v>23.153100967407227</v>
      </c>
      <c r="X169" s="1">
        <v>300.861572265625</v>
      </c>
      <c r="Y169" s="1">
        <v>1699.808837890625</v>
      </c>
      <c r="Z169" s="1">
        <v>6.9984102249145508</v>
      </c>
      <c r="AA169" s="1">
        <v>73.238807678222656</v>
      </c>
      <c r="AB169" s="1">
        <v>-3.946631908416748</v>
      </c>
      <c r="AC169" s="1">
        <v>-0.49431711435317993</v>
      </c>
      <c r="AD169" s="1">
        <v>1</v>
      </c>
      <c r="AE169" s="1">
        <v>-0.21956524252891541</v>
      </c>
      <c r="AF169" s="1">
        <v>2.737391471862793</v>
      </c>
      <c r="AG169" s="1">
        <v>1</v>
      </c>
      <c r="AH169" s="1">
        <v>0</v>
      </c>
      <c r="AI169" s="1">
        <v>0.15999999642372131</v>
      </c>
      <c r="AJ169" s="1">
        <v>111115</v>
      </c>
      <c r="AK169">
        <f t="shared" si="269"/>
        <v>0.50143595377604167</v>
      </c>
      <c r="AL169">
        <f t="shared" si="270"/>
        <v>6.8581524842374932E-3</v>
      </c>
      <c r="AM169">
        <f t="shared" si="271"/>
        <v>307.1684860229492</v>
      </c>
      <c r="AN169">
        <f t="shared" si="272"/>
        <v>315.09412612915037</v>
      </c>
      <c r="AO169">
        <f t="shared" si="273"/>
        <v>271.96940798350988</v>
      </c>
      <c r="AP169">
        <f t="shared" si="274"/>
        <v>0.84707340815092669</v>
      </c>
      <c r="AQ169">
        <f t="shared" si="275"/>
        <v>5.3485219989532862</v>
      </c>
      <c r="AR169">
        <f t="shared" si="276"/>
        <v>73.028523654456677</v>
      </c>
      <c r="AS169">
        <f t="shared" si="277"/>
        <v>47.045077533240857</v>
      </c>
      <c r="AT169">
        <f t="shared" si="278"/>
        <v>37.981306076049805</v>
      </c>
      <c r="AU169">
        <f t="shared" si="279"/>
        <v>6.6505371025288449</v>
      </c>
      <c r="AV169">
        <f t="shared" si="280"/>
        <v>0.13856142306043506</v>
      </c>
      <c r="AW169">
        <f t="shared" si="281"/>
        <v>1.902996613289186</v>
      </c>
      <c r="AX169">
        <f t="shared" si="282"/>
        <v>4.7475404892396593</v>
      </c>
      <c r="AY169">
        <f t="shared" si="283"/>
        <v>8.7212550469272093E-2</v>
      </c>
      <c r="AZ169">
        <f t="shared" si="284"/>
        <v>17.351350053042513</v>
      </c>
      <c r="BA169">
        <f t="shared" si="285"/>
        <v>0.63152111370284514</v>
      </c>
      <c r="BB169">
        <f t="shared" si="286"/>
        <v>35.531281339541742</v>
      </c>
      <c r="BC169">
        <f t="shared" si="287"/>
        <v>370.41622182556921</v>
      </c>
      <c r="BD169">
        <f t="shared" si="288"/>
        <v>9.5509900187180797E-3</v>
      </c>
    </row>
    <row r="170" spans="1:108" x14ac:dyDescent="0.25">
      <c r="A170" s="1">
        <v>139</v>
      </c>
      <c r="B170" s="1" t="s">
        <v>163</v>
      </c>
      <c r="C170" s="1">
        <v>3739.0000198930502</v>
      </c>
      <c r="D170" s="1">
        <v>0</v>
      </c>
      <c r="E170">
        <f t="shared" si="261"/>
        <v>9.9717539680770564</v>
      </c>
      <c r="F170">
        <f t="shared" si="262"/>
        <v>0.14578108920152844</v>
      </c>
      <c r="G170">
        <f t="shared" si="263"/>
        <v>236.83073266018675</v>
      </c>
      <c r="H170">
        <f t="shared" si="264"/>
        <v>6.8600814223361084</v>
      </c>
      <c r="I170">
        <f t="shared" si="265"/>
        <v>3.4440044056936179</v>
      </c>
      <c r="J170">
        <f t="shared" si="266"/>
        <v>34.014087677001953</v>
      </c>
      <c r="K170" s="1">
        <v>6</v>
      </c>
      <c r="L170">
        <f t="shared" si="267"/>
        <v>1.4200000166893005</v>
      </c>
      <c r="M170" s="1">
        <v>1</v>
      </c>
      <c r="N170">
        <f t="shared" si="268"/>
        <v>2.8400000333786011</v>
      </c>
      <c r="O170" s="1">
        <v>41.944828033447266</v>
      </c>
      <c r="P170" s="1">
        <v>34.014087677001953</v>
      </c>
      <c r="Q170" s="1">
        <v>44.977817535400391</v>
      </c>
      <c r="R170" s="1">
        <v>400.1531982421875</v>
      </c>
      <c r="S170" s="1">
        <v>375.13525390625</v>
      </c>
      <c r="T170" s="1">
        <v>12.661169052124023</v>
      </c>
      <c r="U170" s="1">
        <v>25.98619270324707</v>
      </c>
      <c r="V170" s="1">
        <v>11.281632423400879</v>
      </c>
      <c r="W170" s="1">
        <v>23.154787063598633</v>
      </c>
      <c r="X170" s="1">
        <v>300.869140625</v>
      </c>
      <c r="Y170" s="1">
        <v>1699.7862548828125</v>
      </c>
      <c r="Z170" s="1">
        <v>6.9421558380126953</v>
      </c>
      <c r="AA170" s="1">
        <v>73.239112854003906</v>
      </c>
      <c r="AB170" s="1">
        <v>-3.946631908416748</v>
      </c>
      <c r="AC170" s="1">
        <v>-0.49431711435317993</v>
      </c>
      <c r="AD170" s="1">
        <v>1</v>
      </c>
      <c r="AE170" s="1">
        <v>-0.21956524252891541</v>
      </c>
      <c r="AF170" s="1">
        <v>2.737391471862793</v>
      </c>
      <c r="AG170" s="1">
        <v>1</v>
      </c>
      <c r="AH170" s="1">
        <v>0</v>
      </c>
      <c r="AI170" s="1">
        <v>0.15999999642372131</v>
      </c>
      <c r="AJ170" s="1">
        <v>111115</v>
      </c>
      <c r="AK170">
        <f t="shared" si="269"/>
        <v>0.50144856770833324</v>
      </c>
      <c r="AL170">
        <f t="shared" si="270"/>
        <v>6.8600814223361084E-3</v>
      </c>
      <c r="AM170">
        <f t="shared" si="271"/>
        <v>307.16408767700193</v>
      </c>
      <c r="AN170">
        <f t="shared" si="272"/>
        <v>315.09482803344724</v>
      </c>
      <c r="AO170">
        <f t="shared" si="273"/>
        <v>271.96579470234065</v>
      </c>
      <c r="AP170">
        <f t="shared" si="274"/>
        <v>0.8467945818611502</v>
      </c>
      <c r="AQ170">
        <f t="shared" si="275"/>
        <v>5.3472101057326231</v>
      </c>
      <c r="AR170">
        <f t="shared" si="276"/>
        <v>73.01030688877735</v>
      </c>
      <c r="AS170">
        <f t="shared" si="277"/>
        <v>47.02411418553028</v>
      </c>
      <c r="AT170">
        <f t="shared" si="278"/>
        <v>37.979457855224609</v>
      </c>
      <c r="AU170">
        <f t="shared" si="279"/>
        <v>6.649870931772087</v>
      </c>
      <c r="AV170">
        <f t="shared" si="280"/>
        <v>0.13866331160957313</v>
      </c>
      <c r="AW170">
        <f t="shared" si="281"/>
        <v>1.903205700039005</v>
      </c>
      <c r="AX170">
        <f t="shared" si="282"/>
        <v>4.7466652317330817</v>
      </c>
      <c r="AY170">
        <f t="shared" si="283"/>
        <v>8.72771338716712E-2</v>
      </c>
      <c r="AZ170">
        <f t="shared" si="284"/>
        <v>17.345272756595847</v>
      </c>
      <c r="BA170">
        <f t="shared" si="285"/>
        <v>0.63132091744001506</v>
      </c>
      <c r="BB170">
        <f t="shared" si="286"/>
        <v>35.546885862581647</v>
      </c>
      <c r="BC170">
        <f t="shared" si="287"/>
        <v>370.39515964614918</v>
      </c>
      <c r="BD170">
        <f t="shared" si="288"/>
        <v>9.5699090801189945E-3</v>
      </c>
    </row>
    <row r="171" spans="1:108" x14ac:dyDescent="0.25">
      <c r="A171" s="1">
        <v>140</v>
      </c>
      <c r="B171" s="1" t="s">
        <v>164</v>
      </c>
      <c r="C171" s="1">
        <v>3739.5000198818743</v>
      </c>
      <c r="D171" s="1">
        <v>0</v>
      </c>
      <c r="E171">
        <f t="shared" si="261"/>
        <v>9.9676792664541818</v>
      </c>
      <c r="F171">
        <f t="shared" si="262"/>
        <v>0.14584115975789191</v>
      </c>
      <c r="G171">
        <f t="shared" si="263"/>
        <v>236.92863946202303</v>
      </c>
      <c r="H171">
        <f t="shared" si="264"/>
        <v>6.8619749756554649</v>
      </c>
      <c r="I171">
        <f t="shared" si="265"/>
        <v>3.4436242832542581</v>
      </c>
      <c r="J171">
        <f t="shared" si="266"/>
        <v>34.013729095458984</v>
      </c>
      <c r="K171" s="1">
        <v>6</v>
      </c>
      <c r="L171">
        <f t="shared" si="267"/>
        <v>1.4200000166893005</v>
      </c>
      <c r="M171" s="1">
        <v>1</v>
      </c>
      <c r="N171">
        <f t="shared" si="268"/>
        <v>2.8400000333786011</v>
      </c>
      <c r="O171" s="1">
        <v>41.945335388183594</v>
      </c>
      <c r="P171" s="1">
        <v>34.013729095458984</v>
      </c>
      <c r="Q171" s="1">
        <v>44.976963043212891</v>
      </c>
      <c r="R171" s="1">
        <v>400.15390014648437</v>
      </c>
      <c r="S171" s="1">
        <v>375.1427001953125</v>
      </c>
      <c r="T171" s="1">
        <v>12.661177635192871</v>
      </c>
      <c r="U171" s="1">
        <v>25.989757537841797</v>
      </c>
      <c r="V171" s="1">
        <v>11.281411170959473</v>
      </c>
      <c r="W171" s="1">
        <v>23.157495498657227</v>
      </c>
      <c r="X171" s="1">
        <v>300.87078857421875</v>
      </c>
      <c r="Y171" s="1">
        <v>1699.8338623046875</v>
      </c>
      <c r="Z171" s="1">
        <v>7.0024824142456055</v>
      </c>
      <c r="AA171" s="1">
        <v>73.239578247070313</v>
      </c>
      <c r="AB171" s="1">
        <v>-3.946631908416748</v>
      </c>
      <c r="AC171" s="1">
        <v>-0.49431711435317993</v>
      </c>
      <c r="AD171" s="1">
        <v>1</v>
      </c>
      <c r="AE171" s="1">
        <v>-0.21956524252891541</v>
      </c>
      <c r="AF171" s="1">
        <v>2.737391471862793</v>
      </c>
      <c r="AG171" s="1">
        <v>1</v>
      </c>
      <c r="AH171" s="1">
        <v>0</v>
      </c>
      <c r="AI171" s="1">
        <v>0.15999999642372131</v>
      </c>
      <c r="AJ171" s="1">
        <v>111115</v>
      </c>
      <c r="AK171">
        <f t="shared" si="269"/>
        <v>0.50145131429036449</v>
      </c>
      <c r="AL171">
        <f t="shared" si="270"/>
        <v>6.8619749756554651E-3</v>
      </c>
      <c r="AM171">
        <f t="shared" si="271"/>
        <v>307.16372909545896</v>
      </c>
      <c r="AN171">
        <f t="shared" si="272"/>
        <v>315.09533538818357</v>
      </c>
      <c r="AO171">
        <f t="shared" si="273"/>
        <v>271.97341188967039</v>
      </c>
      <c r="AP171">
        <f t="shared" si="274"/>
        <v>0.84603959298493847</v>
      </c>
      <c r="AQ171">
        <f t="shared" si="275"/>
        <v>5.3471031640694076</v>
      </c>
      <c r="AR171">
        <f t="shared" si="276"/>
        <v>73.008382790397889</v>
      </c>
      <c r="AS171">
        <f t="shared" si="277"/>
        <v>47.018625252556092</v>
      </c>
      <c r="AT171">
        <f t="shared" si="278"/>
        <v>37.979532241821289</v>
      </c>
      <c r="AU171">
        <f t="shared" si="279"/>
        <v>6.6498977424798591</v>
      </c>
      <c r="AV171">
        <f t="shared" si="280"/>
        <v>0.13871765837127459</v>
      </c>
      <c r="AW171">
        <f t="shared" si="281"/>
        <v>1.9034788808151497</v>
      </c>
      <c r="AX171">
        <f t="shared" si="282"/>
        <v>4.7464188616647096</v>
      </c>
      <c r="AY171">
        <f t="shared" si="283"/>
        <v>8.7311582558618095E-2</v>
      </c>
      <c r="AZ171">
        <f t="shared" si="284"/>
        <v>17.352553628850746</v>
      </c>
      <c r="BA171">
        <f t="shared" si="285"/>
        <v>0.63156937170487293</v>
      </c>
      <c r="BB171">
        <f t="shared" si="286"/>
        <v>35.55395173934668</v>
      </c>
      <c r="BC171">
        <f t="shared" si="287"/>
        <v>370.40454285321385</v>
      </c>
      <c r="BD171">
        <f t="shared" si="288"/>
        <v>9.5676576983354782E-3</v>
      </c>
    </row>
    <row r="172" spans="1:108" x14ac:dyDescent="0.25">
      <c r="A172" s="1">
        <v>141</v>
      </c>
      <c r="B172" s="1" t="s">
        <v>164</v>
      </c>
      <c r="C172" s="1">
        <v>3740.0000198706985</v>
      </c>
      <c r="D172" s="1">
        <v>0</v>
      </c>
      <c r="E172">
        <f t="shared" si="261"/>
        <v>9.9744633160380065</v>
      </c>
      <c r="F172">
        <f t="shared" si="262"/>
        <v>0.14597153934023799</v>
      </c>
      <c r="G172">
        <f t="shared" si="263"/>
        <v>236.95252499534863</v>
      </c>
      <c r="H172">
        <f t="shared" si="264"/>
        <v>6.8661919466091597</v>
      </c>
      <c r="I172">
        <f t="shared" si="265"/>
        <v>3.4427964669448001</v>
      </c>
      <c r="J172">
        <f t="shared" si="266"/>
        <v>34.012706756591797</v>
      </c>
      <c r="K172" s="1">
        <v>6</v>
      </c>
      <c r="L172">
        <f t="shared" si="267"/>
        <v>1.4200000166893005</v>
      </c>
      <c r="M172" s="1">
        <v>1</v>
      </c>
      <c r="N172">
        <f t="shared" si="268"/>
        <v>2.8400000333786011</v>
      </c>
      <c r="O172" s="1">
        <v>41.948680877685547</v>
      </c>
      <c r="P172" s="1">
        <v>34.012706756591797</v>
      </c>
      <c r="Q172" s="1">
        <v>44.977588653564453</v>
      </c>
      <c r="R172" s="1">
        <v>400.16619873046875</v>
      </c>
      <c r="S172" s="1">
        <v>375.14163208007812</v>
      </c>
      <c r="T172" s="1">
        <v>12.662066459655762</v>
      </c>
      <c r="U172" s="1">
        <v>25.996978759765625</v>
      </c>
      <c r="V172" s="1">
        <v>11.280178070068359</v>
      </c>
      <c r="W172" s="1">
        <v>23.159770965576172</v>
      </c>
      <c r="X172" s="1">
        <v>300.91049194335937</v>
      </c>
      <c r="Y172" s="1">
        <v>1699.88134765625</v>
      </c>
      <c r="Z172" s="1">
        <v>7.0725631713867188</v>
      </c>
      <c r="AA172" s="1">
        <v>73.239349365234375</v>
      </c>
      <c r="AB172" s="1">
        <v>-3.946631908416748</v>
      </c>
      <c r="AC172" s="1">
        <v>-0.49431711435317993</v>
      </c>
      <c r="AD172" s="1">
        <v>1</v>
      </c>
      <c r="AE172" s="1">
        <v>-0.21956524252891541</v>
      </c>
      <c r="AF172" s="1">
        <v>2.737391471862793</v>
      </c>
      <c r="AG172" s="1">
        <v>1</v>
      </c>
      <c r="AH172" s="1">
        <v>0</v>
      </c>
      <c r="AI172" s="1">
        <v>0.15999999642372131</v>
      </c>
      <c r="AJ172" s="1">
        <v>111115</v>
      </c>
      <c r="AK172">
        <f t="shared" si="269"/>
        <v>0.50151748657226558</v>
      </c>
      <c r="AL172">
        <f t="shared" si="270"/>
        <v>6.8661919466091598E-3</v>
      </c>
      <c r="AM172">
        <f t="shared" si="271"/>
        <v>307.16270675659177</v>
      </c>
      <c r="AN172">
        <f t="shared" si="272"/>
        <v>315.09868087768552</v>
      </c>
      <c r="AO172">
        <f t="shared" si="273"/>
        <v>271.98100954575057</v>
      </c>
      <c r="AP172">
        <f t="shared" si="274"/>
        <v>0.84463105400420768</v>
      </c>
      <c r="AQ172">
        <f t="shared" si="275"/>
        <v>5.3467982767718523</v>
      </c>
      <c r="AR172">
        <f t="shared" si="276"/>
        <v>73.004448061220728</v>
      </c>
      <c r="AS172">
        <f t="shared" si="277"/>
        <v>47.007469301455103</v>
      </c>
      <c r="AT172">
        <f t="shared" si="278"/>
        <v>37.980693817138672</v>
      </c>
      <c r="AU172">
        <f t="shared" si="279"/>
        <v>6.6503164141615283</v>
      </c>
      <c r="AV172">
        <f t="shared" si="280"/>
        <v>0.13883560727308933</v>
      </c>
      <c r="AW172">
        <f t="shared" si="281"/>
        <v>1.9040018098270521</v>
      </c>
      <c r="AX172">
        <f t="shared" si="282"/>
        <v>4.7463146043344757</v>
      </c>
      <c r="AY172">
        <f t="shared" si="283"/>
        <v>8.738634727969341E-2</v>
      </c>
      <c r="AZ172">
        <f t="shared" si="284"/>
        <v>17.354248761108767</v>
      </c>
      <c r="BA172">
        <f t="shared" si="285"/>
        <v>0.63163484063738495</v>
      </c>
      <c r="BB172">
        <f t="shared" si="286"/>
        <v>35.568472072715274</v>
      </c>
      <c r="BC172">
        <f t="shared" si="287"/>
        <v>370.40024992571523</v>
      </c>
      <c r="BD172">
        <f t="shared" si="288"/>
        <v>9.5781906186070929E-3</v>
      </c>
    </row>
    <row r="173" spans="1:108" x14ac:dyDescent="0.25">
      <c r="A173" s="1">
        <v>142</v>
      </c>
      <c r="B173" s="1" t="s">
        <v>165</v>
      </c>
      <c r="C173" s="1">
        <v>3740.5000198595226</v>
      </c>
      <c r="D173" s="1">
        <v>0</v>
      </c>
      <c r="E173">
        <f t="shared" si="261"/>
        <v>9.9862504195409603</v>
      </c>
      <c r="F173">
        <f t="shared" si="262"/>
        <v>0.14607965837142345</v>
      </c>
      <c r="G173">
        <f t="shared" si="263"/>
        <v>236.91678451075452</v>
      </c>
      <c r="H173">
        <f t="shared" si="264"/>
        <v>6.8683280956023181</v>
      </c>
      <c r="I173">
        <f t="shared" si="265"/>
        <v>3.4414596261297197</v>
      </c>
      <c r="J173">
        <f t="shared" si="266"/>
        <v>34.009250640869141</v>
      </c>
      <c r="K173" s="1">
        <v>6</v>
      </c>
      <c r="L173">
        <f t="shared" si="267"/>
        <v>1.4200000166893005</v>
      </c>
      <c r="M173" s="1">
        <v>1</v>
      </c>
      <c r="N173">
        <f t="shared" si="268"/>
        <v>2.8400000333786011</v>
      </c>
      <c r="O173" s="1">
        <v>41.950206756591797</v>
      </c>
      <c r="P173" s="1">
        <v>34.009250640869141</v>
      </c>
      <c r="Q173" s="1">
        <v>44.977519989013672</v>
      </c>
      <c r="R173" s="1">
        <v>400.19912719726562</v>
      </c>
      <c r="S173" s="1">
        <v>375.14907836914062</v>
      </c>
      <c r="T173" s="1">
        <v>12.662018775939941</v>
      </c>
      <c r="U173" s="1">
        <v>26.001171112060547</v>
      </c>
      <c r="V173" s="1">
        <v>11.279224395751953</v>
      </c>
      <c r="W173" s="1">
        <v>23.16163444519043</v>
      </c>
      <c r="X173" s="1">
        <v>300.90713500976563</v>
      </c>
      <c r="Y173" s="1">
        <v>1699.866943359375</v>
      </c>
      <c r="Z173" s="1">
        <v>7.0620517730712891</v>
      </c>
      <c r="AA173" s="1">
        <v>73.23931884765625</v>
      </c>
      <c r="AB173" s="1">
        <v>-3.946631908416748</v>
      </c>
      <c r="AC173" s="1">
        <v>-0.49431711435317993</v>
      </c>
      <c r="AD173" s="1">
        <v>1</v>
      </c>
      <c r="AE173" s="1">
        <v>-0.21956524252891541</v>
      </c>
      <c r="AF173" s="1">
        <v>2.737391471862793</v>
      </c>
      <c r="AG173" s="1">
        <v>1</v>
      </c>
      <c r="AH173" s="1">
        <v>0</v>
      </c>
      <c r="AI173" s="1">
        <v>0.15999999642372131</v>
      </c>
      <c r="AJ173" s="1">
        <v>111115</v>
      </c>
      <c r="AK173">
        <f t="shared" si="269"/>
        <v>0.50151189168294263</v>
      </c>
      <c r="AL173">
        <f t="shared" si="270"/>
        <v>6.8683280956023177E-3</v>
      </c>
      <c r="AM173">
        <f t="shared" si="271"/>
        <v>307.15925064086912</v>
      </c>
      <c r="AN173">
        <f t="shared" si="272"/>
        <v>315.10020675659177</v>
      </c>
      <c r="AO173">
        <f t="shared" si="273"/>
        <v>271.97870485830208</v>
      </c>
      <c r="AP173">
        <f t="shared" si="274"/>
        <v>0.84425174857763974</v>
      </c>
      <c r="AQ173">
        <f t="shared" si="275"/>
        <v>5.3457676876183911</v>
      </c>
      <c r="AR173">
        <f t="shared" si="276"/>
        <v>72.990406952555418</v>
      </c>
      <c r="AS173">
        <f t="shared" si="277"/>
        <v>46.989235840494871</v>
      </c>
      <c r="AT173">
        <f t="shared" si="278"/>
        <v>37.979728698730469</v>
      </c>
      <c r="AU173">
        <f t="shared" si="279"/>
        <v>6.6499685506975013</v>
      </c>
      <c r="AV173">
        <f t="shared" si="280"/>
        <v>0.13893341018224478</v>
      </c>
      <c r="AW173">
        <f t="shared" si="281"/>
        <v>1.9043080614886712</v>
      </c>
      <c r="AX173">
        <f t="shared" si="282"/>
        <v>4.7456604892088299</v>
      </c>
      <c r="AY173">
        <f t="shared" si="283"/>
        <v>8.7448342665234144E-2</v>
      </c>
      <c r="AZ173">
        <f t="shared" si="284"/>
        <v>17.351623921144618</v>
      </c>
      <c r="BA173">
        <f t="shared" si="285"/>
        <v>0.63152703330816196</v>
      </c>
      <c r="BB173">
        <f t="shared" si="286"/>
        <v>35.583740407116423</v>
      </c>
      <c r="BC173">
        <f t="shared" si="287"/>
        <v>370.40209319029111</v>
      </c>
      <c r="BD173">
        <f t="shared" si="288"/>
        <v>9.593578143923873E-3</v>
      </c>
    </row>
    <row r="174" spans="1:108" x14ac:dyDescent="0.25">
      <c r="A174" s="1">
        <v>143</v>
      </c>
      <c r="B174" s="1" t="s">
        <v>165</v>
      </c>
      <c r="C174" s="1">
        <v>3741.0000198483467</v>
      </c>
      <c r="D174" s="1">
        <v>0</v>
      </c>
      <c r="E174">
        <f t="shared" si="261"/>
        <v>10.00853127756908</v>
      </c>
      <c r="F174">
        <f t="shared" si="262"/>
        <v>0.1461347696177453</v>
      </c>
      <c r="G174">
        <f t="shared" si="263"/>
        <v>236.68695037771221</v>
      </c>
      <c r="H174">
        <f t="shared" si="264"/>
        <v>6.8706738018713223</v>
      </c>
      <c r="I174">
        <f t="shared" si="265"/>
        <v>3.4413768339617645</v>
      </c>
      <c r="J174">
        <f t="shared" si="266"/>
        <v>34.010234832763672</v>
      </c>
      <c r="K174" s="1">
        <v>6</v>
      </c>
      <c r="L174">
        <f t="shared" si="267"/>
        <v>1.4200000166893005</v>
      </c>
      <c r="M174" s="1">
        <v>1</v>
      </c>
      <c r="N174">
        <f t="shared" si="268"/>
        <v>2.8400000333786011</v>
      </c>
      <c r="O174" s="1">
        <v>41.950077056884766</v>
      </c>
      <c r="P174" s="1">
        <v>34.010234832763672</v>
      </c>
      <c r="Q174" s="1">
        <v>44.977279663085938</v>
      </c>
      <c r="R174" s="1">
        <v>400.2198486328125</v>
      </c>
      <c r="S174" s="1">
        <v>375.12213134765625</v>
      </c>
      <c r="T174" s="1">
        <v>12.661733627319336</v>
      </c>
      <c r="U174" s="1">
        <v>26.006357192993164</v>
      </c>
      <c r="V174" s="1">
        <v>11.279026985168457</v>
      </c>
      <c r="W174" s="1">
        <v>23.166370391845703</v>
      </c>
      <c r="X174" s="1">
        <v>300.8848876953125</v>
      </c>
      <c r="Y174" s="1">
        <v>1699.865966796875</v>
      </c>
      <c r="Z174" s="1">
        <v>7.0768465995788574</v>
      </c>
      <c r="AA174" s="1">
        <v>73.239181518554688</v>
      </c>
      <c r="AB174" s="1">
        <v>-3.946631908416748</v>
      </c>
      <c r="AC174" s="1">
        <v>-0.49431711435317993</v>
      </c>
      <c r="AD174" s="1">
        <v>1</v>
      </c>
      <c r="AE174" s="1">
        <v>-0.21956524252891541</v>
      </c>
      <c r="AF174" s="1">
        <v>2.737391471862793</v>
      </c>
      <c r="AG174" s="1">
        <v>1</v>
      </c>
      <c r="AH174" s="1">
        <v>0</v>
      </c>
      <c r="AI174" s="1">
        <v>0.15999999642372131</v>
      </c>
      <c r="AJ174" s="1">
        <v>111115</v>
      </c>
      <c r="AK174">
        <f t="shared" si="269"/>
        <v>0.50147481282552075</v>
      </c>
      <c r="AL174">
        <f t="shared" si="270"/>
        <v>6.8706738018713227E-3</v>
      </c>
      <c r="AM174">
        <f t="shared" si="271"/>
        <v>307.16023483276365</v>
      </c>
      <c r="AN174">
        <f t="shared" si="272"/>
        <v>315.10007705688474</v>
      </c>
      <c r="AO174">
        <f t="shared" si="273"/>
        <v>271.97854860830557</v>
      </c>
      <c r="AP174">
        <f t="shared" si="274"/>
        <v>0.84287425844486641</v>
      </c>
      <c r="AQ174">
        <f t="shared" si="275"/>
        <v>5.3460611490557612</v>
      </c>
      <c r="AR174">
        <f t="shared" si="276"/>
        <v>72.994550706459904</v>
      </c>
      <c r="AS174">
        <f t="shared" si="277"/>
        <v>46.98819351346674</v>
      </c>
      <c r="AT174">
        <f t="shared" si="278"/>
        <v>37.980155944824219</v>
      </c>
      <c r="AU174">
        <f t="shared" si="279"/>
        <v>6.6501225436429312</v>
      </c>
      <c r="AV174">
        <f t="shared" si="280"/>
        <v>0.13898326029211033</v>
      </c>
      <c r="AW174">
        <f t="shared" si="281"/>
        <v>1.9046843150939967</v>
      </c>
      <c r="AX174">
        <f t="shared" si="282"/>
        <v>4.7454382285489345</v>
      </c>
      <c r="AY174">
        <f t="shared" si="283"/>
        <v>8.7479941930202629E-2</v>
      </c>
      <c r="AZ174">
        <f t="shared" si="284"/>
        <v>17.334758521786412</v>
      </c>
      <c r="BA174">
        <f t="shared" si="285"/>
        <v>0.63095970778209065</v>
      </c>
      <c r="BB174">
        <f t="shared" si="286"/>
        <v>35.589698644233792</v>
      </c>
      <c r="BC174">
        <f t="shared" si="287"/>
        <v>370.36455491599531</v>
      </c>
      <c r="BD174">
        <f t="shared" si="288"/>
        <v>9.6175675375000155E-3</v>
      </c>
    </row>
    <row r="175" spans="1:108" x14ac:dyDescent="0.25">
      <c r="A175" s="1">
        <v>144</v>
      </c>
      <c r="B175" s="1" t="s">
        <v>166</v>
      </c>
      <c r="C175" s="1">
        <v>3741.5000198371708</v>
      </c>
      <c r="D175" s="1">
        <v>0</v>
      </c>
      <c r="E175">
        <f t="shared" si="261"/>
        <v>10.014317290153494</v>
      </c>
      <c r="F175">
        <f t="shared" si="262"/>
        <v>0.14622054831192208</v>
      </c>
      <c r="G175">
        <f t="shared" si="263"/>
        <v>236.70544704896832</v>
      </c>
      <c r="H175">
        <f t="shared" si="264"/>
        <v>6.8727774343510175</v>
      </c>
      <c r="I175">
        <f t="shared" si="265"/>
        <v>3.4405251708533702</v>
      </c>
      <c r="J175">
        <f t="shared" si="266"/>
        <v>34.008407592773438</v>
      </c>
      <c r="K175" s="1">
        <v>6</v>
      </c>
      <c r="L175">
        <f t="shared" si="267"/>
        <v>1.4200000166893005</v>
      </c>
      <c r="M175" s="1">
        <v>1</v>
      </c>
      <c r="N175">
        <f t="shared" si="268"/>
        <v>2.8400000333786011</v>
      </c>
      <c r="O175" s="1">
        <v>41.951393127441406</v>
      </c>
      <c r="P175" s="1">
        <v>34.008407592773438</v>
      </c>
      <c r="Q175" s="1">
        <v>44.976634979248047</v>
      </c>
      <c r="R175" s="1">
        <v>400.24642944335937</v>
      </c>
      <c r="S175" s="1">
        <v>375.13763427734375</v>
      </c>
      <c r="T175" s="1">
        <v>12.663020133972168</v>
      </c>
      <c r="U175" s="1">
        <v>26.010478973388672</v>
      </c>
      <c r="V175" s="1">
        <v>11.279419898986816</v>
      </c>
      <c r="W175" s="1">
        <v>23.168493270874023</v>
      </c>
      <c r="X175" s="1">
        <v>300.91180419921875</v>
      </c>
      <c r="Y175" s="1">
        <v>1699.848876953125</v>
      </c>
      <c r="Z175" s="1">
        <v>7.2135467529296875</v>
      </c>
      <c r="AA175" s="1">
        <v>73.239372253417969</v>
      </c>
      <c r="AB175" s="1">
        <v>-3.946631908416748</v>
      </c>
      <c r="AC175" s="1">
        <v>-0.49431711435317993</v>
      </c>
      <c r="AD175" s="1">
        <v>1</v>
      </c>
      <c r="AE175" s="1">
        <v>-0.21956524252891541</v>
      </c>
      <c r="AF175" s="1">
        <v>2.737391471862793</v>
      </c>
      <c r="AG175" s="1">
        <v>1</v>
      </c>
      <c r="AH175" s="1">
        <v>0</v>
      </c>
      <c r="AI175" s="1">
        <v>0.15999999642372131</v>
      </c>
      <c r="AJ175" s="1">
        <v>111115</v>
      </c>
      <c r="AK175">
        <f t="shared" si="269"/>
        <v>0.50151967366536454</v>
      </c>
      <c r="AL175">
        <f t="shared" si="270"/>
        <v>6.8727774343510179E-3</v>
      </c>
      <c r="AM175">
        <f t="shared" si="271"/>
        <v>307.15840759277341</v>
      </c>
      <c r="AN175">
        <f t="shared" si="272"/>
        <v>315.10139312744138</v>
      </c>
      <c r="AO175">
        <f t="shared" si="273"/>
        <v>271.97581423336669</v>
      </c>
      <c r="AP175">
        <f t="shared" si="274"/>
        <v>0.84223366102650032</v>
      </c>
      <c r="AQ175">
        <f t="shared" si="275"/>
        <v>5.3455163228750839</v>
      </c>
      <c r="AR175">
        <f t="shared" si="276"/>
        <v>72.986921629787957</v>
      </c>
      <c r="AS175">
        <f t="shared" si="277"/>
        <v>46.976442656399286</v>
      </c>
      <c r="AT175">
        <f t="shared" si="278"/>
        <v>37.979900360107422</v>
      </c>
      <c r="AU175">
        <f t="shared" si="279"/>
        <v>6.6500304224912181</v>
      </c>
      <c r="AV175">
        <f t="shared" si="280"/>
        <v>0.13906084655387729</v>
      </c>
      <c r="AW175">
        <f t="shared" si="281"/>
        <v>1.9049911520217138</v>
      </c>
      <c r="AX175">
        <f t="shared" si="282"/>
        <v>4.7450392704695048</v>
      </c>
      <c r="AY175">
        <f t="shared" si="283"/>
        <v>8.752912306092249E-2</v>
      </c>
      <c r="AZ175">
        <f t="shared" si="284"/>
        <v>17.336158350831109</v>
      </c>
      <c r="BA175">
        <f t="shared" si="285"/>
        <v>0.63098293911500536</v>
      </c>
      <c r="BB175">
        <f t="shared" si="286"/>
        <v>35.601044253059847</v>
      </c>
      <c r="BC175">
        <f t="shared" si="287"/>
        <v>370.37730745240918</v>
      </c>
      <c r="BD175">
        <f t="shared" si="288"/>
        <v>9.6258638376960273E-3</v>
      </c>
    </row>
    <row r="176" spans="1:108" x14ac:dyDescent="0.25">
      <c r="A176" s="1">
        <v>145</v>
      </c>
      <c r="B176" s="1" t="s">
        <v>166</v>
      </c>
      <c r="C176" s="1">
        <v>3742.000019825995</v>
      </c>
      <c r="D176" s="1">
        <v>0</v>
      </c>
      <c r="E176">
        <f t="shared" si="261"/>
        <v>10.027133537441122</v>
      </c>
      <c r="F176">
        <f t="shared" si="262"/>
        <v>0.14640506758080998</v>
      </c>
      <c r="G176">
        <f t="shared" si="263"/>
        <v>236.70114883139564</v>
      </c>
      <c r="H176">
        <f t="shared" si="264"/>
        <v>6.8747825398210054</v>
      </c>
      <c r="I176">
        <f t="shared" si="265"/>
        <v>3.4374493042179246</v>
      </c>
      <c r="J176">
        <f t="shared" si="266"/>
        <v>33.99908447265625</v>
      </c>
      <c r="K176" s="1">
        <v>6</v>
      </c>
      <c r="L176">
        <f t="shared" si="267"/>
        <v>1.4200000166893005</v>
      </c>
      <c r="M176" s="1">
        <v>1</v>
      </c>
      <c r="N176">
        <f t="shared" si="268"/>
        <v>2.8400000333786011</v>
      </c>
      <c r="O176" s="1">
        <v>41.951622009277344</v>
      </c>
      <c r="P176" s="1">
        <v>33.99908447265625</v>
      </c>
      <c r="Q176" s="1">
        <v>44.975936889648438</v>
      </c>
      <c r="R176" s="1">
        <v>400.25466918945312</v>
      </c>
      <c r="S176" s="1">
        <v>375.11856079101562</v>
      </c>
      <c r="T176" s="1">
        <v>12.66307258605957</v>
      </c>
      <c r="U176" s="1">
        <v>26.014644622802734</v>
      </c>
      <c r="V176" s="1">
        <v>11.279280662536621</v>
      </c>
      <c r="W176" s="1">
        <v>23.171823501586914</v>
      </c>
      <c r="X176" s="1">
        <v>300.90557861328125</v>
      </c>
      <c r="Y176" s="1">
        <v>1699.916259765625</v>
      </c>
      <c r="Z176" s="1">
        <v>7.0651240348815918</v>
      </c>
      <c r="AA176" s="1">
        <v>73.239051818847656</v>
      </c>
      <c r="AB176" s="1">
        <v>-3.946631908416748</v>
      </c>
      <c r="AC176" s="1">
        <v>-0.49431711435317993</v>
      </c>
      <c r="AD176" s="1">
        <v>1</v>
      </c>
      <c r="AE176" s="1">
        <v>-0.21956524252891541</v>
      </c>
      <c r="AF176" s="1">
        <v>2.737391471862793</v>
      </c>
      <c r="AG176" s="1">
        <v>1</v>
      </c>
      <c r="AH176" s="1">
        <v>0</v>
      </c>
      <c r="AI176" s="1">
        <v>0.15999999642372131</v>
      </c>
      <c r="AJ176" s="1">
        <v>111115</v>
      </c>
      <c r="AK176">
        <f t="shared" si="269"/>
        <v>0.50150929768880204</v>
      </c>
      <c r="AL176">
        <f t="shared" si="270"/>
        <v>6.874782539821005E-3</v>
      </c>
      <c r="AM176">
        <f t="shared" si="271"/>
        <v>307.14908447265623</v>
      </c>
      <c r="AN176">
        <f t="shared" si="272"/>
        <v>315.10162200927732</v>
      </c>
      <c r="AO176">
        <f t="shared" si="273"/>
        <v>271.98659548312571</v>
      </c>
      <c r="AP176">
        <f t="shared" si="274"/>
        <v>0.84273461604406397</v>
      </c>
      <c r="AQ176">
        <f t="shared" si="275"/>
        <v>5.3427372097962804</v>
      </c>
      <c r="AR176">
        <f t="shared" si="276"/>
        <v>72.949295179451752</v>
      </c>
      <c r="AS176">
        <f t="shared" si="277"/>
        <v>46.934650556649018</v>
      </c>
      <c r="AT176">
        <f t="shared" si="278"/>
        <v>37.975353240966797</v>
      </c>
      <c r="AU176">
        <f t="shared" si="279"/>
        <v>6.6483916760389317</v>
      </c>
      <c r="AV176">
        <f t="shared" si="280"/>
        <v>0.1392277279069474</v>
      </c>
      <c r="AW176">
        <f t="shared" si="281"/>
        <v>1.905287905578356</v>
      </c>
      <c r="AX176">
        <f t="shared" si="282"/>
        <v>4.7431037704605759</v>
      </c>
      <c r="AY176">
        <f t="shared" si="283"/>
        <v>8.7634908746849566E-2</v>
      </c>
      <c r="AZ176">
        <f t="shared" si="284"/>
        <v>17.335767704843359</v>
      </c>
      <c r="BA176">
        <f t="shared" si="285"/>
        <v>0.63100356413252912</v>
      </c>
      <c r="BB176">
        <f t="shared" si="286"/>
        <v>35.630259886468238</v>
      </c>
      <c r="BC176">
        <f t="shared" si="287"/>
        <v>370.35214173592789</v>
      </c>
      <c r="BD176">
        <f t="shared" si="288"/>
        <v>9.6467478811042631E-3</v>
      </c>
    </row>
    <row r="177" spans="1:108" x14ac:dyDescent="0.25">
      <c r="A177" s="1">
        <v>146</v>
      </c>
      <c r="B177" s="1" t="s">
        <v>167</v>
      </c>
      <c r="C177" s="1">
        <v>3742.5000198148191</v>
      </c>
      <c r="D177" s="1">
        <v>0</v>
      </c>
      <c r="E177">
        <f t="shared" si="261"/>
        <v>10.037629099734867</v>
      </c>
      <c r="F177">
        <f t="shared" si="262"/>
        <v>0.14652528208121401</v>
      </c>
      <c r="G177">
        <f t="shared" si="263"/>
        <v>236.66081639443138</v>
      </c>
      <c r="H177">
        <f t="shared" si="264"/>
        <v>6.8766943162395808</v>
      </c>
      <c r="I177">
        <f t="shared" si="265"/>
        <v>3.4357350292309814</v>
      </c>
      <c r="J177">
        <f t="shared" si="266"/>
        <v>33.994461059570313</v>
      </c>
      <c r="K177" s="1">
        <v>6</v>
      </c>
      <c r="L177">
        <f t="shared" si="267"/>
        <v>1.4200000166893005</v>
      </c>
      <c r="M177" s="1">
        <v>1</v>
      </c>
      <c r="N177">
        <f t="shared" si="268"/>
        <v>2.8400000333786011</v>
      </c>
      <c r="O177" s="1">
        <v>41.951404571533203</v>
      </c>
      <c r="P177" s="1">
        <v>33.994461059570313</v>
      </c>
      <c r="Q177" s="1">
        <v>44.975795745849609</v>
      </c>
      <c r="R177" s="1">
        <v>400.2529296875</v>
      </c>
      <c r="S177" s="1">
        <v>375.09323120117187</v>
      </c>
      <c r="T177" s="1">
        <v>12.663275718688965</v>
      </c>
      <c r="U177" s="1">
        <v>26.01933479309082</v>
      </c>
      <c r="V177" s="1">
        <v>11.279549598693848</v>
      </c>
      <c r="W177" s="1">
        <v>23.176181793212891</v>
      </c>
      <c r="X177" s="1">
        <v>300.88668823242187</v>
      </c>
      <c r="Y177" s="1">
        <v>1699.937744140625</v>
      </c>
      <c r="Z177" s="1">
        <v>7.1573748588562012</v>
      </c>
      <c r="AA177" s="1">
        <v>73.238784790039063</v>
      </c>
      <c r="AB177" s="1">
        <v>-3.946631908416748</v>
      </c>
      <c r="AC177" s="1">
        <v>-0.49431711435317993</v>
      </c>
      <c r="AD177" s="1">
        <v>1</v>
      </c>
      <c r="AE177" s="1">
        <v>-0.21956524252891541</v>
      </c>
      <c r="AF177" s="1">
        <v>2.737391471862793</v>
      </c>
      <c r="AG177" s="1">
        <v>1</v>
      </c>
      <c r="AH177" s="1">
        <v>0</v>
      </c>
      <c r="AI177" s="1">
        <v>0.15999999642372131</v>
      </c>
      <c r="AJ177" s="1">
        <v>111115</v>
      </c>
      <c r="AK177">
        <f t="shared" si="269"/>
        <v>0.50147781372070299</v>
      </c>
      <c r="AL177">
        <f t="shared" si="270"/>
        <v>6.8766943162395806E-3</v>
      </c>
      <c r="AM177">
        <f t="shared" si="271"/>
        <v>307.14446105957029</v>
      </c>
      <c r="AN177">
        <f t="shared" si="272"/>
        <v>315.10140457153318</v>
      </c>
      <c r="AO177">
        <f t="shared" si="273"/>
        <v>271.99003298304888</v>
      </c>
      <c r="AP177">
        <f t="shared" si="274"/>
        <v>0.8424351252886646</v>
      </c>
      <c r="AQ177">
        <f t="shared" si="275"/>
        <v>5.3413594905221355</v>
      </c>
      <c r="AR177">
        <f t="shared" si="276"/>
        <v>72.930749818347536</v>
      </c>
      <c r="AS177">
        <f t="shared" si="277"/>
        <v>46.911415025256716</v>
      </c>
      <c r="AT177">
        <f t="shared" si="278"/>
        <v>37.972932815551758</v>
      </c>
      <c r="AU177">
        <f t="shared" si="279"/>
        <v>6.6475195164157563</v>
      </c>
      <c r="AV177">
        <f t="shared" si="280"/>
        <v>0.13933644019266841</v>
      </c>
      <c r="AW177">
        <f t="shared" si="281"/>
        <v>1.9056244612911541</v>
      </c>
      <c r="AX177">
        <f t="shared" si="282"/>
        <v>4.7418950551246022</v>
      </c>
      <c r="AY177">
        <f t="shared" si="283"/>
        <v>8.7703822169851481E-2</v>
      </c>
      <c r="AZ177">
        <f t="shared" si="284"/>
        <v>17.33275060014671</v>
      </c>
      <c r="BA177">
        <f t="shared" si="285"/>
        <v>0.63093864860361681</v>
      </c>
      <c r="BB177">
        <f t="shared" si="286"/>
        <v>35.648825966725184</v>
      </c>
      <c r="BC177">
        <f t="shared" si="287"/>
        <v>370.32182305843276</v>
      </c>
      <c r="BD177">
        <f t="shared" si="288"/>
        <v>9.6626682689052064E-3</v>
      </c>
    </row>
    <row r="178" spans="1:108" x14ac:dyDescent="0.25">
      <c r="A178" s="1">
        <v>147</v>
      </c>
      <c r="B178" s="1" t="s">
        <v>167</v>
      </c>
      <c r="C178" s="1">
        <v>3743.0000198036432</v>
      </c>
      <c r="D178" s="1">
        <v>0</v>
      </c>
      <c r="E178">
        <f t="shared" si="261"/>
        <v>10.031805041619137</v>
      </c>
      <c r="F178">
        <f t="shared" si="262"/>
        <v>0.1466055889931008</v>
      </c>
      <c r="G178">
        <f t="shared" si="263"/>
        <v>236.77973006984118</v>
      </c>
      <c r="H178">
        <f t="shared" si="264"/>
        <v>6.8803265020417284</v>
      </c>
      <c r="I178">
        <f t="shared" si="265"/>
        <v>3.4357333809290385</v>
      </c>
      <c r="J178">
        <f t="shared" si="266"/>
        <v>33.996131896972656</v>
      </c>
      <c r="K178" s="1">
        <v>6</v>
      </c>
      <c r="L178">
        <f t="shared" si="267"/>
        <v>1.4200000166893005</v>
      </c>
      <c r="M178" s="1">
        <v>1</v>
      </c>
      <c r="N178">
        <f t="shared" si="268"/>
        <v>2.8400000333786011</v>
      </c>
      <c r="O178" s="1">
        <v>41.951854705810547</v>
      </c>
      <c r="P178" s="1">
        <v>33.996131896972656</v>
      </c>
      <c r="Q178" s="1">
        <v>44.977016448974609</v>
      </c>
      <c r="R178" s="1">
        <v>400.24105834960937</v>
      </c>
      <c r="S178" s="1">
        <v>375.09036254882812</v>
      </c>
      <c r="T178" s="1">
        <v>12.663178443908691</v>
      </c>
      <c r="U178" s="1">
        <v>26.026163101196289</v>
      </c>
      <c r="V178" s="1">
        <v>11.279191970825195</v>
      </c>
      <c r="W178" s="1">
        <v>23.181705474853516</v>
      </c>
      <c r="X178" s="1">
        <v>300.88748168945312</v>
      </c>
      <c r="Y178" s="1">
        <v>1699.876953125</v>
      </c>
      <c r="Z178" s="1">
        <v>7.1754074096679687</v>
      </c>
      <c r="AA178" s="1">
        <v>73.238761901855469</v>
      </c>
      <c r="AB178" s="1">
        <v>-3.946631908416748</v>
      </c>
      <c r="AC178" s="1">
        <v>-0.49431711435317993</v>
      </c>
      <c r="AD178" s="1">
        <v>1</v>
      </c>
      <c r="AE178" s="1">
        <v>-0.21956524252891541</v>
      </c>
      <c r="AF178" s="1">
        <v>2.737391471862793</v>
      </c>
      <c r="AG178" s="1">
        <v>1</v>
      </c>
      <c r="AH178" s="1">
        <v>0</v>
      </c>
      <c r="AI178" s="1">
        <v>0.15999999642372131</v>
      </c>
      <c r="AJ178" s="1">
        <v>111115</v>
      </c>
      <c r="AK178">
        <f t="shared" si="269"/>
        <v>0.50147913614908846</v>
      </c>
      <c r="AL178">
        <f t="shared" si="270"/>
        <v>6.8803265020417285E-3</v>
      </c>
      <c r="AM178">
        <f t="shared" si="271"/>
        <v>307.14613189697263</v>
      </c>
      <c r="AN178">
        <f t="shared" si="272"/>
        <v>315.10185470581052</v>
      </c>
      <c r="AO178">
        <f t="shared" si="273"/>
        <v>271.98030642076628</v>
      </c>
      <c r="AP178">
        <f t="shared" si="274"/>
        <v>0.8402722363103986</v>
      </c>
      <c r="AQ178">
        <f t="shared" si="275"/>
        <v>5.3418573435164101</v>
      </c>
      <c r="AR178">
        <f t="shared" si="276"/>
        <v>72.937570281087403</v>
      </c>
      <c r="AS178">
        <f t="shared" si="277"/>
        <v>46.911407179891114</v>
      </c>
      <c r="AT178">
        <f t="shared" si="278"/>
        <v>37.973993301391602</v>
      </c>
      <c r="AU178">
        <f t="shared" si="279"/>
        <v>6.6479016324461098</v>
      </c>
      <c r="AV178">
        <f t="shared" si="280"/>
        <v>0.13940905840231393</v>
      </c>
      <c r="AW178">
        <f t="shared" si="281"/>
        <v>1.9061239625873714</v>
      </c>
      <c r="AX178">
        <f t="shared" si="282"/>
        <v>4.7417776698587382</v>
      </c>
      <c r="AY178">
        <f t="shared" si="283"/>
        <v>8.7749855749437861E-2</v>
      </c>
      <c r="AZ178">
        <f t="shared" si="284"/>
        <v>17.341454273770704</v>
      </c>
      <c r="BA178">
        <f t="shared" si="285"/>
        <v>0.63126050069872941</v>
      </c>
      <c r="BB178">
        <f t="shared" si="286"/>
        <v>35.656122483336148</v>
      </c>
      <c r="BC178">
        <f t="shared" si="287"/>
        <v>370.32172288438613</v>
      </c>
      <c r="BD178">
        <f t="shared" si="288"/>
        <v>9.6590409686712567E-3</v>
      </c>
    </row>
    <row r="179" spans="1:108" x14ac:dyDescent="0.25">
      <c r="A179" s="1">
        <v>148</v>
      </c>
      <c r="B179" s="1" t="s">
        <v>168</v>
      </c>
      <c r="C179" s="1">
        <v>3743.5000197924674</v>
      </c>
      <c r="D179" s="1">
        <v>0</v>
      </c>
      <c r="E179">
        <f t="shared" si="261"/>
        <v>10.037394911253395</v>
      </c>
      <c r="F179">
        <f t="shared" si="262"/>
        <v>0.14671881051936439</v>
      </c>
      <c r="G179">
        <f t="shared" si="263"/>
        <v>236.81746097297676</v>
      </c>
      <c r="H179">
        <f t="shared" si="264"/>
        <v>6.8835317344370459</v>
      </c>
      <c r="I179">
        <f t="shared" si="265"/>
        <v>3.4348031884274848</v>
      </c>
      <c r="J179">
        <f t="shared" si="266"/>
        <v>33.994297027587891</v>
      </c>
      <c r="K179" s="1">
        <v>6</v>
      </c>
      <c r="L179">
        <f t="shared" si="267"/>
        <v>1.4200000166893005</v>
      </c>
      <c r="M179" s="1">
        <v>1</v>
      </c>
      <c r="N179">
        <f t="shared" si="268"/>
        <v>2.8400000333786011</v>
      </c>
      <c r="O179" s="1">
        <v>41.953182220458984</v>
      </c>
      <c r="P179" s="1">
        <v>33.994297027587891</v>
      </c>
      <c r="Q179" s="1">
        <v>44.977027893066406</v>
      </c>
      <c r="R179" s="1">
        <v>400.2647705078125</v>
      </c>
      <c r="S179" s="1">
        <v>375.1026611328125</v>
      </c>
      <c r="T179" s="1">
        <v>12.663573265075684</v>
      </c>
      <c r="U179" s="1">
        <v>26.031488418579102</v>
      </c>
      <c r="V179" s="1">
        <v>11.278715133666992</v>
      </c>
      <c r="W179" s="1">
        <v>23.184747695922852</v>
      </c>
      <c r="X179" s="1">
        <v>300.91497802734375</v>
      </c>
      <c r="Y179" s="1">
        <v>1699.84423828125</v>
      </c>
      <c r="Z179" s="1">
        <v>7.1288442611694336</v>
      </c>
      <c r="AA179" s="1">
        <v>73.238510131835938</v>
      </c>
      <c r="AB179" s="1">
        <v>-3.946631908416748</v>
      </c>
      <c r="AC179" s="1">
        <v>-0.49431711435317993</v>
      </c>
      <c r="AD179" s="1">
        <v>1</v>
      </c>
      <c r="AE179" s="1">
        <v>-0.21956524252891541</v>
      </c>
      <c r="AF179" s="1">
        <v>2.737391471862793</v>
      </c>
      <c r="AG179" s="1">
        <v>1</v>
      </c>
      <c r="AH179" s="1">
        <v>0</v>
      </c>
      <c r="AI179" s="1">
        <v>0.15999999642372131</v>
      </c>
      <c r="AJ179" s="1">
        <v>111115</v>
      </c>
      <c r="AK179">
        <f t="shared" si="269"/>
        <v>0.50152496337890617</v>
      </c>
      <c r="AL179">
        <f t="shared" si="270"/>
        <v>6.8835317344370459E-3</v>
      </c>
      <c r="AM179">
        <f t="shared" si="271"/>
        <v>307.14429702758787</v>
      </c>
      <c r="AN179">
        <f t="shared" si="272"/>
        <v>315.10318222045896</v>
      </c>
      <c r="AO179">
        <f t="shared" si="273"/>
        <v>271.97507204588328</v>
      </c>
      <c r="AP179">
        <f t="shared" si="274"/>
        <v>0.8390368995094063</v>
      </c>
      <c r="AQ179">
        <f t="shared" si="275"/>
        <v>5.3413106167183599</v>
      </c>
      <c r="AR179">
        <f t="shared" si="276"/>
        <v>72.930355998552102</v>
      </c>
      <c r="AS179">
        <f t="shared" si="277"/>
        <v>46.898867579973</v>
      </c>
      <c r="AT179">
        <f t="shared" si="278"/>
        <v>37.973739624023437</v>
      </c>
      <c r="AU179">
        <f t="shared" si="279"/>
        <v>6.6478102252585556</v>
      </c>
      <c r="AV179">
        <f t="shared" si="280"/>
        <v>0.13951143329864044</v>
      </c>
      <c r="AW179">
        <f t="shared" si="281"/>
        <v>1.9065074282908754</v>
      </c>
      <c r="AX179">
        <f t="shared" si="282"/>
        <v>4.7413027969676804</v>
      </c>
      <c r="AY179">
        <f t="shared" si="283"/>
        <v>8.7814753038975624E-2</v>
      </c>
      <c r="AZ179">
        <f t="shared" si="284"/>
        <v>17.34415801486502</v>
      </c>
      <c r="BA179">
        <f t="shared" si="285"/>
        <v>0.63134039160849054</v>
      </c>
      <c r="BB179">
        <f t="shared" si="286"/>
        <v>35.669461324689102</v>
      </c>
      <c r="BC179">
        <f t="shared" si="287"/>
        <v>370.33136431206151</v>
      </c>
      <c r="BD179">
        <f t="shared" si="288"/>
        <v>9.6677868549607856E-3</v>
      </c>
    </row>
    <row r="180" spans="1:108" x14ac:dyDescent="0.25">
      <c r="A180" s="1">
        <v>149</v>
      </c>
      <c r="B180" s="1" t="s">
        <v>168</v>
      </c>
      <c r="C180" s="1">
        <v>3744.0000197812915</v>
      </c>
      <c r="D180" s="1">
        <v>0</v>
      </c>
      <c r="E180">
        <f t="shared" si="261"/>
        <v>10.034447558822823</v>
      </c>
      <c r="F180">
        <f t="shared" si="262"/>
        <v>0.14682929672851544</v>
      </c>
      <c r="G180">
        <f t="shared" si="263"/>
        <v>236.93034408134017</v>
      </c>
      <c r="H180">
        <f t="shared" si="264"/>
        <v>6.8854911822604254</v>
      </c>
      <c r="I180">
        <f t="shared" si="265"/>
        <v>3.4333504710349048</v>
      </c>
      <c r="J180">
        <f t="shared" si="266"/>
        <v>33.990421295166016</v>
      </c>
      <c r="K180" s="1">
        <v>6</v>
      </c>
      <c r="L180">
        <f t="shared" si="267"/>
        <v>1.4200000166893005</v>
      </c>
      <c r="M180" s="1">
        <v>1</v>
      </c>
      <c r="N180">
        <f t="shared" si="268"/>
        <v>2.8400000333786011</v>
      </c>
      <c r="O180" s="1">
        <v>41.95263671875</v>
      </c>
      <c r="P180" s="1">
        <v>33.990421295166016</v>
      </c>
      <c r="Q180" s="1">
        <v>44.976337432861328</v>
      </c>
      <c r="R180" s="1">
        <v>400.251953125</v>
      </c>
      <c r="S180" s="1">
        <v>375.09323120117187</v>
      </c>
      <c r="T180" s="1">
        <v>12.663230895996094</v>
      </c>
      <c r="U180" s="1">
        <v>26.03550910949707</v>
      </c>
      <c r="V180" s="1">
        <v>11.278756141662598</v>
      </c>
      <c r="W180" s="1">
        <v>23.189041137695313</v>
      </c>
      <c r="X180" s="1">
        <v>300.90118408203125</v>
      </c>
      <c r="Y180" s="1">
        <v>1699.8397216796875</v>
      </c>
      <c r="Z180" s="1">
        <v>6.996304988861084</v>
      </c>
      <c r="AA180" s="1">
        <v>73.2386474609375</v>
      </c>
      <c r="AB180" s="1">
        <v>-3.946631908416748</v>
      </c>
      <c r="AC180" s="1">
        <v>-0.49431711435317993</v>
      </c>
      <c r="AD180" s="1">
        <v>1</v>
      </c>
      <c r="AE180" s="1">
        <v>-0.21956524252891541</v>
      </c>
      <c r="AF180" s="1">
        <v>2.737391471862793</v>
      </c>
      <c r="AG180" s="1">
        <v>1</v>
      </c>
      <c r="AH180" s="1">
        <v>0</v>
      </c>
      <c r="AI180" s="1">
        <v>0.15999999642372131</v>
      </c>
      <c r="AJ180" s="1">
        <v>111115</v>
      </c>
      <c r="AK180">
        <f t="shared" si="269"/>
        <v>0.5015019734700521</v>
      </c>
      <c r="AL180">
        <f t="shared" si="270"/>
        <v>6.8854911822604252E-3</v>
      </c>
      <c r="AM180">
        <f t="shared" si="271"/>
        <v>307.14042129516599</v>
      </c>
      <c r="AN180">
        <f t="shared" si="272"/>
        <v>315.10263671874998</v>
      </c>
      <c r="AO180">
        <f t="shared" si="273"/>
        <v>271.97434938964943</v>
      </c>
      <c r="AP180">
        <f t="shared" si="274"/>
        <v>0.83850222397467489</v>
      </c>
      <c r="AQ180">
        <f t="shared" si="275"/>
        <v>5.3401559441713875</v>
      </c>
      <c r="AR180">
        <f t="shared" si="276"/>
        <v>72.914453356332231</v>
      </c>
      <c r="AS180">
        <f t="shared" si="277"/>
        <v>46.878944246835161</v>
      </c>
      <c r="AT180">
        <f t="shared" si="278"/>
        <v>37.971529006958008</v>
      </c>
      <c r="AU180">
        <f t="shared" si="279"/>
        <v>6.6470137230690129</v>
      </c>
      <c r="AV180">
        <f t="shared" si="280"/>
        <v>0.13961132743898216</v>
      </c>
      <c r="AW180">
        <f t="shared" si="281"/>
        <v>1.9068054731364827</v>
      </c>
      <c r="AX180">
        <f t="shared" si="282"/>
        <v>4.7402082499325306</v>
      </c>
      <c r="AY180">
        <f t="shared" si="283"/>
        <v>8.7878078385578748E-2</v>
      </c>
      <c r="AZ180">
        <f t="shared" si="284"/>
        <v>17.352457942971892</v>
      </c>
      <c r="BA180">
        <f t="shared" si="285"/>
        <v>0.63165721045568135</v>
      </c>
      <c r="BB180">
        <f t="shared" si="286"/>
        <v>35.685546508203267</v>
      </c>
      <c r="BC180">
        <f t="shared" si="287"/>
        <v>370.32333541060905</v>
      </c>
      <c r="BD180">
        <f t="shared" si="288"/>
        <v>9.6695160905120783E-3</v>
      </c>
    </row>
    <row r="181" spans="1:108" x14ac:dyDescent="0.25">
      <c r="A181" s="1">
        <v>150</v>
      </c>
      <c r="B181" s="1" t="s">
        <v>169</v>
      </c>
      <c r="C181" s="1">
        <v>3744.5000197701156</v>
      </c>
      <c r="D181" s="1">
        <v>0</v>
      </c>
      <c r="E181">
        <f t="shared" si="261"/>
        <v>10.032984818119255</v>
      </c>
      <c r="F181">
        <f t="shared" si="262"/>
        <v>0.14684477239850169</v>
      </c>
      <c r="G181">
        <f t="shared" si="263"/>
        <v>236.95311258417732</v>
      </c>
      <c r="H181">
        <f t="shared" si="264"/>
        <v>6.8881793372374647</v>
      </c>
      <c r="I181">
        <f t="shared" si="265"/>
        <v>3.4343058268774778</v>
      </c>
      <c r="J181">
        <f t="shared" si="266"/>
        <v>33.995010375976562</v>
      </c>
      <c r="K181" s="1">
        <v>6</v>
      </c>
      <c r="L181">
        <f t="shared" si="267"/>
        <v>1.4200000166893005</v>
      </c>
      <c r="M181" s="1">
        <v>1</v>
      </c>
      <c r="N181">
        <f t="shared" si="268"/>
        <v>2.8400000333786011</v>
      </c>
      <c r="O181" s="1">
        <v>41.953227996826172</v>
      </c>
      <c r="P181" s="1">
        <v>33.995010375976562</v>
      </c>
      <c r="Q181" s="1">
        <v>44.977138519287109</v>
      </c>
      <c r="R181" s="1">
        <v>400.25173950195312</v>
      </c>
      <c r="S181" s="1">
        <v>375.09576416015625</v>
      </c>
      <c r="T181" s="1">
        <v>12.66468620300293</v>
      </c>
      <c r="U181" s="1">
        <v>26.041110992431641</v>
      </c>
      <c r="V181" s="1">
        <v>11.279711723327637</v>
      </c>
      <c r="W181" s="1">
        <v>23.193328857421875</v>
      </c>
      <c r="X181" s="1">
        <v>300.92361450195312</v>
      </c>
      <c r="Y181" s="1">
        <v>1699.81396484375</v>
      </c>
      <c r="Z181" s="1">
        <v>6.9866790771484375</v>
      </c>
      <c r="AA181" s="1">
        <v>73.23870849609375</v>
      </c>
      <c r="AB181" s="1">
        <v>-3.946631908416748</v>
      </c>
      <c r="AC181" s="1">
        <v>-0.49431711435317993</v>
      </c>
      <c r="AD181" s="1">
        <v>1</v>
      </c>
      <c r="AE181" s="1">
        <v>-0.21956524252891541</v>
      </c>
      <c r="AF181" s="1">
        <v>2.737391471862793</v>
      </c>
      <c r="AG181" s="1">
        <v>1</v>
      </c>
      <c r="AH181" s="1">
        <v>0</v>
      </c>
      <c r="AI181" s="1">
        <v>0.15999999642372131</v>
      </c>
      <c r="AJ181" s="1">
        <v>111115</v>
      </c>
      <c r="AK181">
        <f t="shared" si="269"/>
        <v>0.50153935750325507</v>
      </c>
      <c r="AL181">
        <f t="shared" si="270"/>
        <v>6.8881793372374649E-3</v>
      </c>
      <c r="AM181">
        <f t="shared" si="271"/>
        <v>307.14501037597654</v>
      </c>
      <c r="AN181">
        <f t="shared" si="272"/>
        <v>315.10322799682615</v>
      </c>
      <c r="AO181">
        <f t="shared" si="273"/>
        <v>271.97022829599155</v>
      </c>
      <c r="AP181">
        <f t="shared" si="274"/>
        <v>0.83648447997169095</v>
      </c>
      <c r="AQ181">
        <f t="shared" si="275"/>
        <v>5.3415231637666016</v>
      </c>
      <c r="AR181">
        <f t="shared" si="276"/>
        <v>72.933060583004362</v>
      </c>
      <c r="AS181">
        <f t="shared" si="277"/>
        <v>46.891949590572722</v>
      </c>
      <c r="AT181">
        <f t="shared" si="278"/>
        <v>37.974119186401367</v>
      </c>
      <c r="AU181">
        <f t="shared" si="279"/>
        <v>6.6479469928087189</v>
      </c>
      <c r="AV181">
        <f t="shared" si="280"/>
        <v>0.1396253189005964</v>
      </c>
      <c r="AW181">
        <f t="shared" si="281"/>
        <v>1.9072173368891236</v>
      </c>
      <c r="AX181">
        <f t="shared" si="282"/>
        <v>4.7407296559195951</v>
      </c>
      <c r="AY181">
        <f t="shared" si="283"/>
        <v>8.7886947967887763E-2</v>
      </c>
      <c r="AZ181">
        <f t="shared" si="284"/>
        <v>17.354139939794649</v>
      </c>
      <c r="BA181">
        <f t="shared" si="285"/>
        <v>0.63171364548655484</v>
      </c>
      <c r="BB181">
        <f t="shared" si="286"/>
        <v>35.683631266569712</v>
      </c>
      <c r="BC181">
        <f t="shared" si="287"/>
        <v>370.326563686469</v>
      </c>
      <c r="BD181">
        <f t="shared" si="288"/>
        <v>9.6675033837422923E-3</v>
      </c>
      <c r="BE181">
        <f>AVERAGE(E167:E181)</f>
        <v>10.002333081057129</v>
      </c>
      <c r="BF181">
        <f t="shared" ref="BF181:DD181" si="289">AVERAGE(F167:F181)</f>
        <v>0.1462023417829664</v>
      </c>
      <c r="BG181">
        <f t="shared" si="289"/>
        <v>236.81365661981891</v>
      </c>
      <c r="BH181">
        <f t="shared" si="289"/>
        <v>6.8708412746906502</v>
      </c>
      <c r="BI181">
        <f t="shared" si="289"/>
        <v>3.4399822069055785</v>
      </c>
      <c r="BJ181">
        <f t="shared" si="289"/>
        <v>34.005718485514322</v>
      </c>
      <c r="BK181">
        <f t="shared" si="289"/>
        <v>6</v>
      </c>
      <c r="BL181">
        <f t="shared" si="289"/>
        <v>1.4200000166893005</v>
      </c>
      <c r="BM181">
        <f t="shared" si="289"/>
        <v>1</v>
      </c>
      <c r="BN181">
        <f t="shared" si="289"/>
        <v>2.8400000333786011</v>
      </c>
      <c r="BO181">
        <f t="shared" si="289"/>
        <v>41.9490966796875</v>
      </c>
      <c r="BP181">
        <f t="shared" si="289"/>
        <v>34.005718485514322</v>
      </c>
      <c r="BQ181">
        <f t="shared" si="289"/>
        <v>44.977436574300128</v>
      </c>
      <c r="BR181">
        <f t="shared" si="289"/>
        <v>400.20745239257815</v>
      </c>
      <c r="BS181">
        <f t="shared" si="289"/>
        <v>375.12240804036458</v>
      </c>
      <c r="BT181">
        <f t="shared" si="289"/>
        <v>12.662391853332519</v>
      </c>
      <c r="BU181">
        <f t="shared" si="289"/>
        <v>26.007095718383788</v>
      </c>
      <c r="BV181">
        <f t="shared" si="289"/>
        <v>11.280163637797038</v>
      </c>
      <c r="BW181">
        <f t="shared" si="289"/>
        <v>23.168155543009441</v>
      </c>
      <c r="BX181">
        <f t="shared" si="289"/>
        <v>300.89015096028646</v>
      </c>
      <c r="BY181">
        <f t="shared" si="289"/>
        <v>1699.8501546223958</v>
      </c>
      <c r="BZ181">
        <f t="shared" si="289"/>
        <v>7.0585906664530436</v>
      </c>
      <c r="CA181">
        <f t="shared" si="289"/>
        <v>73.238975016276044</v>
      </c>
      <c r="CB181">
        <f t="shared" si="289"/>
        <v>-3.946631908416748</v>
      </c>
      <c r="CC181">
        <f t="shared" si="289"/>
        <v>-0.49431711435317993</v>
      </c>
      <c r="CD181">
        <f t="shared" si="289"/>
        <v>1</v>
      </c>
      <c r="CE181">
        <f t="shared" si="289"/>
        <v>-0.21956524252891541</v>
      </c>
      <c r="CF181">
        <f t="shared" si="289"/>
        <v>2.737391471862793</v>
      </c>
      <c r="CG181">
        <f t="shared" si="289"/>
        <v>1</v>
      </c>
      <c r="CH181">
        <f t="shared" si="289"/>
        <v>0</v>
      </c>
      <c r="CI181">
        <f t="shared" si="289"/>
        <v>0.15999999642372131</v>
      </c>
      <c r="CJ181">
        <f t="shared" si="289"/>
        <v>111115</v>
      </c>
      <c r="CK181">
        <f t="shared" si="289"/>
        <v>0.50148358493381062</v>
      </c>
      <c r="CL181">
        <f t="shared" si="289"/>
        <v>6.8708412746906512E-3</v>
      </c>
      <c r="CM181">
        <f t="shared" si="289"/>
        <v>307.15571848551434</v>
      </c>
      <c r="CN181">
        <f t="shared" si="289"/>
        <v>315.09909667968748</v>
      </c>
      <c r="CO181">
        <f t="shared" si="289"/>
        <v>271.97601866044545</v>
      </c>
      <c r="CP181">
        <f t="shared" si="289"/>
        <v>0.84326878696571261</v>
      </c>
      <c r="CQ181">
        <f t="shared" si="289"/>
        <v>5.3447152380424647</v>
      </c>
      <c r="CR181">
        <f t="shared" si="289"/>
        <v>72.976379459510611</v>
      </c>
      <c r="CS181">
        <f t="shared" si="289"/>
        <v>46.969283741126816</v>
      </c>
      <c r="CT181">
        <f t="shared" si="289"/>
        <v>37.977407582600911</v>
      </c>
      <c r="CU181">
        <f t="shared" si="289"/>
        <v>6.6491320939631615</v>
      </c>
      <c r="CV181">
        <f t="shared" si="289"/>
        <v>0.13904432785552115</v>
      </c>
      <c r="CW181">
        <f t="shared" si="289"/>
        <v>1.904733031136886</v>
      </c>
      <c r="CX181">
        <f t="shared" si="289"/>
        <v>4.7443990628262771</v>
      </c>
      <c r="CY181">
        <f t="shared" si="289"/>
        <v>8.7518656480481946E-2</v>
      </c>
      <c r="CZ181">
        <f t="shared" si="289"/>
        <v>17.343989488038051</v>
      </c>
      <c r="DA181">
        <f t="shared" si="289"/>
        <v>0.63129701157248364</v>
      </c>
      <c r="DB181">
        <f t="shared" si="289"/>
        <v>35.601650626295879</v>
      </c>
      <c r="DC181">
        <f t="shared" si="289"/>
        <v>370.36777793447578</v>
      </c>
      <c r="DD181">
        <f t="shared" si="289"/>
        <v>9.6148005325047171E-3</v>
      </c>
    </row>
    <row r="182" spans="1:108" x14ac:dyDescent="0.25">
      <c r="A182" s="1" t="s">
        <v>9</v>
      </c>
      <c r="B182" s="1" t="s">
        <v>170</v>
      </c>
    </row>
    <row r="183" spans="1:108" x14ac:dyDescent="0.25">
      <c r="A183" s="1" t="s">
        <v>9</v>
      </c>
      <c r="B183" s="1" t="s">
        <v>171</v>
      </c>
    </row>
    <row r="184" spans="1:108" x14ac:dyDescent="0.25">
      <c r="A184" s="1">
        <v>151</v>
      </c>
      <c r="B184" s="1" t="s">
        <v>172</v>
      </c>
      <c r="C184" s="1">
        <v>4115.5000199712813</v>
      </c>
      <c r="D184" s="1">
        <v>0</v>
      </c>
      <c r="E184">
        <f t="shared" ref="E184:E198" si="290">(R184-S184*(1000-T184)/(1000-U184))*AK184</f>
        <v>8.4581860663196107</v>
      </c>
      <c r="F184">
        <f t="shared" ref="F184:F198" si="291">IF(AV184&lt;&gt;0,1/(1/AV184-1/N184),0)</f>
        <v>0.14539887525261139</v>
      </c>
      <c r="G184">
        <f t="shared" ref="G184:G198" si="292">((AY184-AL184/2)*S184-E184)/(AY184+AL184/2)</f>
        <v>251.73718332434294</v>
      </c>
      <c r="H184">
        <f t="shared" ref="H184:H198" si="293">AL184*1000</f>
        <v>7.9558029157100751</v>
      </c>
      <c r="I184">
        <f t="shared" ref="I184:I198" si="294">(AQ184-AW184)</f>
        <v>3.9796989948248438</v>
      </c>
      <c r="J184">
        <f t="shared" ref="J184:J198" si="295">(P184+AP184*D184)</f>
        <v>36.229190826416016</v>
      </c>
      <c r="K184" s="1">
        <v>6</v>
      </c>
      <c r="L184">
        <f t="shared" ref="L184:L198" si="296">(K184*AE184+AF184)</f>
        <v>1.4200000166893005</v>
      </c>
      <c r="M184" s="1">
        <v>1</v>
      </c>
      <c r="N184">
        <f t="shared" ref="N184:N198" si="297">L184*(M184+1)*(M184+1)/(M184*M184+1)</f>
        <v>2.8400000333786011</v>
      </c>
      <c r="O184" s="1">
        <v>46.438652038574219</v>
      </c>
      <c r="P184" s="1">
        <v>36.229190826416016</v>
      </c>
      <c r="Q184" s="1">
        <v>49.849319458007813</v>
      </c>
      <c r="R184" s="1">
        <v>400.50869750976562</v>
      </c>
      <c r="S184" s="1">
        <v>377.65142822265625</v>
      </c>
      <c r="T184" s="1">
        <v>12.772176742553711</v>
      </c>
      <c r="U184" s="1">
        <v>28.18928337097168</v>
      </c>
      <c r="V184" s="1">
        <v>9.0150566101074219</v>
      </c>
      <c r="W184" s="1">
        <v>19.896997451782227</v>
      </c>
      <c r="X184" s="1">
        <v>300.89437866210937</v>
      </c>
      <c r="Y184" s="1">
        <v>1700.494384765625</v>
      </c>
      <c r="Z184" s="1">
        <v>5.2597823143005371</v>
      </c>
      <c r="AA184" s="1">
        <v>73.244544982910156</v>
      </c>
      <c r="AB184" s="1">
        <v>-3.365546703338623</v>
      </c>
      <c r="AC184" s="1">
        <v>-0.58218675851821899</v>
      </c>
      <c r="AD184" s="1">
        <v>1</v>
      </c>
      <c r="AE184" s="1">
        <v>-0.21956524252891541</v>
      </c>
      <c r="AF184" s="1">
        <v>2.737391471862793</v>
      </c>
      <c r="AG184" s="1">
        <v>1</v>
      </c>
      <c r="AH184" s="1">
        <v>0</v>
      </c>
      <c r="AI184" s="1">
        <v>0.15999999642372131</v>
      </c>
      <c r="AJ184" s="1">
        <v>111115</v>
      </c>
      <c r="AK184">
        <f t="shared" ref="AK184:AK198" si="298">X184*0.000001/(K184*0.0001)</f>
        <v>0.50149063110351555</v>
      </c>
      <c r="AL184">
        <f t="shared" ref="AL184:AL198" si="299">(U184-T184)/(1000-U184)*AK184</f>
        <v>7.9558029157100751E-3</v>
      </c>
      <c r="AM184">
        <f t="shared" ref="AM184:AM198" si="300">(P184+273.15)</f>
        <v>309.37919082641599</v>
      </c>
      <c r="AN184">
        <f t="shared" ref="AN184:AN198" si="301">(O184+273.15)</f>
        <v>319.5886520385742</v>
      </c>
      <c r="AO184">
        <f t="shared" ref="AO184:AO198" si="302">(Y184*AG184+Z184*AH184)*AI184</f>
        <v>272.07909548105818</v>
      </c>
      <c r="AP184">
        <f t="shared" ref="AP184:AP198" si="303">((AO184+0.00000010773*(AN184^4-AM184^4))-AL184*44100)/(L184*51.4+0.00000043092*AM184^3)</f>
        <v>0.67754472334328142</v>
      </c>
      <c r="AQ184">
        <f t="shared" ref="AQ184:AQ198" si="304">0.61365*EXP(17.502*J184/(240.97+J184))</f>
        <v>6.0444102287259804</v>
      </c>
      <c r="AR184">
        <f t="shared" ref="AR184:AR198" si="305">AQ184*1000/AA184</f>
        <v>82.523691424887645</v>
      </c>
      <c r="AS184">
        <f t="shared" ref="AS184:AS198" si="306">(AR184-U184)</f>
        <v>54.334408053915965</v>
      </c>
      <c r="AT184">
        <f t="shared" ref="AT184:AT198" si="307">IF(D184,P184,(O184+P184)/2)</f>
        <v>41.333921432495117</v>
      </c>
      <c r="AU184">
        <f t="shared" ref="AU184:AU198" si="308">0.61365*EXP(17.502*AT184/(240.97+AT184))</f>
        <v>7.9585684044756055</v>
      </c>
      <c r="AV184">
        <f t="shared" ref="AV184:AV198" si="309">IF(AS184&lt;&gt;0,(1000-(AR184+U184)/2)/AS184*AL184,0)</f>
        <v>0.13831746550746701</v>
      </c>
      <c r="AW184">
        <f t="shared" ref="AW184:AW198" si="310">U184*AA184/1000</f>
        <v>2.0647112339011366</v>
      </c>
      <c r="AX184">
        <f t="shared" ref="AX184:AX198" si="311">(AU184-AW184)</f>
        <v>5.8938571705744689</v>
      </c>
      <c r="AY184">
        <f t="shared" ref="AY184:AY198" si="312">1/(1.6/F184+1.37/N184)</f>
        <v>8.7057917478696747E-2</v>
      </c>
      <c r="AZ184">
        <f t="shared" ref="AZ184:AZ198" si="313">G184*AA184*0.001</f>
        <v>18.438375447870939</v>
      </c>
      <c r="BA184">
        <f t="shared" ref="BA184:BA198" si="314">G184/S184</f>
        <v>0.6665860751780962</v>
      </c>
      <c r="BB184">
        <f t="shared" ref="BB184:BB198" si="315">(1-AL184*AA184/AQ184/F184)*100</f>
        <v>33.695298748965442</v>
      </c>
      <c r="BC184">
        <f t="shared" ref="BC184:BC198" si="316">(S184-E184/(N184/1.35))</f>
        <v>373.63081165387848</v>
      </c>
      <c r="BD184">
        <f t="shared" ref="BD184:BD198" si="317">E184*BB184/100/BC184</f>
        <v>7.6278801825100401E-3</v>
      </c>
    </row>
    <row r="185" spans="1:108" x14ac:dyDescent="0.25">
      <c r="A185" s="1">
        <v>152</v>
      </c>
      <c r="B185" s="1" t="s">
        <v>173</v>
      </c>
      <c r="C185" s="1">
        <v>4116.0000199601054</v>
      </c>
      <c r="D185" s="1">
        <v>0</v>
      </c>
      <c r="E185">
        <f t="shared" si="290"/>
        <v>8.4651338845053345</v>
      </c>
      <c r="F185">
        <f t="shared" si="291"/>
        <v>0.14548606405516337</v>
      </c>
      <c r="G185">
        <f t="shared" si="292"/>
        <v>251.71691113002933</v>
      </c>
      <c r="H185">
        <f t="shared" si="293"/>
        <v>7.9589095158533825</v>
      </c>
      <c r="I185">
        <f t="shared" si="294"/>
        <v>3.9789600704937125</v>
      </c>
      <c r="J185">
        <f t="shared" si="295"/>
        <v>36.227912902832031</v>
      </c>
      <c r="K185" s="1">
        <v>6</v>
      </c>
      <c r="L185">
        <f t="shared" si="296"/>
        <v>1.4200000166893005</v>
      </c>
      <c r="M185" s="1">
        <v>1</v>
      </c>
      <c r="N185">
        <f t="shared" si="297"/>
        <v>2.8400000333786011</v>
      </c>
      <c r="O185" s="1">
        <v>46.440711975097656</v>
      </c>
      <c r="P185" s="1">
        <v>36.227912902832031</v>
      </c>
      <c r="Q185" s="1">
        <v>49.851249694824219</v>
      </c>
      <c r="R185" s="1">
        <v>400.52056884765625</v>
      </c>
      <c r="S185" s="1">
        <v>377.6488037109375</v>
      </c>
      <c r="T185" s="1">
        <v>12.771821022033691</v>
      </c>
      <c r="U185" s="1">
        <v>28.193759918212891</v>
      </c>
      <c r="V185" s="1">
        <v>9.0138015747070312</v>
      </c>
      <c r="W185" s="1">
        <v>19.897943496704102</v>
      </c>
      <c r="X185" s="1">
        <v>300.91616821289062</v>
      </c>
      <c r="Y185" s="1">
        <v>1700.575927734375</v>
      </c>
      <c r="Z185" s="1">
        <v>5.2567863464355469</v>
      </c>
      <c r="AA185" s="1">
        <v>73.244087219238281</v>
      </c>
      <c r="AB185" s="1">
        <v>-3.365546703338623</v>
      </c>
      <c r="AC185" s="1">
        <v>-0.58218675851821899</v>
      </c>
      <c r="AD185" s="1">
        <v>1</v>
      </c>
      <c r="AE185" s="1">
        <v>-0.21956524252891541</v>
      </c>
      <c r="AF185" s="1">
        <v>2.737391471862793</v>
      </c>
      <c r="AG185" s="1">
        <v>1</v>
      </c>
      <c r="AH185" s="1">
        <v>0</v>
      </c>
      <c r="AI185" s="1">
        <v>0.15999999642372131</v>
      </c>
      <c r="AJ185" s="1">
        <v>111115</v>
      </c>
      <c r="AK185">
        <f t="shared" si="298"/>
        <v>0.50152694702148426</v>
      </c>
      <c r="AL185">
        <f t="shared" si="299"/>
        <v>7.9589095158533827E-3</v>
      </c>
      <c r="AM185">
        <f t="shared" si="300"/>
        <v>309.37791290283201</v>
      </c>
      <c r="AN185">
        <f t="shared" si="301"/>
        <v>319.59071197509763</v>
      </c>
      <c r="AO185">
        <f t="shared" si="302"/>
        <v>272.09214235576655</v>
      </c>
      <c r="AP185">
        <f t="shared" si="303"/>
        <v>0.67662849907382072</v>
      </c>
      <c r="AQ185">
        <f t="shared" si="304"/>
        <v>6.0439862809815619</v>
      </c>
      <c r="AR185">
        <f t="shared" si="305"/>
        <v>82.518419034841216</v>
      </c>
      <c r="AS185">
        <f t="shared" si="306"/>
        <v>54.324659116628325</v>
      </c>
      <c r="AT185">
        <f t="shared" si="307"/>
        <v>41.334312438964844</v>
      </c>
      <c r="AU185">
        <f t="shared" si="308"/>
        <v>7.9587330840075294</v>
      </c>
      <c r="AV185">
        <f t="shared" si="309"/>
        <v>0.13839636604837749</v>
      </c>
      <c r="AW185">
        <f t="shared" si="310"/>
        <v>2.0650262104878494</v>
      </c>
      <c r="AX185">
        <f t="shared" si="311"/>
        <v>5.8937068735196796</v>
      </c>
      <c r="AY185">
        <f t="shared" si="312"/>
        <v>8.7107928326078388E-2</v>
      </c>
      <c r="AZ185">
        <f t="shared" si="313"/>
        <v>18.436775393365117</v>
      </c>
      <c r="BA185">
        <f t="shared" si="314"/>
        <v>0.66653702767373302</v>
      </c>
      <c r="BB185">
        <f t="shared" si="315"/>
        <v>33.704923853881795</v>
      </c>
      <c r="BC185">
        <f t="shared" si="316"/>
        <v>373.62488448214543</v>
      </c>
      <c r="BD185">
        <f t="shared" si="317"/>
        <v>7.6364478074211753E-3</v>
      </c>
    </row>
    <row r="186" spans="1:108" x14ac:dyDescent="0.25">
      <c r="A186" s="1">
        <v>153</v>
      </c>
      <c r="B186" s="1" t="s">
        <v>173</v>
      </c>
      <c r="C186" s="1">
        <v>4116.5000199489295</v>
      </c>
      <c r="D186" s="1">
        <v>0</v>
      </c>
      <c r="E186">
        <f t="shared" si="290"/>
        <v>8.4804984209938379</v>
      </c>
      <c r="F186">
        <f t="shared" si="291"/>
        <v>0.14553548601687197</v>
      </c>
      <c r="G186">
        <f t="shared" si="292"/>
        <v>251.59099676193554</v>
      </c>
      <c r="H186">
        <f t="shared" si="293"/>
        <v>7.9602575523583834</v>
      </c>
      <c r="I186">
        <f t="shared" si="294"/>
        <v>3.9783283322225396</v>
      </c>
      <c r="J186">
        <f t="shared" si="295"/>
        <v>36.226749420166016</v>
      </c>
      <c r="K186" s="1">
        <v>6</v>
      </c>
      <c r="L186">
        <f t="shared" si="296"/>
        <v>1.4200000166893005</v>
      </c>
      <c r="M186" s="1">
        <v>1</v>
      </c>
      <c r="N186">
        <f t="shared" si="297"/>
        <v>2.8400000333786011</v>
      </c>
      <c r="O186" s="1">
        <v>46.441612243652344</v>
      </c>
      <c r="P186" s="1">
        <v>36.226749420166016</v>
      </c>
      <c r="Q186" s="1">
        <v>49.851741790771484</v>
      </c>
      <c r="R186" s="1">
        <v>400.5614013671875</v>
      </c>
      <c r="S186" s="1">
        <v>377.65777587890625</v>
      </c>
      <c r="T186" s="1">
        <v>12.772736549377441</v>
      </c>
      <c r="U186" s="1">
        <v>28.197277069091797</v>
      </c>
      <c r="V186" s="1">
        <v>9.013981819152832</v>
      </c>
      <c r="W186" s="1">
        <v>19.899396896362305</v>
      </c>
      <c r="X186" s="1">
        <v>300.915283203125</v>
      </c>
      <c r="Y186" s="1">
        <v>1700.56494140625</v>
      </c>
      <c r="Z186" s="1">
        <v>5.2483868598937988</v>
      </c>
      <c r="AA186" s="1">
        <v>73.243667602539063</v>
      </c>
      <c r="AB186" s="1">
        <v>-3.365546703338623</v>
      </c>
      <c r="AC186" s="1">
        <v>-0.58218675851821899</v>
      </c>
      <c r="AD186" s="1">
        <v>1</v>
      </c>
      <c r="AE186" s="1">
        <v>-0.21956524252891541</v>
      </c>
      <c r="AF186" s="1">
        <v>2.737391471862793</v>
      </c>
      <c r="AG186" s="1">
        <v>1</v>
      </c>
      <c r="AH186" s="1">
        <v>0</v>
      </c>
      <c r="AI186" s="1">
        <v>0.15999999642372131</v>
      </c>
      <c r="AJ186" s="1">
        <v>111115</v>
      </c>
      <c r="AK186">
        <f t="shared" si="298"/>
        <v>0.50152547200520825</v>
      </c>
      <c r="AL186">
        <f t="shared" si="299"/>
        <v>7.9602575523583831E-3</v>
      </c>
      <c r="AM186">
        <f t="shared" si="300"/>
        <v>309.37674942016599</v>
      </c>
      <c r="AN186">
        <f t="shared" si="301"/>
        <v>319.59161224365232</v>
      </c>
      <c r="AO186">
        <f t="shared" si="302"/>
        <v>272.09038454330584</v>
      </c>
      <c r="AP186">
        <f t="shared" si="303"/>
        <v>0.67623666719792208</v>
      </c>
      <c r="AQ186">
        <f t="shared" si="304"/>
        <v>6.043600321167796</v>
      </c>
      <c r="AR186">
        <f t="shared" si="305"/>
        <v>82.513622255561231</v>
      </c>
      <c r="AS186">
        <f t="shared" si="306"/>
        <v>54.316345186469434</v>
      </c>
      <c r="AT186">
        <f t="shared" si="307"/>
        <v>41.33418083190918</v>
      </c>
      <c r="AU186">
        <f t="shared" si="308"/>
        <v>7.9586776549575164</v>
      </c>
      <c r="AV186">
        <f t="shared" si="309"/>
        <v>0.13844108785862935</v>
      </c>
      <c r="AW186">
        <f t="shared" si="310"/>
        <v>2.0652719889452564</v>
      </c>
      <c r="AX186">
        <f t="shared" si="311"/>
        <v>5.89340566601226</v>
      </c>
      <c r="AY186">
        <f t="shared" si="312"/>
        <v>8.713627527649212E-2</v>
      </c>
      <c r="AZ186">
        <f t="shared" si="313"/>
        <v>18.427447338622688</v>
      </c>
      <c r="BA186">
        <f t="shared" si="314"/>
        <v>0.66618778383794408</v>
      </c>
      <c r="BB186">
        <f t="shared" si="315"/>
        <v>33.7123586298964</v>
      </c>
      <c r="BC186">
        <f t="shared" si="316"/>
        <v>373.62655308531993</v>
      </c>
      <c r="BD186">
        <f t="shared" si="317"/>
        <v>7.6519616116129717E-3</v>
      </c>
    </row>
    <row r="187" spans="1:108" x14ac:dyDescent="0.25">
      <c r="A187" s="1">
        <v>154</v>
      </c>
      <c r="B187" s="1" t="s">
        <v>173</v>
      </c>
      <c r="C187" s="1">
        <v>4117.0000199377537</v>
      </c>
      <c r="D187" s="1">
        <v>0</v>
      </c>
      <c r="E187">
        <f t="shared" si="290"/>
        <v>8.4943085835404428</v>
      </c>
      <c r="F187">
        <f t="shared" si="291"/>
        <v>0.14569094478440048</v>
      </c>
      <c r="G187">
        <f t="shared" si="292"/>
        <v>251.55349217988004</v>
      </c>
      <c r="H187">
        <f t="shared" si="293"/>
        <v>7.9614031972044499</v>
      </c>
      <c r="I187">
        <f t="shared" si="294"/>
        <v>3.9749383874969149</v>
      </c>
      <c r="J187">
        <f t="shared" si="295"/>
        <v>36.216995239257813</v>
      </c>
      <c r="K187" s="1">
        <v>6</v>
      </c>
      <c r="L187">
        <f t="shared" si="296"/>
        <v>1.4200000166893005</v>
      </c>
      <c r="M187" s="1">
        <v>1</v>
      </c>
      <c r="N187">
        <f t="shared" si="297"/>
        <v>2.8400000333786011</v>
      </c>
      <c r="O187" s="1">
        <v>46.442714691162109</v>
      </c>
      <c r="P187" s="1">
        <v>36.216995239257813</v>
      </c>
      <c r="Q187" s="1">
        <v>49.851993560791016</v>
      </c>
      <c r="R187" s="1">
        <v>400.583740234375</v>
      </c>
      <c r="S187" s="1">
        <v>377.65188598632812</v>
      </c>
      <c r="T187" s="1">
        <v>12.772802352905273</v>
      </c>
      <c r="U187" s="1">
        <v>28.19947624206543</v>
      </c>
      <c r="V187" s="1">
        <v>9.0134944915771484</v>
      </c>
      <c r="W187" s="1">
        <v>19.899770736694336</v>
      </c>
      <c r="X187" s="1">
        <v>300.91629028320312</v>
      </c>
      <c r="Y187" s="1">
        <v>1700.6551513671875</v>
      </c>
      <c r="Z187" s="1">
        <v>5.1774125099182129</v>
      </c>
      <c r="AA187" s="1">
        <v>73.243453979492187</v>
      </c>
      <c r="AB187" s="1">
        <v>-3.365546703338623</v>
      </c>
      <c r="AC187" s="1">
        <v>-0.58218675851821899</v>
      </c>
      <c r="AD187" s="1">
        <v>1</v>
      </c>
      <c r="AE187" s="1">
        <v>-0.21956524252891541</v>
      </c>
      <c r="AF187" s="1">
        <v>2.737391471862793</v>
      </c>
      <c r="AG187" s="1">
        <v>1</v>
      </c>
      <c r="AH187" s="1">
        <v>0</v>
      </c>
      <c r="AI187" s="1">
        <v>0.15999999642372131</v>
      </c>
      <c r="AJ187" s="1">
        <v>111115</v>
      </c>
      <c r="AK187">
        <f t="shared" si="298"/>
        <v>0.50152715047200513</v>
      </c>
      <c r="AL187">
        <f t="shared" si="299"/>
        <v>7.9614031972044495E-3</v>
      </c>
      <c r="AM187">
        <f t="shared" si="300"/>
        <v>309.36699523925779</v>
      </c>
      <c r="AN187">
        <f t="shared" si="301"/>
        <v>319.59271469116209</v>
      </c>
      <c r="AO187">
        <f t="shared" si="302"/>
        <v>272.10481813673323</v>
      </c>
      <c r="AP187">
        <f t="shared" si="303"/>
        <v>0.67745763485185073</v>
      </c>
      <c r="AQ187">
        <f t="shared" si="304"/>
        <v>6.0403654278784176</v>
      </c>
      <c r="AR187">
        <f t="shared" si="305"/>
        <v>82.469696603462893</v>
      </c>
      <c r="AS187">
        <f t="shared" si="306"/>
        <v>54.270220361397463</v>
      </c>
      <c r="AT187">
        <f t="shared" si="307"/>
        <v>41.329854965209961</v>
      </c>
      <c r="AU187">
        <f t="shared" si="308"/>
        <v>7.9568559122901945</v>
      </c>
      <c r="AV187">
        <f t="shared" si="309"/>
        <v>0.13858175245759416</v>
      </c>
      <c r="AW187">
        <f t="shared" si="310"/>
        <v>2.0654270403815027</v>
      </c>
      <c r="AX187">
        <f t="shared" si="311"/>
        <v>5.8914288719086922</v>
      </c>
      <c r="AY187">
        <f t="shared" si="312"/>
        <v>8.7225436472556789E-2</v>
      </c>
      <c r="AZ187">
        <f t="shared" si="313"/>
        <v>18.424646627857591</v>
      </c>
      <c r="BA187">
        <f t="shared" si="314"/>
        <v>0.66609886383299266</v>
      </c>
      <c r="BB187">
        <f t="shared" si="315"/>
        <v>33.738286496379622</v>
      </c>
      <c r="BC187">
        <f t="shared" si="316"/>
        <v>373.61409850287606</v>
      </c>
      <c r="BD187">
        <f t="shared" si="317"/>
        <v>7.6705728645820349E-3</v>
      </c>
    </row>
    <row r="188" spans="1:108" x14ac:dyDescent="0.25">
      <c r="A188" s="1">
        <v>155</v>
      </c>
      <c r="B188" s="1" t="s">
        <v>174</v>
      </c>
      <c r="C188" s="1">
        <v>4117.5000199265778</v>
      </c>
      <c r="D188" s="1">
        <v>0</v>
      </c>
      <c r="E188">
        <f t="shared" si="290"/>
        <v>8.5075614725819371</v>
      </c>
      <c r="F188">
        <f t="shared" si="291"/>
        <v>0.14569185460368697</v>
      </c>
      <c r="G188">
        <f t="shared" si="292"/>
        <v>251.39463412431368</v>
      </c>
      <c r="H188">
        <f t="shared" si="293"/>
        <v>7.9623194700385085</v>
      </c>
      <c r="I188">
        <f t="shared" si="294"/>
        <v>3.9753665333582346</v>
      </c>
      <c r="J188">
        <f t="shared" si="295"/>
        <v>36.218769073486328</v>
      </c>
      <c r="K188" s="1">
        <v>6</v>
      </c>
      <c r="L188">
        <f t="shared" si="296"/>
        <v>1.4200000166893005</v>
      </c>
      <c r="M188" s="1">
        <v>1</v>
      </c>
      <c r="N188">
        <f t="shared" si="297"/>
        <v>2.8400000333786011</v>
      </c>
      <c r="O188" s="1">
        <v>46.443817138671875</v>
      </c>
      <c r="P188" s="1">
        <v>36.218769073486328</v>
      </c>
      <c r="Q188" s="1">
        <v>49.850418090820312</v>
      </c>
      <c r="R188" s="1">
        <v>400.59912109375</v>
      </c>
      <c r="S188" s="1">
        <v>377.63970947265625</v>
      </c>
      <c r="T188" s="1">
        <v>12.772711753845215</v>
      </c>
      <c r="U188" s="1">
        <v>28.201555252075195</v>
      </c>
      <c r="V188" s="1">
        <v>9.0129575729370117</v>
      </c>
      <c r="W188" s="1">
        <v>19.900192260742188</v>
      </c>
      <c r="X188" s="1">
        <v>300.907958984375</v>
      </c>
      <c r="Y188" s="1">
        <v>1700.6260986328125</v>
      </c>
      <c r="Z188" s="1">
        <v>5.2398738861083984</v>
      </c>
      <c r="AA188" s="1">
        <v>73.243728637695312</v>
      </c>
      <c r="AB188" s="1">
        <v>-3.365546703338623</v>
      </c>
      <c r="AC188" s="1">
        <v>-0.58218675851821899</v>
      </c>
      <c r="AD188" s="1">
        <v>1</v>
      </c>
      <c r="AE188" s="1">
        <v>-0.21956524252891541</v>
      </c>
      <c r="AF188" s="1">
        <v>2.737391471862793</v>
      </c>
      <c r="AG188" s="1">
        <v>1</v>
      </c>
      <c r="AH188" s="1">
        <v>0</v>
      </c>
      <c r="AI188" s="1">
        <v>0.15999999642372131</v>
      </c>
      <c r="AJ188" s="1">
        <v>111115</v>
      </c>
      <c r="AK188">
        <f t="shared" si="298"/>
        <v>0.50151326497395821</v>
      </c>
      <c r="AL188">
        <f t="shared" si="299"/>
        <v>7.9623194700385088E-3</v>
      </c>
      <c r="AM188">
        <f t="shared" si="300"/>
        <v>309.36876907348631</v>
      </c>
      <c r="AN188">
        <f t="shared" si="301"/>
        <v>319.59381713867185</v>
      </c>
      <c r="AO188">
        <f t="shared" si="302"/>
        <v>272.10016969933713</v>
      </c>
      <c r="AP188">
        <f t="shared" si="303"/>
        <v>0.67684735659714512</v>
      </c>
      <c r="AQ188">
        <f t="shared" si="304"/>
        <v>6.0409535934022012</v>
      </c>
      <c r="AR188">
        <f t="shared" si="305"/>
        <v>82.477417599589401</v>
      </c>
      <c r="AS188">
        <f t="shared" si="306"/>
        <v>54.275862347514206</v>
      </c>
      <c r="AT188">
        <f t="shared" si="307"/>
        <v>41.331293106079102</v>
      </c>
      <c r="AU188">
        <f t="shared" si="308"/>
        <v>7.9574615132896795</v>
      </c>
      <c r="AV188">
        <f t="shared" si="309"/>
        <v>0.13858257565119386</v>
      </c>
      <c r="AW188">
        <f t="shared" si="310"/>
        <v>2.0655870600439665</v>
      </c>
      <c r="AX188">
        <f t="shared" si="311"/>
        <v>5.8918744532457126</v>
      </c>
      <c r="AY188">
        <f t="shared" si="312"/>
        <v>8.7225958263084269E-2</v>
      </c>
      <c r="AZ188">
        <f t="shared" si="313"/>
        <v>18.413080362773929</v>
      </c>
      <c r="BA188">
        <f t="shared" si="314"/>
        <v>0.66569968098790844</v>
      </c>
      <c r="BB188">
        <f t="shared" si="315"/>
        <v>33.737277981104263</v>
      </c>
      <c r="BC188">
        <f t="shared" si="316"/>
        <v>373.59562220047326</v>
      </c>
      <c r="BD188">
        <f t="shared" si="317"/>
        <v>7.6826908369877029E-3</v>
      </c>
    </row>
    <row r="189" spans="1:108" x14ac:dyDescent="0.25">
      <c r="A189" s="1">
        <v>156</v>
      </c>
      <c r="B189" s="1" t="s">
        <v>174</v>
      </c>
      <c r="C189" s="1">
        <v>4118.0000199154019</v>
      </c>
      <c r="D189" s="1">
        <v>0</v>
      </c>
      <c r="E189">
        <f t="shared" si="290"/>
        <v>8.5064278258286876</v>
      </c>
      <c r="F189">
        <f t="shared" si="291"/>
        <v>0.14570358095338987</v>
      </c>
      <c r="G189">
        <f t="shared" si="292"/>
        <v>251.42014324093125</v>
      </c>
      <c r="H189">
        <f t="shared" si="293"/>
        <v>7.9617342807958016</v>
      </c>
      <c r="I189">
        <f t="shared" si="294"/>
        <v>3.9747701962862187</v>
      </c>
      <c r="J189">
        <f t="shared" si="295"/>
        <v>36.216873168945313</v>
      </c>
      <c r="K189" s="1">
        <v>6</v>
      </c>
      <c r="L189">
        <f t="shared" si="296"/>
        <v>1.4200000166893005</v>
      </c>
      <c r="M189" s="1">
        <v>1</v>
      </c>
      <c r="N189">
        <f t="shared" si="297"/>
        <v>2.8400000333786011</v>
      </c>
      <c r="O189" s="1">
        <v>46.444774627685547</v>
      </c>
      <c r="P189" s="1">
        <v>36.216873168945313</v>
      </c>
      <c r="Q189" s="1">
        <v>49.849956512451172</v>
      </c>
      <c r="R189" s="1">
        <v>400.59735107421875</v>
      </c>
      <c r="S189" s="1">
        <v>377.64163208007812</v>
      </c>
      <c r="T189" s="1">
        <v>12.774212837219238</v>
      </c>
      <c r="U189" s="1">
        <v>28.201240539550781</v>
      </c>
      <c r="V189" s="1">
        <v>9.0135364532470703</v>
      </c>
      <c r="W189" s="1">
        <v>19.898910522460938</v>
      </c>
      <c r="X189" s="1">
        <v>300.92135620117187</v>
      </c>
      <c r="Y189" s="1">
        <v>1700.6138916015625</v>
      </c>
      <c r="Z189" s="1">
        <v>5.2017531394958496</v>
      </c>
      <c r="AA189" s="1">
        <v>73.243400573730469</v>
      </c>
      <c r="AB189" s="1">
        <v>-3.365546703338623</v>
      </c>
      <c r="AC189" s="1">
        <v>-0.58218675851821899</v>
      </c>
      <c r="AD189" s="1">
        <v>1</v>
      </c>
      <c r="AE189" s="1">
        <v>-0.21956524252891541</v>
      </c>
      <c r="AF189" s="1">
        <v>2.737391471862793</v>
      </c>
      <c r="AG189" s="1">
        <v>1</v>
      </c>
      <c r="AH189" s="1">
        <v>0</v>
      </c>
      <c r="AI189" s="1">
        <v>0.15999999642372131</v>
      </c>
      <c r="AJ189" s="1">
        <v>111115</v>
      </c>
      <c r="AK189">
        <f t="shared" si="298"/>
        <v>0.50153559366861966</v>
      </c>
      <c r="AL189">
        <f t="shared" si="299"/>
        <v>7.9617342807958014E-3</v>
      </c>
      <c r="AM189">
        <f t="shared" si="300"/>
        <v>309.36687316894529</v>
      </c>
      <c r="AN189">
        <f t="shared" si="301"/>
        <v>319.59477462768552</v>
      </c>
      <c r="AO189">
        <f t="shared" si="302"/>
        <v>272.09821657438079</v>
      </c>
      <c r="AP189">
        <f t="shared" si="303"/>
        <v>0.67756658137928039</v>
      </c>
      <c r="AQ189">
        <f t="shared" si="304"/>
        <v>6.0403249538006634</v>
      </c>
      <c r="AR189">
        <f t="shared" si="305"/>
        <v>82.469204139698149</v>
      </c>
      <c r="AS189">
        <f t="shared" si="306"/>
        <v>54.267963600147368</v>
      </c>
      <c r="AT189">
        <f t="shared" si="307"/>
        <v>41.33082389831543</v>
      </c>
      <c r="AU189">
        <f t="shared" si="308"/>
        <v>7.9572639255521409</v>
      </c>
      <c r="AV189">
        <f t="shared" si="309"/>
        <v>0.138593185467135</v>
      </c>
      <c r="AW189">
        <f t="shared" si="310"/>
        <v>2.0655547575144446</v>
      </c>
      <c r="AX189">
        <f t="shared" si="311"/>
        <v>5.8917091680376963</v>
      </c>
      <c r="AY189">
        <f t="shared" si="312"/>
        <v>8.7232683418241974E-2</v>
      </c>
      <c r="AZ189">
        <f t="shared" si="313"/>
        <v>18.414866263700219</v>
      </c>
      <c r="BA189">
        <f t="shared" si="314"/>
        <v>0.66576384032684754</v>
      </c>
      <c r="BB189">
        <f t="shared" si="315"/>
        <v>33.740882065906163</v>
      </c>
      <c r="BC189">
        <f t="shared" si="316"/>
        <v>373.59808368926798</v>
      </c>
      <c r="BD189">
        <f t="shared" si="317"/>
        <v>7.6824371056503126E-3</v>
      </c>
    </row>
    <row r="190" spans="1:108" x14ac:dyDescent="0.25">
      <c r="A190" s="1">
        <v>157</v>
      </c>
      <c r="B190" s="1" t="s">
        <v>175</v>
      </c>
      <c r="C190" s="1">
        <v>4118.5000199042261</v>
      </c>
      <c r="D190" s="1">
        <v>0</v>
      </c>
      <c r="E190">
        <f t="shared" si="290"/>
        <v>8.5305527724683508</v>
      </c>
      <c r="F190">
        <f t="shared" si="291"/>
        <v>0.1457517076551563</v>
      </c>
      <c r="G190">
        <f t="shared" si="292"/>
        <v>251.1906727645796</v>
      </c>
      <c r="H190">
        <f t="shared" si="293"/>
        <v>7.9631929926307912</v>
      </c>
      <c r="I190">
        <f t="shared" si="294"/>
        <v>3.9742834925622756</v>
      </c>
      <c r="J190">
        <f t="shared" si="295"/>
        <v>36.215934753417969</v>
      </c>
      <c r="K190" s="1">
        <v>6</v>
      </c>
      <c r="L190">
        <f t="shared" si="296"/>
        <v>1.4200000166893005</v>
      </c>
      <c r="M190" s="1">
        <v>1</v>
      </c>
      <c r="N190">
        <f t="shared" si="297"/>
        <v>2.8400000333786011</v>
      </c>
      <c r="O190" s="1">
        <v>46.444705963134766</v>
      </c>
      <c r="P190" s="1">
        <v>36.215934753417969</v>
      </c>
      <c r="Q190" s="1">
        <v>49.848201751708984</v>
      </c>
      <c r="R190" s="1">
        <v>400.64810180664062</v>
      </c>
      <c r="S190" s="1">
        <v>377.64358520507813</v>
      </c>
      <c r="T190" s="1">
        <v>12.773909568786621</v>
      </c>
      <c r="U190" s="1">
        <v>28.203437805175781</v>
      </c>
      <c r="V190" s="1">
        <v>9.0134172439575195</v>
      </c>
      <c r="W190" s="1">
        <v>19.900669097900391</v>
      </c>
      <c r="X190" s="1">
        <v>300.92703247070312</v>
      </c>
      <c r="Y190" s="1">
        <v>1700.6287841796875</v>
      </c>
      <c r="Z190" s="1">
        <v>5.1910710334777832</v>
      </c>
      <c r="AA190" s="1">
        <v>73.243919372558594</v>
      </c>
      <c r="AB190" s="1">
        <v>-3.365546703338623</v>
      </c>
      <c r="AC190" s="1">
        <v>-0.58218675851821899</v>
      </c>
      <c r="AD190" s="1">
        <v>1</v>
      </c>
      <c r="AE190" s="1">
        <v>-0.21956524252891541</v>
      </c>
      <c r="AF190" s="1">
        <v>2.737391471862793</v>
      </c>
      <c r="AG190" s="1">
        <v>1</v>
      </c>
      <c r="AH190" s="1">
        <v>0</v>
      </c>
      <c r="AI190" s="1">
        <v>0.15999999642372131</v>
      </c>
      <c r="AJ190" s="1">
        <v>111115</v>
      </c>
      <c r="AK190">
        <f t="shared" si="298"/>
        <v>0.50154505411783845</v>
      </c>
      <c r="AL190">
        <f t="shared" si="299"/>
        <v>7.9631929926307909E-3</v>
      </c>
      <c r="AM190">
        <f t="shared" si="300"/>
        <v>309.36593475341795</v>
      </c>
      <c r="AN190">
        <f t="shared" si="301"/>
        <v>319.59470596313474</v>
      </c>
      <c r="AO190">
        <f t="shared" si="302"/>
        <v>272.10059938682753</v>
      </c>
      <c r="AP190">
        <f t="shared" si="303"/>
        <v>0.67697343626055095</v>
      </c>
      <c r="AQ190">
        <f t="shared" si="304"/>
        <v>6.0400138171935414</v>
      </c>
      <c r="AR190">
        <f t="shared" si="305"/>
        <v>82.46437204528516</v>
      </c>
      <c r="AS190">
        <f t="shared" si="306"/>
        <v>54.260934240109378</v>
      </c>
      <c r="AT190">
        <f t="shared" si="307"/>
        <v>41.330320358276367</v>
      </c>
      <c r="AU190">
        <f t="shared" si="308"/>
        <v>7.9570518849024507</v>
      </c>
      <c r="AV190">
        <f t="shared" si="309"/>
        <v>0.13863672887361869</v>
      </c>
      <c r="AW190">
        <f t="shared" si="310"/>
        <v>2.0657303246312657</v>
      </c>
      <c r="AX190">
        <f t="shared" si="311"/>
        <v>5.8913215602711855</v>
      </c>
      <c r="AY190">
        <f t="shared" si="312"/>
        <v>8.7260283988757847E-2</v>
      </c>
      <c r="AZ190">
        <f t="shared" si="313"/>
        <v>18.398189383107621</v>
      </c>
      <c r="BA190">
        <f t="shared" si="314"/>
        <v>0.66515275938864771</v>
      </c>
      <c r="BB190">
        <f t="shared" si="315"/>
        <v>33.746742957580786</v>
      </c>
      <c r="BC190">
        <f t="shared" si="316"/>
        <v>373.58856897004944</v>
      </c>
      <c r="BD190">
        <f t="shared" si="317"/>
        <v>7.7057596406716273E-3</v>
      </c>
    </row>
    <row r="191" spans="1:108" x14ac:dyDescent="0.25">
      <c r="A191" s="1">
        <v>158</v>
      </c>
      <c r="B191" s="1" t="s">
        <v>175</v>
      </c>
      <c r="C191" s="1">
        <v>4119.0000198930502</v>
      </c>
      <c r="D191" s="1">
        <v>0</v>
      </c>
      <c r="E191">
        <f t="shared" si="290"/>
        <v>8.5277481566219127</v>
      </c>
      <c r="F191">
        <f t="shared" si="291"/>
        <v>0.14577601523502517</v>
      </c>
      <c r="G191">
        <f t="shared" si="292"/>
        <v>251.23424530891046</v>
      </c>
      <c r="H191">
        <f t="shared" si="293"/>
        <v>7.9640705428748424</v>
      </c>
      <c r="I191">
        <f t="shared" si="294"/>
        <v>3.9741147224386628</v>
      </c>
      <c r="J191">
        <f t="shared" si="295"/>
        <v>36.215610504150391</v>
      </c>
      <c r="K191" s="1">
        <v>6</v>
      </c>
      <c r="L191">
        <f t="shared" si="296"/>
        <v>1.4200000166893005</v>
      </c>
      <c r="M191" s="1">
        <v>1</v>
      </c>
      <c r="N191">
        <f t="shared" si="297"/>
        <v>2.8400000333786011</v>
      </c>
      <c r="O191" s="1">
        <v>46.444198608398438</v>
      </c>
      <c r="P191" s="1">
        <v>36.215610504150391</v>
      </c>
      <c r="Q191" s="1">
        <v>49.847801208496094</v>
      </c>
      <c r="R191" s="1">
        <v>400.63925170898437</v>
      </c>
      <c r="S191" s="1">
        <v>377.63980102539062</v>
      </c>
      <c r="T191" s="1">
        <v>12.772956848144531</v>
      </c>
      <c r="U191" s="1">
        <v>28.204124450683594</v>
      </c>
      <c r="V191" s="1">
        <v>9.013026237487793</v>
      </c>
      <c r="W191" s="1">
        <v>19.901775360107422</v>
      </c>
      <c r="X191" s="1">
        <v>300.92800903320312</v>
      </c>
      <c r="Y191" s="1">
        <v>1700.559326171875</v>
      </c>
      <c r="Z191" s="1">
        <v>5.166663646697998</v>
      </c>
      <c r="AA191" s="1">
        <v>73.244308471679688</v>
      </c>
      <c r="AB191" s="1">
        <v>-3.365546703338623</v>
      </c>
      <c r="AC191" s="1">
        <v>-0.58218675851821899</v>
      </c>
      <c r="AD191" s="1">
        <v>1</v>
      </c>
      <c r="AE191" s="1">
        <v>-0.21956524252891541</v>
      </c>
      <c r="AF191" s="1">
        <v>2.737391471862793</v>
      </c>
      <c r="AG191" s="1">
        <v>1</v>
      </c>
      <c r="AH191" s="1">
        <v>0</v>
      </c>
      <c r="AI191" s="1">
        <v>0.15999999642372131</v>
      </c>
      <c r="AJ191" s="1">
        <v>111115</v>
      </c>
      <c r="AK191">
        <f t="shared" si="298"/>
        <v>0.50154668172200512</v>
      </c>
      <c r="AL191">
        <f t="shared" si="299"/>
        <v>7.9640705428748425E-3</v>
      </c>
      <c r="AM191">
        <f t="shared" si="300"/>
        <v>309.36561050415037</v>
      </c>
      <c r="AN191">
        <f t="shared" si="301"/>
        <v>319.59419860839841</v>
      </c>
      <c r="AO191">
        <f t="shared" si="302"/>
        <v>272.08948610582593</v>
      </c>
      <c r="AP191">
        <f t="shared" si="303"/>
        <v>0.67635783532699101</v>
      </c>
      <c r="AQ191">
        <f t="shared" si="304"/>
        <v>6.0399063138781752</v>
      </c>
      <c r="AR191">
        <f t="shared" si="305"/>
        <v>82.46246622989878</v>
      </c>
      <c r="AS191">
        <f t="shared" si="306"/>
        <v>54.258341779215186</v>
      </c>
      <c r="AT191">
        <f t="shared" si="307"/>
        <v>41.329904556274414</v>
      </c>
      <c r="AU191">
        <f t="shared" si="308"/>
        <v>7.9568767944187355</v>
      </c>
      <c r="AV191">
        <f t="shared" si="309"/>
        <v>0.13865872101342086</v>
      </c>
      <c r="AW191">
        <f t="shared" si="310"/>
        <v>2.0657915914395124</v>
      </c>
      <c r="AX191">
        <f t="shared" si="311"/>
        <v>5.8910852029792231</v>
      </c>
      <c r="AY191">
        <f t="shared" si="312"/>
        <v>8.7274224047245566E-2</v>
      </c>
      <c r="AZ191">
        <f t="shared" si="313"/>
        <v>18.401478562055484</v>
      </c>
      <c r="BA191">
        <f t="shared" si="314"/>
        <v>0.66527480585135335</v>
      </c>
      <c r="BB191">
        <f t="shared" si="315"/>
        <v>33.748959371530219</v>
      </c>
      <c r="BC191">
        <f t="shared" si="316"/>
        <v>373.58611797041408</v>
      </c>
      <c r="BD191">
        <f t="shared" si="317"/>
        <v>7.7037826681575728E-3</v>
      </c>
    </row>
    <row r="192" spans="1:108" x14ac:dyDescent="0.25">
      <c r="A192" s="1">
        <v>159</v>
      </c>
      <c r="B192" s="1" t="s">
        <v>176</v>
      </c>
      <c r="C192" s="1">
        <v>4119.0000198930502</v>
      </c>
      <c r="D192" s="1">
        <v>0</v>
      </c>
      <c r="E192">
        <f t="shared" si="290"/>
        <v>8.5277481566219127</v>
      </c>
      <c r="F192">
        <f t="shared" si="291"/>
        <v>0.14577601523502517</v>
      </c>
      <c r="G192">
        <f t="shared" si="292"/>
        <v>251.23424530891046</v>
      </c>
      <c r="H192">
        <f t="shared" si="293"/>
        <v>7.9640705428748424</v>
      </c>
      <c r="I192">
        <f t="shared" si="294"/>
        <v>3.9741147224386628</v>
      </c>
      <c r="J192">
        <f t="shared" si="295"/>
        <v>36.215610504150391</v>
      </c>
      <c r="K192" s="1">
        <v>6</v>
      </c>
      <c r="L192">
        <f t="shared" si="296"/>
        <v>1.4200000166893005</v>
      </c>
      <c r="M192" s="1">
        <v>1</v>
      </c>
      <c r="N192">
        <f t="shared" si="297"/>
        <v>2.8400000333786011</v>
      </c>
      <c r="O192" s="1">
        <v>46.444198608398438</v>
      </c>
      <c r="P192" s="1">
        <v>36.215610504150391</v>
      </c>
      <c r="Q192" s="1">
        <v>49.847801208496094</v>
      </c>
      <c r="R192" s="1">
        <v>400.63925170898437</v>
      </c>
      <c r="S192" s="1">
        <v>377.63980102539062</v>
      </c>
      <c r="T192" s="1">
        <v>12.772956848144531</v>
      </c>
      <c r="U192" s="1">
        <v>28.204124450683594</v>
      </c>
      <c r="V192" s="1">
        <v>9.013026237487793</v>
      </c>
      <c r="W192" s="1">
        <v>19.901775360107422</v>
      </c>
      <c r="X192" s="1">
        <v>300.92800903320312</v>
      </c>
      <c r="Y192" s="1">
        <v>1700.559326171875</v>
      </c>
      <c r="Z192" s="1">
        <v>5.166663646697998</v>
      </c>
      <c r="AA192" s="1">
        <v>73.244308471679688</v>
      </c>
      <c r="AB192" s="1">
        <v>-3.365546703338623</v>
      </c>
      <c r="AC192" s="1">
        <v>-0.58218675851821899</v>
      </c>
      <c r="AD192" s="1">
        <v>1</v>
      </c>
      <c r="AE192" s="1">
        <v>-0.21956524252891541</v>
      </c>
      <c r="AF192" s="1">
        <v>2.737391471862793</v>
      </c>
      <c r="AG192" s="1">
        <v>1</v>
      </c>
      <c r="AH192" s="1">
        <v>0</v>
      </c>
      <c r="AI192" s="1">
        <v>0.15999999642372131</v>
      </c>
      <c r="AJ192" s="1">
        <v>111115</v>
      </c>
      <c r="AK192">
        <f t="shared" si="298"/>
        <v>0.50154668172200512</v>
      </c>
      <c r="AL192">
        <f t="shared" si="299"/>
        <v>7.9640705428748425E-3</v>
      </c>
      <c r="AM192">
        <f t="shared" si="300"/>
        <v>309.36561050415037</v>
      </c>
      <c r="AN192">
        <f t="shared" si="301"/>
        <v>319.59419860839841</v>
      </c>
      <c r="AO192">
        <f t="shared" si="302"/>
        <v>272.08948610582593</v>
      </c>
      <c r="AP192">
        <f t="shared" si="303"/>
        <v>0.67635783532699101</v>
      </c>
      <c r="AQ192">
        <f t="shared" si="304"/>
        <v>6.0399063138781752</v>
      </c>
      <c r="AR192">
        <f t="shared" si="305"/>
        <v>82.46246622989878</v>
      </c>
      <c r="AS192">
        <f t="shared" si="306"/>
        <v>54.258341779215186</v>
      </c>
      <c r="AT192">
        <f t="shared" si="307"/>
        <v>41.329904556274414</v>
      </c>
      <c r="AU192">
        <f t="shared" si="308"/>
        <v>7.9568767944187355</v>
      </c>
      <c r="AV192">
        <f t="shared" si="309"/>
        <v>0.13865872101342086</v>
      </c>
      <c r="AW192">
        <f t="shared" si="310"/>
        <v>2.0657915914395124</v>
      </c>
      <c r="AX192">
        <f t="shared" si="311"/>
        <v>5.8910852029792231</v>
      </c>
      <c r="AY192">
        <f t="shared" si="312"/>
        <v>8.7274224047245566E-2</v>
      </c>
      <c r="AZ192">
        <f t="shared" si="313"/>
        <v>18.401478562055484</v>
      </c>
      <c r="BA192">
        <f t="shared" si="314"/>
        <v>0.66527480585135335</v>
      </c>
      <c r="BB192">
        <f t="shared" si="315"/>
        <v>33.748959371530219</v>
      </c>
      <c r="BC192">
        <f t="shared" si="316"/>
        <v>373.58611797041408</v>
      </c>
      <c r="BD192">
        <f t="shared" si="317"/>
        <v>7.7037826681575728E-3</v>
      </c>
    </row>
    <row r="193" spans="1:108" x14ac:dyDescent="0.25">
      <c r="A193" s="1">
        <v>160</v>
      </c>
      <c r="B193" s="1" t="s">
        <v>176</v>
      </c>
      <c r="C193" s="1">
        <v>4119.5000198818743</v>
      </c>
      <c r="D193" s="1">
        <v>0</v>
      </c>
      <c r="E193">
        <f t="shared" si="290"/>
        <v>8.5193882847173938</v>
      </c>
      <c r="F193">
        <f t="shared" si="291"/>
        <v>0.14574249752982305</v>
      </c>
      <c r="G193">
        <f t="shared" si="292"/>
        <v>251.28613814696888</v>
      </c>
      <c r="H193">
        <f t="shared" si="293"/>
        <v>7.9637913486877814</v>
      </c>
      <c r="I193">
        <f t="shared" si="294"/>
        <v>3.9748332809639444</v>
      </c>
      <c r="J193">
        <f t="shared" si="295"/>
        <v>36.217731475830078</v>
      </c>
      <c r="K193" s="1">
        <v>6</v>
      </c>
      <c r="L193">
        <f t="shared" si="296"/>
        <v>1.4200000166893005</v>
      </c>
      <c r="M193" s="1">
        <v>1</v>
      </c>
      <c r="N193">
        <f t="shared" si="297"/>
        <v>2.8400000333786011</v>
      </c>
      <c r="O193" s="1">
        <v>46.445053100585938</v>
      </c>
      <c r="P193" s="1">
        <v>36.217731475830078</v>
      </c>
      <c r="Q193" s="1">
        <v>49.847400665283203</v>
      </c>
      <c r="R193" s="1">
        <v>400.60797119140625</v>
      </c>
      <c r="S193" s="1">
        <v>377.6243896484375</v>
      </c>
      <c r="T193" s="1">
        <v>12.77238655090332</v>
      </c>
      <c r="U193" s="1">
        <v>28.203859329223633</v>
      </c>
      <c r="V193" s="1">
        <v>9.0122480392456055</v>
      </c>
      <c r="W193" s="1">
        <v>19.900760650634766</v>
      </c>
      <c r="X193" s="1">
        <v>300.91159057617187</v>
      </c>
      <c r="Y193" s="1">
        <v>1700.5491943359375</v>
      </c>
      <c r="Z193" s="1">
        <v>5.2991847991943359</v>
      </c>
      <c r="AA193" s="1">
        <v>73.244453430175781</v>
      </c>
      <c r="AB193" s="1">
        <v>-3.365546703338623</v>
      </c>
      <c r="AC193" s="1">
        <v>-0.58218675851821899</v>
      </c>
      <c r="AD193" s="1">
        <v>1</v>
      </c>
      <c r="AE193" s="1">
        <v>-0.21956524252891541</v>
      </c>
      <c r="AF193" s="1">
        <v>2.737391471862793</v>
      </c>
      <c r="AG193" s="1">
        <v>1</v>
      </c>
      <c r="AH193" s="1">
        <v>0</v>
      </c>
      <c r="AI193" s="1">
        <v>0.15999999642372131</v>
      </c>
      <c r="AJ193" s="1">
        <v>111115</v>
      </c>
      <c r="AK193">
        <f t="shared" si="298"/>
        <v>0.50151931762695301</v>
      </c>
      <c r="AL193">
        <f t="shared" si="299"/>
        <v>7.9637913486877814E-3</v>
      </c>
      <c r="AM193">
        <f t="shared" si="300"/>
        <v>309.36773147583006</v>
      </c>
      <c r="AN193">
        <f t="shared" si="301"/>
        <v>319.59505310058591</v>
      </c>
      <c r="AO193">
        <f t="shared" si="302"/>
        <v>272.08786501211216</v>
      </c>
      <c r="AP193">
        <f t="shared" si="303"/>
        <v>0.67630503273574183</v>
      </c>
      <c r="AQ193">
        <f t="shared" si="304"/>
        <v>6.0406095421544936</v>
      </c>
      <c r="AR193">
        <f t="shared" si="305"/>
        <v>82.471904141014988</v>
      </c>
      <c r="AS193">
        <f t="shared" si="306"/>
        <v>54.268044811791356</v>
      </c>
      <c r="AT193">
        <f t="shared" si="307"/>
        <v>41.331392288208008</v>
      </c>
      <c r="AU193">
        <f t="shared" si="308"/>
        <v>7.9575032803473738</v>
      </c>
      <c r="AV193">
        <f t="shared" si="309"/>
        <v>0.13862839597339452</v>
      </c>
      <c r="AW193">
        <f t="shared" si="310"/>
        <v>2.0657762611905492</v>
      </c>
      <c r="AX193">
        <f t="shared" si="311"/>
        <v>5.891727019156825</v>
      </c>
      <c r="AY193">
        <f t="shared" si="312"/>
        <v>8.7255002059032846E-2</v>
      </c>
      <c r="AZ193">
        <f t="shared" si="313"/>
        <v>18.405315843154384</v>
      </c>
      <c r="BA193">
        <f t="shared" si="314"/>
        <v>0.66543937583298685</v>
      </c>
      <c r="BB193">
        <f t="shared" si="315"/>
        <v>33.743629213073476</v>
      </c>
      <c r="BC193">
        <f t="shared" si="316"/>
        <v>373.57468047618579</v>
      </c>
      <c r="BD193">
        <f t="shared" si="317"/>
        <v>7.6952506266021268E-3</v>
      </c>
    </row>
    <row r="194" spans="1:108" x14ac:dyDescent="0.25">
      <c r="A194" s="1">
        <v>161</v>
      </c>
      <c r="B194" s="1" t="s">
        <v>177</v>
      </c>
      <c r="C194" s="1">
        <v>4120.0000198706985</v>
      </c>
      <c r="D194" s="1">
        <v>0</v>
      </c>
      <c r="E194">
        <f t="shared" si="290"/>
        <v>8.5021325791241491</v>
      </c>
      <c r="F194">
        <f t="shared" si="291"/>
        <v>0.14569123212898352</v>
      </c>
      <c r="G194">
        <f t="shared" si="292"/>
        <v>251.46892254395331</v>
      </c>
      <c r="H194">
        <f t="shared" si="293"/>
        <v>7.9621833468346335</v>
      </c>
      <c r="I194">
        <f t="shared" si="294"/>
        <v>3.975377098192459</v>
      </c>
      <c r="J194">
        <f t="shared" si="295"/>
        <v>36.219192504882813</v>
      </c>
      <c r="K194" s="1">
        <v>6</v>
      </c>
      <c r="L194">
        <f t="shared" si="296"/>
        <v>1.4200000166893005</v>
      </c>
      <c r="M194" s="1">
        <v>1</v>
      </c>
      <c r="N194">
        <f t="shared" si="297"/>
        <v>2.8400000333786011</v>
      </c>
      <c r="O194" s="1">
        <v>46.444530487060547</v>
      </c>
      <c r="P194" s="1">
        <v>36.219192504882813</v>
      </c>
      <c r="Q194" s="1">
        <v>49.8443603515625</v>
      </c>
      <c r="R194" s="1">
        <v>400.60565185546875</v>
      </c>
      <c r="S194" s="1">
        <v>377.65591430664062</v>
      </c>
      <c r="T194" s="1">
        <v>12.773629188537598</v>
      </c>
      <c r="U194" s="1">
        <v>28.202857971191406</v>
      </c>
      <c r="V194" s="1">
        <v>9.0134267807006836</v>
      </c>
      <c r="W194" s="1">
        <v>19.900718688964844</v>
      </c>
      <c r="X194" s="1">
        <v>300.8948974609375</v>
      </c>
      <c r="Y194" s="1">
        <v>1700.47607421875</v>
      </c>
      <c r="Z194" s="1">
        <v>5.3223176002502441</v>
      </c>
      <c r="AA194" s="1">
        <v>73.244949340820313</v>
      </c>
      <c r="AB194" s="1">
        <v>-3.365546703338623</v>
      </c>
      <c r="AC194" s="1">
        <v>-0.58218675851821899</v>
      </c>
      <c r="AD194" s="1">
        <v>1</v>
      </c>
      <c r="AE194" s="1">
        <v>-0.21956524252891541</v>
      </c>
      <c r="AF194" s="1">
        <v>2.737391471862793</v>
      </c>
      <c r="AG194" s="1">
        <v>1</v>
      </c>
      <c r="AH194" s="1">
        <v>0</v>
      </c>
      <c r="AI194" s="1">
        <v>0.15999999642372131</v>
      </c>
      <c r="AJ194" s="1">
        <v>111115</v>
      </c>
      <c r="AK194">
        <f t="shared" si="298"/>
        <v>0.50149149576822916</v>
      </c>
      <c r="AL194">
        <f t="shared" si="299"/>
        <v>7.9621833468346333E-3</v>
      </c>
      <c r="AM194">
        <f t="shared" si="300"/>
        <v>309.36919250488279</v>
      </c>
      <c r="AN194">
        <f t="shared" si="301"/>
        <v>319.59453048706052</v>
      </c>
      <c r="AO194">
        <f t="shared" si="302"/>
        <v>272.07616579362366</v>
      </c>
      <c r="AP194">
        <f t="shared" si="303"/>
        <v>0.67669103054173141</v>
      </c>
      <c r="AQ194">
        <f t="shared" si="304"/>
        <v>6.041094001558724</v>
      </c>
      <c r="AR194">
        <f t="shared" si="305"/>
        <v>82.477959994873643</v>
      </c>
      <c r="AS194">
        <f t="shared" si="306"/>
        <v>54.275102023682237</v>
      </c>
      <c r="AT194">
        <f t="shared" si="307"/>
        <v>41.33186149597168</v>
      </c>
      <c r="AU194">
        <f t="shared" si="308"/>
        <v>7.9577008732326782</v>
      </c>
      <c r="AV194">
        <f t="shared" si="309"/>
        <v>0.13858201244358753</v>
      </c>
      <c r="AW194">
        <f t="shared" si="310"/>
        <v>2.065716903366265</v>
      </c>
      <c r="AX194">
        <f t="shared" si="311"/>
        <v>5.8919839698664127</v>
      </c>
      <c r="AY194">
        <f t="shared" si="312"/>
        <v>8.7225601267599873E-2</v>
      </c>
      <c r="AZ194">
        <f t="shared" si="313"/>
        <v>18.418828492522529</v>
      </c>
      <c r="BA194">
        <f t="shared" si="314"/>
        <v>0.66586782575784365</v>
      </c>
      <c r="BB194">
        <f t="shared" si="315"/>
        <v>33.738563451147407</v>
      </c>
      <c r="BC194">
        <f t="shared" si="316"/>
        <v>373.61440767040199</v>
      </c>
      <c r="BD194">
        <f t="shared" si="317"/>
        <v>7.677694799818933E-3</v>
      </c>
    </row>
    <row r="195" spans="1:108" x14ac:dyDescent="0.25">
      <c r="A195" s="1">
        <v>162</v>
      </c>
      <c r="B195" s="1" t="s">
        <v>177</v>
      </c>
      <c r="C195" s="1">
        <v>4120.5000198595226</v>
      </c>
      <c r="D195" s="1">
        <v>0</v>
      </c>
      <c r="E195">
        <f t="shared" si="290"/>
        <v>8.4714415343096423</v>
      </c>
      <c r="F195">
        <f t="shared" si="291"/>
        <v>0.14567990532975778</v>
      </c>
      <c r="G195">
        <f t="shared" si="292"/>
        <v>251.81574592602649</v>
      </c>
      <c r="H195">
        <f t="shared" si="293"/>
        <v>7.9605330971926342</v>
      </c>
      <c r="I195">
        <f t="shared" si="294"/>
        <v>3.9748844750024364</v>
      </c>
      <c r="J195">
        <f t="shared" si="295"/>
        <v>36.21722412109375</v>
      </c>
      <c r="K195" s="1">
        <v>6</v>
      </c>
      <c r="L195">
        <f t="shared" si="296"/>
        <v>1.4200000166893005</v>
      </c>
      <c r="M195" s="1">
        <v>1</v>
      </c>
      <c r="N195">
        <f t="shared" si="297"/>
        <v>2.8400000333786011</v>
      </c>
      <c r="O195" s="1">
        <v>46.445384979248047</v>
      </c>
      <c r="P195" s="1">
        <v>36.21722412109375</v>
      </c>
      <c r="Q195" s="1">
        <v>49.843650817871094</v>
      </c>
      <c r="R195" s="1">
        <v>400.55923461914062</v>
      </c>
      <c r="S195" s="1">
        <v>377.67080688476562</v>
      </c>
      <c r="T195" s="1">
        <v>12.773907661437988</v>
      </c>
      <c r="U195" s="1">
        <v>28.200578689575195</v>
      </c>
      <c r="V195" s="1">
        <v>9.0132589340209961</v>
      </c>
      <c r="W195" s="1">
        <v>19.898305892944336</v>
      </c>
      <c r="X195" s="1">
        <v>300.88311767578125</v>
      </c>
      <c r="Y195" s="1">
        <v>1700.453369140625</v>
      </c>
      <c r="Z195" s="1">
        <v>5.3466691970825195</v>
      </c>
      <c r="AA195" s="1">
        <v>73.245193481445313</v>
      </c>
      <c r="AB195" s="1">
        <v>-3.365546703338623</v>
      </c>
      <c r="AC195" s="1">
        <v>-0.58218675851821899</v>
      </c>
      <c r="AD195" s="1">
        <v>1</v>
      </c>
      <c r="AE195" s="1">
        <v>-0.21956524252891541</v>
      </c>
      <c r="AF195" s="1">
        <v>2.737391471862793</v>
      </c>
      <c r="AG195" s="1">
        <v>1</v>
      </c>
      <c r="AH195" s="1">
        <v>0</v>
      </c>
      <c r="AI195" s="1">
        <v>0.15999999642372131</v>
      </c>
      <c r="AJ195" s="1">
        <v>111115</v>
      </c>
      <c r="AK195">
        <f t="shared" si="298"/>
        <v>0.50147186279296863</v>
      </c>
      <c r="AL195">
        <f t="shared" si="299"/>
        <v>7.9605330971926347E-3</v>
      </c>
      <c r="AM195">
        <f t="shared" si="300"/>
        <v>309.36722412109373</v>
      </c>
      <c r="AN195">
        <f t="shared" si="301"/>
        <v>319.59538497924802</v>
      </c>
      <c r="AO195">
        <f t="shared" si="302"/>
        <v>272.07253298120486</v>
      </c>
      <c r="AP195">
        <f t="shared" si="303"/>
        <v>0.67793239073058709</v>
      </c>
      <c r="AQ195">
        <f t="shared" si="304"/>
        <v>6.040441317409095</v>
      </c>
      <c r="AR195">
        <f t="shared" si="305"/>
        <v>82.468774131087216</v>
      </c>
      <c r="AS195">
        <f t="shared" si="306"/>
        <v>54.26819544151202</v>
      </c>
      <c r="AT195">
        <f t="shared" si="307"/>
        <v>41.331304550170898</v>
      </c>
      <c r="AU195">
        <f t="shared" si="308"/>
        <v>7.957466332555879</v>
      </c>
      <c r="AV195">
        <f t="shared" si="309"/>
        <v>0.13857176405120253</v>
      </c>
      <c r="AW195">
        <f t="shared" si="310"/>
        <v>2.0655568424066586</v>
      </c>
      <c r="AX195">
        <f t="shared" si="311"/>
        <v>5.8919094901492208</v>
      </c>
      <c r="AY195">
        <f t="shared" si="312"/>
        <v>8.721910521224395E-2</v>
      </c>
      <c r="AZ195">
        <f t="shared" si="313"/>
        <v>18.444293032026287</v>
      </c>
      <c r="BA195">
        <f t="shared" si="314"/>
        <v>0.66675989071842701</v>
      </c>
      <c r="BB195">
        <f t="shared" si="315"/>
        <v>33.739766377399427</v>
      </c>
      <c r="BC195">
        <f t="shared" si="316"/>
        <v>373.64388930134834</v>
      </c>
      <c r="BD195">
        <f t="shared" si="317"/>
        <v>7.649648941987235E-3</v>
      </c>
    </row>
    <row r="196" spans="1:108" x14ac:dyDescent="0.25">
      <c r="A196" s="1">
        <v>163</v>
      </c>
      <c r="B196" s="1" t="s">
        <v>178</v>
      </c>
      <c r="C196" s="1">
        <v>4121.0000198483467</v>
      </c>
      <c r="D196" s="1">
        <v>0</v>
      </c>
      <c r="E196">
        <f t="shared" si="290"/>
        <v>8.4593228087323915</v>
      </c>
      <c r="F196">
        <f t="shared" si="291"/>
        <v>0.14568421601110881</v>
      </c>
      <c r="G196">
        <f t="shared" si="292"/>
        <v>251.97264005475915</v>
      </c>
      <c r="H196">
        <f t="shared" si="293"/>
        <v>7.961543830922249</v>
      </c>
      <c r="I196">
        <f t="shared" si="294"/>
        <v>3.9752478960192033</v>
      </c>
      <c r="J196">
        <f t="shared" si="295"/>
        <v>36.218692779541016</v>
      </c>
      <c r="K196" s="1">
        <v>6</v>
      </c>
      <c r="L196">
        <f t="shared" si="296"/>
        <v>1.4200000166893005</v>
      </c>
      <c r="M196" s="1">
        <v>1</v>
      </c>
      <c r="N196">
        <f t="shared" si="297"/>
        <v>2.8400000333786011</v>
      </c>
      <c r="O196" s="1">
        <v>46.446361541748047</v>
      </c>
      <c r="P196" s="1">
        <v>36.218692779541016</v>
      </c>
      <c r="Q196" s="1">
        <v>49.842636108398438</v>
      </c>
      <c r="R196" s="1">
        <v>400.56137084960937</v>
      </c>
      <c r="S196" s="1">
        <v>377.69720458984375</v>
      </c>
      <c r="T196" s="1">
        <v>12.774603843688965</v>
      </c>
      <c r="U196" s="1">
        <v>28.20234489440918</v>
      </c>
      <c r="V196" s="1">
        <v>9.0132770538330078</v>
      </c>
      <c r="W196" s="1">
        <v>19.898508071899414</v>
      </c>
      <c r="X196" s="1">
        <v>300.89990234375</v>
      </c>
      <c r="Y196" s="1">
        <v>1700.3885498046875</v>
      </c>
      <c r="Z196" s="1">
        <v>5.4950361251831055</v>
      </c>
      <c r="AA196" s="1">
        <v>73.244987487792969</v>
      </c>
      <c r="AB196" s="1">
        <v>-3.365546703338623</v>
      </c>
      <c r="AC196" s="1">
        <v>-0.58218675851821899</v>
      </c>
      <c r="AD196" s="1">
        <v>1</v>
      </c>
      <c r="AE196" s="1">
        <v>-0.21956524252891541</v>
      </c>
      <c r="AF196" s="1">
        <v>2.737391471862793</v>
      </c>
      <c r="AG196" s="1">
        <v>1</v>
      </c>
      <c r="AH196" s="1">
        <v>0</v>
      </c>
      <c r="AI196" s="1">
        <v>0.15999999642372131</v>
      </c>
      <c r="AJ196" s="1">
        <v>111115</v>
      </c>
      <c r="AK196">
        <f t="shared" si="298"/>
        <v>0.50149983723958325</v>
      </c>
      <c r="AL196">
        <f t="shared" si="299"/>
        <v>7.9615438309222492E-3</v>
      </c>
      <c r="AM196">
        <f t="shared" si="300"/>
        <v>309.36869277954099</v>
      </c>
      <c r="AN196">
        <f t="shared" si="301"/>
        <v>319.59636154174802</v>
      </c>
      <c r="AO196">
        <f t="shared" si="302"/>
        <v>272.06216188768667</v>
      </c>
      <c r="AP196">
        <f t="shared" si="303"/>
        <v>0.67723185236220262</v>
      </c>
      <c r="AQ196">
        <f t="shared" si="304"/>
        <v>6.0409282949366254</v>
      </c>
      <c r="AR196">
        <f t="shared" si="305"/>
        <v>82.4756546779861</v>
      </c>
      <c r="AS196">
        <f t="shared" si="306"/>
        <v>54.27330978357692</v>
      </c>
      <c r="AT196">
        <f t="shared" si="307"/>
        <v>41.332527160644531</v>
      </c>
      <c r="AU196">
        <f t="shared" si="308"/>
        <v>7.957981205389447</v>
      </c>
      <c r="AV196">
        <f t="shared" si="309"/>
        <v>0.13857566432848875</v>
      </c>
      <c r="AW196">
        <f t="shared" si="310"/>
        <v>2.0656803989174222</v>
      </c>
      <c r="AX196">
        <f t="shared" si="311"/>
        <v>5.8923008064720248</v>
      </c>
      <c r="AY196">
        <f t="shared" si="312"/>
        <v>8.7221577444766316E-2</v>
      </c>
      <c r="AZ196">
        <f t="shared" si="313"/>
        <v>18.455732868076996</v>
      </c>
      <c r="BA196">
        <f t="shared" si="314"/>
        <v>0.66712868666419212</v>
      </c>
      <c r="BB196">
        <f t="shared" si="315"/>
        <v>33.738842589461058</v>
      </c>
      <c r="BC196">
        <f t="shared" si="316"/>
        <v>373.67604766816481</v>
      </c>
      <c r="BD196">
        <f t="shared" si="317"/>
        <v>7.6378393113039492E-3</v>
      </c>
    </row>
    <row r="197" spans="1:108" x14ac:dyDescent="0.25">
      <c r="A197" s="1">
        <v>164</v>
      </c>
      <c r="B197" s="1" t="s">
        <v>178</v>
      </c>
      <c r="C197" s="1">
        <v>4121.5000198371708</v>
      </c>
      <c r="D197" s="1">
        <v>0</v>
      </c>
      <c r="E197">
        <f t="shared" si="290"/>
        <v>8.4574343797070402</v>
      </c>
      <c r="F197">
        <f t="shared" si="291"/>
        <v>0.14568494006701196</v>
      </c>
      <c r="G197">
        <f t="shared" si="292"/>
        <v>251.99413693986497</v>
      </c>
      <c r="H197">
        <f t="shared" si="293"/>
        <v>7.9621582511765139</v>
      </c>
      <c r="I197">
        <f t="shared" si="294"/>
        <v>3.9755382701458388</v>
      </c>
      <c r="J197">
        <f t="shared" si="295"/>
        <v>36.219764709472656</v>
      </c>
      <c r="K197" s="1">
        <v>6</v>
      </c>
      <c r="L197">
        <f t="shared" si="296"/>
        <v>1.4200000166893005</v>
      </c>
      <c r="M197" s="1">
        <v>1</v>
      </c>
      <c r="N197">
        <f t="shared" si="297"/>
        <v>2.8400000333786011</v>
      </c>
      <c r="O197" s="1">
        <v>46.445644378662109</v>
      </c>
      <c r="P197" s="1">
        <v>36.219764709472656</v>
      </c>
      <c r="Q197" s="1">
        <v>49.843563079833984</v>
      </c>
      <c r="R197" s="1">
        <v>400.55831909179687</v>
      </c>
      <c r="S197" s="1">
        <v>377.69976806640625</v>
      </c>
      <c r="T197" s="1">
        <v>12.775805473327637</v>
      </c>
      <c r="U197" s="1">
        <v>28.203136444091797</v>
      </c>
      <c r="V197" s="1">
        <v>9.0144853591918945</v>
      </c>
      <c r="W197" s="1">
        <v>19.899862289428711</v>
      </c>
      <c r="X197" s="1">
        <v>300.93087768554688</v>
      </c>
      <c r="Y197" s="1">
        <v>1700.33203125</v>
      </c>
      <c r="Z197" s="1">
        <v>5.4239749908447266</v>
      </c>
      <c r="AA197" s="1">
        <v>73.2452392578125</v>
      </c>
      <c r="AB197" s="1">
        <v>-3.365546703338623</v>
      </c>
      <c r="AC197" s="1">
        <v>-0.58218675851821899</v>
      </c>
      <c r="AD197" s="1">
        <v>1</v>
      </c>
      <c r="AE197" s="1">
        <v>-0.21956524252891541</v>
      </c>
      <c r="AF197" s="1">
        <v>2.737391471862793</v>
      </c>
      <c r="AG197" s="1">
        <v>1</v>
      </c>
      <c r="AH197" s="1">
        <v>0</v>
      </c>
      <c r="AI197" s="1">
        <v>0.15999999642372131</v>
      </c>
      <c r="AJ197" s="1">
        <v>111115</v>
      </c>
      <c r="AK197">
        <f t="shared" si="298"/>
        <v>0.50155146280924479</v>
      </c>
      <c r="AL197">
        <f t="shared" si="299"/>
        <v>7.962158251176514E-3</v>
      </c>
      <c r="AM197">
        <f t="shared" si="300"/>
        <v>309.36976470947263</v>
      </c>
      <c r="AN197">
        <f t="shared" si="301"/>
        <v>319.59564437866209</v>
      </c>
      <c r="AO197">
        <f t="shared" si="302"/>
        <v>272.0531189191388</v>
      </c>
      <c r="AP197">
        <f t="shared" si="303"/>
        <v>0.67653219094339179</v>
      </c>
      <c r="AQ197">
        <f t="shared" si="304"/>
        <v>6.0412837468140737</v>
      </c>
      <c r="AR197">
        <f t="shared" si="305"/>
        <v>82.480224080498132</v>
      </c>
      <c r="AS197">
        <f t="shared" si="306"/>
        <v>54.277087636406335</v>
      </c>
      <c r="AT197">
        <f t="shared" si="307"/>
        <v>41.332704544067383</v>
      </c>
      <c r="AU197">
        <f t="shared" si="308"/>
        <v>7.9580559085249609</v>
      </c>
      <c r="AV197">
        <f t="shared" si="309"/>
        <v>0.13857631944859644</v>
      </c>
      <c r="AW197">
        <f t="shared" si="310"/>
        <v>2.0657454766682348</v>
      </c>
      <c r="AX197">
        <f t="shared" si="311"/>
        <v>5.8923104318567265</v>
      </c>
      <c r="AY197">
        <f t="shared" si="312"/>
        <v>8.7221992699758069E-2</v>
      </c>
      <c r="AZ197">
        <f t="shared" si="313"/>
        <v>18.457370851726377</v>
      </c>
      <c r="BA197">
        <f t="shared" si="314"/>
        <v>0.6671810740841122</v>
      </c>
      <c r="BB197">
        <f t="shared" si="315"/>
        <v>33.73772945940555</v>
      </c>
      <c r="BC197">
        <f t="shared" si="316"/>
        <v>373.67950881344359</v>
      </c>
      <c r="BD197">
        <f t="shared" si="317"/>
        <v>7.6358116057598027E-3</v>
      </c>
    </row>
    <row r="198" spans="1:108" x14ac:dyDescent="0.25">
      <c r="A198" s="1">
        <v>165</v>
      </c>
      <c r="B198" s="1" t="s">
        <v>179</v>
      </c>
      <c r="C198" s="1">
        <v>4122.000019825995</v>
      </c>
      <c r="D198" s="1">
        <v>0</v>
      </c>
      <c r="E198">
        <f t="shared" si="290"/>
        <v>8.4608511144651573</v>
      </c>
      <c r="F198">
        <f t="shared" si="291"/>
        <v>0.14573353458552948</v>
      </c>
      <c r="G198">
        <f t="shared" si="292"/>
        <v>251.97027836564311</v>
      </c>
      <c r="H198">
        <f t="shared" si="293"/>
        <v>7.9633982449752034</v>
      </c>
      <c r="I198">
        <f t="shared" si="294"/>
        <v>3.9749119035384952</v>
      </c>
      <c r="J198">
        <f t="shared" si="295"/>
        <v>36.217929840087891</v>
      </c>
      <c r="K198" s="1">
        <v>6</v>
      </c>
      <c r="L198">
        <f t="shared" si="296"/>
        <v>1.4200000166893005</v>
      </c>
      <c r="M198" s="1">
        <v>1</v>
      </c>
      <c r="N198">
        <f t="shared" si="297"/>
        <v>2.8400000333786011</v>
      </c>
      <c r="O198" s="1">
        <v>46.445629119873047</v>
      </c>
      <c r="P198" s="1">
        <v>36.217929840087891</v>
      </c>
      <c r="Q198" s="1">
        <v>49.842483520507813</v>
      </c>
      <c r="R198" s="1">
        <v>400.54144287109375</v>
      </c>
      <c r="S198" s="1">
        <v>377.67727661132812</v>
      </c>
      <c r="T198" s="1">
        <v>12.774857521057129</v>
      </c>
      <c r="U198" s="1">
        <v>28.203390121459961</v>
      </c>
      <c r="V198" s="1">
        <v>9.0138216018676758</v>
      </c>
      <c r="W198" s="1">
        <v>19.900051116943359</v>
      </c>
      <c r="X198" s="1">
        <v>300.9542236328125</v>
      </c>
      <c r="Y198" s="1">
        <v>1700.3341064453125</v>
      </c>
      <c r="Z198" s="1">
        <v>5.4599895477294922</v>
      </c>
      <c r="AA198" s="1">
        <v>73.245216369628906</v>
      </c>
      <c r="AB198" s="1">
        <v>-3.365546703338623</v>
      </c>
      <c r="AC198" s="1">
        <v>-0.58218675851821899</v>
      </c>
      <c r="AD198" s="1">
        <v>1</v>
      </c>
      <c r="AE198" s="1">
        <v>-0.21956524252891541</v>
      </c>
      <c r="AF198" s="1">
        <v>2.737391471862793</v>
      </c>
      <c r="AG198" s="1">
        <v>1</v>
      </c>
      <c r="AH198" s="1">
        <v>0</v>
      </c>
      <c r="AI198" s="1">
        <v>0.15999999642372131</v>
      </c>
      <c r="AJ198" s="1">
        <v>111115</v>
      </c>
      <c r="AK198">
        <f t="shared" si="298"/>
        <v>0.50159037272135409</v>
      </c>
      <c r="AL198">
        <f t="shared" si="299"/>
        <v>7.9633982449752033E-3</v>
      </c>
      <c r="AM198">
        <f t="shared" si="300"/>
        <v>309.36792984008787</v>
      </c>
      <c r="AN198">
        <f t="shared" si="301"/>
        <v>319.59562911987302</v>
      </c>
      <c r="AO198">
        <f t="shared" si="302"/>
        <v>272.05345095038138</v>
      </c>
      <c r="AP198">
        <f t="shared" si="303"/>
        <v>0.67617064987568942</v>
      </c>
      <c r="AQ198">
        <f t="shared" si="304"/>
        <v>6.0406753153418844</v>
      </c>
      <c r="AR198">
        <f t="shared" si="305"/>
        <v>82.471943080321722</v>
      </c>
      <c r="AS198">
        <f t="shared" si="306"/>
        <v>54.268552958861761</v>
      </c>
      <c r="AT198">
        <f t="shared" si="307"/>
        <v>41.331779479980469</v>
      </c>
      <c r="AU198">
        <f t="shared" si="308"/>
        <v>7.9576663343324219</v>
      </c>
      <c r="AV198">
        <f t="shared" si="309"/>
        <v>0.13862028666191339</v>
      </c>
      <c r="AW198">
        <f t="shared" si="310"/>
        <v>2.0657634118033892</v>
      </c>
      <c r="AX198">
        <f t="shared" si="311"/>
        <v>5.8919029225290327</v>
      </c>
      <c r="AY198">
        <f t="shared" si="312"/>
        <v>8.7249861858585215E-2</v>
      </c>
      <c r="AZ198">
        <f t="shared" si="313"/>
        <v>18.455617557607155</v>
      </c>
      <c r="BA198">
        <f t="shared" si="314"/>
        <v>0.6671576342278821</v>
      </c>
      <c r="BB198">
        <f t="shared" si="315"/>
        <v>33.742856285722276</v>
      </c>
      <c r="BC198">
        <f t="shared" si="316"/>
        <v>373.65539320629887</v>
      </c>
      <c r="BD198">
        <f t="shared" si="317"/>
        <v>7.6405503145693197E-3</v>
      </c>
      <c r="BE198">
        <f>AVERAGE(E184:E198)</f>
        <v>8.4912490693691876</v>
      </c>
      <c r="BF198">
        <f t="shared" ref="BF198:DD198" si="318">AVERAGE(F184:F198)</f>
        <v>0.14566845796290301</v>
      </c>
      <c r="BG198">
        <f t="shared" si="318"/>
        <v>251.57202574140328</v>
      </c>
      <c r="BH198">
        <f t="shared" si="318"/>
        <v>7.961691275342007</v>
      </c>
      <c r="BI198">
        <f t="shared" si="318"/>
        <v>3.9756912250656296</v>
      </c>
      <c r="BJ198">
        <f t="shared" si="318"/>
        <v>36.219612121582031</v>
      </c>
      <c r="BK198">
        <f t="shared" si="318"/>
        <v>6</v>
      </c>
      <c r="BL198">
        <f t="shared" si="318"/>
        <v>1.4200000166893005</v>
      </c>
      <c r="BM198">
        <f t="shared" si="318"/>
        <v>1</v>
      </c>
      <c r="BN198">
        <f t="shared" si="318"/>
        <v>2.8400000333786011</v>
      </c>
      <c r="BO198">
        <f t="shared" si="318"/>
        <v>46.443865966796878</v>
      </c>
      <c r="BP198">
        <f t="shared" si="318"/>
        <v>36.219612121582031</v>
      </c>
      <c r="BQ198">
        <f t="shared" si="318"/>
        <v>49.847505187988283</v>
      </c>
      <c r="BR198">
        <f t="shared" si="318"/>
        <v>400.58209838867185</v>
      </c>
      <c r="BS198">
        <f t="shared" si="318"/>
        <v>377.65598551432294</v>
      </c>
      <c r="BT198">
        <f t="shared" si="318"/>
        <v>12.773431650797527</v>
      </c>
      <c r="BU198">
        <f t="shared" si="318"/>
        <v>28.200696436564126</v>
      </c>
      <c r="BV198">
        <f t="shared" si="318"/>
        <v>9.0135210673014328</v>
      </c>
      <c r="BW198">
        <f t="shared" si="318"/>
        <v>19.899709192911782</v>
      </c>
      <c r="BX198">
        <f t="shared" si="318"/>
        <v>300.91527303059894</v>
      </c>
      <c r="BY198">
        <f t="shared" si="318"/>
        <v>1700.5207438151042</v>
      </c>
      <c r="BZ198">
        <f t="shared" si="318"/>
        <v>5.2837043762207028</v>
      </c>
      <c r="CA198">
        <f t="shared" si="318"/>
        <v>73.244363911946621</v>
      </c>
      <c r="CB198">
        <f t="shared" si="318"/>
        <v>-3.365546703338623</v>
      </c>
      <c r="CC198">
        <f t="shared" si="318"/>
        <v>-0.58218675851821899</v>
      </c>
      <c r="CD198">
        <f t="shared" si="318"/>
        <v>1</v>
      </c>
      <c r="CE198">
        <f t="shared" si="318"/>
        <v>-0.21956524252891541</v>
      </c>
      <c r="CF198">
        <f t="shared" si="318"/>
        <v>2.737391471862793</v>
      </c>
      <c r="CG198">
        <f t="shared" si="318"/>
        <v>1</v>
      </c>
      <c r="CH198">
        <f t="shared" si="318"/>
        <v>0</v>
      </c>
      <c r="CI198">
        <f t="shared" si="318"/>
        <v>0.15999999642372131</v>
      </c>
      <c r="CJ198">
        <f t="shared" si="318"/>
        <v>111115</v>
      </c>
      <c r="CK198">
        <f t="shared" si="318"/>
        <v>0.50152545505099821</v>
      </c>
      <c r="CL198">
        <f t="shared" si="318"/>
        <v>7.961691275342006E-3</v>
      </c>
      <c r="CM198">
        <f t="shared" si="318"/>
        <v>309.36961212158201</v>
      </c>
      <c r="CN198">
        <f t="shared" si="318"/>
        <v>319.5938659667969</v>
      </c>
      <c r="CO198">
        <f t="shared" si="318"/>
        <v>272.08331292888056</v>
      </c>
      <c r="CP198">
        <f t="shared" si="318"/>
        <v>0.67685558110314525</v>
      </c>
      <c r="CQ198">
        <f t="shared" si="318"/>
        <v>6.0412332979414272</v>
      </c>
      <c r="CR198">
        <f t="shared" si="318"/>
        <v>82.480521044593686</v>
      </c>
      <c r="CS198">
        <f t="shared" si="318"/>
        <v>54.27982460802955</v>
      </c>
      <c r="CT198">
        <f t="shared" si="318"/>
        <v>41.331739044189455</v>
      </c>
      <c r="CU198">
        <f t="shared" si="318"/>
        <v>7.9576493268463553</v>
      </c>
      <c r="CV198">
        <f t="shared" si="318"/>
        <v>0.13856140311986934</v>
      </c>
      <c r="CW198">
        <f t="shared" si="318"/>
        <v>2.0655420728757976</v>
      </c>
      <c r="CX198">
        <f t="shared" si="318"/>
        <v>5.8921072539705586</v>
      </c>
      <c r="CY198">
        <f t="shared" si="318"/>
        <v>8.7212538124025712E-2</v>
      </c>
      <c r="CZ198">
        <f t="shared" si="318"/>
        <v>18.426233105768187</v>
      </c>
      <c r="DA198">
        <f t="shared" si="318"/>
        <v>0.66614067534762145</v>
      </c>
      <c r="DB198">
        <f t="shared" si="318"/>
        <v>33.734338456865608</v>
      </c>
      <c r="DC198">
        <f t="shared" si="318"/>
        <v>373.61965237737888</v>
      </c>
      <c r="DD198">
        <f t="shared" si="318"/>
        <v>7.6668073990528249E-3</v>
      </c>
    </row>
    <row r="199" spans="1:108" x14ac:dyDescent="0.25">
      <c r="A199" s="1" t="s">
        <v>9</v>
      </c>
      <c r="B199" s="1" t="s">
        <v>180</v>
      </c>
    </row>
    <row r="200" spans="1:108" x14ac:dyDescent="0.25">
      <c r="A200" s="1" t="s">
        <v>9</v>
      </c>
      <c r="B200" s="1" t="s">
        <v>181</v>
      </c>
    </row>
    <row r="201" spans="1:108" x14ac:dyDescent="0.25">
      <c r="A201" s="1" t="s">
        <v>9</v>
      </c>
      <c r="B201" s="1" t="s">
        <v>182</v>
      </c>
    </row>
    <row r="202" spans="1:108" x14ac:dyDescent="0.25">
      <c r="A202" s="1" t="s">
        <v>9</v>
      </c>
      <c r="B202" s="1" t="s"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062316-stm-vaoc4_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Michaletz, Sean Thomas</dc:creator>
  <cp:lastModifiedBy>User1</cp:lastModifiedBy>
  <dcterms:created xsi:type="dcterms:W3CDTF">2016-09-07T17:57:28Z</dcterms:created>
  <dcterms:modified xsi:type="dcterms:W3CDTF">2016-09-07T17:57:28Z</dcterms:modified>
</cp:coreProperties>
</file>