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316-stm-vaoc5_" sheetId="1" r:id="rId1"/>
  </sheets>
  <calcPr calcId="152511"/>
</workbook>
</file>

<file path=xl/calcChain.xml><?xml version="1.0" encoding="utf-8"?>
<calcChain xmlns="http://schemas.openxmlformats.org/spreadsheetml/2006/main">
  <c r="DD221" i="1" l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L14" i="1"/>
  <c r="N14" i="1"/>
  <c r="AK14" i="1"/>
  <c r="AM14" i="1"/>
  <c r="AN14" i="1"/>
  <c r="AO14" i="1"/>
  <c r="AT14" i="1"/>
  <c r="AU14" i="1"/>
  <c r="AW14" i="1"/>
  <c r="AX14" i="1"/>
  <c r="E15" i="1"/>
  <c r="H15" i="1"/>
  <c r="J15" i="1"/>
  <c r="AQ15" i="1" s="1"/>
  <c r="L15" i="1"/>
  <c r="N15" i="1"/>
  <c r="AK15" i="1"/>
  <c r="AL15" i="1"/>
  <c r="AM15" i="1"/>
  <c r="AP15" i="1" s="1"/>
  <c r="AN15" i="1"/>
  <c r="AO15" i="1"/>
  <c r="AT15" i="1"/>
  <c r="AU15" i="1"/>
  <c r="AW15" i="1"/>
  <c r="AX15" i="1" s="1"/>
  <c r="E16" i="1"/>
  <c r="H16" i="1"/>
  <c r="L16" i="1"/>
  <c r="N16" i="1" s="1"/>
  <c r="AK16" i="1"/>
  <c r="AL16" i="1" s="1"/>
  <c r="AM16" i="1"/>
  <c r="AN16" i="1"/>
  <c r="AO16" i="1"/>
  <c r="AT16" i="1"/>
  <c r="AU16" i="1" s="1"/>
  <c r="AX16" i="1" s="1"/>
  <c r="AW16" i="1"/>
  <c r="L17" i="1"/>
  <c r="N17" i="1"/>
  <c r="AK17" i="1"/>
  <c r="AM17" i="1"/>
  <c r="AN17" i="1"/>
  <c r="AO17" i="1"/>
  <c r="AT17" i="1"/>
  <c r="AU17" i="1" s="1"/>
  <c r="AX17" i="1" s="1"/>
  <c r="AW17" i="1"/>
  <c r="E18" i="1"/>
  <c r="BC18" i="1" s="1"/>
  <c r="H18" i="1"/>
  <c r="L18" i="1"/>
  <c r="N18" i="1"/>
  <c r="AK18" i="1"/>
  <c r="AL18" i="1"/>
  <c r="AM18" i="1"/>
  <c r="AN18" i="1"/>
  <c r="AO18" i="1"/>
  <c r="AT18" i="1"/>
  <c r="AU18" i="1"/>
  <c r="AW18" i="1"/>
  <c r="AX18" i="1"/>
  <c r="L19" i="1"/>
  <c r="N19" i="1"/>
  <c r="AK19" i="1"/>
  <c r="AM19" i="1"/>
  <c r="AN19" i="1"/>
  <c r="AO19" i="1"/>
  <c r="AT19" i="1"/>
  <c r="AU19" i="1" s="1"/>
  <c r="AW19" i="1"/>
  <c r="AX19" i="1"/>
  <c r="L20" i="1"/>
  <c r="N20" i="1"/>
  <c r="AK20" i="1"/>
  <c r="AM20" i="1"/>
  <c r="AN20" i="1"/>
  <c r="AO20" i="1"/>
  <c r="AT20" i="1"/>
  <c r="AU20" i="1"/>
  <c r="AW20" i="1"/>
  <c r="AX20" i="1" s="1"/>
  <c r="E21" i="1"/>
  <c r="L21" i="1"/>
  <c r="N21" i="1" s="1"/>
  <c r="AK21" i="1"/>
  <c r="AL21" i="1" s="1"/>
  <c r="AM21" i="1"/>
  <c r="AN21" i="1"/>
  <c r="AO21" i="1"/>
  <c r="AT21" i="1"/>
  <c r="AU21" i="1" s="1"/>
  <c r="AW21" i="1"/>
  <c r="AX21" i="1"/>
  <c r="L22" i="1"/>
  <c r="N22" i="1"/>
  <c r="AK22" i="1"/>
  <c r="E22" i="1" s="1"/>
  <c r="AM22" i="1"/>
  <c r="AN22" i="1"/>
  <c r="AO22" i="1"/>
  <c r="AT22" i="1"/>
  <c r="AU22" i="1" s="1"/>
  <c r="AX22" i="1" s="1"/>
  <c r="AW22" i="1"/>
  <c r="E23" i="1"/>
  <c r="BC23" i="1" s="1"/>
  <c r="H23" i="1"/>
  <c r="L23" i="1"/>
  <c r="N23" i="1" s="1"/>
  <c r="AK23" i="1"/>
  <c r="AL23" i="1"/>
  <c r="AM23" i="1"/>
  <c r="AN23" i="1"/>
  <c r="AO23" i="1"/>
  <c r="AT23" i="1"/>
  <c r="AU23" i="1"/>
  <c r="AW23" i="1"/>
  <c r="AX23" i="1" s="1"/>
  <c r="L24" i="1"/>
  <c r="N24" i="1"/>
  <c r="AK24" i="1"/>
  <c r="AM24" i="1"/>
  <c r="AN24" i="1"/>
  <c r="AO24" i="1"/>
  <c r="AT24" i="1"/>
  <c r="AU24" i="1" s="1"/>
  <c r="AX24" i="1" s="1"/>
  <c r="AW24" i="1"/>
  <c r="J25" i="1"/>
  <c r="AQ25" i="1" s="1"/>
  <c r="L25" i="1"/>
  <c r="N25" i="1"/>
  <c r="AK25" i="1"/>
  <c r="E25" i="1" s="1"/>
  <c r="AL25" i="1"/>
  <c r="AM25" i="1"/>
  <c r="AN25" i="1"/>
  <c r="AO25" i="1"/>
  <c r="AP25" i="1"/>
  <c r="AT25" i="1"/>
  <c r="AU25" i="1"/>
  <c r="AW25" i="1"/>
  <c r="AX25" i="1" s="1"/>
  <c r="E26" i="1"/>
  <c r="L26" i="1"/>
  <c r="N26" i="1" s="1"/>
  <c r="AK26" i="1"/>
  <c r="AL26" i="1" s="1"/>
  <c r="AM26" i="1"/>
  <c r="AN26" i="1"/>
  <c r="AO26" i="1"/>
  <c r="AP26" i="1" s="1"/>
  <c r="J26" i="1" s="1"/>
  <c r="AQ26" i="1" s="1"/>
  <c r="AT26" i="1"/>
  <c r="AU26" i="1" s="1"/>
  <c r="AX26" i="1" s="1"/>
  <c r="AW26" i="1"/>
  <c r="L27" i="1"/>
  <c r="N27" i="1" s="1"/>
  <c r="AK27" i="1"/>
  <c r="E27" i="1" s="1"/>
  <c r="AM27" i="1"/>
  <c r="AN27" i="1"/>
  <c r="AO27" i="1"/>
  <c r="AT27" i="1"/>
  <c r="AU27" i="1" s="1"/>
  <c r="AX27" i="1" s="1"/>
  <c r="AW27" i="1"/>
  <c r="E28" i="1"/>
  <c r="L28" i="1"/>
  <c r="N28" i="1" s="1"/>
  <c r="AK28" i="1"/>
  <c r="AL28" i="1"/>
  <c r="AM28" i="1"/>
  <c r="AN28" i="1"/>
  <c r="AO28" i="1"/>
  <c r="AT28" i="1"/>
  <c r="AU28" i="1"/>
  <c r="AW28" i="1"/>
  <c r="AX28" i="1"/>
  <c r="L32" i="1"/>
  <c r="N32" i="1"/>
  <c r="AK32" i="1"/>
  <c r="AM32" i="1"/>
  <c r="AN32" i="1"/>
  <c r="AO32" i="1"/>
  <c r="AT32" i="1"/>
  <c r="AU32" i="1" s="1"/>
  <c r="AW32" i="1"/>
  <c r="AX32" i="1"/>
  <c r="L33" i="1"/>
  <c r="N33" i="1"/>
  <c r="AK33" i="1"/>
  <c r="E33" i="1" s="1"/>
  <c r="AM33" i="1"/>
  <c r="AN33" i="1"/>
  <c r="AO33" i="1"/>
  <c r="AT33" i="1"/>
  <c r="AU33" i="1"/>
  <c r="AW33" i="1"/>
  <c r="AX33" i="1" s="1"/>
  <c r="E34" i="1"/>
  <c r="L34" i="1"/>
  <c r="N34" i="1" s="1"/>
  <c r="AK34" i="1"/>
  <c r="AL34" i="1" s="1"/>
  <c r="AM34" i="1"/>
  <c r="AN34" i="1"/>
  <c r="AO34" i="1"/>
  <c r="AP34" i="1" s="1"/>
  <c r="J34" i="1" s="1"/>
  <c r="AQ34" i="1" s="1"/>
  <c r="AT34" i="1"/>
  <c r="AU34" i="1" s="1"/>
  <c r="AX34" i="1" s="1"/>
  <c r="AW34" i="1"/>
  <c r="L35" i="1"/>
  <c r="N35" i="1" s="1"/>
  <c r="AK35" i="1"/>
  <c r="E35" i="1" s="1"/>
  <c r="AM35" i="1"/>
  <c r="AN35" i="1"/>
  <c r="AO35" i="1"/>
  <c r="AT35" i="1"/>
  <c r="AU35" i="1" s="1"/>
  <c r="AX35" i="1" s="1"/>
  <c r="AW35" i="1"/>
  <c r="BC35" i="1"/>
  <c r="E36" i="1"/>
  <c r="H36" i="1"/>
  <c r="L36" i="1"/>
  <c r="N36" i="1" s="1"/>
  <c r="AK36" i="1"/>
  <c r="AL36" i="1"/>
  <c r="AM36" i="1"/>
  <c r="AN36" i="1"/>
  <c r="AO36" i="1"/>
  <c r="AT36" i="1"/>
  <c r="AU36" i="1"/>
  <c r="AW36" i="1"/>
  <c r="AX36" i="1"/>
  <c r="BC36" i="1"/>
  <c r="L37" i="1"/>
  <c r="N37" i="1"/>
  <c r="AK37" i="1"/>
  <c r="AM37" i="1"/>
  <c r="AN37" i="1"/>
  <c r="AO37" i="1"/>
  <c r="AT37" i="1"/>
  <c r="AU37" i="1"/>
  <c r="AW37" i="1"/>
  <c r="AX37" i="1"/>
  <c r="E38" i="1"/>
  <c r="L38" i="1"/>
  <c r="N38" i="1"/>
  <c r="AK38" i="1"/>
  <c r="AL38" i="1" s="1"/>
  <c r="AM38" i="1"/>
  <c r="AN38" i="1"/>
  <c r="AO38" i="1"/>
  <c r="AT38" i="1"/>
  <c r="AU38" i="1"/>
  <c r="AW38" i="1"/>
  <c r="AX38" i="1" s="1"/>
  <c r="E39" i="1"/>
  <c r="H39" i="1"/>
  <c r="L39" i="1"/>
  <c r="N39" i="1" s="1"/>
  <c r="AK39" i="1"/>
  <c r="AL39" i="1" s="1"/>
  <c r="AM39" i="1"/>
  <c r="AN39" i="1"/>
  <c r="AO39" i="1"/>
  <c r="AT39" i="1"/>
  <c r="AU39" i="1" s="1"/>
  <c r="AX39" i="1" s="1"/>
  <c r="AW39" i="1"/>
  <c r="L40" i="1"/>
  <c r="N40" i="1"/>
  <c r="AK40" i="1"/>
  <c r="AM40" i="1"/>
  <c r="AN40" i="1"/>
  <c r="AO40" i="1"/>
  <c r="AT40" i="1"/>
  <c r="AU40" i="1" s="1"/>
  <c r="AX40" i="1" s="1"/>
  <c r="AW40" i="1"/>
  <c r="E41" i="1"/>
  <c r="H41" i="1"/>
  <c r="L41" i="1"/>
  <c r="N41" i="1"/>
  <c r="AK41" i="1"/>
  <c r="AL41" i="1"/>
  <c r="AM41" i="1"/>
  <c r="AN41" i="1"/>
  <c r="AO41" i="1"/>
  <c r="AT41" i="1"/>
  <c r="AU41" i="1"/>
  <c r="AW41" i="1"/>
  <c r="AX41" i="1"/>
  <c r="BC41" i="1"/>
  <c r="L42" i="1"/>
  <c r="N42" i="1"/>
  <c r="AK42" i="1"/>
  <c r="AM42" i="1"/>
  <c r="AN42" i="1"/>
  <c r="AO42" i="1"/>
  <c r="AT42" i="1"/>
  <c r="AU42" i="1"/>
  <c r="AW42" i="1"/>
  <c r="AX42" i="1"/>
  <c r="L43" i="1"/>
  <c r="N43" i="1"/>
  <c r="AK43" i="1"/>
  <c r="AM43" i="1"/>
  <c r="AN43" i="1"/>
  <c r="AO43" i="1"/>
  <c r="AT43" i="1"/>
  <c r="AU43" i="1"/>
  <c r="AW43" i="1"/>
  <c r="AX43" i="1" s="1"/>
  <c r="E44" i="1"/>
  <c r="H44" i="1"/>
  <c r="J44" i="1"/>
  <c r="AQ44" i="1" s="1"/>
  <c r="L44" i="1"/>
  <c r="N44" i="1" s="1"/>
  <c r="AK44" i="1"/>
  <c r="AL44" i="1" s="1"/>
  <c r="AM44" i="1"/>
  <c r="AN44" i="1"/>
  <c r="AO44" i="1"/>
  <c r="AP44" i="1" s="1"/>
  <c r="AT44" i="1"/>
  <c r="AU44" i="1" s="1"/>
  <c r="AW44" i="1"/>
  <c r="AX44" i="1"/>
  <c r="E45" i="1"/>
  <c r="L45" i="1"/>
  <c r="N45" i="1"/>
  <c r="AK45" i="1"/>
  <c r="AL45" i="1"/>
  <c r="AM45" i="1"/>
  <c r="AN45" i="1"/>
  <c r="AO45" i="1"/>
  <c r="AP45" i="1" s="1"/>
  <c r="J45" i="1" s="1"/>
  <c r="AQ45" i="1" s="1"/>
  <c r="AT45" i="1"/>
  <c r="AU45" i="1" s="1"/>
  <c r="AW45" i="1"/>
  <c r="BC45" i="1"/>
  <c r="E46" i="1"/>
  <c r="H46" i="1"/>
  <c r="L46" i="1"/>
  <c r="N46" i="1"/>
  <c r="AK46" i="1"/>
  <c r="AL46" i="1"/>
  <c r="AM46" i="1"/>
  <c r="AN46" i="1"/>
  <c r="AO46" i="1"/>
  <c r="AT46" i="1"/>
  <c r="AU46" i="1"/>
  <c r="AW46" i="1"/>
  <c r="AX46" i="1" s="1"/>
  <c r="L49" i="1"/>
  <c r="N49" i="1"/>
  <c r="AK49" i="1"/>
  <c r="AM49" i="1"/>
  <c r="AN49" i="1"/>
  <c r="AO49" i="1"/>
  <c r="AT49" i="1"/>
  <c r="AU49" i="1" s="1"/>
  <c r="AX49" i="1" s="1"/>
  <c r="AW49" i="1"/>
  <c r="L50" i="1"/>
  <c r="N50" i="1"/>
  <c r="AK50" i="1"/>
  <c r="E50" i="1" s="1"/>
  <c r="AL50" i="1"/>
  <c r="AM50" i="1"/>
  <c r="AN50" i="1"/>
  <c r="AO50" i="1"/>
  <c r="AT50" i="1"/>
  <c r="AU50" i="1"/>
  <c r="AW50" i="1"/>
  <c r="AX50" i="1" s="1"/>
  <c r="L51" i="1"/>
  <c r="N51" i="1" s="1"/>
  <c r="AK51" i="1"/>
  <c r="AM51" i="1"/>
  <c r="AN51" i="1"/>
  <c r="AO51" i="1"/>
  <c r="AT51" i="1"/>
  <c r="AU51" i="1" s="1"/>
  <c r="AW51" i="1"/>
  <c r="AX51" i="1"/>
  <c r="L52" i="1"/>
  <c r="N52" i="1" s="1"/>
  <c r="AK52" i="1"/>
  <c r="E52" i="1" s="1"/>
  <c r="BC52" i="1" s="1"/>
  <c r="AM52" i="1"/>
  <c r="AN52" i="1"/>
  <c r="AO52" i="1"/>
  <c r="AT52" i="1"/>
  <c r="AU52" i="1" s="1"/>
  <c r="AX52" i="1" s="1"/>
  <c r="AW52" i="1"/>
  <c r="E53" i="1"/>
  <c r="H53" i="1"/>
  <c r="L53" i="1"/>
  <c r="N53" i="1" s="1"/>
  <c r="AK53" i="1"/>
  <c r="AL53" i="1"/>
  <c r="AM53" i="1"/>
  <c r="AN53" i="1"/>
  <c r="AO53" i="1"/>
  <c r="AT53" i="1"/>
  <c r="AU53" i="1"/>
  <c r="AW53" i="1"/>
  <c r="AX53" i="1"/>
  <c r="L54" i="1"/>
  <c r="N54" i="1"/>
  <c r="AK54" i="1"/>
  <c r="AM54" i="1"/>
  <c r="AN54" i="1"/>
  <c r="AO54" i="1"/>
  <c r="AT54" i="1"/>
  <c r="AU54" i="1" s="1"/>
  <c r="AX54" i="1" s="1"/>
  <c r="AW54" i="1"/>
  <c r="L55" i="1"/>
  <c r="N55" i="1"/>
  <c r="AK55" i="1"/>
  <c r="AM55" i="1"/>
  <c r="AN55" i="1"/>
  <c r="AO55" i="1"/>
  <c r="AT55" i="1"/>
  <c r="AU55" i="1"/>
  <c r="AW55" i="1"/>
  <c r="AX55" i="1" s="1"/>
  <c r="E56" i="1"/>
  <c r="H56" i="1"/>
  <c r="J56" i="1"/>
  <c r="AQ56" i="1" s="1"/>
  <c r="L56" i="1"/>
  <c r="N56" i="1" s="1"/>
  <c r="AK56" i="1"/>
  <c r="AL56" i="1" s="1"/>
  <c r="AM56" i="1"/>
  <c r="AN56" i="1"/>
  <c r="AO56" i="1"/>
  <c r="AP56" i="1" s="1"/>
  <c r="AT56" i="1"/>
  <c r="AU56" i="1"/>
  <c r="AW56" i="1"/>
  <c r="AX56" i="1"/>
  <c r="E57" i="1"/>
  <c r="L57" i="1"/>
  <c r="N57" i="1" s="1"/>
  <c r="AK57" i="1"/>
  <c r="AL57" i="1"/>
  <c r="AM57" i="1"/>
  <c r="AN57" i="1"/>
  <c r="AO57" i="1"/>
  <c r="AP57" i="1" s="1"/>
  <c r="J57" i="1" s="1"/>
  <c r="AQ57" i="1" s="1"/>
  <c r="AR57" i="1" s="1"/>
  <c r="AS57" i="1" s="1"/>
  <c r="AV57" i="1" s="1"/>
  <c r="F57" i="1" s="1"/>
  <c r="AY57" i="1" s="1"/>
  <c r="G57" i="1" s="1"/>
  <c r="AZ57" i="1" s="1"/>
  <c r="AT57" i="1"/>
  <c r="AU57" i="1"/>
  <c r="AX57" i="1" s="1"/>
  <c r="AW57" i="1"/>
  <c r="BC57" i="1"/>
  <c r="E58" i="1"/>
  <c r="L58" i="1"/>
  <c r="N58" i="1"/>
  <c r="AK58" i="1"/>
  <c r="AL58" i="1" s="1"/>
  <c r="H58" i="1" s="1"/>
  <c r="AM58" i="1"/>
  <c r="AN58" i="1"/>
  <c r="AO58" i="1"/>
  <c r="AT58" i="1"/>
  <c r="AU58" i="1"/>
  <c r="AW58" i="1"/>
  <c r="AX58" i="1"/>
  <c r="L59" i="1"/>
  <c r="N59" i="1"/>
  <c r="AK59" i="1"/>
  <c r="AM59" i="1"/>
  <c r="AN59" i="1"/>
  <c r="AO59" i="1"/>
  <c r="AT59" i="1"/>
  <c r="AU59" i="1"/>
  <c r="AX59" i="1" s="1"/>
  <c r="AW59" i="1"/>
  <c r="L60" i="1"/>
  <c r="N60" i="1" s="1"/>
  <c r="AK60" i="1"/>
  <c r="E60" i="1" s="1"/>
  <c r="AL60" i="1"/>
  <c r="AM60" i="1"/>
  <c r="AN60" i="1"/>
  <c r="AP60" i="1" s="1"/>
  <c r="J60" i="1" s="1"/>
  <c r="AQ60" i="1" s="1"/>
  <c r="AO60" i="1"/>
  <c r="AT60" i="1"/>
  <c r="AU60" i="1"/>
  <c r="AX60" i="1" s="1"/>
  <c r="AW60" i="1"/>
  <c r="L61" i="1"/>
  <c r="N61" i="1"/>
  <c r="AK61" i="1"/>
  <c r="AL61" i="1" s="1"/>
  <c r="H61" i="1" s="1"/>
  <c r="AM61" i="1"/>
  <c r="AN61" i="1"/>
  <c r="AO61" i="1"/>
  <c r="AT61" i="1"/>
  <c r="AU61" i="1" s="1"/>
  <c r="AW61" i="1"/>
  <c r="AX61" i="1"/>
  <c r="L62" i="1"/>
  <c r="N62" i="1" s="1"/>
  <c r="AK62" i="1"/>
  <c r="AL62" i="1" s="1"/>
  <c r="AM62" i="1"/>
  <c r="AN62" i="1"/>
  <c r="AO62" i="1"/>
  <c r="AP62" i="1" s="1"/>
  <c r="J62" i="1" s="1"/>
  <c r="AQ62" i="1" s="1"/>
  <c r="AR62" i="1" s="1"/>
  <c r="AS62" i="1" s="1"/>
  <c r="AT62" i="1"/>
  <c r="AU62" i="1"/>
  <c r="AX62" i="1" s="1"/>
  <c r="AV62" i="1"/>
  <c r="AW62" i="1"/>
  <c r="L63" i="1"/>
  <c r="N63" i="1" s="1"/>
  <c r="AK63" i="1"/>
  <c r="AL63" i="1" s="1"/>
  <c r="H63" i="1" s="1"/>
  <c r="AM63" i="1"/>
  <c r="AN63" i="1"/>
  <c r="AO63" i="1"/>
  <c r="AT63" i="1"/>
  <c r="AU63" i="1"/>
  <c r="AW63" i="1"/>
  <c r="AX63" i="1" s="1"/>
  <c r="H66" i="1"/>
  <c r="L66" i="1"/>
  <c r="N66" i="1"/>
  <c r="AK66" i="1"/>
  <c r="AL66" i="1" s="1"/>
  <c r="AM66" i="1"/>
  <c r="AN66" i="1"/>
  <c r="AO66" i="1"/>
  <c r="AP66" i="1" s="1"/>
  <c r="J66" i="1" s="1"/>
  <c r="AQ66" i="1" s="1"/>
  <c r="AT66" i="1"/>
  <c r="AU66" i="1"/>
  <c r="AW66" i="1"/>
  <c r="L67" i="1"/>
  <c r="N67" i="1"/>
  <c r="AK67" i="1"/>
  <c r="E67" i="1" s="1"/>
  <c r="AL67" i="1"/>
  <c r="AM67" i="1"/>
  <c r="AN67" i="1"/>
  <c r="AO67" i="1"/>
  <c r="AP67" i="1" s="1"/>
  <c r="J67" i="1" s="1"/>
  <c r="AQ67" i="1"/>
  <c r="AT67" i="1"/>
  <c r="AU67" i="1"/>
  <c r="AW67" i="1"/>
  <c r="L68" i="1"/>
  <c r="N68" i="1" s="1"/>
  <c r="AK68" i="1"/>
  <c r="AL68" i="1" s="1"/>
  <c r="H68" i="1" s="1"/>
  <c r="AM68" i="1"/>
  <c r="AN68" i="1"/>
  <c r="AO68" i="1"/>
  <c r="AT68" i="1"/>
  <c r="AU68" i="1" s="1"/>
  <c r="AX68" i="1" s="1"/>
  <c r="AW68" i="1"/>
  <c r="L69" i="1"/>
  <c r="N69" i="1"/>
  <c r="AK69" i="1"/>
  <c r="AL69" i="1" s="1"/>
  <c r="AM69" i="1"/>
  <c r="AN69" i="1"/>
  <c r="AO69" i="1"/>
  <c r="AT69" i="1"/>
  <c r="AU69" i="1"/>
  <c r="AW69" i="1"/>
  <c r="E70" i="1"/>
  <c r="H70" i="1"/>
  <c r="L70" i="1"/>
  <c r="N70" i="1"/>
  <c r="AK70" i="1"/>
  <c r="AL70" i="1"/>
  <c r="AM70" i="1"/>
  <c r="AN70" i="1"/>
  <c r="AO70" i="1"/>
  <c r="AT70" i="1"/>
  <c r="AU70" i="1"/>
  <c r="AW70" i="1"/>
  <c r="AX70" i="1"/>
  <c r="BC70" i="1"/>
  <c r="L71" i="1"/>
  <c r="N71" i="1"/>
  <c r="AK71" i="1"/>
  <c r="AL71" i="1" s="1"/>
  <c r="AM71" i="1"/>
  <c r="AN71" i="1"/>
  <c r="AP71" i="1" s="1"/>
  <c r="J71" i="1" s="1"/>
  <c r="AQ71" i="1" s="1"/>
  <c r="AO71" i="1"/>
  <c r="AT71" i="1"/>
  <c r="AU71" i="1" s="1"/>
  <c r="AW71" i="1"/>
  <c r="AX71" i="1" s="1"/>
  <c r="L72" i="1"/>
  <c r="N72" i="1"/>
  <c r="AK72" i="1"/>
  <c r="AM72" i="1"/>
  <c r="AN72" i="1"/>
  <c r="AO72" i="1"/>
  <c r="AT72" i="1"/>
  <c r="AU72" i="1"/>
  <c r="AX72" i="1" s="1"/>
  <c r="AW72" i="1"/>
  <c r="E73" i="1"/>
  <c r="H73" i="1"/>
  <c r="L73" i="1"/>
  <c r="N73" i="1"/>
  <c r="BC73" i="1" s="1"/>
  <c r="AK73" i="1"/>
  <c r="AL73" i="1" s="1"/>
  <c r="AM73" i="1"/>
  <c r="AN73" i="1"/>
  <c r="AO73" i="1"/>
  <c r="AP73" i="1" s="1"/>
  <c r="J73" i="1" s="1"/>
  <c r="AQ73" i="1" s="1"/>
  <c r="AT73" i="1"/>
  <c r="AU73" i="1"/>
  <c r="AX73" i="1" s="1"/>
  <c r="AW73" i="1"/>
  <c r="L74" i="1"/>
  <c r="N74" i="1"/>
  <c r="AK74" i="1"/>
  <c r="E74" i="1" s="1"/>
  <c r="AL74" i="1"/>
  <c r="AM74" i="1"/>
  <c r="AN74" i="1"/>
  <c r="AO74" i="1"/>
  <c r="AP74" i="1" s="1"/>
  <c r="J74" i="1" s="1"/>
  <c r="AQ74" i="1" s="1"/>
  <c r="AT74" i="1"/>
  <c r="AU74" i="1" s="1"/>
  <c r="AW74" i="1"/>
  <c r="BC74" i="1"/>
  <c r="E75" i="1"/>
  <c r="H75" i="1"/>
  <c r="L75" i="1"/>
  <c r="N75" i="1" s="1"/>
  <c r="AK75" i="1"/>
  <c r="AL75" i="1" s="1"/>
  <c r="AM75" i="1"/>
  <c r="AN75" i="1"/>
  <c r="AO75" i="1"/>
  <c r="AT75" i="1"/>
  <c r="AU75" i="1"/>
  <c r="AW75" i="1"/>
  <c r="AX75" i="1"/>
  <c r="E76" i="1"/>
  <c r="H76" i="1"/>
  <c r="L76" i="1"/>
  <c r="N76" i="1"/>
  <c r="AK76" i="1"/>
  <c r="AL76" i="1" s="1"/>
  <c r="AM76" i="1"/>
  <c r="AN76" i="1"/>
  <c r="AO76" i="1"/>
  <c r="AP76" i="1" s="1"/>
  <c r="J76" i="1" s="1"/>
  <c r="AQ76" i="1" s="1"/>
  <c r="AT76" i="1"/>
  <c r="AU76" i="1"/>
  <c r="AW76" i="1"/>
  <c r="AX76" i="1"/>
  <c r="L77" i="1"/>
  <c r="N77" i="1"/>
  <c r="AK77" i="1"/>
  <c r="E77" i="1" s="1"/>
  <c r="AL77" i="1"/>
  <c r="AM77" i="1"/>
  <c r="AN77" i="1"/>
  <c r="AP77" i="1" s="1"/>
  <c r="J77" i="1" s="1"/>
  <c r="AQ77" i="1" s="1"/>
  <c r="AO77" i="1"/>
  <c r="AT77" i="1"/>
  <c r="AU77" i="1"/>
  <c r="AW77" i="1"/>
  <c r="L78" i="1"/>
  <c r="N78" i="1" s="1"/>
  <c r="AK78" i="1"/>
  <c r="AM78" i="1"/>
  <c r="AN78" i="1"/>
  <c r="AO78" i="1"/>
  <c r="AT78" i="1"/>
  <c r="AU78" i="1" s="1"/>
  <c r="AX78" i="1" s="1"/>
  <c r="AW78" i="1"/>
  <c r="E79" i="1"/>
  <c r="L79" i="1"/>
  <c r="N79" i="1"/>
  <c r="AK79" i="1"/>
  <c r="AL79" i="1" s="1"/>
  <c r="AM79" i="1"/>
  <c r="AN79" i="1"/>
  <c r="AO79" i="1"/>
  <c r="AP79" i="1" s="1"/>
  <c r="J79" i="1" s="1"/>
  <c r="AQ79" i="1" s="1"/>
  <c r="AT79" i="1"/>
  <c r="AU79" i="1" s="1"/>
  <c r="AX79" i="1" s="1"/>
  <c r="AW79" i="1"/>
  <c r="E80" i="1"/>
  <c r="L80" i="1"/>
  <c r="N80" i="1" s="1"/>
  <c r="AK80" i="1"/>
  <c r="AL80" i="1"/>
  <c r="H80" i="1" s="1"/>
  <c r="AM80" i="1"/>
  <c r="AN80" i="1"/>
  <c r="AO80" i="1"/>
  <c r="AP80" i="1" s="1"/>
  <c r="J80" i="1" s="1"/>
  <c r="AQ80" i="1" s="1"/>
  <c r="AT80" i="1"/>
  <c r="AU80" i="1"/>
  <c r="AW80" i="1"/>
  <c r="L83" i="1"/>
  <c r="AK83" i="1"/>
  <c r="E83" i="1" s="1"/>
  <c r="AL83" i="1"/>
  <c r="AM83" i="1"/>
  <c r="AN83" i="1"/>
  <c r="AO83" i="1"/>
  <c r="AT83" i="1"/>
  <c r="AU83" i="1"/>
  <c r="AX83" i="1" s="1"/>
  <c r="AW83" i="1"/>
  <c r="E84" i="1"/>
  <c r="H84" i="1"/>
  <c r="L84" i="1"/>
  <c r="N84" i="1" s="1"/>
  <c r="AK84" i="1"/>
  <c r="AL84" i="1" s="1"/>
  <c r="AM84" i="1"/>
  <c r="AN84" i="1"/>
  <c r="AO84" i="1"/>
  <c r="AT84" i="1"/>
  <c r="AU84" i="1"/>
  <c r="AW84" i="1"/>
  <c r="AX84" i="1"/>
  <c r="BC84" i="1"/>
  <c r="E85" i="1"/>
  <c r="L85" i="1"/>
  <c r="N85" i="1"/>
  <c r="AK85" i="1"/>
  <c r="AL85" i="1" s="1"/>
  <c r="H85" i="1" s="1"/>
  <c r="AM85" i="1"/>
  <c r="AN85" i="1"/>
  <c r="AO85" i="1"/>
  <c r="AP85" i="1"/>
  <c r="J85" i="1" s="1"/>
  <c r="AQ85" i="1" s="1"/>
  <c r="AT85" i="1"/>
  <c r="AU85" i="1" s="1"/>
  <c r="AW85" i="1"/>
  <c r="AX85" i="1"/>
  <c r="L86" i="1"/>
  <c r="N86" i="1"/>
  <c r="AK86" i="1"/>
  <c r="E86" i="1" s="1"/>
  <c r="AL86" i="1"/>
  <c r="AM86" i="1"/>
  <c r="AN86" i="1"/>
  <c r="AO86" i="1"/>
  <c r="AT86" i="1"/>
  <c r="AU86" i="1" s="1"/>
  <c r="AX86" i="1" s="1"/>
  <c r="AW86" i="1"/>
  <c r="E87" i="1"/>
  <c r="L87" i="1"/>
  <c r="N87" i="1" s="1"/>
  <c r="AK87" i="1"/>
  <c r="AL87" i="1" s="1"/>
  <c r="AM87" i="1"/>
  <c r="AN87" i="1"/>
  <c r="AO87" i="1"/>
  <c r="AT87" i="1"/>
  <c r="AU87" i="1"/>
  <c r="AX87" i="1" s="1"/>
  <c r="AW87" i="1"/>
  <c r="E88" i="1"/>
  <c r="L88" i="1"/>
  <c r="N88" i="1" s="1"/>
  <c r="AK88" i="1"/>
  <c r="AL88" i="1"/>
  <c r="AM88" i="1"/>
  <c r="AN88" i="1"/>
  <c r="AO88" i="1"/>
  <c r="AP88" i="1" s="1"/>
  <c r="J88" i="1" s="1"/>
  <c r="AQ88" i="1" s="1"/>
  <c r="AT88" i="1"/>
  <c r="AU88" i="1" s="1"/>
  <c r="AX88" i="1" s="1"/>
  <c r="AW88" i="1"/>
  <c r="L89" i="1"/>
  <c r="N89" i="1" s="1"/>
  <c r="AK89" i="1"/>
  <c r="E89" i="1" s="1"/>
  <c r="AL89" i="1"/>
  <c r="H89" i="1" s="1"/>
  <c r="AM89" i="1"/>
  <c r="AN89" i="1"/>
  <c r="AO89" i="1"/>
  <c r="AP89" i="1"/>
  <c r="J89" i="1" s="1"/>
  <c r="AQ89" i="1"/>
  <c r="AT89" i="1"/>
  <c r="AU89" i="1"/>
  <c r="AX89" i="1" s="1"/>
  <c r="AW89" i="1"/>
  <c r="BC89" i="1"/>
  <c r="E90" i="1"/>
  <c r="L90" i="1"/>
  <c r="N90" i="1" s="1"/>
  <c r="AK90" i="1"/>
  <c r="AL90" i="1" s="1"/>
  <c r="H90" i="1" s="1"/>
  <c r="AM90" i="1"/>
  <c r="AN90" i="1"/>
  <c r="AO90" i="1"/>
  <c r="AP90" i="1" s="1"/>
  <c r="J90" i="1" s="1"/>
  <c r="AQ90" i="1" s="1"/>
  <c r="AT90" i="1"/>
  <c r="AU90" i="1"/>
  <c r="AW90" i="1"/>
  <c r="AX90" i="1"/>
  <c r="BC90" i="1"/>
  <c r="L91" i="1"/>
  <c r="N91" i="1"/>
  <c r="AK91" i="1"/>
  <c r="E91" i="1" s="1"/>
  <c r="AM91" i="1"/>
  <c r="AN91" i="1"/>
  <c r="AO91" i="1"/>
  <c r="AT91" i="1"/>
  <c r="AU91" i="1"/>
  <c r="AW91" i="1"/>
  <c r="L92" i="1"/>
  <c r="N92" i="1" s="1"/>
  <c r="AK92" i="1"/>
  <c r="AM92" i="1"/>
  <c r="AN92" i="1"/>
  <c r="AO92" i="1"/>
  <c r="AT92" i="1"/>
  <c r="AU92" i="1" s="1"/>
  <c r="AX92" i="1" s="1"/>
  <c r="AW92" i="1"/>
  <c r="E93" i="1"/>
  <c r="L93" i="1"/>
  <c r="N93" i="1"/>
  <c r="AK93" i="1"/>
  <c r="AL93" i="1" s="1"/>
  <c r="H93" i="1" s="1"/>
  <c r="AM93" i="1"/>
  <c r="AN93" i="1"/>
  <c r="AO93" i="1"/>
  <c r="AT93" i="1"/>
  <c r="AU93" i="1" s="1"/>
  <c r="AX93" i="1" s="1"/>
  <c r="AW93" i="1"/>
  <c r="BC93" i="1"/>
  <c r="L94" i="1"/>
  <c r="N94" i="1"/>
  <c r="AK94" i="1"/>
  <c r="E94" i="1" s="1"/>
  <c r="AL94" i="1"/>
  <c r="AM94" i="1"/>
  <c r="AN94" i="1"/>
  <c r="AO94" i="1"/>
  <c r="AT94" i="1"/>
  <c r="AU94" i="1" s="1"/>
  <c r="AX94" i="1" s="1"/>
  <c r="AW94" i="1"/>
  <c r="E95" i="1"/>
  <c r="L95" i="1"/>
  <c r="N95" i="1" s="1"/>
  <c r="BC95" i="1" s="1"/>
  <c r="AK95" i="1"/>
  <c r="AL95" i="1"/>
  <c r="AM95" i="1"/>
  <c r="AN95" i="1"/>
  <c r="AO95" i="1"/>
  <c r="AT95" i="1"/>
  <c r="AU95" i="1"/>
  <c r="AW95" i="1"/>
  <c r="AX95" i="1"/>
  <c r="L96" i="1"/>
  <c r="N96" i="1" s="1"/>
  <c r="AK96" i="1"/>
  <c r="AM96" i="1"/>
  <c r="AN96" i="1"/>
  <c r="AO96" i="1"/>
  <c r="AT96" i="1"/>
  <c r="AU96" i="1"/>
  <c r="AW96" i="1"/>
  <c r="AX96" i="1"/>
  <c r="E97" i="1"/>
  <c r="BC97" i="1" s="1"/>
  <c r="L97" i="1"/>
  <c r="N97" i="1"/>
  <c r="AK97" i="1"/>
  <c r="AL97" i="1" s="1"/>
  <c r="H97" i="1" s="1"/>
  <c r="AM97" i="1"/>
  <c r="AN97" i="1"/>
  <c r="AO97" i="1"/>
  <c r="AT97" i="1"/>
  <c r="AU97" i="1"/>
  <c r="AX97" i="1" s="1"/>
  <c r="AW97" i="1"/>
  <c r="E100" i="1"/>
  <c r="H100" i="1"/>
  <c r="L100" i="1"/>
  <c r="N100" i="1"/>
  <c r="AK100" i="1"/>
  <c r="AL100" i="1" s="1"/>
  <c r="AM100" i="1"/>
  <c r="AN100" i="1"/>
  <c r="AO100" i="1"/>
  <c r="AT100" i="1"/>
  <c r="AU100" i="1"/>
  <c r="AW100" i="1"/>
  <c r="AX100" i="1"/>
  <c r="BC100" i="1"/>
  <c r="L101" i="1"/>
  <c r="N101" i="1"/>
  <c r="AK101" i="1"/>
  <c r="E101" i="1" s="1"/>
  <c r="AL101" i="1"/>
  <c r="AM101" i="1"/>
  <c r="AN101" i="1"/>
  <c r="AO101" i="1"/>
  <c r="AP101" i="1" s="1"/>
  <c r="J101" i="1" s="1"/>
  <c r="AQ101" i="1" s="1"/>
  <c r="AT101" i="1"/>
  <c r="AU101" i="1" s="1"/>
  <c r="AX101" i="1" s="1"/>
  <c r="AW101" i="1"/>
  <c r="E102" i="1"/>
  <c r="H102" i="1"/>
  <c r="J102" i="1"/>
  <c r="AQ102" i="1" s="1"/>
  <c r="AR102" i="1" s="1"/>
  <c r="AS102" i="1" s="1"/>
  <c r="AV102" i="1" s="1"/>
  <c r="F102" i="1" s="1"/>
  <c r="AY102" i="1" s="1"/>
  <c r="G102" i="1" s="1"/>
  <c r="L102" i="1"/>
  <c r="N102" i="1"/>
  <c r="AK102" i="1"/>
  <c r="AL102" i="1"/>
  <c r="AM102" i="1"/>
  <c r="AN102" i="1"/>
  <c r="AO102" i="1"/>
  <c r="AP102" i="1" s="1"/>
  <c r="AT102" i="1"/>
  <c r="AU102" i="1"/>
  <c r="AW102" i="1"/>
  <c r="AX102" i="1"/>
  <c r="BC102" i="1"/>
  <c r="L103" i="1"/>
  <c r="N103" i="1" s="1"/>
  <c r="AK103" i="1"/>
  <c r="AM103" i="1"/>
  <c r="AN103" i="1"/>
  <c r="AO103" i="1"/>
  <c r="AT103" i="1"/>
  <c r="AU103" i="1"/>
  <c r="AW103" i="1"/>
  <c r="AX103" i="1"/>
  <c r="L104" i="1"/>
  <c r="N104" i="1"/>
  <c r="AK104" i="1"/>
  <c r="E104" i="1" s="1"/>
  <c r="AL104" i="1"/>
  <c r="AM104" i="1"/>
  <c r="AN104" i="1"/>
  <c r="AP104" i="1" s="1"/>
  <c r="J104" i="1" s="1"/>
  <c r="AQ104" i="1" s="1"/>
  <c r="AO104" i="1"/>
  <c r="AT104" i="1"/>
  <c r="AU104" i="1"/>
  <c r="AW104" i="1"/>
  <c r="E105" i="1"/>
  <c r="L105" i="1"/>
  <c r="N105" i="1"/>
  <c r="BC105" i="1" s="1"/>
  <c r="AK105" i="1"/>
  <c r="AL105" i="1" s="1"/>
  <c r="AM105" i="1"/>
  <c r="AN105" i="1"/>
  <c r="AO105" i="1"/>
  <c r="AP105" i="1" s="1"/>
  <c r="J105" i="1" s="1"/>
  <c r="AQ105" i="1" s="1"/>
  <c r="AR105" i="1" s="1"/>
  <c r="AS105" i="1" s="1"/>
  <c r="AV105" i="1" s="1"/>
  <c r="F105" i="1" s="1"/>
  <c r="AY105" i="1" s="1"/>
  <c r="G105" i="1" s="1"/>
  <c r="AT105" i="1"/>
  <c r="AU105" i="1"/>
  <c r="AX105" i="1" s="1"/>
  <c r="AW105" i="1"/>
  <c r="L106" i="1"/>
  <c r="N106" i="1"/>
  <c r="AK106" i="1"/>
  <c r="E106" i="1" s="1"/>
  <c r="AL106" i="1"/>
  <c r="AM106" i="1"/>
  <c r="AN106" i="1"/>
  <c r="AO106" i="1"/>
  <c r="AT106" i="1"/>
  <c r="AU106" i="1" s="1"/>
  <c r="AX106" i="1" s="1"/>
  <c r="AW106" i="1"/>
  <c r="E107" i="1"/>
  <c r="H107" i="1"/>
  <c r="L107" i="1"/>
  <c r="N107" i="1"/>
  <c r="BC107" i="1" s="1"/>
  <c r="AK107" i="1"/>
  <c r="AL107" i="1"/>
  <c r="AM107" i="1"/>
  <c r="AN107" i="1"/>
  <c r="AO107" i="1"/>
  <c r="AT107" i="1"/>
  <c r="AU107" i="1"/>
  <c r="AW107" i="1"/>
  <c r="AX107" i="1"/>
  <c r="L108" i="1"/>
  <c r="N108" i="1" s="1"/>
  <c r="AK108" i="1"/>
  <c r="AM108" i="1"/>
  <c r="AN108" i="1"/>
  <c r="AO108" i="1"/>
  <c r="AT108" i="1"/>
  <c r="AU108" i="1" s="1"/>
  <c r="AW108" i="1"/>
  <c r="AX108" i="1"/>
  <c r="E109" i="1"/>
  <c r="L109" i="1"/>
  <c r="N109" i="1"/>
  <c r="AK109" i="1"/>
  <c r="AL109" i="1" s="1"/>
  <c r="AM109" i="1"/>
  <c r="AN109" i="1"/>
  <c r="AO109" i="1"/>
  <c r="AT109" i="1"/>
  <c r="AU109" i="1"/>
  <c r="AX109" i="1" s="1"/>
  <c r="AW109" i="1"/>
  <c r="BC109" i="1"/>
  <c r="E110" i="1"/>
  <c r="L110" i="1"/>
  <c r="N110" i="1" s="1"/>
  <c r="AK110" i="1"/>
  <c r="AL110" i="1" s="1"/>
  <c r="H110" i="1" s="1"/>
  <c r="AM110" i="1"/>
  <c r="AN110" i="1"/>
  <c r="AO110" i="1"/>
  <c r="AP110" i="1" s="1"/>
  <c r="J110" i="1" s="1"/>
  <c r="AQ110" i="1" s="1"/>
  <c r="AR110" i="1" s="1"/>
  <c r="AS110" i="1" s="1"/>
  <c r="AV110" i="1" s="1"/>
  <c r="F110" i="1" s="1"/>
  <c r="BB110" i="1" s="1"/>
  <c r="AT110" i="1"/>
  <c r="AU110" i="1"/>
  <c r="AW110" i="1"/>
  <c r="AY110" i="1"/>
  <c r="G110" i="1" s="1"/>
  <c r="L111" i="1"/>
  <c r="N111" i="1"/>
  <c r="AK111" i="1"/>
  <c r="E111" i="1" s="1"/>
  <c r="BC111" i="1" s="1"/>
  <c r="AM111" i="1"/>
  <c r="AN111" i="1"/>
  <c r="AO111" i="1"/>
  <c r="AT111" i="1"/>
  <c r="AU111" i="1" s="1"/>
  <c r="AX111" i="1" s="1"/>
  <c r="AW111" i="1"/>
  <c r="E112" i="1"/>
  <c r="L112" i="1"/>
  <c r="N112" i="1"/>
  <c r="BC112" i="1" s="1"/>
  <c r="AK112" i="1"/>
  <c r="AL112" i="1"/>
  <c r="AM112" i="1"/>
  <c r="AN112" i="1"/>
  <c r="AO112" i="1"/>
  <c r="AT112" i="1"/>
  <c r="AU112" i="1"/>
  <c r="AW112" i="1"/>
  <c r="AX112" i="1" s="1"/>
  <c r="L113" i="1"/>
  <c r="N113" i="1" s="1"/>
  <c r="AK113" i="1"/>
  <c r="AM113" i="1"/>
  <c r="AN113" i="1"/>
  <c r="AO113" i="1"/>
  <c r="AT113" i="1"/>
  <c r="AU113" i="1" s="1"/>
  <c r="AX113" i="1" s="1"/>
  <c r="AW113" i="1"/>
  <c r="E114" i="1"/>
  <c r="H114" i="1"/>
  <c r="I114" i="1"/>
  <c r="J114" i="1"/>
  <c r="AQ114" i="1" s="1"/>
  <c r="AR114" i="1" s="1"/>
  <c r="AS114" i="1" s="1"/>
  <c r="AV114" i="1" s="1"/>
  <c r="F114" i="1" s="1"/>
  <c r="AY114" i="1" s="1"/>
  <c r="G114" i="1" s="1"/>
  <c r="AZ114" i="1" s="1"/>
  <c r="L114" i="1"/>
  <c r="N114" i="1"/>
  <c r="AK114" i="1"/>
  <c r="AL114" i="1"/>
  <c r="AP114" i="1" s="1"/>
  <c r="AM114" i="1"/>
  <c r="AN114" i="1"/>
  <c r="AO114" i="1"/>
  <c r="AT114" i="1"/>
  <c r="AU114" i="1"/>
  <c r="AW114" i="1"/>
  <c r="BB114" i="1"/>
  <c r="BC114" i="1"/>
  <c r="BD114" i="1"/>
  <c r="E117" i="1"/>
  <c r="H117" i="1"/>
  <c r="L117" i="1"/>
  <c r="N117" i="1"/>
  <c r="AK117" i="1"/>
  <c r="AL117" i="1" s="1"/>
  <c r="AM117" i="1"/>
  <c r="AN117" i="1"/>
  <c r="AO117" i="1"/>
  <c r="AT117" i="1"/>
  <c r="AU117" i="1"/>
  <c r="AW117" i="1"/>
  <c r="AX117" i="1"/>
  <c r="L118" i="1"/>
  <c r="N118" i="1"/>
  <c r="AK118" i="1"/>
  <c r="E118" i="1" s="1"/>
  <c r="BC118" i="1" s="1"/>
  <c r="AM118" i="1"/>
  <c r="AN118" i="1"/>
  <c r="AO118" i="1"/>
  <c r="AT118" i="1"/>
  <c r="AU118" i="1" s="1"/>
  <c r="AX118" i="1" s="1"/>
  <c r="AW118" i="1"/>
  <c r="E119" i="1"/>
  <c r="L119" i="1"/>
  <c r="N119" i="1"/>
  <c r="AK119" i="1"/>
  <c r="AL119" i="1"/>
  <c r="H119" i="1" s="1"/>
  <c r="AM119" i="1"/>
  <c r="AN119" i="1"/>
  <c r="AO119" i="1"/>
  <c r="AP119" i="1" s="1"/>
  <c r="J119" i="1" s="1"/>
  <c r="AQ119" i="1"/>
  <c r="AT119" i="1"/>
  <c r="AU119" i="1"/>
  <c r="AW119" i="1"/>
  <c r="AX119" i="1"/>
  <c r="L120" i="1"/>
  <c r="N120" i="1"/>
  <c r="AK120" i="1"/>
  <c r="AM120" i="1"/>
  <c r="AN120" i="1"/>
  <c r="AO120" i="1"/>
  <c r="AT120" i="1"/>
  <c r="AU120" i="1" s="1"/>
  <c r="AX120" i="1" s="1"/>
  <c r="AW120" i="1"/>
  <c r="H121" i="1"/>
  <c r="L121" i="1"/>
  <c r="N121" i="1" s="1"/>
  <c r="AK121" i="1"/>
  <c r="E121" i="1" s="1"/>
  <c r="AL121" i="1"/>
  <c r="AM121" i="1"/>
  <c r="AN121" i="1"/>
  <c r="AO121" i="1"/>
  <c r="AP121" i="1"/>
  <c r="J121" i="1" s="1"/>
  <c r="AQ121" i="1" s="1"/>
  <c r="AT121" i="1"/>
  <c r="AU121" i="1"/>
  <c r="AX121" i="1" s="1"/>
  <c r="AW121" i="1"/>
  <c r="BC121" i="1"/>
  <c r="E122" i="1"/>
  <c r="BC122" i="1" s="1"/>
  <c r="H122" i="1"/>
  <c r="L122" i="1"/>
  <c r="N122" i="1"/>
  <c r="AK122" i="1"/>
  <c r="AL122" i="1" s="1"/>
  <c r="AM122" i="1"/>
  <c r="AN122" i="1"/>
  <c r="AO122" i="1"/>
  <c r="AT122" i="1"/>
  <c r="AU122" i="1" s="1"/>
  <c r="AX122" i="1" s="1"/>
  <c r="AW122" i="1"/>
  <c r="E123" i="1"/>
  <c r="H123" i="1"/>
  <c r="I123" i="1"/>
  <c r="L123" i="1"/>
  <c r="N123" i="1"/>
  <c r="AK123" i="1"/>
  <c r="AL123" i="1"/>
  <c r="AM123" i="1"/>
  <c r="AN123" i="1"/>
  <c r="AO123" i="1"/>
  <c r="AP123" i="1" s="1"/>
  <c r="J123" i="1" s="1"/>
  <c r="AQ123" i="1" s="1"/>
  <c r="AR123" i="1" s="1"/>
  <c r="AS123" i="1" s="1"/>
  <c r="AV123" i="1" s="1"/>
  <c r="AT123" i="1"/>
  <c r="AU123" i="1"/>
  <c r="AW123" i="1"/>
  <c r="E124" i="1"/>
  <c r="BC124" i="1" s="1"/>
  <c r="H124" i="1"/>
  <c r="L124" i="1"/>
  <c r="N124" i="1"/>
  <c r="AK124" i="1"/>
  <c r="AL124" i="1"/>
  <c r="AM124" i="1"/>
  <c r="AN124" i="1"/>
  <c r="AO124" i="1"/>
  <c r="AT124" i="1"/>
  <c r="AU124" i="1"/>
  <c r="AW124" i="1"/>
  <c r="AX124" i="1" s="1"/>
  <c r="L125" i="1"/>
  <c r="N125" i="1" s="1"/>
  <c r="AK125" i="1"/>
  <c r="AM125" i="1"/>
  <c r="AN125" i="1"/>
  <c r="AO125" i="1"/>
  <c r="AT125" i="1"/>
  <c r="AU125" i="1" s="1"/>
  <c r="AX125" i="1" s="1"/>
  <c r="AW125" i="1"/>
  <c r="L126" i="1"/>
  <c r="N126" i="1" s="1"/>
  <c r="BC126" i="1" s="1"/>
  <c r="AK126" i="1"/>
  <c r="E126" i="1" s="1"/>
  <c r="AL126" i="1"/>
  <c r="AM126" i="1"/>
  <c r="AP126" i="1" s="1"/>
  <c r="J126" i="1" s="1"/>
  <c r="AQ126" i="1" s="1"/>
  <c r="AN126" i="1"/>
  <c r="AO126" i="1"/>
  <c r="AT126" i="1"/>
  <c r="AU126" i="1"/>
  <c r="AX126" i="1" s="1"/>
  <c r="AW126" i="1"/>
  <c r="L127" i="1"/>
  <c r="N127" i="1"/>
  <c r="AK127" i="1"/>
  <c r="AL127" i="1" s="1"/>
  <c r="H127" i="1" s="1"/>
  <c r="AM127" i="1"/>
  <c r="AN127" i="1"/>
  <c r="AO127" i="1"/>
  <c r="AT127" i="1"/>
  <c r="AU127" i="1" s="1"/>
  <c r="AX127" i="1" s="1"/>
  <c r="AW127" i="1"/>
  <c r="E128" i="1"/>
  <c r="H128" i="1"/>
  <c r="L128" i="1"/>
  <c r="N128" i="1"/>
  <c r="AK128" i="1"/>
  <c r="AL128" i="1"/>
  <c r="AM128" i="1"/>
  <c r="AN128" i="1"/>
  <c r="AO128" i="1"/>
  <c r="AP128" i="1" s="1"/>
  <c r="J128" i="1" s="1"/>
  <c r="AQ128" i="1" s="1"/>
  <c r="AR128" i="1" s="1"/>
  <c r="AS128" i="1" s="1"/>
  <c r="AT128" i="1"/>
  <c r="AU128" i="1"/>
  <c r="AV128" i="1"/>
  <c r="F128" i="1" s="1"/>
  <c r="AY128" i="1" s="1"/>
  <c r="G128" i="1" s="1"/>
  <c r="AW128" i="1"/>
  <c r="E129" i="1"/>
  <c r="BC129" i="1" s="1"/>
  <c r="H129" i="1"/>
  <c r="L129" i="1"/>
  <c r="N129" i="1"/>
  <c r="AK129" i="1"/>
  <c r="AL129" i="1"/>
  <c r="AM129" i="1"/>
  <c r="AN129" i="1"/>
  <c r="AO129" i="1"/>
  <c r="AT129" i="1"/>
  <c r="AU129" i="1"/>
  <c r="AW129" i="1"/>
  <c r="AX129" i="1" s="1"/>
  <c r="L130" i="1"/>
  <c r="N130" i="1" s="1"/>
  <c r="AK130" i="1"/>
  <c r="AM130" i="1"/>
  <c r="AN130" i="1"/>
  <c r="AO130" i="1"/>
  <c r="AT130" i="1"/>
  <c r="AU130" i="1" s="1"/>
  <c r="AX130" i="1" s="1"/>
  <c r="AW130" i="1"/>
  <c r="L131" i="1"/>
  <c r="N131" i="1"/>
  <c r="AK131" i="1"/>
  <c r="AM131" i="1"/>
  <c r="AN131" i="1"/>
  <c r="AO131" i="1"/>
  <c r="AT131" i="1"/>
  <c r="AU131" i="1" s="1"/>
  <c r="AX131" i="1" s="1"/>
  <c r="AW131" i="1"/>
  <c r="L132" i="1"/>
  <c r="N132" i="1"/>
  <c r="AK132" i="1"/>
  <c r="AM132" i="1"/>
  <c r="AN132" i="1"/>
  <c r="AO132" i="1"/>
  <c r="AT132" i="1"/>
  <c r="AU132" i="1"/>
  <c r="AW132" i="1"/>
  <c r="AX132" i="1"/>
  <c r="E133" i="1"/>
  <c r="L133" i="1"/>
  <c r="N133" i="1"/>
  <c r="AK133" i="1"/>
  <c r="AL133" i="1" s="1"/>
  <c r="AM133" i="1"/>
  <c r="AN133" i="1"/>
  <c r="AO133" i="1"/>
  <c r="AP133" i="1" s="1"/>
  <c r="J133" i="1" s="1"/>
  <c r="AQ133" i="1"/>
  <c r="AT133" i="1"/>
  <c r="AU133" i="1" s="1"/>
  <c r="AX133" i="1" s="1"/>
  <c r="AW133" i="1"/>
  <c r="BC133" i="1"/>
  <c r="E134" i="1"/>
  <c r="L134" i="1"/>
  <c r="N134" i="1" s="1"/>
  <c r="BC134" i="1" s="1"/>
  <c r="AK134" i="1"/>
  <c r="AL134" i="1"/>
  <c r="AM134" i="1"/>
  <c r="AN134" i="1"/>
  <c r="AO134" i="1"/>
  <c r="AP134" i="1"/>
  <c r="J134" i="1" s="1"/>
  <c r="AQ134" i="1"/>
  <c r="AT134" i="1"/>
  <c r="AU134" i="1"/>
  <c r="AX134" i="1" s="1"/>
  <c r="AW134" i="1"/>
  <c r="L135" i="1"/>
  <c r="N135" i="1"/>
  <c r="AK135" i="1"/>
  <c r="AM135" i="1"/>
  <c r="AN135" i="1"/>
  <c r="AO135" i="1"/>
  <c r="AT135" i="1"/>
  <c r="AU135" i="1" s="1"/>
  <c r="AX135" i="1" s="1"/>
  <c r="AW135" i="1"/>
  <c r="E136" i="1"/>
  <c r="H136" i="1"/>
  <c r="I136" i="1"/>
  <c r="J136" i="1"/>
  <c r="AQ136" i="1" s="1"/>
  <c r="L136" i="1"/>
  <c r="N136" i="1"/>
  <c r="AK136" i="1"/>
  <c r="AL136" i="1"/>
  <c r="AM136" i="1"/>
  <c r="AN136" i="1"/>
  <c r="AO136" i="1"/>
  <c r="AP136" i="1"/>
  <c r="AR136" i="1"/>
  <c r="AS136" i="1" s="1"/>
  <c r="AV136" i="1" s="1"/>
  <c r="F136" i="1" s="1"/>
  <c r="AT136" i="1"/>
  <c r="AU136" i="1" s="1"/>
  <c r="AX136" i="1" s="1"/>
  <c r="AW136" i="1"/>
  <c r="BC136" i="1"/>
  <c r="L137" i="1"/>
  <c r="N137" i="1"/>
  <c r="AK137" i="1"/>
  <c r="E137" i="1" s="1"/>
  <c r="AL137" i="1"/>
  <c r="AM137" i="1"/>
  <c r="AN137" i="1"/>
  <c r="AO137" i="1"/>
  <c r="AT137" i="1"/>
  <c r="AU137" i="1"/>
  <c r="AW137" i="1"/>
  <c r="L140" i="1"/>
  <c r="N140" i="1" s="1"/>
  <c r="AK140" i="1"/>
  <c r="E140" i="1" s="1"/>
  <c r="AL140" i="1"/>
  <c r="AM140" i="1"/>
  <c r="AN140" i="1"/>
  <c r="AO140" i="1"/>
  <c r="AT140" i="1"/>
  <c r="AU140" i="1"/>
  <c r="AX140" i="1" s="1"/>
  <c r="AW140" i="1"/>
  <c r="E141" i="1"/>
  <c r="H141" i="1"/>
  <c r="L141" i="1"/>
  <c r="N141" i="1" s="1"/>
  <c r="AK141" i="1"/>
  <c r="AL141" i="1"/>
  <c r="AM141" i="1"/>
  <c r="AN141" i="1"/>
  <c r="AO141" i="1"/>
  <c r="AT141" i="1"/>
  <c r="AU141" i="1"/>
  <c r="AW141" i="1"/>
  <c r="AX141" i="1"/>
  <c r="L142" i="1"/>
  <c r="N142" i="1"/>
  <c r="AK142" i="1"/>
  <c r="AL142" i="1" s="1"/>
  <c r="H142" i="1" s="1"/>
  <c r="AM142" i="1"/>
  <c r="AN142" i="1"/>
  <c r="AO142" i="1"/>
  <c r="AP142" i="1" s="1"/>
  <c r="J142" i="1" s="1"/>
  <c r="AQ142" i="1" s="1"/>
  <c r="AT142" i="1"/>
  <c r="AU142" i="1"/>
  <c r="AX142" i="1" s="1"/>
  <c r="AW142" i="1"/>
  <c r="L143" i="1"/>
  <c r="N143" i="1"/>
  <c r="AK143" i="1"/>
  <c r="E143" i="1" s="1"/>
  <c r="AL143" i="1"/>
  <c r="AM143" i="1"/>
  <c r="AN143" i="1"/>
  <c r="AO143" i="1"/>
  <c r="AP143" i="1" s="1"/>
  <c r="J143" i="1" s="1"/>
  <c r="AQ143" i="1" s="1"/>
  <c r="AT143" i="1"/>
  <c r="AU143" i="1" s="1"/>
  <c r="AX143" i="1" s="1"/>
  <c r="AW143" i="1"/>
  <c r="E144" i="1"/>
  <c r="L144" i="1"/>
  <c r="N144" i="1" s="1"/>
  <c r="AK144" i="1"/>
  <c r="AL144" i="1" s="1"/>
  <c r="AM144" i="1"/>
  <c r="AN144" i="1"/>
  <c r="AO144" i="1"/>
  <c r="AT144" i="1"/>
  <c r="AU144" i="1" s="1"/>
  <c r="AX144" i="1" s="1"/>
  <c r="AW144" i="1"/>
  <c r="L145" i="1"/>
  <c r="N145" i="1"/>
  <c r="AK145" i="1"/>
  <c r="AM145" i="1"/>
  <c r="AN145" i="1"/>
  <c r="AO145" i="1"/>
  <c r="AT145" i="1"/>
  <c r="AU145" i="1"/>
  <c r="AW145" i="1"/>
  <c r="L146" i="1"/>
  <c r="N146" i="1"/>
  <c r="AK146" i="1"/>
  <c r="E146" i="1" s="1"/>
  <c r="AL146" i="1"/>
  <c r="H146" i="1" s="1"/>
  <c r="AM146" i="1"/>
  <c r="AN146" i="1"/>
  <c r="AO146" i="1"/>
  <c r="AP146" i="1"/>
  <c r="J146" i="1" s="1"/>
  <c r="AQ146" i="1" s="1"/>
  <c r="AT146" i="1"/>
  <c r="AU146" i="1"/>
  <c r="AW146" i="1"/>
  <c r="AX146" i="1"/>
  <c r="BC146" i="1"/>
  <c r="E147" i="1"/>
  <c r="BC147" i="1" s="1"/>
  <c r="H147" i="1"/>
  <c r="L147" i="1"/>
  <c r="N147" i="1"/>
  <c r="AK147" i="1"/>
  <c r="AL147" i="1" s="1"/>
  <c r="AM147" i="1"/>
  <c r="AP147" i="1" s="1"/>
  <c r="J147" i="1" s="1"/>
  <c r="AQ147" i="1" s="1"/>
  <c r="AN147" i="1"/>
  <c r="AO147" i="1"/>
  <c r="AT147" i="1"/>
  <c r="AU147" i="1"/>
  <c r="AW147" i="1"/>
  <c r="AX147" i="1"/>
  <c r="L148" i="1"/>
  <c r="N148" i="1"/>
  <c r="AK148" i="1"/>
  <c r="E148" i="1" s="1"/>
  <c r="AL148" i="1"/>
  <c r="AM148" i="1"/>
  <c r="AN148" i="1"/>
  <c r="AO148" i="1"/>
  <c r="AP148" i="1"/>
  <c r="J148" i="1" s="1"/>
  <c r="AQ148" i="1"/>
  <c r="I148" i="1" s="1"/>
  <c r="AR148" i="1"/>
  <c r="AS148" i="1" s="1"/>
  <c r="AV148" i="1" s="1"/>
  <c r="F148" i="1" s="1"/>
  <c r="AY148" i="1" s="1"/>
  <c r="G148" i="1" s="1"/>
  <c r="AT148" i="1"/>
  <c r="AU148" i="1" s="1"/>
  <c r="AX148" i="1" s="1"/>
  <c r="AW148" i="1"/>
  <c r="E149" i="1"/>
  <c r="H149" i="1"/>
  <c r="L149" i="1"/>
  <c r="N149" i="1"/>
  <c r="AK149" i="1"/>
  <c r="AL149" i="1" s="1"/>
  <c r="AM149" i="1"/>
  <c r="AN149" i="1"/>
  <c r="AO149" i="1"/>
  <c r="AP149" i="1" s="1"/>
  <c r="J149" i="1" s="1"/>
  <c r="AQ149" i="1" s="1"/>
  <c r="AT149" i="1"/>
  <c r="AU149" i="1" s="1"/>
  <c r="AW149" i="1"/>
  <c r="AX149" i="1"/>
  <c r="BC149" i="1"/>
  <c r="E150" i="1"/>
  <c r="H150" i="1"/>
  <c r="L150" i="1"/>
  <c r="N150" i="1" s="1"/>
  <c r="AK150" i="1"/>
  <c r="AL150" i="1" s="1"/>
  <c r="AM150" i="1"/>
  <c r="AN150" i="1"/>
  <c r="AO150" i="1"/>
  <c r="AT150" i="1"/>
  <c r="AU150" i="1" s="1"/>
  <c r="AW150" i="1"/>
  <c r="AX150" i="1"/>
  <c r="BC150" i="1"/>
  <c r="L151" i="1"/>
  <c r="N151" i="1" s="1"/>
  <c r="AK151" i="1"/>
  <c r="E151" i="1" s="1"/>
  <c r="AL151" i="1"/>
  <c r="AM151" i="1"/>
  <c r="AN151" i="1"/>
  <c r="AO151" i="1"/>
  <c r="AT151" i="1"/>
  <c r="AU151" i="1" s="1"/>
  <c r="AX151" i="1" s="1"/>
  <c r="AW151" i="1"/>
  <c r="L152" i="1"/>
  <c r="N152" i="1" s="1"/>
  <c r="AK152" i="1"/>
  <c r="AM152" i="1"/>
  <c r="AN152" i="1"/>
  <c r="AO152" i="1"/>
  <c r="AT152" i="1"/>
  <c r="AU152" i="1"/>
  <c r="AW152" i="1"/>
  <c r="AX152" i="1"/>
  <c r="E153" i="1"/>
  <c r="L153" i="1"/>
  <c r="N153" i="1" s="1"/>
  <c r="AK153" i="1"/>
  <c r="AL153" i="1"/>
  <c r="H153" i="1" s="1"/>
  <c r="AM153" i="1"/>
  <c r="AN153" i="1"/>
  <c r="AO153" i="1"/>
  <c r="AP153" i="1" s="1"/>
  <c r="J153" i="1" s="1"/>
  <c r="AQ153" i="1" s="1"/>
  <c r="AT153" i="1"/>
  <c r="AU153" i="1"/>
  <c r="AX153" i="1" s="1"/>
  <c r="AW153" i="1"/>
  <c r="L154" i="1"/>
  <c r="N154" i="1" s="1"/>
  <c r="AK154" i="1"/>
  <c r="E154" i="1" s="1"/>
  <c r="AL154" i="1"/>
  <c r="AM154" i="1"/>
  <c r="AN154" i="1"/>
  <c r="AO154" i="1"/>
  <c r="AT154" i="1"/>
  <c r="AU154" i="1"/>
  <c r="AX154" i="1" s="1"/>
  <c r="AW154" i="1"/>
  <c r="E155" i="1"/>
  <c r="H155" i="1"/>
  <c r="L155" i="1"/>
  <c r="N155" i="1" s="1"/>
  <c r="AK155" i="1"/>
  <c r="AL155" i="1"/>
  <c r="AM155" i="1"/>
  <c r="AN155" i="1"/>
  <c r="AO155" i="1"/>
  <c r="AT155" i="1"/>
  <c r="AU155" i="1" s="1"/>
  <c r="AX155" i="1" s="1"/>
  <c r="AW155" i="1"/>
  <c r="L156" i="1"/>
  <c r="N156" i="1" s="1"/>
  <c r="AK156" i="1"/>
  <c r="E156" i="1" s="1"/>
  <c r="AL156" i="1"/>
  <c r="AM156" i="1"/>
  <c r="AP156" i="1" s="1"/>
  <c r="J156" i="1" s="1"/>
  <c r="AQ156" i="1" s="1"/>
  <c r="AN156" i="1"/>
  <c r="AO156" i="1"/>
  <c r="AT156" i="1"/>
  <c r="AU156" i="1" s="1"/>
  <c r="AX156" i="1" s="1"/>
  <c r="AW156" i="1"/>
  <c r="BC156" i="1"/>
  <c r="E157" i="1"/>
  <c r="H157" i="1"/>
  <c r="L157" i="1"/>
  <c r="N157" i="1"/>
  <c r="AK157" i="1"/>
  <c r="AL157" i="1" s="1"/>
  <c r="AM157" i="1"/>
  <c r="AN157" i="1"/>
  <c r="AO157" i="1"/>
  <c r="AT157" i="1"/>
  <c r="AU157" i="1"/>
  <c r="AW157" i="1"/>
  <c r="AX157" i="1"/>
  <c r="E160" i="1"/>
  <c r="L160" i="1"/>
  <c r="N160" i="1" s="1"/>
  <c r="AK160" i="1"/>
  <c r="AL160" i="1"/>
  <c r="H160" i="1" s="1"/>
  <c r="AM160" i="1"/>
  <c r="AN160" i="1"/>
  <c r="AO160" i="1"/>
  <c r="AP160" i="1"/>
  <c r="J160" i="1" s="1"/>
  <c r="AQ160" i="1" s="1"/>
  <c r="AT160" i="1"/>
  <c r="AU160" i="1"/>
  <c r="AW160" i="1"/>
  <c r="L161" i="1"/>
  <c r="N161" i="1" s="1"/>
  <c r="AK161" i="1"/>
  <c r="E161" i="1" s="1"/>
  <c r="BC161" i="1" s="1"/>
  <c r="AL161" i="1"/>
  <c r="AM161" i="1"/>
  <c r="AN161" i="1"/>
  <c r="AO161" i="1"/>
  <c r="AP161" i="1"/>
  <c r="J161" i="1" s="1"/>
  <c r="AQ161" i="1" s="1"/>
  <c r="AT161" i="1"/>
  <c r="AU161" i="1"/>
  <c r="AW161" i="1"/>
  <c r="AX161" i="1"/>
  <c r="L162" i="1"/>
  <c r="N162" i="1" s="1"/>
  <c r="AK162" i="1"/>
  <c r="AM162" i="1"/>
  <c r="AN162" i="1"/>
  <c r="AO162" i="1"/>
  <c r="AT162" i="1"/>
  <c r="AU162" i="1"/>
  <c r="AW162" i="1"/>
  <c r="AX162" i="1"/>
  <c r="L163" i="1"/>
  <c r="N163" i="1"/>
  <c r="AK163" i="1"/>
  <c r="AM163" i="1"/>
  <c r="AN163" i="1"/>
  <c r="AO163" i="1"/>
  <c r="AT163" i="1"/>
  <c r="AU163" i="1"/>
  <c r="AW163" i="1"/>
  <c r="AX163" i="1" s="1"/>
  <c r="E164" i="1"/>
  <c r="H164" i="1"/>
  <c r="L164" i="1"/>
  <c r="N164" i="1"/>
  <c r="AK164" i="1"/>
  <c r="AL164" i="1"/>
  <c r="AM164" i="1"/>
  <c r="AN164" i="1"/>
  <c r="AO164" i="1"/>
  <c r="AP164" i="1"/>
  <c r="J164" i="1" s="1"/>
  <c r="AQ164" i="1" s="1"/>
  <c r="AT164" i="1"/>
  <c r="AU164" i="1"/>
  <c r="AX164" i="1" s="1"/>
  <c r="AW164" i="1"/>
  <c r="BC164" i="1"/>
  <c r="E165" i="1"/>
  <c r="L165" i="1"/>
  <c r="N165" i="1" s="1"/>
  <c r="AK165" i="1"/>
  <c r="AL165" i="1"/>
  <c r="H165" i="1" s="1"/>
  <c r="AM165" i="1"/>
  <c r="AN165" i="1"/>
  <c r="AO165" i="1"/>
  <c r="AT165" i="1"/>
  <c r="AU165" i="1"/>
  <c r="AW165" i="1"/>
  <c r="BC165" i="1"/>
  <c r="L166" i="1"/>
  <c r="N166" i="1" s="1"/>
  <c r="AK166" i="1"/>
  <c r="E166" i="1" s="1"/>
  <c r="AL166" i="1"/>
  <c r="AM166" i="1"/>
  <c r="AN166" i="1"/>
  <c r="AO166" i="1"/>
  <c r="AP166" i="1"/>
  <c r="J166" i="1" s="1"/>
  <c r="AQ166" i="1"/>
  <c r="AT166" i="1"/>
  <c r="AU166" i="1"/>
  <c r="AW166" i="1"/>
  <c r="AX166" i="1"/>
  <c r="L167" i="1"/>
  <c r="N167" i="1" s="1"/>
  <c r="AK167" i="1"/>
  <c r="E167" i="1" s="1"/>
  <c r="AL167" i="1"/>
  <c r="AM167" i="1"/>
  <c r="AP167" i="1" s="1"/>
  <c r="J167" i="1" s="1"/>
  <c r="AQ167" i="1" s="1"/>
  <c r="AN167" i="1"/>
  <c r="AO167" i="1"/>
  <c r="AT167" i="1"/>
  <c r="AU167" i="1" s="1"/>
  <c r="AX167" i="1" s="1"/>
  <c r="AW167" i="1"/>
  <c r="E168" i="1"/>
  <c r="L168" i="1"/>
  <c r="N168" i="1"/>
  <c r="AK168" i="1"/>
  <c r="AL168" i="1"/>
  <c r="H168" i="1" s="1"/>
  <c r="AM168" i="1"/>
  <c r="AN168" i="1"/>
  <c r="AO168" i="1"/>
  <c r="AP168" i="1" s="1"/>
  <c r="J168" i="1" s="1"/>
  <c r="AQ168" i="1" s="1"/>
  <c r="AR168" i="1"/>
  <c r="AS168" i="1"/>
  <c r="AV168" i="1" s="1"/>
  <c r="F168" i="1" s="1"/>
  <c r="AY168" i="1" s="1"/>
  <c r="G168" i="1" s="1"/>
  <c r="AT168" i="1"/>
  <c r="AU168" i="1" s="1"/>
  <c r="AX168" i="1" s="1"/>
  <c r="AW168" i="1"/>
  <c r="BC168" i="1"/>
  <c r="E169" i="1"/>
  <c r="L169" i="1"/>
  <c r="N169" i="1"/>
  <c r="AK169" i="1"/>
  <c r="AL169" i="1"/>
  <c r="H169" i="1" s="1"/>
  <c r="AM169" i="1"/>
  <c r="AN169" i="1"/>
  <c r="AO169" i="1"/>
  <c r="AP169" i="1"/>
  <c r="J169" i="1" s="1"/>
  <c r="AQ169" i="1"/>
  <c r="AT169" i="1"/>
  <c r="AU169" i="1"/>
  <c r="AW169" i="1"/>
  <c r="AX169" i="1"/>
  <c r="E170" i="1"/>
  <c r="L170" i="1"/>
  <c r="N170" i="1" s="1"/>
  <c r="BC170" i="1" s="1"/>
  <c r="AK170" i="1"/>
  <c r="AL170" i="1"/>
  <c r="AM170" i="1"/>
  <c r="AN170" i="1"/>
  <c r="AO170" i="1"/>
  <c r="AT170" i="1"/>
  <c r="AU170" i="1" s="1"/>
  <c r="AX170" i="1" s="1"/>
  <c r="AW170" i="1"/>
  <c r="L171" i="1"/>
  <c r="N171" i="1"/>
  <c r="AK171" i="1"/>
  <c r="E171" i="1" s="1"/>
  <c r="AM171" i="1"/>
  <c r="AN171" i="1"/>
  <c r="AO171" i="1"/>
  <c r="AT171" i="1"/>
  <c r="AU171" i="1" s="1"/>
  <c r="AW171" i="1"/>
  <c r="AX171" i="1"/>
  <c r="BC171" i="1"/>
  <c r="E172" i="1"/>
  <c r="L172" i="1"/>
  <c r="N172" i="1" s="1"/>
  <c r="AK172" i="1"/>
  <c r="AL172" i="1" s="1"/>
  <c r="AM172" i="1"/>
  <c r="AN172" i="1"/>
  <c r="AO172" i="1"/>
  <c r="AT172" i="1"/>
  <c r="AU172" i="1"/>
  <c r="AW172" i="1"/>
  <c r="AX172" i="1"/>
  <c r="L173" i="1"/>
  <c r="N173" i="1"/>
  <c r="AK173" i="1"/>
  <c r="AM173" i="1"/>
  <c r="AN173" i="1"/>
  <c r="AO173" i="1"/>
  <c r="AT173" i="1"/>
  <c r="AU173" i="1"/>
  <c r="AW173" i="1"/>
  <c r="AX173" i="1"/>
  <c r="G174" i="1"/>
  <c r="H174" i="1"/>
  <c r="I174" i="1"/>
  <c r="J174" i="1"/>
  <c r="AQ174" i="1" s="1"/>
  <c r="AR174" i="1" s="1"/>
  <c r="AS174" i="1" s="1"/>
  <c r="AV174" i="1" s="1"/>
  <c r="F174" i="1" s="1"/>
  <c r="AY174" i="1" s="1"/>
  <c r="L174" i="1"/>
  <c r="N174" i="1"/>
  <c r="AK174" i="1"/>
  <c r="E174" i="1" s="1"/>
  <c r="AL174" i="1"/>
  <c r="AP174" i="1" s="1"/>
  <c r="AM174" i="1"/>
  <c r="AN174" i="1"/>
  <c r="AO174" i="1"/>
  <c r="AT174" i="1"/>
  <c r="AU174" i="1" s="1"/>
  <c r="AX174" i="1" s="1"/>
  <c r="AW174" i="1"/>
  <c r="E177" i="1"/>
  <c r="L177" i="1"/>
  <c r="N177" i="1"/>
  <c r="AK177" i="1"/>
  <c r="AL177" i="1"/>
  <c r="H177" i="1" s="1"/>
  <c r="AM177" i="1"/>
  <c r="AN177" i="1"/>
  <c r="AO177" i="1"/>
  <c r="AP177" i="1" s="1"/>
  <c r="J177" i="1" s="1"/>
  <c r="AQ177" i="1" s="1"/>
  <c r="AT177" i="1"/>
  <c r="AU177" i="1"/>
  <c r="AW177" i="1"/>
  <c r="AX177" i="1" s="1"/>
  <c r="L178" i="1"/>
  <c r="N178" i="1" s="1"/>
  <c r="AK178" i="1"/>
  <c r="E178" i="1" s="1"/>
  <c r="AL178" i="1"/>
  <c r="AM178" i="1"/>
  <c r="AN178" i="1"/>
  <c r="AO178" i="1"/>
  <c r="AP178" i="1"/>
  <c r="J178" i="1" s="1"/>
  <c r="AQ178" i="1" s="1"/>
  <c r="AT178" i="1"/>
  <c r="AU178" i="1"/>
  <c r="AX178" i="1" s="1"/>
  <c r="AW178" i="1"/>
  <c r="E179" i="1"/>
  <c r="H179" i="1"/>
  <c r="L179" i="1"/>
  <c r="N179" i="1" s="1"/>
  <c r="BC179" i="1" s="1"/>
  <c r="AK179" i="1"/>
  <c r="AL179" i="1"/>
  <c r="AM179" i="1"/>
  <c r="AN179" i="1"/>
  <c r="AP179" i="1" s="1"/>
  <c r="J179" i="1" s="1"/>
  <c r="AQ179" i="1" s="1"/>
  <c r="AO179" i="1"/>
  <c r="AT179" i="1"/>
  <c r="AU179" i="1" s="1"/>
  <c r="AX179" i="1" s="1"/>
  <c r="AW179" i="1"/>
  <c r="L180" i="1"/>
  <c r="N180" i="1"/>
  <c r="AK180" i="1"/>
  <c r="E180" i="1" s="1"/>
  <c r="AL180" i="1"/>
  <c r="AP180" i="1" s="1"/>
  <c r="J180" i="1" s="1"/>
  <c r="AQ180" i="1" s="1"/>
  <c r="AM180" i="1"/>
  <c r="AN180" i="1"/>
  <c r="AO180" i="1"/>
  <c r="AT180" i="1"/>
  <c r="AU180" i="1"/>
  <c r="AX180" i="1" s="1"/>
  <c r="AW180" i="1"/>
  <c r="L181" i="1"/>
  <c r="N181" i="1"/>
  <c r="AK181" i="1"/>
  <c r="E181" i="1" s="1"/>
  <c r="AM181" i="1"/>
  <c r="AN181" i="1"/>
  <c r="AO181" i="1"/>
  <c r="AT181" i="1"/>
  <c r="AU181" i="1"/>
  <c r="AW181" i="1"/>
  <c r="AX181" i="1"/>
  <c r="E182" i="1"/>
  <c r="H182" i="1"/>
  <c r="L182" i="1"/>
  <c r="N182" i="1" s="1"/>
  <c r="BC182" i="1" s="1"/>
  <c r="AK182" i="1"/>
  <c r="AL182" i="1"/>
  <c r="AM182" i="1"/>
  <c r="AN182" i="1"/>
  <c r="AO182" i="1"/>
  <c r="AT182" i="1"/>
  <c r="AU182" i="1" s="1"/>
  <c r="AX182" i="1" s="1"/>
  <c r="AW182" i="1"/>
  <c r="L183" i="1"/>
  <c r="N183" i="1" s="1"/>
  <c r="AK183" i="1"/>
  <c r="E183" i="1" s="1"/>
  <c r="AM183" i="1"/>
  <c r="AN183" i="1"/>
  <c r="AO183" i="1"/>
  <c r="AT183" i="1"/>
  <c r="AU183" i="1" s="1"/>
  <c r="AX183" i="1" s="1"/>
  <c r="AW183" i="1"/>
  <c r="E184" i="1"/>
  <c r="BC184" i="1" s="1"/>
  <c r="L184" i="1"/>
  <c r="N184" i="1"/>
  <c r="AK184" i="1"/>
  <c r="AL184" i="1"/>
  <c r="AM184" i="1"/>
  <c r="AN184" i="1"/>
  <c r="AO184" i="1"/>
  <c r="AT184" i="1"/>
  <c r="AU184" i="1"/>
  <c r="AW184" i="1"/>
  <c r="AX184" i="1" s="1"/>
  <c r="E185" i="1"/>
  <c r="H185" i="1"/>
  <c r="L185" i="1"/>
  <c r="N185" i="1" s="1"/>
  <c r="AK185" i="1"/>
  <c r="AL185" i="1"/>
  <c r="AM185" i="1"/>
  <c r="AN185" i="1"/>
  <c r="AO185" i="1"/>
  <c r="AP185" i="1"/>
  <c r="J185" i="1" s="1"/>
  <c r="AQ185" i="1"/>
  <c r="I185" i="1" s="1"/>
  <c r="AR185" i="1"/>
  <c r="AS185" i="1" s="1"/>
  <c r="AV185" i="1" s="1"/>
  <c r="F185" i="1" s="1"/>
  <c r="AY185" i="1" s="1"/>
  <c r="G185" i="1" s="1"/>
  <c r="AT185" i="1"/>
  <c r="AU185" i="1"/>
  <c r="AW185" i="1"/>
  <c r="L186" i="1"/>
  <c r="N186" i="1"/>
  <c r="AK186" i="1"/>
  <c r="E186" i="1" s="1"/>
  <c r="BC186" i="1" s="1"/>
  <c r="AL186" i="1"/>
  <c r="AM186" i="1"/>
  <c r="AN186" i="1"/>
  <c r="AO186" i="1"/>
  <c r="AP186" i="1"/>
  <c r="J186" i="1" s="1"/>
  <c r="AQ186" i="1" s="1"/>
  <c r="AT186" i="1"/>
  <c r="AU186" i="1"/>
  <c r="AX186" i="1" s="1"/>
  <c r="AW186" i="1"/>
  <c r="E187" i="1"/>
  <c r="L187" i="1"/>
  <c r="N187" i="1" s="1"/>
  <c r="BC187" i="1" s="1"/>
  <c r="AK187" i="1"/>
  <c r="AL187" i="1"/>
  <c r="AM187" i="1"/>
  <c r="AN187" i="1"/>
  <c r="AO187" i="1"/>
  <c r="AP187" i="1" s="1"/>
  <c r="J187" i="1" s="1"/>
  <c r="AQ187" i="1" s="1"/>
  <c r="AT187" i="1"/>
  <c r="AU187" i="1" s="1"/>
  <c r="AW187" i="1"/>
  <c r="L188" i="1"/>
  <c r="N188" i="1"/>
  <c r="AK188" i="1"/>
  <c r="E188" i="1" s="1"/>
  <c r="AM188" i="1"/>
  <c r="AN188" i="1"/>
  <c r="AO188" i="1"/>
  <c r="AT188" i="1"/>
  <c r="AU188" i="1" s="1"/>
  <c r="AW188" i="1"/>
  <c r="AX188" i="1"/>
  <c r="L189" i="1"/>
  <c r="N189" i="1"/>
  <c r="AK189" i="1"/>
  <c r="E189" i="1" s="1"/>
  <c r="AM189" i="1"/>
  <c r="AN189" i="1"/>
  <c r="AO189" i="1"/>
  <c r="AT189" i="1"/>
  <c r="AU189" i="1" s="1"/>
  <c r="AX189" i="1" s="1"/>
  <c r="AW189" i="1"/>
  <c r="L190" i="1"/>
  <c r="N190" i="1"/>
  <c r="AK190" i="1"/>
  <c r="AL190" i="1" s="1"/>
  <c r="H190" i="1" s="1"/>
  <c r="AM190" i="1"/>
  <c r="AN190" i="1"/>
  <c r="AO190" i="1"/>
  <c r="AP190" i="1"/>
  <c r="J190" i="1" s="1"/>
  <c r="AQ190" i="1" s="1"/>
  <c r="AT190" i="1"/>
  <c r="AU190" i="1"/>
  <c r="AX190" i="1" s="1"/>
  <c r="AW190" i="1"/>
  <c r="E191" i="1"/>
  <c r="L191" i="1"/>
  <c r="N191" i="1" s="1"/>
  <c r="AK191" i="1"/>
  <c r="AL191" i="1" s="1"/>
  <c r="AM191" i="1"/>
  <c r="AN191" i="1"/>
  <c r="AO191" i="1"/>
  <c r="AP191" i="1" s="1"/>
  <c r="J191" i="1" s="1"/>
  <c r="AQ191" i="1" s="1"/>
  <c r="AT191" i="1"/>
  <c r="AU191" i="1" s="1"/>
  <c r="AX191" i="1" s="1"/>
  <c r="AW191" i="1"/>
  <c r="E194" i="1"/>
  <c r="H194" i="1"/>
  <c r="I194" i="1"/>
  <c r="L194" i="1"/>
  <c r="N194" i="1"/>
  <c r="AK194" i="1"/>
  <c r="AL194" i="1"/>
  <c r="AM194" i="1"/>
  <c r="AN194" i="1"/>
  <c r="AO194" i="1"/>
  <c r="AP194" i="1" s="1"/>
  <c r="J194" i="1" s="1"/>
  <c r="AQ194" i="1" s="1"/>
  <c r="AT194" i="1"/>
  <c r="AU194" i="1"/>
  <c r="AW194" i="1"/>
  <c r="AX194" i="1"/>
  <c r="BC194" i="1"/>
  <c r="H195" i="1"/>
  <c r="L195" i="1"/>
  <c r="N195" i="1" s="1"/>
  <c r="BC195" i="1" s="1"/>
  <c r="AK195" i="1"/>
  <c r="E195" i="1" s="1"/>
  <c r="AL195" i="1"/>
  <c r="AM195" i="1"/>
  <c r="AN195" i="1"/>
  <c r="AO195" i="1"/>
  <c r="AP195" i="1" s="1"/>
  <c r="J195" i="1" s="1"/>
  <c r="AQ195" i="1"/>
  <c r="AT195" i="1"/>
  <c r="AU195" i="1"/>
  <c r="AX195" i="1" s="1"/>
  <c r="AW195" i="1"/>
  <c r="L196" i="1"/>
  <c r="N196" i="1" s="1"/>
  <c r="AK196" i="1"/>
  <c r="E196" i="1" s="1"/>
  <c r="AL196" i="1"/>
  <c r="AM196" i="1"/>
  <c r="AN196" i="1"/>
  <c r="AO196" i="1"/>
  <c r="AP196" i="1"/>
  <c r="J196" i="1" s="1"/>
  <c r="AQ196" i="1"/>
  <c r="I196" i="1" s="1"/>
  <c r="AR196" i="1"/>
  <c r="AS196" i="1" s="1"/>
  <c r="AT196" i="1"/>
  <c r="AU196" i="1"/>
  <c r="AX196" i="1" s="1"/>
  <c r="AV196" i="1"/>
  <c r="F196" i="1" s="1"/>
  <c r="AY196" i="1" s="1"/>
  <c r="G196" i="1" s="1"/>
  <c r="AW196" i="1"/>
  <c r="BC196" i="1"/>
  <c r="E197" i="1"/>
  <c r="H197" i="1"/>
  <c r="L197" i="1"/>
  <c r="N197" i="1" s="1"/>
  <c r="AK197" i="1"/>
  <c r="AL197" i="1" s="1"/>
  <c r="AM197" i="1"/>
  <c r="AN197" i="1"/>
  <c r="AO197" i="1"/>
  <c r="AP197" i="1" s="1"/>
  <c r="J197" i="1" s="1"/>
  <c r="AQ197" i="1" s="1"/>
  <c r="AT197" i="1"/>
  <c r="AU197" i="1" s="1"/>
  <c r="AW197" i="1"/>
  <c r="AX197" i="1"/>
  <c r="E198" i="1"/>
  <c r="H198" i="1"/>
  <c r="L198" i="1"/>
  <c r="N198" i="1"/>
  <c r="AK198" i="1"/>
  <c r="AL198" i="1"/>
  <c r="AM198" i="1"/>
  <c r="AN198" i="1"/>
  <c r="AO198" i="1"/>
  <c r="AP198" i="1" s="1"/>
  <c r="J198" i="1" s="1"/>
  <c r="AQ198" i="1"/>
  <c r="AR198" i="1"/>
  <c r="AS198" i="1" s="1"/>
  <c r="AV198" i="1" s="1"/>
  <c r="F198" i="1" s="1"/>
  <c r="AY198" i="1" s="1"/>
  <c r="G198" i="1" s="1"/>
  <c r="AT198" i="1"/>
  <c r="AU198" i="1" s="1"/>
  <c r="AX198" i="1" s="1"/>
  <c r="AW198" i="1"/>
  <c r="E199" i="1"/>
  <c r="BC199" i="1" s="1"/>
  <c r="L199" i="1"/>
  <c r="N199" i="1"/>
  <c r="AK199" i="1"/>
  <c r="AL199" i="1"/>
  <c r="H199" i="1" s="1"/>
  <c r="AM199" i="1"/>
  <c r="AN199" i="1"/>
  <c r="AO199" i="1"/>
  <c r="AP199" i="1"/>
  <c r="J199" i="1" s="1"/>
  <c r="AQ199" i="1"/>
  <c r="AT199" i="1"/>
  <c r="AU199" i="1" s="1"/>
  <c r="AX199" i="1" s="1"/>
  <c r="AW199" i="1"/>
  <c r="L200" i="1"/>
  <c r="N200" i="1"/>
  <c r="BC200" i="1" s="1"/>
  <c r="AK200" i="1"/>
  <c r="E200" i="1" s="1"/>
  <c r="AL200" i="1"/>
  <c r="AM200" i="1"/>
  <c r="AN200" i="1"/>
  <c r="AP200" i="1" s="1"/>
  <c r="J200" i="1" s="1"/>
  <c r="AQ200" i="1" s="1"/>
  <c r="I200" i="1" s="1"/>
  <c r="AO200" i="1"/>
  <c r="AT200" i="1"/>
  <c r="AU200" i="1"/>
  <c r="AW200" i="1"/>
  <c r="AX200" i="1"/>
  <c r="L201" i="1"/>
  <c r="N201" i="1"/>
  <c r="AK201" i="1"/>
  <c r="AM201" i="1"/>
  <c r="AN201" i="1"/>
  <c r="AO201" i="1"/>
  <c r="AT201" i="1"/>
  <c r="AU201" i="1" s="1"/>
  <c r="AX201" i="1" s="1"/>
  <c r="AW201" i="1"/>
  <c r="L202" i="1"/>
  <c r="N202" i="1" s="1"/>
  <c r="AK202" i="1"/>
  <c r="E202" i="1" s="1"/>
  <c r="AM202" i="1"/>
  <c r="AN202" i="1"/>
  <c r="AO202" i="1"/>
  <c r="AT202" i="1"/>
  <c r="AU202" i="1" s="1"/>
  <c r="AW202" i="1"/>
  <c r="E203" i="1"/>
  <c r="H203" i="1"/>
  <c r="L203" i="1"/>
  <c r="N203" i="1" s="1"/>
  <c r="AK203" i="1"/>
  <c r="AL203" i="1"/>
  <c r="AM203" i="1"/>
  <c r="AN203" i="1"/>
  <c r="AO203" i="1"/>
  <c r="AT203" i="1"/>
  <c r="AU203" i="1" s="1"/>
  <c r="AX203" i="1" s="1"/>
  <c r="AW203" i="1"/>
  <c r="BC203" i="1"/>
  <c r="L204" i="1"/>
  <c r="N204" i="1" s="1"/>
  <c r="AK204" i="1"/>
  <c r="AM204" i="1"/>
  <c r="AN204" i="1"/>
  <c r="AO204" i="1"/>
  <c r="AT204" i="1"/>
  <c r="AU204" i="1"/>
  <c r="AW204" i="1"/>
  <c r="AX204" i="1"/>
  <c r="E205" i="1"/>
  <c r="BC205" i="1" s="1"/>
  <c r="H205" i="1"/>
  <c r="L205" i="1"/>
  <c r="N205" i="1"/>
  <c r="AK205" i="1"/>
  <c r="AL205" i="1"/>
  <c r="AM205" i="1"/>
  <c r="AN205" i="1"/>
  <c r="AO205" i="1"/>
  <c r="AP205" i="1"/>
  <c r="J205" i="1" s="1"/>
  <c r="AQ205" i="1"/>
  <c r="AR205" i="1"/>
  <c r="AS205" i="1"/>
  <c r="AV205" i="1" s="1"/>
  <c r="F205" i="1" s="1"/>
  <c r="AY205" i="1" s="1"/>
  <c r="G205" i="1" s="1"/>
  <c r="AT205" i="1"/>
  <c r="AU205" i="1"/>
  <c r="AX205" i="1" s="1"/>
  <c r="AW205" i="1"/>
  <c r="L207" i="1"/>
  <c r="N207" i="1"/>
  <c r="AK207" i="1"/>
  <c r="AM207" i="1"/>
  <c r="AN207" i="1"/>
  <c r="AO207" i="1"/>
  <c r="AT207" i="1"/>
  <c r="AU207" i="1" s="1"/>
  <c r="AX207" i="1" s="1"/>
  <c r="AW207" i="1"/>
  <c r="L208" i="1"/>
  <c r="N208" i="1"/>
  <c r="AK208" i="1"/>
  <c r="AM208" i="1"/>
  <c r="AN208" i="1"/>
  <c r="AO208" i="1"/>
  <c r="AT208" i="1"/>
  <c r="AU208" i="1"/>
  <c r="AX208" i="1" s="1"/>
  <c r="AW208" i="1"/>
  <c r="E209" i="1"/>
  <c r="H209" i="1"/>
  <c r="L209" i="1"/>
  <c r="N209" i="1"/>
  <c r="AK209" i="1"/>
  <c r="AL209" i="1"/>
  <c r="AM209" i="1"/>
  <c r="AN209" i="1"/>
  <c r="AO209" i="1"/>
  <c r="AT209" i="1"/>
  <c r="AU209" i="1" s="1"/>
  <c r="AW209" i="1"/>
  <c r="AX209" i="1"/>
  <c r="L210" i="1"/>
  <c r="N210" i="1" s="1"/>
  <c r="AK210" i="1"/>
  <c r="E210" i="1" s="1"/>
  <c r="AL210" i="1"/>
  <c r="AM210" i="1"/>
  <c r="AN210" i="1"/>
  <c r="AO210" i="1"/>
  <c r="AP210" i="1" s="1"/>
  <c r="J210" i="1" s="1"/>
  <c r="AQ210" i="1" s="1"/>
  <c r="AT210" i="1"/>
  <c r="AU210" i="1" s="1"/>
  <c r="AX210" i="1" s="1"/>
  <c r="AW210" i="1"/>
  <c r="L211" i="1"/>
  <c r="N211" i="1" s="1"/>
  <c r="AK211" i="1"/>
  <c r="E211" i="1" s="1"/>
  <c r="AL211" i="1"/>
  <c r="H211" i="1" s="1"/>
  <c r="AM211" i="1"/>
  <c r="AN211" i="1"/>
  <c r="AP211" i="1" s="1"/>
  <c r="J211" i="1" s="1"/>
  <c r="AQ211" i="1" s="1"/>
  <c r="AO211" i="1"/>
  <c r="AT211" i="1"/>
  <c r="AU211" i="1"/>
  <c r="AX211" i="1" s="1"/>
  <c r="AW211" i="1"/>
  <c r="H212" i="1"/>
  <c r="L212" i="1"/>
  <c r="N212" i="1"/>
  <c r="AK212" i="1"/>
  <c r="AL212" i="1" s="1"/>
  <c r="AM212" i="1"/>
  <c r="AN212" i="1"/>
  <c r="AO212" i="1"/>
  <c r="AP212" i="1" s="1"/>
  <c r="J212" i="1" s="1"/>
  <c r="AQ212" i="1" s="1"/>
  <c r="AT212" i="1"/>
  <c r="AU212" i="1" s="1"/>
  <c r="AX212" i="1" s="1"/>
  <c r="AW212" i="1"/>
  <c r="E213" i="1"/>
  <c r="L213" i="1"/>
  <c r="N213" i="1" s="1"/>
  <c r="AK213" i="1"/>
  <c r="AL213" i="1" s="1"/>
  <c r="AM213" i="1"/>
  <c r="AN213" i="1"/>
  <c r="AO213" i="1"/>
  <c r="AT213" i="1"/>
  <c r="AU213" i="1" s="1"/>
  <c r="AX213" i="1" s="1"/>
  <c r="AW213" i="1"/>
  <c r="L214" i="1"/>
  <c r="N214" i="1" s="1"/>
  <c r="AK214" i="1"/>
  <c r="E214" i="1" s="1"/>
  <c r="AL214" i="1"/>
  <c r="H214" i="1" s="1"/>
  <c r="AM214" i="1"/>
  <c r="AN214" i="1"/>
  <c r="AO214" i="1"/>
  <c r="AP214" i="1" s="1"/>
  <c r="J214" i="1" s="1"/>
  <c r="AQ214" i="1" s="1"/>
  <c r="AT214" i="1"/>
  <c r="AU214" i="1"/>
  <c r="AX214" i="1" s="1"/>
  <c r="AW214" i="1"/>
  <c r="L215" i="1"/>
  <c r="N215" i="1" s="1"/>
  <c r="AK215" i="1"/>
  <c r="AM215" i="1"/>
  <c r="AN215" i="1"/>
  <c r="AO215" i="1"/>
  <c r="AT215" i="1"/>
  <c r="AU215" i="1" s="1"/>
  <c r="AX215" i="1" s="1"/>
  <c r="AW215" i="1"/>
  <c r="E216" i="1"/>
  <c r="L216" i="1"/>
  <c r="N216" i="1" s="1"/>
  <c r="AK216" i="1"/>
  <c r="AL216" i="1" s="1"/>
  <c r="AM216" i="1"/>
  <c r="AN216" i="1"/>
  <c r="AO216" i="1"/>
  <c r="AT216" i="1"/>
  <c r="AU216" i="1"/>
  <c r="AX216" i="1" s="1"/>
  <c r="AW216" i="1"/>
  <c r="L217" i="1"/>
  <c r="N217" i="1"/>
  <c r="AK217" i="1"/>
  <c r="AL217" i="1" s="1"/>
  <c r="H217" i="1" s="1"/>
  <c r="AM217" i="1"/>
  <c r="AN217" i="1"/>
  <c r="AO217" i="1"/>
  <c r="AP217" i="1"/>
  <c r="J217" i="1" s="1"/>
  <c r="AQ217" i="1" s="1"/>
  <c r="AT217" i="1"/>
  <c r="AU217" i="1"/>
  <c r="AX217" i="1" s="1"/>
  <c r="AW217" i="1"/>
  <c r="E218" i="1"/>
  <c r="H218" i="1"/>
  <c r="L218" i="1"/>
  <c r="N218" i="1" s="1"/>
  <c r="BC218" i="1" s="1"/>
  <c r="AK218" i="1"/>
  <c r="AL218" i="1"/>
  <c r="AM218" i="1"/>
  <c r="AN218" i="1"/>
  <c r="AO218" i="1"/>
  <c r="AP218" i="1" s="1"/>
  <c r="J218" i="1" s="1"/>
  <c r="AQ218" i="1" s="1"/>
  <c r="AT218" i="1"/>
  <c r="AU218" i="1"/>
  <c r="AW218" i="1"/>
  <c r="E219" i="1"/>
  <c r="H219" i="1"/>
  <c r="L219" i="1"/>
  <c r="N219" i="1"/>
  <c r="AK219" i="1"/>
  <c r="AL219" i="1"/>
  <c r="AM219" i="1"/>
  <c r="AN219" i="1"/>
  <c r="AO219" i="1"/>
  <c r="AP219" i="1" s="1"/>
  <c r="J219" i="1" s="1"/>
  <c r="AQ219" i="1" s="1"/>
  <c r="AR219" i="1" s="1"/>
  <c r="AS219" i="1" s="1"/>
  <c r="AT219" i="1"/>
  <c r="AU219" i="1"/>
  <c r="AV219" i="1"/>
  <c r="F219" i="1" s="1"/>
  <c r="AY219" i="1" s="1"/>
  <c r="AW219" i="1"/>
  <c r="AX219" i="1"/>
  <c r="BB219" i="1"/>
  <c r="L220" i="1"/>
  <c r="N220" i="1" s="1"/>
  <c r="AK220" i="1"/>
  <c r="E220" i="1" s="1"/>
  <c r="AL220" i="1"/>
  <c r="AM220" i="1"/>
  <c r="AN220" i="1"/>
  <c r="AO220" i="1"/>
  <c r="AP220" i="1" s="1"/>
  <c r="J220" i="1" s="1"/>
  <c r="AQ220" i="1" s="1"/>
  <c r="AT220" i="1"/>
  <c r="AU220" i="1"/>
  <c r="AX220" i="1" s="1"/>
  <c r="AW220" i="1"/>
  <c r="H221" i="1"/>
  <c r="L221" i="1"/>
  <c r="N221" i="1"/>
  <c r="AK221" i="1"/>
  <c r="E221" i="1" s="1"/>
  <c r="BC221" i="1" s="1"/>
  <c r="AL221" i="1"/>
  <c r="AM221" i="1"/>
  <c r="AN221" i="1"/>
  <c r="AO221" i="1"/>
  <c r="AP221" i="1" s="1"/>
  <c r="J221" i="1" s="1"/>
  <c r="AQ221" i="1" s="1"/>
  <c r="AT221" i="1"/>
  <c r="AU221" i="1"/>
  <c r="AW221" i="1"/>
  <c r="AX221" i="1"/>
  <c r="BA205" i="1" l="1"/>
  <c r="AZ205" i="1"/>
  <c r="I217" i="1"/>
  <c r="AR217" i="1"/>
  <c r="AS217" i="1" s="1"/>
  <c r="AV217" i="1" s="1"/>
  <c r="F217" i="1" s="1"/>
  <c r="AY217" i="1" s="1"/>
  <c r="AR212" i="1"/>
  <c r="AS212" i="1" s="1"/>
  <c r="AV212" i="1" s="1"/>
  <c r="F212" i="1" s="1"/>
  <c r="AY212" i="1" s="1"/>
  <c r="I212" i="1"/>
  <c r="BB212" i="1"/>
  <c r="AR178" i="1"/>
  <c r="AS178" i="1" s="1"/>
  <c r="AV178" i="1" s="1"/>
  <c r="F178" i="1" s="1"/>
  <c r="AY178" i="1" s="1"/>
  <c r="G178" i="1" s="1"/>
  <c r="I178" i="1"/>
  <c r="AR218" i="1"/>
  <c r="AS218" i="1" s="1"/>
  <c r="AV218" i="1" s="1"/>
  <c r="F218" i="1" s="1"/>
  <c r="AY218" i="1" s="1"/>
  <c r="G218" i="1" s="1"/>
  <c r="I218" i="1"/>
  <c r="BB218" i="1"/>
  <c r="BD218" i="1" s="1"/>
  <c r="AP207" i="1"/>
  <c r="J207" i="1" s="1"/>
  <c r="AQ207" i="1" s="1"/>
  <c r="AZ168" i="1"/>
  <c r="BA168" i="1"/>
  <c r="I220" i="1"/>
  <c r="AR220" i="1"/>
  <c r="AS220" i="1" s="1"/>
  <c r="AV220" i="1" s="1"/>
  <c r="F220" i="1" s="1"/>
  <c r="AY220" i="1" s="1"/>
  <c r="G220" i="1" s="1"/>
  <c r="I180" i="1"/>
  <c r="AR180" i="1"/>
  <c r="AS180" i="1" s="1"/>
  <c r="AV180" i="1" s="1"/>
  <c r="F180" i="1" s="1"/>
  <c r="AY180" i="1" s="1"/>
  <c r="G180" i="1" s="1"/>
  <c r="I214" i="1"/>
  <c r="AR214" i="1"/>
  <c r="AS214" i="1" s="1"/>
  <c r="AV214" i="1" s="1"/>
  <c r="F214" i="1" s="1"/>
  <c r="AY214" i="1" s="1"/>
  <c r="G214" i="1" s="1"/>
  <c r="AZ198" i="1"/>
  <c r="BA198" i="1"/>
  <c r="I60" i="1"/>
  <c r="AR60" i="1"/>
  <c r="AS60" i="1" s="1"/>
  <c r="AV60" i="1" s="1"/>
  <c r="F60" i="1" s="1"/>
  <c r="AY60" i="1" s="1"/>
  <c r="G60" i="1" s="1"/>
  <c r="AR179" i="1"/>
  <c r="AS179" i="1" s="1"/>
  <c r="AV179" i="1" s="1"/>
  <c r="F179" i="1" s="1"/>
  <c r="AY179" i="1" s="1"/>
  <c r="G179" i="1" s="1"/>
  <c r="I179" i="1"/>
  <c r="BB179" i="1"/>
  <c r="BD179" i="1" s="1"/>
  <c r="I211" i="1"/>
  <c r="AR211" i="1"/>
  <c r="AS211" i="1" s="1"/>
  <c r="AV211" i="1" s="1"/>
  <c r="F211" i="1" s="1"/>
  <c r="AY211" i="1" s="1"/>
  <c r="G211" i="1" s="1"/>
  <c r="AR221" i="1"/>
  <c r="AS221" i="1" s="1"/>
  <c r="AV221" i="1" s="1"/>
  <c r="F221" i="1" s="1"/>
  <c r="AY221" i="1" s="1"/>
  <c r="G221" i="1" s="1"/>
  <c r="BB221" i="1"/>
  <c r="BD221" i="1" s="1"/>
  <c r="I221" i="1"/>
  <c r="AP216" i="1"/>
  <c r="J216" i="1" s="1"/>
  <c r="AQ216" i="1" s="1"/>
  <c r="H216" i="1"/>
  <c r="AZ174" i="1"/>
  <c r="BA174" i="1"/>
  <c r="E162" i="1"/>
  <c r="AL162" i="1"/>
  <c r="I160" i="1"/>
  <c r="AR160" i="1"/>
  <c r="AS160" i="1" s="1"/>
  <c r="AV160" i="1" s="1"/>
  <c r="F160" i="1" s="1"/>
  <c r="AY160" i="1" s="1"/>
  <c r="G160" i="1" s="1"/>
  <c r="I153" i="1"/>
  <c r="AR153" i="1"/>
  <c r="AS153" i="1" s="1"/>
  <c r="AV153" i="1" s="1"/>
  <c r="F153" i="1" s="1"/>
  <c r="AY153" i="1" s="1"/>
  <c r="G153" i="1" s="1"/>
  <c r="I142" i="1"/>
  <c r="AR142" i="1"/>
  <c r="AS142" i="1" s="1"/>
  <c r="AV142" i="1" s="1"/>
  <c r="F142" i="1" s="1"/>
  <c r="AY142" i="1" s="1"/>
  <c r="G142" i="1" s="1"/>
  <c r="I133" i="1"/>
  <c r="AR133" i="1"/>
  <c r="AS133" i="1" s="1"/>
  <c r="AV133" i="1" s="1"/>
  <c r="F133" i="1" s="1"/>
  <c r="AY133" i="1" s="1"/>
  <c r="G133" i="1" s="1"/>
  <c r="BC117" i="1"/>
  <c r="AZ102" i="1"/>
  <c r="BA102" i="1"/>
  <c r="BC219" i="1"/>
  <c r="BD219" i="1"/>
  <c r="AR194" i="1"/>
  <c r="AS194" i="1" s="1"/>
  <c r="AV194" i="1" s="1"/>
  <c r="F194" i="1" s="1"/>
  <c r="AY194" i="1" s="1"/>
  <c r="G194" i="1" s="1"/>
  <c r="H184" i="1"/>
  <c r="AR167" i="1"/>
  <c r="AS167" i="1" s="1"/>
  <c r="AV167" i="1" s="1"/>
  <c r="F167" i="1" s="1"/>
  <c r="AY167" i="1" s="1"/>
  <c r="G167" i="1" s="1"/>
  <c r="I167" i="1"/>
  <c r="H151" i="1"/>
  <c r="BA105" i="1"/>
  <c r="AZ105" i="1"/>
  <c r="BB198" i="1"/>
  <c r="BD198" i="1" s="1"/>
  <c r="I198" i="1"/>
  <c r="AX187" i="1"/>
  <c r="AP170" i="1"/>
  <c r="J170" i="1" s="1"/>
  <c r="AQ170" i="1" s="1"/>
  <c r="BB167" i="1"/>
  <c r="BD167" i="1" s="1"/>
  <c r="AY136" i="1"/>
  <c r="G136" i="1" s="1"/>
  <c r="BB136" i="1"/>
  <c r="BD136" i="1" s="1"/>
  <c r="H86" i="1"/>
  <c r="AP86" i="1"/>
  <c r="J86" i="1" s="1"/>
  <c r="AQ86" i="1" s="1"/>
  <c r="AR187" i="1"/>
  <c r="AS187" i="1" s="1"/>
  <c r="AV187" i="1" s="1"/>
  <c r="F187" i="1" s="1"/>
  <c r="AY187" i="1" s="1"/>
  <c r="G187" i="1" s="1"/>
  <c r="I187" i="1"/>
  <c r="BC167" i="1"/>
  <c r="AP165" i="1"/>
  <c r="J165" i="1" s="1"/>
  <c r="AQ165" i="1" s="1"/>
  <c r="AR149" i="1"/>
  <c r="AS149" i="1" s="1"/>
  <c r="AV149" i="1" s="1"/>
  <c r="F149" i="1" s="1"/>
  <c r="AY149" i="1" s="1"/>
  <c r="G149" i="1" s="1"/>
  <c r="I149" i="1"/>
  <c r="BC198" i="1"/>
  <c r="BC178" i="1"/>
  <c r="AP154" i="1"/>
  <c r="J154" i="1" s="1"/>
  <c r="AQ154" i="1" s="1"/>
  <c r="AP152" i="1"/>
  <c r="J152" i="1" s="1"/>
  <c r="AQ152" i="1" s="1"/>
  <c r="AL130" i="1"/>
  <c r="E130" i="1"/>
  <c r="BC213" i="1"/>
  <c r="BC46" i="1"/>
  <c r="AL183" i="1"/>
  <c r="H112" i="1"/>
  <c r="I104" i="1"/>
  <c r="AR104" i="1"/>
  <c r="AS104" i="1" s="1"/>
  <c r="AV104" i="1" s="1"/>
  <c r="F104" i="1" s="1"/>
  <c r="AY104" i="1" s="1"/>
  <c r="G104" i="1" s="1"/>
  <c r="I26" i="1"/>
  <c r="AR26" i="1"/>
  <c r="AS26" i="1" s="1"/>
  <c r="AV26" i="1" s="1"/>
  <c r="F26" i="1" s="1"/>
  <c r="AY26" i="1" s="1"/>
  <c r="G26" i="1" s="1"/>
  <c r="BC197" i="1"/>
  <c r="E215" i="1"/>
  <c r="AL215" i="1"/>
  <c r="I186" i="1"/>
  <c r="AR186" i="1"/>
  <c r="AS186" i="1" s="1"/>
  <c r="AV186" i="1" s="1"/>
  <c r="F186" i="1" s="1"/>
  <c r="AY186" i="1" s="1"/>
  <c r="G186" i="1" s="1"/>
  <c r="BC183" i="1"/>
  <c r="AR164" i="1"/>
  <c r="AS164" i="1" s="1"/>
  <c r="AV164" i="1" s="1"/>
  <c r="F164" i="1" s="1"/>
  <c r="AY164" i="1" s="1"/>
  <c r="G164" i="1" s="1"/>
  <c r="I164" i="1"/>
  <c r="BB164" i="1"/>
  <c r="BD164" i="1" s="1"/>
  <c r="AZ148" i="1"/>
  <c r="BA148" i="1"/>
  <c r="AR126" i="1"/>
  <c r="AS126" i="1" s="1"/>
  <c r="AV126" i="1" s="1"/>
  <c r="F126" i="1" s="1"/>
  <c r="AY126" i="1" s="1"/>
  <c r="G126" i="1" s="1"/>
  <c r="I126" i="1"/>
  <c r="BC123" i="1"/>
  <c r="AR73" i="1"/>
  <c r="AS73" i="1" s="1"/>
  <c r="AV73" i="1" s="1"/>
  <c r="F73" i="1" s="1"/>
  <c r="AY73" i="1" s="1"/>
  <c r="G73" i="1" s="1"/>
  <c r="I73" i="1"/>
  <c r="BB73" i="1"/>
  <c r="BD73" i="1" s="1"/>
  <c r="I71" i="1"/>
  <c r="AR71" i="1"/>
  <c r="AS71" i="1" s="1"/>
  <c r="AV71" i="1" s="1"/>
  <c r="F71" i="1" s="1"/>
  <c r="AY71" i="1" s="1"/>
  <c r="AP49" i="1"/>
  <c r="J49" i="1" s="1"/>
  <c r="AQ49" i="1" s="1"/>
  <c r="BC220" i="1"/>
  <c r="BC216" i="1"/>
  <c r="AP208" i="1"/>
  <c r="J208" i="1" s="1"/>
  <c r="AQ208" i="1" s="1"/>
  <c r="BA185" i="1"/>
  <c r="AZ185" i="1"/>
  <c r="BC172" i="1"/>
  <c r="I80" i="1"/>
  <c r="AR80" i="1"/>
  <c r="AS80" i="1" s="1"/>
  <c r="AV80" i="1" s="1"/>
  <c r="F80" i="1" s="1"/>
  <c r="AY80" i="1" s="1"/>
  <c r="G80" i="1" s="1"/>
  <c r="AL201" i="1"/>
  <c r="AP201" i="1" s="1"/>
  <c r="J201" i="1" s="1"/>
  <c r="AQ201" i="1" s="1"/>
  <c r="E201" i="1"/>
  <c r="AR195" i="1"/>
  <c r="AS195" i="1" s="1"/>
  <c r="AV195" i="1" s="1"/>
  <c r="F195" i="1" s="1"/>
  <c r="AY195" i="1" s="1"/>
  <c r="G195" i="1" s="1"/>
  <c r="I195" i="1"/>
  <c r="BB195" i="1"/>
  <c r="BD195" i="1" s="1"/>
  <c r="H180" i="1"/>
  <c r="BB180" i="1"/>
  <c r="AP173" i="1"/>
  <c r="J173" i="1" s="1"/>
  <c r="AQ173" i="1" s="1"/>
  <c r="H144" i="1"/>
  <c r="BA110" i="1"/>
  <c r="AZ110" i="1"/>
  <c r="I199" i="1"/>
  <c r="AR199" i="1"/>
  <c r="AS199" i="1" s="1"/>
  <c r="AV199" i="1" s="1"/>
  <c r="F199" i="1" s="1"/>
  <c r="AY199" i="1" s="1"/>
  <c r="G199" i="1" s="1"/>
  <c r="BB187" i="1"/>
  <c r="BC180" i="1"/>
  <c r="BD180" i="1"/>
  <c r="BC153" i="1"/>
  <c r="AR15" i="1"/>
  <c r="AS15" i="1" s="1"/>
  <c r="AV15" i="1" s="1"/>
  <c r="F15" i="1" s="1"/>
  <c r="AY15" i="1" s="1"/>
  <c r="G15" i="1" s="1"/>
  <c r="BB15" i="1"/>
  <c r="BC211" i="1"/>
  <c r="E208" i="1"/>
  <c r="AL208" i="1"/>
  <c r="I205" i="1"/>
  <c r="BB205" i="1"/>
  <c r="BD205" i="1" s="1"/>
  <c r="AZ196" i="1"/>
  <c r="BA196" i="1"/>
  <c r="I190" i="1"/>
  <c r="AR190" i="1"/>
  <c r="AS190" i="1" s="1"/>
  <c r="AV190" i="1" s="1"/>
  <c r="F190" i="1" s="1"/>
  <c r="AY190" i="1" s="1"/>
  <c r="G190" i="1" s="1"/>
  <c r="BC177" i="1"/>
  <c r="BD177" i="1"/>
  <c r="AZ128" i="1"/>
  <c r="BA128" i="1"/>
  <c r="I15" i="1"/>
  <c r="BC214" i="1"/>
  <c r="E173" i="1"/>
  <c r="AL173" i="1"/>
  <c r="I168" i="1"/>
  <c r="BB168" i="1"/>
  <c r="BD168" i="1" s="1"/>
  <c r="AR161" i="1"/>
  <c r="AS161" i="1" s="1"/>
  <c r="AV161" i="1" s="1"/>
  <c r="F161" i="1" s="1"/>
  <c r="AY161" i="1" s="1"/>
  <c r="G161" i="1" s="1"/>
  <c r="I161" i="1"/>
  <c r="AX128" i="1"/>
  <c r="BB102" i="1"/>
  <c r="BD102" i="1" s="1"/>
  <c r="G219" i="1"/>
  <c r="E204" i="1"/>
  <c r="AL204" i="1"/>
  <c r="AR166" i="1"/>
  <c r="AS166" i="1" s="1"/>
  <c r="AV166" i="1" s="1"/>
  <c r="F166" i="1" s="1"/>
  <c r="AY166" i="1" s="1"/>
  <c r="G166" i="1" s="1"/>
  <c r="I166" i="1"/>
  <c r="E163" i="1"/>
  <c r="AL163" i="1"/>
  <c r="AR147" i="1"/>
  <c r="AS147" i="1" s="1"/>
  <c r="AV147" i="1" s="1"/>
  <c r="F147" i="1" s="1"/>
  <c r="AY147" i="1" s="1"/>
  <c r="G147" i="1" s="1"/>
  <c r="BB147" i="1"/>
  <c r="BD147" i="1" s="1"/>
  <c r="I147" i="1"/>
  <c r="BC101" i="1"/>
  <c r="AP183" i="1"/>
  <c r="J183" i="1" s="1"/>
  <c r="AQ183" i="1" s="1"/>
  <c r="H178" i="1"/>
  <c r="AR121" i="1"/>
  <c r="AS121" i="1" s="1"/>
  <c r="AV121" i="1" s="1"/>
  <c r="F121" i="1" s="1"/>
  <c r="AY121" i="1" s="1"/>
  <c r="G121" i="1" s="1"/>
  <c r="I121" i="1"/>
  <c r="AR89" i="1"/>
  <c r="AS89" i="1" s="1"/>
  <c r="AV89" i="1" s="1"/>
  <c r="F89" i="1" s="1"/>
  <c r="AY89" i="1" s="1"/>
  <c r="G89" i="1" s="1"/>
  <c r="I89" i="1"/>
  <c r="BB89" i="1"/>
  <c r="BD89" i="1" s="1"/>
  <c r="AP202" i="1"/>
  <c r="J202" i="1" s="1"/>
  <c r="AQ202" i="1" s="1"/>
  <c r="AR200" i="1"/>
  <c r="AS200" i="1" s="1"/>
  <c r="AV200" i="1" s="1"/>
  <c r="F200" i="1" s="1"/>
  <c r="AY200" i="1" s="1"/>
  <c r="G200" i="1" s="1"/>
  <c r="BC189" i="1"/>
  <c r="AL181" i="1"/>
  <c r="BC174" i="1"/>
  <c r="H126" i="1"/>
  <c r="BB126" i="1"/>
  <c r="BD126" i="1" s="1"/>
  <c r="I210" i="1"/>
  <c r="AR210" i="1"/>
  <c r="AS210" i="1" s="1"/>
  <c r="AV210" i="1" s="1"/>
  <c r="F210" i="1" s="1"/>
  <c r="AY210" i="1" s="1"/>
  <c r="G210" i="1" s="1"/>
  <c r="AL202" i="1"/>
  <c r="BC181" i="1"/>
  <c r="AL132" i="1"/>
  <c r="E132" i="1"/>
  <c r="BC202" i="1"/>
  <c r="I191" i="1"/>
  <c r="AR191" i="1"/>
  <c r="AS191" i="1" s="1"/>
  <c r="AV191" i="1" s="1"/>
  <c r="F191" i="1" s="1"/>
  <c r="AY191" i="1" s="1"/>
  <c r="G191" i="1" s="1"/>
  <c r="H186" i="1"/>
  <c r="AL207" i="1"/>
  <c r="E207" i="1"/>
  <c r="BB200" i="1"/>
  <c r="BD200" i="1" s="1"/>
  <c r="I197" i="1"/>
  <c r="AR197" i="1"/>
  <c r="AS197" i="1" s="1"/>
  <c r="AV197" i="1" s="1"/>
  <c r="F197" i="1" s="1"/>
  <c r="AY197" i="1" s="1"/>
  <c r="G197" i="1" s="1"/>
  <c r="BB197" i="1"/>
  <c r="BD197" i="1" s="1"/>
  <c r="I177" i="1"/>
  <c r="AR177" i="1"/>
  <c r="AS177" i="1" s="1"/>
  <c r="AV177" i="1" s="1"/>
  <c r="F177" i="1" s="1"/>
  <c r="AY177" i="1" s="1"/>
  <c r="G177" i="1" s="1"/>
  <c r="AX160" i="1"/>
  <c r="I219" i="1"/>
  <c r="AP213" i="1"/>
  <c r="J213" i="1" s="1"/>
  <c r="AQ213" i="1" s="1"/>
  <c r="H213" i="1"/>
  <c r="BC209" i="1"/>
  <c r="AP184" i="1"/>
  <c r="J184" i="1" s="1"/>
  <c r="AQ184" i="1" s="1"/>
  <c r="AP162" i="1"/>
  <c r="J162" i="1" s="1"/>
  <c r="AQ162" i="1" s="1"/>
  <c r="BB149" i="1"/>
  <c r="BD149" i="1" s="1"/>
  <c r="BC141" i="1"/>
  <c r="AP182" i="1"/>
  <c r="J182" i="1" s="1"/>
  <c r="AQ182" i="1" s="1"/>
  <c r="BC160" i="1"/>
  <c r="H154" i="1"/>
  <c r="BC86" i="1"/>
  <c r="E72" i="1"/>
  <c r="AL72" i="1"/>
  <c r="AR25" i="1"/>
  <c r="AS25" i="1" s="1"/>
  <c r="AV25" i="1" s="1"/>
  <c r="F25" i="1" s="1"/>
  <c r="AY25" i="1" s="1"/>
  <c r="G25" i="1" s="1"/>
  <c r="I25" i="1"/>
  <c r="H172" i="1"/>
  <c r="BC157" i="1"/>
  <c r="BC154" i="1"/>
  <c r="AX137" i="1"/>
  <c r="AP112" i="1"/>
  <c r="J112" i="1" s="1"/>
  <c r="AQ112" i="1" s="1"/>
  <c r="AP155" i="1"/>
  <c r="J155" i="1" s="1"/>
  <c r="AQ155" i="1" s="1"/>
  <c r="AL120" i="1"/>
  <c r="AP120" i="1" s="1"/>
  <c r="J120" i="1" s="1"/>
  <c r="AQ120" i="1" s="1"/>
  <c r="E120" i="1"/>
  <c r="AP107" i="1"/>
  <c r="J107" i="1" s="1"/>
  <c r="AQ107" i="1" s="1"/>
  <c r="BB104" i="1"/>
  <c r="H104" i="1"/>
  <c r="N83" i="1"/>
  <c r="BC83" i="1" s="1"/>
  <c r="AP83" i="1"/>
  <c r="J83" i="1" s="1"/>
  <c r="AQ83" i="1" s="1"/>
  <c r="E212" i="1"/>
  <c r="AL189" i="1"/>
  <c r="I134" i="1"/>
  <c r="AR134" i="1"/>
  <c r="AS134" i="1" s="1"/>
  <c r="AV134" i="1" s="1"/>
  <c r="F134" i="1" s="1"/>
  <c r="AY134" i="1" s="1"/>
  <c r="G134" i="1" s="1"/>
  <c r="AL125" i="1"/>
  <c r="E125" i="1"/>
  <c r="BA114" i="1"/>
  <c r="BC94" i="1"/>
  <c r="I76" i="1"/>
  <c r="AR76" i="1"/>
  <c r="AS76" i="1" s="1"/>
  <c r="AV76" i="1" s="1"/>
  <c r="F76" i="1" s="1"/>
  <c r="AY76" i="1" s="1"/>
  <c r="G76" i="1" s="1"/>
  <c r="AP40" i="1"/>
  <c r="J40" i="1" s="1"/>
  <c r="AQ40" i="1" s="1"/>
  <c r="BC188" i="1"/>
  <c r="BB185" i="1"/>
  <c r="BC185" i="1"/>
  <c r="AR143" i="1"/>
  <c r="AS143" i="1" s="1"/>
  <c r="AV143" i="1" s="1"/>
  <c r="F143" i="1" s="1"/>
  <c r="AY143" i="1" s="1"/>
  <c r="G143" i="1" s="1"/>
  <c r="I143" i="1"/>
  <c r="H67" i="1"/>
  <c r="AP38" i="1"/>
  <c r="J38" i="1" s="1"/>
  <c r="AQ38" i="1" s="1"/>
  <c r="AX218" i="1"/>
  <c r="BB217" i="1"/>
  <c r="H196" i="1"/>
  <c r="BB196" i="1"/>
  <c r="BC67" i="1"/>
  <c r="AR169" i="1"/>
  <c r="AS169" i="1" s="1"/>
  <c r="AV169" i="1" s="1"/>
  <c r="F169" i="1" s="1"/>
  <c r="AY169" i="1" s="1"/>
  <c r="G169" i="1" s="1"/>
  <c r="I169" i="1"/>
  <c r="E152" i="1"/>
  <c r="AL152" i="1"/>
  <c r="BC144" i="1"/>
  <c r="I67" i="1"/>
  <c r="AR67" i="1"/>
  <c r="AS67" i="1" s="1"/>
  <c r="AV67" i="1" s="1"/>
  <c r="F67" i="1" s="1"/>
  <c r="AY67" i="1" s="1"/>
  <c r="G67" i="1" s="1"/>
  <c r="H166" i="1"/>
  <c r="I156" i="1"/>
  <c r="AR156" i="1"/>
  <c r="AS156" i="1" s="1"/>
  <c r="AV156" i="1" s="1"/>
  <c r="F156" i="1" s="1"/>
  <c r="AY156" i="1" s="1"/>
  <c r="G156" i="1" s="1"/>
  <c r="H133" i="1"/>
  <c r="E131" i="1"/>
  <c r="AL131" i="1"/>
  <c r="AP131" i="1" s="1"/>
  <c r="J131" i="1" s="1"/>
  <c r="AQ131" i="1" s="1"/>
  <c r="AL51" i="1"/>
  <c r="AP51" i="1" s="1"/>
  <c r="J51" i="1" s="1"/>
  <c r="AQ51" i="1" s="1"/>
  <c r="E51" i="1"/>
  <c r="BC15" i="1"/>
  <c r="BD15" i="1"/>
  <c r="BB174" i="1"/>
  <c r="BD174" i="1" s="1"/>
  <c r="BC166" i="1"/>
  <c r="H156" i="1"/>
  <c r="BB156" i="1"/>
  <c r="BD156" i="1" s="1"/>
  <c r="I119" i="1"/>
  <c r="AR119" i="1"/>
  <c r="AS119" i="1" s="1"/>
  <c r="AV119" i="1" s="1"/>
  <c r="F119" i="1" s="1"/>
  <c r="AY119" i="1" s="1"/>
  <c r="G119" i="1" s="1"/>
  <c r="BC110" i="1"/>
  <c r="BD110" i="1" s="1"/>
  <c r="AL96" i="1"/>
  <c r="E96" i="1"/>
  <c r="BC75" i="1"/>
  <c r="I44" i="1"/>
  <c r="AR44" i="1"/>
  <c r="AS44" i="1" s="1"/>
  <c r="AV44" i="1" s="1"/>
  <c r="F44" i="1" s="1"/>
  <c r="AY44" i="1" s="1"/>
  <c r="G44" i="1" s="1"/>
  <c r="BB44" i="1"/>
  <c r="BD44" i="1" s="1"/>
  <c r="H220" i="1"/>
  <c r="BB214" i="1"/>
  <c r="BD214" i="1" s="1"/>
  <c r="BD196" i="1"/>
  <c r="H167" i="1"/>
  <c r="BC155" i="1"/>
  <c r="AP140" i="1"/>
  <c r="J140" i="1" s="1"/>
  <c r="AQ140" i="1" s="1"/>
  <c r="I102" i="1"/>
  <c r="AP59" i="1"/>
  <c r="J59" i="1" s="1"/>
  <c r="AQ59" i="1" s="1"/>
  <c r="BC53" i="1"/>
  <c r="BB210" i="1"/>
  <c r="AP209" i="1"/>
  <c r="J209" i="1" s="1"/>
  <c r="AQ209" i="1" s="1"/>
  <c r="H191" i="1"/>
  <c r="H187" i="1"/>
  <c r="AR146" i="1"/>
  <c r="AS146" i="1" s="1"/>
  <c r="AV146" i="1" s="1"/>
  <c r="F146" i="1" s="1"/>
  <c r="I146" i="1"/>
  <c r="H143" i="1"/>
  <c r="F123" i="1"/>
  <c r="AY123" i="1" s="1"/>
  <c r="G123" i="1" s="1"/>
  <c r="AP106" i="1"/>
  <c r="J106" i="1" s="1"/>
  <c r="AQ106" i="1" s="1"/>
  <c r="AX104" i="1"/>
  <c r="E92" i="1"/>
  <c r="AL92" i="1"/>
  <c r="BA57" i="1"/>
  <c r="E54" i="1"/>
  <c r="AL54" i="1"/>
  <c r="BD210" i="1"/>
  <c r="H200" i="1"/>
  <c r="BC143" i="1"/>
  <c r="BC140" i="1"/>
  <c r="BC85" i="1"/>
  <c r="E217" i="1"/>
  <c r="AX185" i="1"/>
  <c r="H170" i="1"/>
  <c r="BC169" i="1"/>
  <c r="AX165" i="1"/>
  <c r="AP151" i="1"/>
  <c r="J151" i="1" s="1"/>
  <c r="AQ151" i="1" s="1"/>
  <c r="BC128" i="1"/>
  <c r="BD128" i="1"/>
  <c r="I88" i="1"/>
  <c r="AR88" i="1"/>
  <c r="AS88" i="1" s="1"/>
  <c r="AV88" i="1" s="1"/>
  <c r="F88" i="1" s="1"/>
  <c r="AY88" i="1" s="1"/>
  <c r="G88" i="1" s="1"/>
  <c r="AL59" i="1"/>
  <c r="E59" i="1"/>
  <c r="H38" i="1"/>
  <c r="I34" i="1"/>
  <c r="AR34" i="1"/>
  <c r="AS34" i="1" s="1"/>
  <c r="AV34" i="1" s="1"/>
  <c r="F34" i="1" s="1"/>
  <c r="AY34" i="1" s="1"/>
  <c r="G34" i="1" s="1"/>
  <c r="AP203" i="1"/>
  <c r="J203" i="1" s="1"/>
  <c r="AQ203" i="1" s="1"/>
  <c r="AX202" i="1"/>
  <c r="BC191" i="1"/>
  <c r="E190" i="1"/>
  <c r="BD187" i="1"/>
  <c r="AP172" i="1"/>
  <c r="J172" i="1" s="1"/>
  <c r="AQ172" i="1" s="1"/>
  <c r="AL171" i="1"/>
  <c r="BC119" i="1"/>
  <c r="H106" i="1"/>
  <c r="AP72" i="1"/>
  <c r="J72" i="1" s="1"/>
  <c r="AQ72" i="1" s="1"/>
  <c r="F62" i="1"/>
  <c r="AY62" i="1" s="1"/>
  <c r="BC38" i="1"/>
  <c r="BC210" i="1"/>
  <c r="H210" i="1"/>
  <c r="H161" i="1"/>
  <c r="BB161" i="1"/>
  <c r="BD161" i="1" s="1"/>
  <c r="H140" i="1"/>
  <c r="BC106" i="1"/>
  <c r="H95" i="1"/>
  <c r="AP32" i="1"/>
  <c r="J32" i="1" s="1"/>
  <c r="AQ32" i="1" s="1"/>
  <c r="H21" i="1"/>
  <c r="AX145" i="1"/>
  <c r="AL78" i="1"/>
  <c r="E78" i="1"/>
  <c r="E49" i="1"/>
  <c r="AL49" i="1"/>
  <c r="H134" i="1"/>
  <c r="BB134" i="1"/>
  <c r="BD134" i="1" s="1"/>
  <c r="AX110" i="1"/>
  <c r="AL108" i="1"/>
  <c r="E108" i="1"/>
  <c r="BC104" i="1"/>
  <c r="BD104" i="1"/>
  <c r="AR79" i="1"/>
  <c r="AS79" i="1" s="1"/>
  <c r="AV79" i="1" s="1"/>
  <c r="F79" i="1" s="1"/>
  <c r="AY79" i="1" s="1"/>
  <c r="G79" i="1" s="1"/>
  <c r="I79" i="1"/>
  <c r="BC76" i="1"/>
  <c r="H60" i="1"/>
  <c r="BB60" i="1"/>
  <c r="BD60" i="1" s="1"/>
  <c r="H28" i="1"/>
  <c r="BB26" i="1"/>
  <c r="BD26" i="1" s="1"/>
  <c r="BC151" i="1"/>
  <c r="E145" i="1"/>
  <c r="AL145" i="1"/>
  <c r="AP97" i="1"/>
  <c r="J97" i="1" s="1"/>
  <c r="AQ97" i="1" s="1"/>
  <c r="AP50" i="1"/>
  <c r="J50" i="1" s="1"/>
  <c r="AQ50" i="1" s="1"/>
  <c r="H50" i="1"/>
  <c r="AR45" i="1"/>
  <c r="AS45" i="1" s="1"/>
  <c r="AV45" i="1" s="1"/>
  <c r="F45" i="1" s="1"/>
  <c r="AY45" i="1" s="1"/>
  <c r="G45" i="1" s="1"/>
  <c r="I45" i="1"/>
  <c r="E42" i="1"/>
  <c r="AL42" i="1"/>
  <c r="AL113" i="1"/>
  <c r="E113" i="1"/>
  <c r="AP109" i="1"/>
  <c r="J109" i="1" s="1"/>
  <c r="AQ109" i="1" s="1"/>
  <c r="I105" i="1"/>
  <c r="AR90" i="1"/>
  <c r="AS90" i="1" s="1"/>
  <c r="AV90" i="1" s="1"/>
  <c r="F90" i="1" s="1"/>
  <c r="I90" i="1"/>
  <c r="I77" i="1"/>
  <c r="AR77" i="1"/>
  <c r="AS77" i="1" s="1"/>
  <c r="AV77" i="1" s="1"/>
  <c r="F77" i="1" s="1"/>
  <c r="AY77" i="1" s="1"/>
  <c r="G77" i="1" s="1"/>
  <c r="AX74" i="1"/>
  <c r="BC50" i="1"/>
  <c r="AL188" i="1"/>
  <c r="H148" i="1"/>
  <c r="BB148" i="1"/>
  <c r="BD148" i="1" s="1"/>
  <c r="AP137" i="1"/>
  <c r="J137" i="1" s="1"/>
  <c r="AQ137" i="1" s="1"/>
  <c r="I85" i="1"/>
  <c r="AR85" i="1"/>
  <c r="AS85" i="1" s="1"/>
  <c r="AV85" i="1" s="1"/>
  <c r="F85" i="1" s="1"/>
  <c r="AY85" i="1" s="1"/>
  <c r="G85" i="1" s="1"/>
  <c r="AX80" i="1"/>
  <c r="BB79" i="1"/>
  <c r="BD79" i="1" s="1"/>
  <c r="H79" i="1"/>
  <c r="AR74" i="1"/>
  <c r="AS74" i="1" s="1"/>
  <c r="AV74" i="1" s="1"/>
  <c r="F74" i="1" s="1"/>
  <c r="AY74" i="1" s="1"/>
  <c r="G74" i="1" s="1"/>
  <c r="I74" i="1"/>
  <c r="BC28" i="1"/>
  <c r="H26" i="1"/>
  <c r="AP157" i="1"/>
  <c r="J157" i="1" s="1"/>
  <c r="AQ157" i="1" s="1"/>
  <c r="BC148" i="1"/>
  <c r="AX123" i="1"/>
  <c r="BB121" i="1"/>
  <c r="BD121" i="1" s="1"/>
  <c r="I110" i="1"/>
  <c r="AX91" i="1"/>
  <c r="H77" i="1"/>
  <c r="BB77" i="1"/>
  <c r="I66" i="1"/>
  <c r="AR66" i="1"/>
  <c r="AS66" i="1" s="1"/>
  <c r="AV66" i="1" s="1"/>
  <c r="F66" i="1" s="1"/>
  <c r="AY66" i="1" s="1"/>
  <c r="AP55" i="1"/>
  <c r="J55" i="1" s="1"/>
  <c r="AQ55" i="1" s="1"/>
  <c r="E24" i="1"/>
  <c r="AL24" i="1"/>
  <c r="BB105" i="1"/>
  <c r="BD105" i="1" s="1"/>
  <c r="H105" i="1"/>
  <c r="AR101" i="1"/>
  <c r="AS101" i="1" s="1"/>
  <c r="AV101" i="1" s="1"/>
  <c r="F101" i="1" s="1"/>
  <c r="AY101" i="1" s="1"/>
  <c r="G101" i="1" s="1"/>
  <c r="I101" i="1"/>
  <c r="BB34" i="1"/>
  <c r="BB177" i="1"/>
  <c r="H137" i="1"/>
  <c r="AP94" i="1"/>
  <c r="J94" i="1" s="1"/>
  <c r="AQ94" i="1" s="1"/>
  <c r="H87" i="1"/>
  <c r="AL55" i="1"/>
  <c r="E55" i="1"/>
  <c r="E20" i="1"/>
  <c r="AL20" i="1"/>
  <c r="BD185" i="1"/>
  <c r="AP150" i="1"/>
  <c r="J150" i="1" s="1"/>
  <c r="AQ150" i="1" s="1"/>
  <c r="AP141" i="1"/>
  <c r="J141" i="1" s="1"/>
  <c r="AQ141" i="1" s="1"/>
  <c r="BC137" i="1"/>
  <c r="I128" i="1"/>
  <c r="H109" i="1"/>
  <c r="BC87" i="1"/>
  <c r="E127" i="1"/>
  <c r="BC58" i="1"/>
  <c r="AL43" i="1"/>
  <c r="E43" i="1"/>
  <c r="E17" i="1"/>
  <c r="AL17" i="1"/>
  <c r="AL135" i="1"/>
  <c r="E135" i="1"/>
  <c r="H94" i="1"/>
  <c r="BC77" i="1"/>
  <c r="BD77" i="1"/>
  <c r="AP129" i="1"/>
  <c r="J129" i="1" s="1"/>
  <c r="AQ129" i="1" s="1"/>
  <c r="AP124" i="1"/>
  <c r="J124" i="1" s="1"/>
  <c r="AQ124" i="1" s="1"/>
  <c r="AL111" i="1"/>
  <c r="AX69" i="1"/>
  <c r="BC60" i="1"/>
  <c r="AX114" i="1"/>
  <c r="BC88" i="1"/>
  <c r="BD88" i="1"/>
  <c r="H74" i="1"/>
  <c r="BB74" i="1"/>
  <c r="BD74" i="1" s="1"/>
  <c r="E40" i="1"/>
  <c r="AL40" i="1"/>
  <c r="AL103" i="1"/>
  <c r="E103" i="1"/>
  <c r="BC79" i="1"/>
  <c r="H45" i="1"/>
  <c r="BB45" i="1"/>
  <c r="BD45" i="1" s="1"/>
  <c r="BC44" i="1"/>
  <c r="AP144" i="1"/>
  <c r="J144" i="1" s="1"/>
  <c r="AQ144" i="1" s="1"/>
  <c r="AP117" i="1"/>
  <c r="J117" i="1" s="1"/>
  <c r="AQ117" i="1" s="1"/>
  <c r="AX66" i="1"/>
  <c r="I56" i="1"/>
  <c r="AR56" i="1"/>
  <c r="AS56" i="1" s="1"/>
  <c r="AV56" i="1" s="1"/>
  <c r="F56" i="1" s="1"/>
  <c r="AL27" i="1"/>
  <c r="BC21" i="1"/>
  <c r="AL118" i="1"/>
  <c r="H62" i="1"/>
  <c r="BB62" i="1"/>
  <c r="AL52" i="1"/>
  <c r="BC27" i="1"/>
  <c r="AL22" i="1"/>
  <c r="AP132" i="1"/>
  <c r="J132" i="1" s="1"/>
  <c r="AQ132" i="1" s="1"/>
  <c r="BB119" i="1"/>
  <c r="BD119" i="1" s="1"/>
  <c r="AP100" i="1"/>
  <c r="J100" i="1" s="1"/>
  <c r="AQ100" i="1" s="1"/>
  <c r="H69" i="1"/>
  <c r="AP69" i="1"/>
  <c r="J69" i="1" s="1"/>
  <c r="AQ69" i="1" s="1"/>
  <c r="BB25" i="1"/>
  <c r="H25" i="1"/>
  <c r="BC22" i="1"/>
  <c r="AP14" i="1"/>
  <c r="J14" i="1" s="1"/>
  <c r="AQ14" i="1" s="1"/>
  <c r="BC91" i="1"/>
  <c r="H83" i="1"/>
  <c r="BC80" i="1"/>
  <c r="BD80" i="1"/>
  <c r="AP58" i="1"/>
  <c r="J58" i="1" s="1"/>
  <c r="AQ58" i="1" s="1"/>
  <c r="BC56" i="1"/>
  <c r="BC33" i="1"/>
  <c r="BC25" i="1"/>
  <c r="BD25" i="1"/>
  <c r="BB128" i="1"/>
  <c r="AP127" i="1"/>
  <c r="J127" i="1" s="1"/>
  <c r="AQ127" i="1" s="1"/>
  <c r="AP122" i="1"/>
  <c r="J122" i="1" s="1"/>
  <c r="AQ122" i="1" s="1"/>
  <c r="AP95" i="1"/>
  <c r="J95" i="1" s="1"/>
  <c r="AQ95" i="1" s="1"/>
  <c r="AP93" i="1"/>
  <c r="J93" i="1" s="1"/>
  <c r="AQ93" i="1" s="1"/>
  <c r="AP84" i="1"/>
  <c r="J84" i="1" s="1"/>
  <c r="AQ84" i="1" s="1"/>
  <c r="E68" i="1"/>
  <c r="I62" i="1"/>
  <c r="AP23" i="1"/>
  <c r="J23" i="1" s="1"/>
  <c r="AQ23" i="1" s="1"/>
  <c r="E19" i="1"/>
  <c r="AL19" i="1"/>
  <c r="AP19" i="1" s="1"/>
  <c r="J19" i="1" s="1"/>
  <c r="AQ19" i="1" s="1"/>
  <c r="E142" i="1"/>
  <c r="H101" i="1"/>
  <c r="E69" i="1"/>
  <c r="E61" i="1"/>
  <c r="I57" i="1"/>
  <c r="AP28" i="1"/>
  <c r="J28" i="1" s="1"/>
  <c r="AQ28" i="1" s="1"/>
  <c r="E63" i="1"/>
  <c r="E62" i="1"/>
  <c r="BC39" i="1"/>
  <c r="BC16" i="1"/>
  <c r="AL91" i="1"/>
  <c r="AP63" i="1"/>
  <c r="J63" i="1" s="1"/>
  <c r="AQ63" i="1" s="1"/>
  <c r="AP36" i="1"/>
  <c r="J36" i="1" s="1"/>
  <c r="AQ36" i="1" s="1"/>
  <c r="AL33" i="1"/>
  <c r="E32" i="1"/>
  <c r="AL32" i="1"/>
  <c r="BB88" i="1"/>
  <c r="AP70" i="1"/>
  <c r="J70" i="1" s="1"/>
  <c r="AQ70" i="1" s="1"/>
  <c r="AP75" i="1"/>
  <c r="J75" i="1" s="1"/>
  <c r="AQ75" i="1" s="1"/>
  <c r="AX45" i="1"/>
  <c r="BC26" i="1"/>
  <c r="AP39" i="1"/>
  <c r="J39" i="1" s="1"/>
  <c r="AQ39" i="1" s="1"/>
  <c r="AL35" i="1"/>
  <c r="AP16" i="1"/>
  <c r="J16" i="1" s="1"/>
  <c r="AQ16" i="1" s="1"/>
  <c r="AP87" i="1"/>
  <c r="J87" i="1" s="1"/>
  <c r="AQ87" i="1" s="1"/>
  <c r="H34" i="1"/>
  <c r="H71" i="1"/>
  <c r="AP41" i="1"/>
  <c r="J41" i="1" s="1"/>
  <c r="AQ41" i="1" s="1"/>
  <c r="E37" i="1"/>
  <c r="AL37" i="1"/>
  <c r="AP18" i="1"/>
  <c r="J18" i="1" s="1"/>
  <c r="AQ18" i="1" s="1"/>
  <c r="E14" i="1"/>
  <c r="AL14" i="1"/>
  <c r="H88" i="1"/>
  <c r="BB80" i="1"/>
  <c r="H57" i="1"/>
  <c r="BB57" i="1"/>
  <c r="BD57" i="1" s="1"/>
  <c r="AP46" i="1"/>
  <c r="J46" i="1" s="1"/>
  <c r="AQ46" i="1" s="1"/>
  <c r="AX67" i="1"/>
  <c r="E66" i="1"/>
  <c r="AP61" i="1"/>
  <c r="J61" i="1" s="1"/>
  <c r="AQ61" i="1" s="1"/>
  <c r="AP53" i="1"/>
  <c r="J53" i="1" s="1"/>
  <c r="AQ53" i="1" s="1"/>
  <c r="BC34" i="1"/>
  <c r="BD34" i="1"/>
  <c r="AX77" i="1"/>
  <c r="E71" i="1"/>
  <c r="AP68" i="1"/>
  <c r="J68" i="1" s="1"/>
  <c r="AQ68" i="1" s="1"/>
  <c r="AP21" i="1"/>
  <c r="J21" i="1" s="1"/>
  <c r="AQ21" i="1" s="1"/>
  <c r="I51" i="1" l="1"/>
  <c r="AR51" i="1"/>
  <c r="AS51" i="1" s="1"/>
  <c r="AV51" i="1" s="1"/>
  <c r="F51" i="1" s="1"/>
  <c r="AY51" i="1" s="1"/>
  <c r="G51" i="1" s="1"/>
  <c r="AR131" i="1"/>
  <c r="AS131" i="1" s="1"/>
  <c r="AV131" i="1" s="1"/>
  <c r="F131" i="1" s="1"/>
  <c r="AY131" i="1" s="1"/>
  <c r="G131" i="1" s="1"/>
  <c r="I131" i="1"/>
  <c r="I201" i="1"/>
  <c r="AR201" i="1"/>
  <c r="AS201" i="1" s="1"/>
  <c r="AV201" i="1" s="1"/>
  <c r="F201" i="1" s="1"/>
  <c r="AY201" i="1" s="1"/>
  <c r="G201" i="1" s="1"/>
  <c r="BB87" i="1"/>
  <c r="BD87" i="1" s="1"/>
  <c r="I19" i="1"/>
  <c r="AR19" i="1"/>
  <c r="AS19" i="1" s="1"/>
  <c r="AV19" i="1" s="1"/>
  <c r="F19" i="1" s="1"/>
  <c r="AY19" i="1" s="1"/>
  <c r="G19" i="1" s="1"/>
  <c r="I120" i="1"/>
  <c r="AR120" i="1"/>
  <c r="AS120" i="1" s="1"/>
  <c r="AV120" i="1" s="1"/>
  <c r="F120" i="1" s="1"/>
  <c r="AY120" i="1" s="1"/>
  <c r="G120" i="1" s="1"/>
  <c r="BB213" i="1"/>
  <c r="BD213" i="1" s="1"/>
  <c r="BB106" i="1"/>
  <c r="BD106" i="1" s="1"/>
  <c r="AR154" i="1"/>
  <c r="AS154" i="1" s="1"/>
  <c r="AV154" i="1" s="1"/>
  <c r="F154" i="1" s="1"/>
  <c r="AY154" i="1" s="1"/>
  <c r="G154" i="1" s="1"/>
  <c r="I154" i="1"/>
  <c r="AR68" i="1"/>
  <c r="AS68" i="1" s="1"/>
  <c r="AV68" i="1" s="1"/>
  <c r="F68" i="1" s="1"/>
  <c r="AY68" i="1" s="1"/>
  <c r="G68" i="1" s="1"/>
  <c r="I68" i="1"/>
  <c r="BC37" i="1"/>
  <c r="H33" i="1"/>
  <c r="AR23" i="1"/>
  <c r="AS23" i="1" s="1"/>
  <c r="AV23" i="1" s="1"/>
  <c r="F23" i="1" s="1"/>
  <c r="AY23" i="1" s="1"/>
  <c r="G23" i="1" s="1"/>
  <c r="I23" i="1"/>
  <c r="AR58" i="1"/>
  <c r="AS58" i="1" s="1"/>
  <c r="AV58" i="1" s="1"/>
  <c r="F58" i="1" s="1"/>
  <c r="AY58" i="1" s="1"/>
  <c r="G58" i="1" s="1"/>
  <c r="I58" i="1"/>
  <c r="BB58" i="1"/>
  <c r="BD58" i="1" s="1"/>
  <c r="I100" i="1"/>
  <c r="AR100" i="1"/>
  <c r="AS100" i="1" s="1"/>
  <c r="AV100" i="1" s="1"/>
  <c r="F100" i="1" s="1"/>
  <c r="AY100" i="1" s="1"/>
  <c r="G100" i="1" s="1"/>
  <c r="H78" i="1"/>
  <c r="I72" i="1"/>
  <c r="AR72" i="1"/>
  <c r="AS72" i="1" s="1"/>
  <c r="AV72" i="1" s="1"/>
  <c r="F72" i="1" s="1"/>
  <c r="AY72" i="1" s="1"/>
  <c r="G72" i="1" s="1"/>
  <c r="AP33" i="1"/>
  <c r="J33" i="1" s="1"/>
  <c r="AQ33" i="1" s="1"/>
  <c r="AR83" i="1"/>
  <c r="AS83" i="1" s="1"/>
  <c r="AV83" i="1" s="1"/>
  <c r="F83" i="1" s="1"/>
  <c r="I83" i="1"/>
  <c r="BA194" i="1"/>
  <c r="AZ194" i="1"/>
  <c r="AZ220" i="1"/>
  <c r="BA220" i="1"/>
  <c r="BC71" i="1"/>
  <c r="AR41" i="1"/>
  <c r="AS41" i="1" s="1"/>
  <c r="AV41" i="1" s="1"/>
  <c r="F41" i="1" s="1"/>
  <c r="AY41" i="1" s="1"/>
  <c r="G41" i="1" s="1"/>
  <c r="BB41" i="1"/>
  <c r="BD41" i="1" s="1"/>
  <c r="I41" i="1"/>
  <c r="AR36" i="1"/>
  <c r="AS36" i="1" s="1"/>
  <c r="AV36" i="1" s="1"/>
  <c r="F36" i="1" s="1"/>
  <c r="AY36" i="1" s="1"/>
  <c r="G36" i="1" s="1"/>
  <c r="I36" i="1"/>
  <c r="BB36" i="1"/>
  <c r="BD36" i="1" s="1"/>
  <c r="AZ101" i="1"/>
  <c r="BA101" i="1"/>
  <c r="H54" i="1"/>
  <c r="I59" i="1"/>
  <c r="AR59" i="1"/>
  <c r="AS59" i="1" s="1"/>
  <c r="AV59" i="1" s="1"/>
  <c r="F59" i="1" s="1"/>
  <c r="AY59" i="1" s="1"/>
  <c r="G59" i="1" s="1"/>
  <c r="H152" i="1"/>
  <c r="AR63" i="1"/>
  <c r="AS63" i="1" s="1"/>
  <c r="AV63" i="1" s="1"/>
  <c r="F63" i="1" s="1"/>
  <c r="AY63" i="1" s="1"/>
  <c r="G63" i="1" s="1"/>
  <c r="I63" i="1"/>
  <c r="BB63" i="1"/>
  <c r="BC68" i="1"/>
  <c r="I132" i="1"/>
  <c r="AR132" i="1"/>
  <c r="AS132" i="1" s="1"/>
  <c r="AV132" i="1" s="1"/>
  <c r="F132" i="1" s="1"/>
  <c r="AY132" i="1" s="1"/>
  <c r="G132" i="1" s="1"/>
  <c r="AY90" i="1"/>
  <c r="G90" i="1" s="1"/>
  <c r="BB90" i="1"/>
  <c r="BD90" i="1" s="1"/>
  <c r="BC54" i="1"/>
  <c r="BC152" i="1"/>
  <c r="BB154" i="1"/>
  <c r="BD154" i="1" s="1"/>
  <c r="BA197" i="1"/>
  <c r="AZ197" i="1"/>
  <c r="BC130" i="1"/>
  <c r="AP78" i="1"/>
  <c r="J78" i="1" s="1"/>
  <c r="AQ78" i="1" s="1"/>
  <c r="BB85" i="1"/>
  <c r="BD85" i="1" s="1"/>
  <c r="BB66" i="1"/>
  <c r="H22" i="1"/>
  <c r="AP22" i="1"/>
  <c r="J22" i="1" s="1"/>
  <c r="AQ22" i="1" s="1"/>
  <c r="AR141" i="1"/>
  <c r="AS141" i="1" s="1"/>
  <c r="AV141" i="1" s="1"/>
  <c r="F141" i="1" s="1"/>
  <c r="AY141" i="1" s="1"/>
  <c r="G141" i="1" s="1"/>
  <c r="I141" i="1"/>
  <c r="BB141" i="1"/>
  <c r="BD141" i="1" s="1"/>
  <c r="AZ74" i="1"/>
  <c r="BA74" i="1"/>
  <c r="AR140" i="1"/>
  <c r="AS140" i="1" s="1"/>
  <c r="AV140" i="1" s="1"/>
  <c r="F140" i="1" s="1"/>
  <c r="I140" i="1"/>
  <c r="AZ147" i="1"/>
  <c r="BA147" i="1"/>
  <c r="BA199" i="1"/>
  <c r="AZ199" i="1"/>
  <c r="AR208" i="1"/>
  <c r="AS208" i="1" s="1"/>
  <c r="AV208" i="1" s="1"/>
  <c r="F208" i="1" s="1"/>
  <c r="AY208" i="1" s="1"/>
  <c r="G208" i="1" s="1"/>
  <c r="I208" i="1"/>
  <c r="AZ164" i="1"/>
  <c r="BA164" i="1"/>
  <c r="H130" i="1"/>
  <c r="AP130" i="1"/>
  <c r="J130" i="1" s="1"/>
  <c r="AQ130" i="1" s="1"/>
  <c r="AZ136" i="1"/>
  <c r="BA136" i="1"/>
  <c r="AR216" i="1"/>
  <c r="AS216" i="1" s="1"/>
  <c r="AV216" i="1" s="1"/>
  <c r="F216" i="1" s="1"/>
  <c r="I216" i="1"/>
  <c r="AR107" i="1"/>
  <c r="AS107" i="1" s="1"/>
  <c r="AV107" i="1" s="1"/>
  <c r="F107" i="1" s="1"/>
  <c r="AY107" i="1" s="1"/>
  <c r="G107" i="1" s="1"/>
  <c r="I107" i="1"/>
  <c r="I170" i="1"/>
  <c r="AR170" i="1"/>
  <c r="AS170" i="1" s="1"/>
  <c r="AV170" i="1" s="1"/>
  <c r="F170" i="1" s="1"/>
  <c r="AY170" i="1" s="1"/>
  <c r="G170" i="1" s="1"/>
  <c r="AZ211" i="1"/>
  <c r="BA211" i="1"/>
  <c r="AR28" i="1"/>
  <c r="AS28" i="1" s="1"/>
  <c r="AV28" i="1" s="1"/>
  <c r="F28" i="1" s="1"/>
  <c r="I28" i="1"/>
  <c r="AZ45" i="1"/>
  <c r="BA45" i="1"/>
  <c r="BC108" i="1"/>
  <c r="BC217" i="1"/>
  <c r="BD217" i="1" s="1"/>
  <c r="BB143" i="1"/>
  <c r="BD143" i="1" s="1"/>
  <c r="BA44" i="1"/>
  <c r="AZ44" i="1"/>
  <c r="BC125" i="1"/>
  <c r="AR184" i="1"/>
  <c r="AS184" i="1" s="1"/>
  <c r="AV184" i="1" s="1"/>
  <c r="F184" i="1" s="1"/>
  <c r="AY184" i="1" s="1"/>
  <c r="G184" i="1" s="1"/>
  <c r="I184" i="1"/>
  <c r="BA179" i="1"/>
  <c r="AZ179" i="1"/>
  <c r="AR152" i="1"/>
  <c r="AS152" i="1" s="1"/>
  <c r="AV152" i="1" s="1"/>
  <c r="F152" i="1" s="1"/>
  <c r="AY152" i="1" s="1"/>
  <c r="G152" i="1" s="1"/>
  <c r="I152" i="1"/>
  <c r="BA221" i="1"/>
  <c r="AZ221" i="1"/>
  <c r="AR94" i="1"/>
  <c r="AS94" i="1" s="1"/>
  <c r="AV94" i="1" s="1"/>
  <c r="F94" i="1" s="1"/>
  <c r="I94" i="1"/>
  <c r="AP108" i="1"/>
  <c r="J108" i="1" s="1"/>
  <c r="AQ108" i="1" s="1"/>
  <c r="H108" i="1"/>
  <c r="AR203" i="1"/>
  <c r="AS203" i="1" s="1"/>
  <c r="AV203" i="1" s="1"/>
  <c r="F203" i="1" s="1"/>
  <c r="AY203" i="1" s="1"/>
  <c r="G203" i="1" s="1"/>
  <c r="I203" i="1"/>
  <c r="BB133" i="1"/>
  <c r="BD133" i="1" s="1"/>
  <c r="H125" i="1"/>
  <c r="AP125" i="1"/>
  <c r="J125" i="1" s="1"/>
  <c r="AQ125" i="1" s="1"/>
  <c r="AZ89" i="1"/>
  <c r="BA89" i="1"/>
  <c r="H208" i="1"/>
  <c r="BA26" i="1"/>
  <c r="AZ26" i="1"/>
  <c r="AZ149" i="1"/>
  <c r="BA149" i="1"/>
  <c r="AZ153" i="1"/>
  <c r="BA153" i="1"/>
  <c r="AZ60" i="1"/>
  <c r="BA60" i="1"/>
  <c r="H120" i="1"/>
  <c r="AZ133" i="1"/>
  <c r="BA133" i="1"/>
  <c r="AR75" i="1"/>
  <c r="AS75" i="1" s="1"/>
  <c r="AV75" i="1" s="1"/>
  <c r="F75" i="1" s="1"/>
  <c r="I75" i="1"/>
  <c r="BC61" i="1"/>
  <c r="H27" i="1"/>
  <c r="AP27" i="1"/>
  <c r="J27" i="1" s="1"/>
  <c r="AQ27" i="1" s="1"/>
  <c r="BB23" i="1"/>
  <c r="BD23" i="1" s="1"/>
  <c r="AY146" i="1"/>
  <c r="G146" i="1" s="1"/>
  <c r="BB146" i="1"/>
  <c r="BD146" i="1" s="1"/>
  <c r="AZ156" i="1"/>
  <c r="BA156" i="1"/>
  <c r="AZ134" i="1"/>
  <c r="BA134" i="1"/>
  <c r="BC208" i="1"/>
  <c r="AZ73" i="1"/>
  <c r="BA73" i="1"/>
  <c r="I165" i="1"/>
  <c r="AR165" i="1"/>
  <c r="AS165" i="1" s="1"/>
  <c r="AV165" i="1" s="1"/>
  <c r="F165" i="1" s="1"/>
  <c r="BB153" i="1"/>
  <c r="BD153" i="1" s="1"/>
  <c r="H91" i="1"/>
  <c r="AP91" i="1"/>
  <c r="J91" i="1" s="1"/>
  <c r="AQ91" i="1" s="1"/>
  <c r="BC103" i="1"/>
  <c r="BC135" i="1"/>
  <c r="AR150" i="1"/>
  <c r="AS150" i="1" s="1"/>
  <c r="AV150" i="1" s="1"/>
  <c r="F150" i="1" s="1"/>
  <c r="AY150" i="1" s="1"/>
  <c r="G150" i="1" s="1"/>
  <c r="I150" i="1"/>
  <c r="BB150" i="1"/>
  <c r="BD150" i="1" s="1"/>
  <c r="I151" i="1"/>
  <c r="AR151" i="1"/>
  <c r="AS151" i="1" s="1"/>
  <c r="AV151" i="1" s="1"/>
  <c r="F151" i="1" s="1"/>
  <c r="AY151" i="1" s="1"/>
  <c r="G151" i="1" s="1"/>
  <c r="H163" i="1"/>
  <c r="AP163" i="1"/>
  <c r="J163" i="1" s="1"/>
  <c r="AQ163" i="1" s="1"/>
  <c r="I207" i="1"/>
  <c r="AR207" i="1"/>
  <c r="AS207" i="1" s="1"/>
  <c r="AV207" i="1" s="1"/>
  <c r="F207" i="1" s="1"/>
  <c r="AY207" i="1" s="1"/>
  <c r="G207" i="1" s="1"/>
  <c r="AR84" i="1"/>
  <c r="AS84" i="1" s="1"/>
  <c r="AV84" i="1" s="1"/>
  <c r="F84" i="1" s="1"/>
  <c r="I84" i="1"/>
  <c r="H103" i="1"/>
  <c r="AP103" i="1"/>
  <c r="J103" i="1" s="1"/>
  <c r="AQ103" i="1" s="1"/>
  <c r="H135" i="1"/>
  <c r="H24" i="1"/>
  <c r="AP24" i="1"/>
  <c r="J24" i="1" s="1"/>
  <c r="AQ24" i="1" s="1"/>
  <c r="I109" i="1"/>
  <c r="AR109" i="1"/>
  <c r="AS109" i="1" s="1"/>
  <c r="AV109" i="1" s="1"/>
  <c r="F109" i="1" s="1"/>
  <c r="I32" i="1"/>
  <c r="AR32" i="1"/>
  <c r="AS32" i="1" s="1"/>
  <c r="AV32" i="1" s="1"/>
  <c r="F32" i="1" s="1"/>
  <c r="AY32" i="1" s="1"/>
  <c r="G32" i="1" s="1"/>
  <c r="BC92" i="1"/>
  <c r="AR40" i="1"/>
  <c r="AS40" i="1" s="1"/>
  <c r="AV40" i="1" s="1"/>
  <c r="F40" i="1" s="1"/>
  <c r="AY40" i="1" s="1"/>
  <c r="G40" i="1" s="1"/>
  <c r="I40" i="1"/>
  <c r="BC120" i="1"/>
  <c r="BC207" i="1"/>
  <c r="BC163" i="1"/>
  <c r="AR53" i="1"/>
  <c r="AS53" i="1" s="1"/>
  <c r="AV53" i="1" s="1"/>
  <c r="F53" i="1" s="1"/>
  <c r="AY53" i="1" s="1"/>
  <c r="G53" i="1" s="1"/>
  <c r="I53" i="1"/>
  <c r="AR87" i="1"/>
  <c r="AS87" i="1" s="1"/>
  <c r="AV87" i="1" s="1"/>
  <c r="F87" i="1" s="1"/>
  <c r="AY87" i="1" s="1"/>
  <c r="G87" i="1" s="1"/>
  <c r="I87" i="1"/>
  <c r="AR93" i="1"/>
  <c r="AS93" i="1" s="1"/>
  <c r="AV93" i="1" s="1"/>
  <c r="F93" i="1" s="1"/>
  <c r="AY93" i="1" s="1"/>
  <c r="G93" i="1" s="1"/>
  <c r="I93" i="1"/>
  <c r="BB93" i="1"/>
  <c r="BD93" i="1" s="1"/>
  <c r="H52" i="1"/>
  <c r="AP52" i="1"/>
  <c r="J52" i="1" s="1"/>
  <c r="AQ52" i="1" s="1"/>
  <c r="H40" i="1"/>
  <c r="BB40" i="1"/>
  <c r="BD40" i="1" s="1"/>
  <c r="H17" i="1"/>
  <c r="BC24" i="1"/>
  <c r="BC113" i="1"/>
  <c r="AP171" i="1"/>
  <c r="J171" i="1" s="1"/>
  <c r="AQ171" i="1" s="1"/>
  <c r="H171" i="1"/>
  <c r="AZ76" i="1"/>
  <c r="BA76" i="1"/>
  <c r="AR182" i="1"/>
  <c r="AS182" i="1" s="1"/>
  <c r="AV182" i="1" s="1"/>
  <c r="F182" i="1" s="1"/>
  <c r="AY182" i="1" s="1"/>
  <c r="G182" i="1" s="1"/>
  <c r="BB182" i="1"/>
  <c r="BD182" i="1" s="1"/>
  <c r="I182" i="1"/>
  <c r="H181" i="1"/>
  <c r="AP181" i="1"/>
  <c r="J181" i="1" s="1"/>
  <c r="AQ181" i="1" s="1"/>
  <c r="BA190" i="1"/>
  <c r="AZ190" i="1"/>
  <c r="AR61" i="1"/>
  <c r="AS61" i="1" s="1"/>
  <c r="AV61" i="1" s="1"/>
  <c r="F61" i="1" s="1"/>
  <c r="AY61" i="1" s="1"/>
  <c r="G61" i="1" s="1"/>
  <c r="I61" i="1"/>
  <c r="I16" i="1"/>
  <c r="AR16" i="1"/>
  <c r="AS16" i="1" s="1"/>
  <c r="AV16" i="1" s="1"/>
  <c r="F16" i="1" s="1"/>
  <c r="AY16" i="1" s="1"/>
  <c r="G16" i="1" s="1"/>
  <c r="AR95" i="1"/>
  <c r="AS95" i="1" s="1"/>
  <c r="AV95" i="1" s="1"/>
  <c r="F95" i="1" s="1"/>
  <c r="AY95" i="1" s="1"/>
  <c r="G95" i="1" s="1"/>
  <c r="I95" i="1"/>
  <c r="BC40" i="1"/>
  <c r="BC17" i="1"/>
  <c r="H20" i="1"/>
  <c r="AR55" i="1"/>
  <c r="AS55" i="1" s="1"/>
  <c r="AV55" i="1" s="1"/>
  <c r="F55" i="1" s="1"/>
  <c r="AY55" i="1" s="1"/>
  <c r="G55" i="1" s="1"/>
  <c r="I55" i="1"/>
  <c r="AZ85" i="1"/>
  <c r="BA85" i="1"/>
  <c r="H113" i="1"/>
  <c r="AP113" i="1"/>
  <c r="J113" i="1" s="1"/>
  <c r="AQ113" i="1" s="1"/>
  <c r="BB95" i="1"/>
  <c r="BD95" i="1" s="1"/>
  <c r="I172" i="1"/>
  <c r="AR172" i="1"/>
  <c r="AS172" i="1" s="1"/>
  <c r="AV172" i="1" s="1"/>
  <c r="F172" i="1" s="1"/>
  <c r="AY172" i="1" s="1"/>
  <c r="G172" i="1" s="1"/>
  <c r="BB211" i="1"/>
  <c r="BD211" i="1" s="1"/>
  <c r="BC51" i="1"/>
  <c r="AR155" i="1"/>
  <c r="AS155" i="1" s="1"/>
  <c r="AV155" i="1" s="1"/>
  <c r="F155" i="1" s="1"/>
  <c r="AY155" i="1" s="1"/>
  <c r="G155" i="1" s="1"/>
  <c r="I155" i="1"/>
  <c r="BB186" i="1"/>
  <c r="BD186" i="1" s="1"/>
  <c r="AZ166" i="1"/>
  <c r="BA166" i="1"/>
  <c r="AZ218" i="1"/>
  <c r="BA218" i="1"/>
  <c r="BC66" i="1"/>
  <c r="BD66" i="1"/>
  <c r="H35" i="1"/>
  <c r="AP35" i="1"/>
  <c r="J35" i="1" s="1"/>
  <c r="AQ35" i="1" s="1"/>
  <c r="I122" i="1"/>
  <c r="AR122" i="1"/>
  <c r="AS122" i="1" s="1"/>
  <c r="AV122" i="1" s="1"/>
  <c r="F122" i="1" s="1"/>
  <c r="AY122" i="1" s="1"/>
  <c r="G122" i="1" s="1"/>
  <c r="BB122" i="1"/>
  <c r="BD122" i="1" s="1"/>
  <c r="BC43" i="1"/>
  <c r="BC20" i="1"/>
  <c r="G66" i="1"/>
  <c r="H42" i="1"/>
  <c r="BA79" i="1"/>
  <c r="AZ79" i="1"/>
  <c r="AZ123" i="1"/>
  <c r="BA123" i="1"/>
  <c r="H51" i="1"/>
  <c r="BB51" i="1"/>
  <c r="BD51" i="1" s="1"/>
  <c r="I112" i="1"/>
  <c r="AR112" i="1"/>
  <c r="AS112" i="1" s="1"/>
  <c r="AV112" i="1" s="1"/>
  <c r="F112" i="1" s="1"/>
  <c r="AY112" i="1" s="1"/>
  <c r="G112" i="1" s="1"/>
  <c r="AZ200" i="1"/>
  <c r="BA200" i="1"/>
  <c r="AP204" i="1"/>
  <c r="J204" i="1" s="1"/>
  <c r="AQ204" i="1" s="1"/>
  <c r="H204" i="1"/>
  <c r="BB190" i="1"/>
  <c r="I39" i="1"/>
  <c r="AR39" i="1"/>
  <c r="AS39" i="1" s="1"/>
  <c r="AV39" i="1" s="1"/>
  <c r="F39" i="1" s="1"/>
  <c r="AY39" i="1" s="1"/>
  <c r="G39" i="1" s="1"/>
  <c r="BB39" i="1"/>
  <c r="BD39" i="1" s="1"/>
  <c r="BC62" i="1"/>
  <c r="BD62" i="1"/>
  <c r="BB123" i="1"/>
  <c r="BD123" i="1" s="1"/>
  <c r="H118" i="1"/>
  <c r="H43" i="1"/>
  <c r="BC55" i="1"/>
  <c r="BC42" i="1"/>
  <c r="BC190" i="1"/>
  <c r="BD190" i="1"/>
  <c r="BB131" i="1"/>
  <c r="BD131" i="1" s="1"/>
  <c r="H131" i="1"/>
  <c r="AZ191" i="1"/>
  <c r="BA191" i="1"/>
  <c r="AR202" i="1"/>
  <c r="AS202" i="1" s="1"/>
  <c r="AV202" i="1" s="1"/>
  <c r="F202" i="1" s="1"/>
  <c r="AY202" i="1" s="1"/>
  <c r="G202" i="1" s="1"/>
  <c r="I202" i="1"/>
  <c r="BC204" i="1"/>
  <c r="AR46" i="1"/>
  <c r="AS46" i="1" s="1"/>
  <c r="AV46" i="1" s="1"/>
  <c r="F46" i="1" s="1"/>
  <c r="AY46" i="1" s="1"/>
  <c r="G46" i="1" s="1"/>
  <c r="I46" i="1"/>
  <c r="BC63" i="1"/>
  <c r="BD63" i="1" s="1"/>
  <c r="I127" i="1"/>
  <c r="AR127" i="1"/>
  <c r="AS127" i="1" s="1"/>
  <c r="AV127" i="1" s="1"/>
  <c r="F127" i="1" s="1"/>
  <c r="AY127" i="1" s="1"/>
  <c r="G127" i="1" s="1"/>
  <c r="BB127" i="1"/>
  <c r="I14" i="1"/>
  <c r="AR14" i="1"/>
  <c r="AS14" i="1" s="1"/>
  <c r="AV14" i="1" s="1"/>
  <c r="F14" i="1" s="1"/>
  <c r="AY14" i="1" s="1"/>
  <c r="G14" i="1" s="1"/>
  <c r="BB142" i="1"/>
  <c r="BD142" i="1" s="1"/>
  <c r="BB53" i="1"/>
  <c r="BD53" i="1" s="1"/>
  <c r="H55" i="1"/>
  <c r="I137" i="1"/>
  <c r="AR137" i="1"/>
  <c r="AS137" i="1" s="1"/>
  <c r="AV137" i="1" s="1"/>
  <c r="F137" i="1" s="1"/>
  <c r="AY137" i="1" s="1"/>
  <c r="G137" i="1" s="1"/>
  <c r="BC131" i="1"/>
  <c r="AR162" i="1"/>
  <c r="AS162" i="1" s="1"/>
  <c r="AV162" i="1" s="1"/>
  <c r="F162" i="1" s="1"/>
  <c r="AY162" i="1" s="1"/>
  <c r="G162" i="1" s="1"/>
  <c r="I162" i="1"/>
  <c r="AZ219" i="1"/>
  <c r="BA219" i="1"/>
  <c r="AZ178" i="1"/>
  <c r="BA178" i="1"/>
  <c r="BB76" i="1"/>
  <c r="BD76" i="1" s="1"/>
  <c r="BC69" i="1"/>
  <c r="AY56" i="1"/>
  <c r="G56" i="1" s="1"/>
  <c r="BB56" i="1"/>
  <c r="BD56" i="1" s="1"/>
  <c r="BC127" i="1"/>
  <c r="BD127" i="1"/>
  <c r="BB137" i="1"/>
  <c r="BD137" i="1" s="1"/>
  <c r="H188" i="1"/>
  <c r="AP188" i="1"/>
  <c r="J188" i="1" s="1"/>
  <c r="AQ188" i="1" s="1"/>
  <c r="AR50" i="1"/>
  <c r="AS50" i="1" s="1"/>
  <c r="AV50" i="1" s="1"/>
  <c r="F50" i="1" s="1"/>
  <c r="I50" i="1"/>
  <c r="BA34" i="1"/>
  <c r="AZ34" i="1"/>
  <c r="AR38" i="1"/>
  <c r="AS38" i="1" s="1"/>
  <c r="AV38" i="1" s="1"/>
  <c r="F38" i="1" s="1"/>
  <c r="I38" i="1"/>
  <c r="BC132" i="1"/>
  <c r="BD132" i="1"/>
  <c r="AZ121" i="1"/>
  <c r="BA121" i="1"/>
  <c r="AZ161" i="1"/>
  <c r="BA161" i="1"/>
  <c r="BA195" i="1"/>
  <c r="AZ195" i="1"/>
  <c r="BA104" i="1"/>
  <c r="AZ104" i="1"/>
  <c r="G212" i="1"/>
  <c r="H215" i="1"/>
  <c r="BC215" i="1"/>
  <c r="AZ142" i="1"/>
  <c r="BA142" i="1"/>
  <c r="AR70" i="1"/>
  <c r="AS70" i="1" s="1"/>
  <c r="AV70" i="1" s="1"/>
  <c r="F70" i="1" s="1"/>
  <c r="AY70" i="1" s="1"/>
  <c r="G70" i="1" s="1"/>
  <c r="I70" i="1"/>
  <c r="BB101" i="1"/>
  <c r="BD101" i="1" s="1"/>
  <c r="AR69" i="1"/>
  <c r="AS69" i="1" s="1"/>
  <c r="AV69" i="1" s="1"/>
  <c r="F69" i="1" s="1"/>
  <c r="I69" i="1"/>
  <c r="H111" i="1"/>
  <c r="BB169" i="1"/>
  <c r="BD169" i="1" s="1"/>
  <c r="BB191" i="1"/>
  <c r="BD191" i="1" s="1"/>
  <c r="BC96" i="1"/>
  <c r="BB166" i="1"/>
  <c r="BD166" i="1" s="1"/>
  <c r="BB67" i="1"/>
  <c r="BD67" i="1" s="1"/>
  <c r="BB132" i="1"/>
  <c r="H132" i="1"/>
  <c r="BB178" i="1"/>
  <c r="BD178" i="1" s="1"/>
  <c r="BC201" i="1"/>
  <c r="BB160" i="1"/>
  <c r="BD160" i="1" s="1"/>
  <c r="G217" i="1"/>
  <c r="H92" i="1"/>
  <c r="H207" i="1"/>
  <c r="I106" i="1"/>
  <c r="AR106" i="1"/>
  <c r="AS106" i="1" s="1"/>
  <c r="AV106" i="1" s="1"/>
  <c r="F106" i="1" s="1"/>
  <c r="AY106" i="1" s="1"/>
  <c r="G106" i="1" s="1"/>
  <c r="AR49" i="1"/>
  <c r="AS49" i="1" s="1"/>
  <c r="AV49" i="1" s="1"/>
  <c r="F49" i="1" s="1"/>
  <c r="AY49" i="1" s="1"/>
  <c r="G49" i="1" s="1"/>
  <c r="I49" i="1"/>
  <c r="G71" i="1"/>
  <c r="H14" i="1"/>
  <c r="BB14" i="1"/>
  <c r="BD14" i="1" s="1"/>
  <c r="BB71" i="1"/>
  <c r="BD71" i="1" s="1"/>
  <c r="I124" i="1"/>
  <c r="AR124" i="1"/>
  <c r="AS124" i="1" s="1"/>
  <c r="AV124" i="1" s="1"/>
  <c r="F124" i="1" s="1"/>
  <c r="AY124" i="1" s="1"/>
  <c r="G124" i="1" s="1"/>
  <c r="I97" i="1"/>
  <c r="AR97" i="1"/>
  <c r="AS97" i="1" s="1"/>
  <c r="AV97" i="1" s="1"/>
  <c r="F97" i="1" s="1"/>
  <c r="AY97" i="1" s="1"/>
  <c r="G97" i="1" s="1"/>
  <c r="AP135" i="1"/>
  <c r="J135" i="1" s="1"/>
  <c r="AQ135" i="1" s="1"/>
  <c r="AP96" i="1"/>
  <c r="J96" i="1" s="1"/>
  <c r="AQ96" i="1" s="1"/>
  <c r="H96" i="1"/>
  <c r="AZ25" i="1"/>
  <c r="BA25" i="1"/>
  <c r="AR213" i="1"/>
  <c r="AS213" i="1" s="1"/>
  <c r="AV213" i="1" s="1"/>
  <c r="F213" i="1" s="1"/>
  <c r="AY213" i="1" s="1"/>
  <c r="G213" i="1" s="1"/>
  <c r="I213" i="1"/>
  <c r="BB201" i="1"/>
  <c r="BD201" i="1" s="1"/>
  <c r="H201" i="1"/>
  <c r="AZ167" i="1"/>
  <c r="BA167" i="1"/>
  <c r="AZ160" i="1"/>
  <c r="BA160" i="1"/>
  <c r="AZ214" i="1"/>
  <c r="BA214" i="1"/>
  <c r="BC14" i="1"/>
  <c r="BC142" i="1"/>
  <c r="AP42" i="1"/>
  <c r="J42" i="1" s="1"/>
  <c r="AQ42" i="1" s="1"/>
  <c r="I117" i="1"/>
  <c r="AR117" i="1"/>
  <c r="AS117" i="1" s="1"/>
  <c r="AV117" i="1" s="1"/>
  <c r="F117" i="1" s="1"/>
  <c r="AY117" i="1" s="1"/>
  <c r="G117" i="1" s="1"/>
  <c r="I129" i="1"/>
  <c r="AR129" i="1"/>
  <c r="AS129" i="1" s="1"/>
  <c r="AV129" i="1" s="1"/>
  <c r="F129" i="1" s="1"/>
  <c r="AY129" i="1" s="1"/>
  <c r="G129" i="1" s="1"/>
  <c r="AP17" i="1"/>
  <c r="J17" i="1" s="1"/>
  <c r="AQ17" i="1" s="1"/>
  <c r="H145" i="1"/>
  <c r="H49" i="1"/>
  <c r="BB49" i="1"/>
  <c r="BD49" i="1" s="1"/>
  <c r="BC59" i="1"/>
  <c r="BD59" i="1"/>
  <c r="AR209" i="1"/>
  <c r="AS209" i="1" s="1"/>
  <c r="AV209" i="1" s="1"/>
  <c r="F209" i="1" s="1"/>
  <c r="AY209" i="1" s="1"/>
  <c r="G209" i="1" s="1"/>
  <c r="I209" i="1"/>
  <c r="BB209" i="1"/>
  <c r="BD209" i="1" s="1"/>
  <c r="BB220" i="1"/>
  <c r="BD220" i="1" s="1"/>
  <c r="AP111" i="1"/>
  <c r="J111" i="1" s="1"/>
  <c r="AQ111" i="1" s="1"/>
  <c r="H72" i="1"/>
  <c r="BB72" i="1"/>
  <c r="I183" i="1"/>
  <c r="AR183" i="1"/>
  <c r="AS183" i="1" s="1"/>
  <c r="AV183" i="1" s="1"/>
  <c r="F183" i="1" s="1"/>
  <c r="AY183" i="1" s="1"/>
  <c r="G183" i="1" s="1"/>
  <c r="H173" i="1"/>
  <c r="AZ15" i="1"/>
  <c r="BA15" i="1"/>
  <c r="AZ80" i="1"/>
  <c r="BA80" i="1"/>
  <c r="AZ126" i="1"/>
  <c r="BA126" i="1"/>
  <c r="AZ187" i="1"/>
  <c r="BA187" i="1"/>
  <c r="BB199" i="1"/>
  <c r="BD199" i="1" s="1"/>
  <c r="I173" i="1"/>
  <c r="AR173" i="1"/>
  <c r="AS173" i="1" s="1"/>
  <c r="AV173" i="1" s="1"/>
  <c r="F173" i="1" s="1"/>
  <c r="AY173" i="1" s="1"/>
  <c r="G173" i="1" s="1"/>
  <c r="AR18" i="1"/>
  <c r="AS18" i="1" s="1"/>
  <c r="AV18" i="1" s="1"/>
  <c r="F18" i="1" s="1"/>
  <c r="AY18" i="1" s="1"/>
  <c r="G18" i="1" s="1"/>
  <c r="I18" i="1"/>
  <c r="H32" i="1"/>
  <c r="H19" i="1"/>
  <c r="I144" i="1"/>
  <c r="AR144" i="1"/>
  <c r="AS144" i="1" s="1"/>
  <c r="AV144" i="1" s="1"/>
  <c r="F144" i="1" s="1"/>
  <c r="AP43" i="1"/>
  <c r="J43" i="1" s="1"/>
  <c r="AQ43" i="1" s="1"/>
  <c r="AP20" i="1"/>
  <c r="J20" i="1" s="1"/>
  <c r="AQ20" i="1" s="1"/>
  <c r="AR157" i="1"/>
  <c r="AS157" i="1" s="1"/>
  <c r="AV157" i="1" s="1"/>
  <c r="F157" i="1" s="1"/>
  <c r="AY157" i="1" s="1"/>
  <c r="G157" i="1" s="1"/>
  <c r="I157" i="1"/>
  <c r="BB157" i="1"/>
  <c r="BD157" i="1" s="1"/>
  <c r="AZ77" i="1"/>
  <c r="BA77" i="1"/>
  <c r="BC145" i="1"/>
  <c r="BC49" i="1"/>
  <c r="BB59" i="1"/>
  <c r="H59" i="1"/>
  <c r="AZ67" i="1"/>
  <c r="BA67" i="1"/>
  <c r="H189" i="1"/>
  <c r="AP189" i="1"/>
  <c r="J189" i="1" s="1"/>
  <c r="AQ189" i="1" s="1"/>
  <c r="BC72" i="1"/>
  <c r="BD72" i="1"/>
  <c r="H202" i="1"/>
  <c r="BB202" i="1"/>
  <c r="BD202" i="1" s="1"/>
  <c r="AP215" i="1"/>
  <c r="J215" i="1" s="1"/>
  <c r="AQ215" i="1" s="1"/>
  <c r="BC173" i="1"/>
  <c r="AP145" i="1"/>
  <c r="J145" i="1" s="1"/>
  <c r="AQ145" i="1" s="1"/>
  <c r="H183" i="1"/>
  <c r="BB183" i="1"/>
  <c r="BD183" i="1" s="1"/>
  <c r="BB184" i="1"/>
  <c r="BD184" i="1" s="1"/>
  <c r="H162" i="1"/>
  <c r="BB162" i="1"/>
  <c r="BA180" i="1"/>
  <c r="AZ180" i="1"/>
  <c r="AZ169" i="1"/>
  <c r="BA169" i="1"/>
  <c r="AZ186" i="1"/>
  <c r="BA186" i="1"/>
  <c r="I21" i="1"/>
  <c r="AR21" i="1"/>
  <c r="AS21" i="1" s="1"/>
  <c r="AV21" i="1" s="1"/>
  <c r="F21" i="1" s="1"/>
  <c r="AY21" i="1" s="1"/>
  <c r="G21" i="1" s="1"/>
  <c r="H37" i="1"/>
  <c r="AP37" i="1"/>
  <c r="J37" i="1" s="1"/>
  <c r="AQ37" i="1" s="1"/>
  <c r="BC32" i="1"/>
  <c r="BC19" i="1"/>
  <c r="AP92" i="1"/>
  <c r="J92" i="1" s="1"/>
  <c r="AQ92" i="1" s="1"/>
  <c r="AP54" i="1"/>
  <c r="J54" i="1" s="1"/>
  <c r="AQ54" i="1" s="1"/>
  <c r="AP118" i="1"/>
  <c r="J118" i="1" s="1"/>
  <c r="AQ118" i="1" s="1"/>
  <c r="BC78" i="1"/>
  <c r="G62" i="1"/>
  <c r="AZ88" i="1"/>
  <c r="BA88" i="1"/>
  <c r="AZ119" i="1"/>
  <c r="BA119" i="1"/>
  <c r="AZ143" i="1"/>
  <c r="BA143" i="1"/>
  <c r="BC212" i="1"/>
  <c r="BD212" i="1"/>
  <c r="AZ177" i="1"/>
  <c r="BA177" i="1"/>
  <c r="AZ210" i="1"/>
  <c r="BA210" i="1"/>
  <c r="AR86" i="1"/>
  <c r="AS86" i="1" s="1"/>
  <c r="AV86" i="1" s="1"/>
  <c r="F86" i="1" s="1"/>
  <c r="I86" i="1"/>
  <c r="BB194" i="1"/>
  <c r="BD194" i="1" s="1"/>
  <c r="BC162" i="1"/>
  <c r="BD162" i="1" s="1"/>
  <c r="BB17" i="1" l="1"/>
  <c r="BD17" i="1" s="1"/>
  <c r="AY94" i="1"/>
  <c r="G94" i="1" s="1"/>
  <c r="BB94" i="1"/>
  <c r="BD94" i="1" s="1"/>
  <c r="BA97" i="1"/>
  <c r="AZ97" i="1"/>
  <c r="AY50" i="1"/>
  <c r="G50" i="1" s="1"/>
  <c r="BB50" i="1"/>
  <c r="BD50" i="1" s="1"/>
  <c r="BA137" i="1"/>
  <c r="AZ137" i="1"/>
  <c r="BA16" i="1"/>
  <c r="AZ16" i="1"/>
  <c r="BA207" i="1"/>
  <c r="AZ207" i="1"/>
  <c r="AZ203" i="1"/>
  <c r="BA203" i="1"/>
  <c r="AZ62" i="1"/>
  <c r="BA62" i="1"/>
  <c r="AZ18" i="1"/>
  <c r="BA18" i="1"/>
  <c r="I188" i="1"/>
  <c r="AR188" i="1"/>
  <c r="AS188" i="1" s="1"/>
  <c r="AV188" i="1" s="1"/>
  <c r="F188" i="1" s="1"/>
  <c r="AY188" i="1" s="1"/>
  <c r="G188" i="1" s="1"/>
  <c r="BA172" i="1"/>
  <c r="AZ172" i="1"/>
  <c r="BB120" i="1"/>
  <c r="BD120" i="1" s="1"/>
  <c r="AR78" i="1"/>
  <c r="AS78" i="1" s="1"/>
  <c r="AV78" i="1" s="1"/>
  <c r="F78" i="1" s="1"/>
  <c r="I78" i="1"/>
  <c r="BB152" i="1"/>
  <c r="BD152" i="1" s="1"/>
  <c r="AY83" i="1"/>
  <c r="G83" i="1" s="1"/>
  <c r="BB83" i="1"/>
  <c r="BD83" i="1" s="1"/>
  <c r="BA68" i="1"/>
  <c r="AZ68" i="1"/>
  <c r="BA173" i="1"/>
  <c r="AZ173" i="1"/>
  <c r="AZ124" i="1"/>
  <c r="BA124" i="1"/>
  <c r="AR204" i="1"/>
  <c r="AS204" i="1" s="1"/>
  <c r="AV204" i="1" s="1"/>
  <c r="F204" i="1" s="1"/>
  <c r="AY204" i="1" s="1"/>
  <c r="G204" i="1" s="1"/>
  <c r="I204" i="1"/>
  <c r="BB61" i="1"/>
  <c r="BD61" i="1" s="1"/>
  <c r="I108" i="1"/>
  <c r="AR108" i="1"/>
  <c r="AS108" i="1" s="1"/>
  <c r="AV108" i="1" s="1"/>
  <c r="F108" i="1" s="1"/>
  <c r="AY108" i="1" s="1"/>
  <c r="G108" i="1" s="1"/>
  <c r="AZ59" i="1"/>
  <c r="BA59" i="1"/>
  <c r="AR33" i="1"/>
  <c r="AS33" i="1" s="1"/>
  <c r="AV33" i="1" s="1"/>
  <c r="F33" i="1" s="1"/>
  <c r="AY33" i="1" s="1"/>
  <c r="G33" i="1" s="1"/>
  <c r="I33" i="1"/>
  <c r="AZ209" i="1"/>
  <c r="BA209" i="1"/>
  <c r="BB124" i="1"/>
  <c r="BD124" i="1" s="1"/>
  <c r="BB188" i="1"/>
  <c r="BD188" i="1" s="1"/>
  <c r="BB55" i="1"/>
  <c r="BD55" i="1" s="1"/>
  <c r="BB204" i="1"/>
  <c r="BD204" i="1" s="1"/>
  <c r="BA122" i="1"/>
  <c r="AZ122" i="1"/>
  <c r="AZ40" i="1"/>
  <c r="BA40" i="1"/>
  <c r="I163" i="1"/>
  <c r="AR163" i="1"/>
  <c r="AS163" i="1" s="1"/>
  <c r="AV163" i="1" s="1"/>
  <c r="F163" i="1" s="1"/>
  <c r="AZ72" i="1"/>
  <c r="BA72" i="1"/>
  <c r="AZ154" i="1"/>
  <c r="BA154" i="1"/>
  <c r="I145" i="1"/>
  <c r="AR145" i="1"/>
  <c r="AS145" i="1" s="1"/>
  <c r="AV145" i="1" s="1"/>
  <c r="F145" i="1" s="1"/>
  <c r="AY145" i="1" s="1"/>
  <c r="G145" i="1" s="1"/>
  <c r="AR181" i="1"/>
  <c r="AS181" i="1" s="1"/>
  <c r="AV181" i="1" s="1"/>
  <c r="F181" i="1" s="1"/>
  <c r="AY181" i="1" s="1"/>
  <c r="G181" i="1" s="1"/>
  <c r="I181" i="1"/>
  <c r="BB100" i="1"/>
  <c r="BD100" i="1" s="1"/>
  <c r="AZ129" i="1"/>
  <c r="BA129" i="1"/>
  <c r="BA93" i="1"/>
  <c r="AZ93" i="1"/>
  <c r="I27" i="1"/>
  <c r="AR27" i="1"/>
  <c r="AS27" i="1" s="1"/>
  <c r="AV27" i="1" s="1"/>
  <c r="F27" i="1" s="1"/>
  <c r="AY27" i="1" s="1"/>
  <c r="G27" i="1" s="1"/>
  <c r="BB172" i="1"/>
  <c r="BD172" i="1" s="1"/>
  <c r="AR43" i="1"/>
  <c r="AS43" i="1" s="1"/>
  <c r="AV43" i="1" s="1"/>
  <c r="F43" i="1" s="1"/>
  <c r="I43" i="1"/>
  <c r="BB129" i="1"/>
  <c r="BD129" i="1" s="1"/>
  <c r="AZ213" i="1"/>
  <c r="BA213" i="1"/>
  <c r="BB170" i="1"/>
  <c r="BD170" i="1" s="1"/>
  <c r="AZ182" i="1"/>
  <c r="BA182" i="1"/>
  <c r="BB107" i="1"/>
  <c r="BD107" i="1" s="1"/>
  <c r="BA90" i="1"/>
  <c r="AZ90" i="1"/>
  <c r="AZ58" i="1"/>
  <c r="BA58" i="1"/>
  <c r="BA201" i="1"/>
  <c r="AZ201" i="1"/>
  <c r="BA146" i="1"/>
  <c r="AZ146" i="1"/>
  <c r="AY144" i="1"/>
  <c r="G144" i="1" s="1"/>
  <c r="BB144" i="1"/>
  <c r="BD144" i="1" s="1"/>
  <c r="BB173" i="1"/>
  <c r="BD173" i="1" s="1"/>
  <c r="AY69" i="1"/>
  <c r="G69" i="1" s="1"/>
  <c r="BB69" i="1"/>
  <c r="BD69" i="1" s="1"/>
  <c r="AZ87" i="1"/>
  <c r="BA87" i="1"/>
  <c r="AZ184" i="1"/>
  <c r="BA184" i="1"/>
  <c r="BA107" i="1"/>
  <c r="AZ107" i="1"/>
  <c r="BA132" i="1"/>
  <c r="AZ132" i="1"/>
  <c r="AZ41" i="1"/>
  <c r="BA41" i="1"/>
  <c r="I118" i="1"/>
  <c r="AR118" i="1"/>
  <c r="AS118" i="1" s="1"/>
  <c r="AV118" i="1" s="1"/>
  <c r="F118" i="1" s="1"/>
  <c r="AY118" i="1" s="1"/>
  <c r="G118" i="1" s="1"/>
  <c r="AZ212" i="1"/>
  <c r="BA212" i="1"/>
  <c r="I113" i="1"/>
  <c r="AR113" i="1"/>
  <c r="AS113" i="1" s="1"/>
  <c r="AV113" i="1" s="1"/>
  <c r="F113" i="1" s="1"/>
  <c r="AY113" i="1" s="1"/>
  <c r="G113" i="1" s="1"/>
  <c r="AZ61" i="1"/>
  <c r="BA61" i="1"/>
  <c r="AZ208" i="1"/>
  <c r="BA208" i="1"/>
  <c r="AR54" i="1"/>
  <c r="AS54" i="1" s="1"/>
  <c r="AV54" i="1" s="1"/>
  <c r="F54" i="1" s="1"/>
  <c r="I54" i="1"/>
  <c r="I35" i="1"/>
  <c r="AR35" i="1"/>
  <c r="AS35" i="1" s="1"/>
  <c r="AV35" i="1" s="1"/>
  <c r="F35" i="1" s="1"/>
  <c r="AY35" i="1" s="1"/>
  <c r="G35" i="1" s="1"/>
  <c r="AZ151" i="1"/>
  <c r="BA151" i="1"/>
  <c r="AR92" i="1"/>
  <c r="AS92" i="1" s="1"/>
  <c r="AV92" i="1" s="1"/>
  <c r="F92" i="1" s="1"/>
  <c r="AY92" i="1" s="1"/>
  <c r="G92" i="1" s="1"/>
  <c r="I92" i="1"/>
  <c r="AZ14" i="1"/>
  <c r="BA14" i="1"/>
  <c r="AZ112" i="1"/>
  <c r="BA112" i="1"/>
  <c r="BB35" i="1"/>
  <c r="BD35" i="1" s="1"/>
  <c r="AR52" i="1"/>
  <c r="AS52" i="1" s="1"/>
  <c r="AV52" i="1" s="1"/>
  <c r="F52" i="1" s="1"/>
  <c r="AY52" i="1" s="1"/>
  <c r="G52" i="1" s="1"/>
  <c r="I52" i="1"/>
  <c r="AZ32" i="1"/>
  <c r="BA32" i="1"/>
  <c r="BA120" i="1"/>
  <c r="AZ120" i="1"/>
  <c r="AY86" i="1"/>
  <c r="G86" i="1" s="1"/>
  <c r="BB86" i="1"/>
  <c r="BD86" i="1" s="1"/>
  <c r="BB112" i="1"/>
  <c r="BD112" i="1" s="1"/>
  <c r="AZ71" i="1"/>
  <c r="BA71" i="1"/>
  <c r="BA100" i="1"/>
  <c r="AZ100" i="1"/>
  <c r="BB145" i="1"/>
  <c r="BD145" i="1" s="1"/>
  <c r="BA127" i="1"/>
  <c r="AZ127" i="1"/>
  <c r="AZ150" i="1"/>
  <c r="BA150" i="1"/>
  <c r="AZ152" i="1"/>
  <c r="BA152" i="1"/>
  <c r="AR215" i="1"/>
  <c r="AS215" i="1" s="1"/>
  <c r="AV215" i="1" s="1"/>
  <c r="F215" i="1" s="1"/>
  <c r="AY215" i="1" s="1"/>
  <c r="G215" i="1" s="1"/>
  <c r="I215" i="1"/>
  <c r="AZ157" i="1"/>
  <c r="BA157" i="1"/>
  <c r="AR17" i="1"/>
  <c r="AS17" i="1" s="1"/>
  <c r="AV17" i="1" s="1"/>
  <c r="F17" i="1" s="1"/>
  <c r="AY17" i="1" s="1"/>
  <c r="G17" i="1" s="1"/>
  <c r="I17" i="1"/>
  <c r="AZ49" i="1"/>
  <c r="BA49" i="1"/>
  <c r="AZ55" i="1"/>
  <c r="BA55" i="1"/>
  <c r="I24" i="1"/>
  <c r="AR24" i="1"/>
  <c r="AS24" i="1" s="1"/>
  <c r="AV24" i="1" s="1"/>
  <c r="F24" i="1" s="1"/>
  <c r="AY24" i="1" s="1"/>
  <c r="G24" i="1" s="1"/>
  <c r="BB208" i="1"/>
  <c r="BD208" i="1" s="1"/>
  <c r="I37" i="1"/>
  <c r="AR37" i="1"/>
  <c r="AS37" i="1" s="1"/>
  <c r="AV37" i="1" s="1"/>
  <c r="F37" i="1" s="1"/>
  <c r="AY37" i="1" s="1"/>
  <c r="G37" i="1" s="1"/>
  <c r="AR20" i="1"/>
  <c r="AS20" i="1" s="1"/>
  <c r="AV20" i="1" s="1"/>
  <c r="F20" i="1" s="1"/>
  <c r="AY20" i="1" s="1"/>
  <c r="G20" i="1" s="1"/>
  <c r="I20" i="1"/>
  <c r="AZ106" i="1"/>
  <c r="BA106" i="1"/>
  <c r="BB24" i="1"/>
  <c r="BD24" i="1" s="1"/>
  <c r="BA21" i="1"/>
  <c r="AZ21" i="1"/>
  <c r="BB117" i="1"/>
  <c r="BD117" i="1" s="1"/>
  <c r="BB207" i="1"/>
  <c r="BD207" i="1" s="1"/>
  <c r="BB46" i="1"/>
  <c r="BD46" i="1" s="1"/>
  <c r="I91" i="1"/>
  <c r="AR91" i="1"/>
  <c r="AS91" i="1" s="1"/>
  <c r="AV91" i="1" s="1"/>
  <c r="F91" i="1" s="1"/>
  <c r="AY91" i="1" s="1"/>
  <c r="G91" i="1" s="1"/>
  <c r="I125" i="1"/>
  <c r="AR125" i="1"/>
  <c r="AS125" i="1" s="1"/>
  <c r="AV125" i="1" s="1"/>
  <c r="F125" i="1" s="1"/>
  <c r="AZ23" i="1"/>
  <c r="BA23" i="1"/>
  <c r="BB151" i="1"/>
  <c r="BD151" i="1" s="1"/>
  <c r="BA36" i="1"/>
  <c r="AZ36" i="1"/>
  <c r="I189" i="1"/>
  <c r="AR189" i="1"/>
  <c r="AS189" i="1" s="1"/>
  <c r="AV189" i="1" s="1"/>
  <c r="F189" i="1" s="1"/>
  <c r="AY189" i="1" s="1"/>
  <c r="G189" i="1" s="1"/>
  <c r="BB19" i="1"/>
  <c r="BD19" i="1" s="1"/>
  <c r="AZ183" i="1"/>
  <c r="BA183" i="1"/>
  <c r="BA117" i="1"/>
  <c r="AZ117" i="1"/>
  <c r="BB92" i="1"/>
  <c r="BD92" i="1" s="1"/>
  <c r="AZ46" i="1"/>
  <c r="BA46" i="1"/>
  <c r="AZ53" i="1"/>
  <c r="BA53" i="1"/>
  <c r="I103" i="1"/>
  <c r="AR103" i="1"/>
  <c r="AS103" i="1" s="1"/>
  <c r="AV103" i="1" s="1"/>
  <c r="F103" i="1" s="1"/>
  <c r="AY103" i="1" s="1"/>
  <c r="G103" i="1" s="1"/>
  <c r="BB91" i="1"/>
  <c r="BD91" i="1" s="1"/>
  <c r="AY216" i="1"/>
  <c r="G216" i="1" s="1"/>
  <c r="BB216" i="1"/>
  <c r="BD216" i="1" s="1"/>
  <c r="BA141" i="1"/>
  <c r="AZ141" i="1"/>
  <c r="BB33" i="1"/>
  <c r="BD33" i="1" s="1"/>
  <c r="BB181" i="1"/>
  <c r="BD181" i="1" s="1"/>
  <c r="AY140" i="1"/>
  <c r="G140" i="1" s="1"/>
  <c r="BB140" i="1"/>
  <c r="BD140" i="1" s="1"/>
  <c r="BB189" i="1"/>
  <c r="BD189" i="1" s="1"/>
  <c r="I96" i="1"/>
  <c r="AR96" i="1"/>
  <c r="AS96" i="1" s="1"/>
  <c r="AV96" i="1" s="1"/>
  <c r="F96" i="1" s="1"/>
  <c r="BB70" i="1"/>
  <c r="BD70" i="1" s="1"/>
  <c r="AY38" i="1"/>
  <c r="G38" i="1" s="1"/>
  <c r="BB38" i="1"/>
  <c r="BD38" i="1" s="1"/>
  <c r="BB155" i="1"/>
  <c r="BD155" i="1" s="1"/>
  <c r="AR22" i="1"/>
  <c r="AS22" i="1" s="1"/>
  <c r="AV22" i="1" s="1"/>
  <c r="F22" i="1" s="1"/>
  <c r="AY22" i="1" s="1"/>
  <c r="G22" i="1" s="1"/>
  <c r="I22" i="1"/>
  <c r="AZ131" i="1"/>
  <c r="BA131" i="1"/>
  <c r="AY28" i="1"/>
  <c r="G28" i="1" s="1"/>
  <c r="BB28" i="1"/>
  <c r="BD28" i="1" s="1"/>
  <c r="BB32" i="1"/>
  <c r="BD32" i="1" s="1"/>
  <c r="AR42" i="1"/>
  <c r="AS42" i="1" s="1"/>
  <c r="AV42" i="1" s="1"/>
  <c r="F42" i="1" s="1"/>
  <c r="AY42" i="1" s="1"/>
  <c r="G42" i="1" s="1"/>
  <c r="I42" i="1"/>
  <c r="AZ217" i="1"/>
  <c r="BA217" i="1"/>
  <c r="BA70" i="1"/>
  <c r="AZ70" i="1"/>
  <c r="AZ162" i="1"/>
  <c r="BA162" i="1"/>
  <c r="AZ66" i="1"/>
  <c r="BA66" i="1"/>
  <c r="AZ155" i="1"/>
  <c r="BA155" i="1"/>
  <c r="AR171" i="1"/>
  <c r="AS171" i="1" s="1"/>
  <c r="AV171" i="1" s="1"/>
  <c r="F171" i="1" s="1"/>
  <c r="AY171" i="1" s="1"/>
  <c r="G171" i="1" s="1"/>
  <c r="I171" i="1"/>
  <c r="AY75" i="1"/>
  <c r="G75" i="1" s="1"/>
  <c r="BB75" i="1"/>
  <c r="BD75" i="1" s="1"/>
  <c r="BB22" i="1"/>
  <c r="BD22" i="1" s="1"/>
  <c r="BA51" i="1"/>
  <c r="AZ51" i="1"/>
  <c r="BA56" i="1"/>
  <c r="AZ56" i="1"/>
  <c r="AY109" i="1"/>
  <c r="G109" i="1" s="1"/>
  <c r="BB109" i="1"/>
  <c r="BD109" i="1" s="1"/>
  <c r="AZ19" i="1"/>
  <c r="BA19" i="1"/>
  <c r="AR135" i="1"/>
  <c r="AS135" i="1" s="1"/>
  <c r="AV135" i="1" s="1"/>
  <c r="F135" i="1" s="1"/>
  <c r="I135" i="1"/>
  <c r="BA39" i="1"/>
  <c r="AZ39" i="1"/>
  <c r="AZ95" i="1"/>
  <c r="BA95" i="1"/>
  <c r="AY165" i="1"/>
  <c r="G165" i="1" s="1"/>
  <c r="BB165" i="1"/>
  <c r="BD165" i="1" s="1"/>
  <c r="I130" i="1"/>
  <c r="AR130" i="1"/>
  <c r="AS130" i="1" s="1"/>
  <c r="AV130" i="1" s="1"/>
  <c r="F130" i="1" s="1"/>
  <c r="AY130" i="1" s="1"/>
  <c r="G130" i="1" s="1"/>
  <c r="AZ170" i="1"/>
  <c r="BA170" i="1"/>
  <c r="BB18" i="1"/>
  <c r="BD18" i="1" s="1"/>
  <c r="I111" i="1"/>
  <c r="AR111" i="1"/>
  <c r="AS111" i="1" s="1"/>
  <c r="AV111" i="1" s="1"/>
  <c r="F111" i="1" s="1"/>
  <c r="BB97" i="1"/>
  <c r="BD97" i="1" s="1"/>
  <c r="AZ202" i="1"/>
  <c r="BA202" i="1"/>
  <c r="BB16" i="1"/>
  <c r="BD16" i="1" s="1"/>
  <c r="AY84" i="1"/>
  <c r="G84" i="1" s="1"/>
  <c r="BB84" i="1"/>
  <c r="BD84" i="1" s="1"/>
  <c r="BB203" i="1"/>
  <c r="BD203" i="1" s="1"/>
  <c r="BB130" i="1"/>
  <c r="BD130" i="1" s="1"/>
  <c r="AZ63" i="1"/>
  <c r="BA63" i="1"/>
  <c r="BB68" i="1"/>
  <c r="BD68" i="1" s="1"/>
  <c r="BB21" i="1"/>
  <c r="BD21" i="1" s="1"/>
  <c r="AY78" i="1" l="1"/>
  <c r="G78" i="1" s="1"/>
  <c r="BB78" i="1"/>
  <c r="BD78" i="1" s="1"/>
  <c r="AZ92" i="1"/>
  <c r="BA92" i="1"/>
  <c r="AZ145" i="1"/>
  <c r="BA145" i="1"/>
  <c r="BA33" i="1"/>
  <c r="AZ33" i="1"/>
  <c r="AZ38" i="1"/>
  <c r="BA38" i="1"/>
  <c r="BA144" i="1"/>
  <c r="AZ144" i="1"/>
  <c r="AZ27" i="1"/>
  <c r="BA27" i="1"/>
  <c r="AZ215" i="1"/>
  <c r="BA215" i="1"/>
  <c r="AZ52" i="1"/>
  <c r="BA52" i="1"/>
  <c r="AY96" i="1"/>
  <c r="G96" i="1" s="1"/>
  <c r="BB96" i="1"/>
  <c r="BD96" i="1" s="1"/>
  <c r="BB113" i="1"/>
  <c r="BD113" i="1" s="1"/>
  <c r="AY135" i="1"/>
  <c r="G135" i="1" s="1"/>
  <c r="BB135" i="1"/>
  <c r="BD135" i="1" s="1"/>
  <c r="AZ118" i="1"/>
  <c r="BA118" i="1"/>
  <c r="BA84" i="1"/>
  <c r="AZ84" i="1"/>
  <c r="AZ140" i="1"/>
  <c r="BA140" i="1"/>
  <c r="AZ20" i="1"/>
  <c r="BA20" i="1"/>
  <c r="AZ37" i="1"/>
  <c r="BA37" i="1"/>
  <c r="BA109" i="1"/>
  <c r="AZ109" i="1"/>
  <c r="AZ181" i="1"/>
  <c r="BA181" i="1"/>
  <c r="AY111" i="1"/>
  <c r="G111" i="1" s="1"/>
  <c r="BB111" i="1"/>
  <c r="BD111" i="1" s="1"/>
  <c r="AZ42" i="1"/>
  <c r="BA42" i="1"/>
  <c r="AZ24" i="1"/>
  <c r="BA24" i="1"/>
  <c r="BB27" i="1"/>
  <c r="BD27" i="1" s="1"/>
  <c r="AZ94" i="1"/>
  <c r="BA94" i="1"/>
  <c r="BA188" i="1"/>
  <c r="AZ188" i="1"/>
  <c r="AZ28" i="1"/>
  <c r="BA28" i="1"/>
  <c r="AY125" i="1"/>
  <c r="G125" i="1" s="1"/>
  <c r="BB125" i="1"/>
  <c r="BD125" i="1" s="1"/>
  <c r="BB52" i="1"/>
  <c r="BD52" i="1" s="1"/>
  <c r="AZ50" i="1"/>
  <c r="BA50" i="1"/>
  <c r="BA103" i="1"/>
  <c r="AZ103" i="1"/>
  <c r="BB215" i="1"/>
  <c r="BD215" i="1" s="1"/>
  <c r="AZ216" i="1"/>
  <c r="BA216" i="1"/>
  <c r="BA108" i="1"/>
  <c r="AZ108" i="1"/>
  <c r="AZ130" i="1"/>
  <c r="BA130" i="1"/>
  <c r="AZ75" i="1"/>
  <c r="BA75" i="1"/>
  <c r="AZ91" i="1"/>
  <c r="BA91" i="1"/>
  <c r="AZ86" i="1"/>
  <c r="BA86" i="1"/>
  <c r="AY54" i="1"/>
  <c r="G54" i="1" s="1"/>
  <c r="BB54" i="1"/>
  <c r="BD54" i="1" s="1"/>
  <c r="BB108" i="1"/>
  <c r="BD108" i="1" s="1"/>
  <c r="BB20" i="1"/>
  <c r="BD20" i="1" s="1"/>
  <c r="BB37" i="1"/>
  <c r="BD37" i="1" s="1"/>
  <c r="BB103" i="1"/>
  <c r="BD103" i="1" s="1"/>
  <c r="AY163" i="1"/>
  <c r="G163" i="1" s="1"/>
  <c r="BB163" i="1"/>
  <c r="BD163" i="1" s="1"/>
  <c r="BA204" i="1"/>
  <c r="AZ204" i="1"/>
  <c r="BB118" i="1"/>
  <c r="BD118" i="1" s="1"/>
  <c r="BA113" i="1"/>
  <c r="AZ113" i="1"/>
  <c r="AZ35" i="1"/>
  <c r="BA35" i="1"/>
  <c r="AZ22" i="1"/>
  <c r="BA22" i="1"/>
  <c r="AZ17" i="1"/>
  <c r="BA17" i="1"/>
  <c r="AZ69" i="1"/>
  <c r="BA69" i="1"/>
  <c r="BB42" i="1"/>
  <c r="BD42" i="1" s="1"/>
  <c r="AZ83" i="1"/>
  <c r="BA83" i="1"/>
  <c r="AZ189" i="1"/>
  <c r="BA189" i="1"/>
  <c r="AZ165" i="1"/>
  <c r="BA165" i="1"/>
  <c r="AZ171" i="1"/>
  <c r="BA171" i="1"/>
  <c r="AY43" i="1"/>
  <c r="G43" i="1" s="1"/>
  <c r="BB43" i="1"/>
  <c r="BD43" i="1" s="1"/>
  <c r="BB171" i="1"/>
  <c r="BD171" i="1" s="1"/>
  <c r="BA96" i="1" l="1"/>
  <c r="AZ96" i="1"/>
  <c r="AZ111" i="1"/>
  <c r="BA111" i="1"/>
  <c r="AZ163" i="1"/>
  <c r="BA163" i="1"/>
  <c r="AZ125" i="1"/>
  <c r="BA125" i="1"/>
  <c r="AZ54" i="1"/>
  <c r="BA54" i="1"/>
  <c r="AZ135" i="1"/>
  <c r="BA135" i="1"/>
  <c r="AZ43" i="1"/>
  <c r="BA43" i="1"/>
  <c r="AZ78" i="1"/>
  <c r="BA78" i="1"/>
</calcChain>
</file>

<file path=xl/sharedStrings.xml><?xml version="1.0" encoding="utf-8"?>
<sst xmlns="http://schemas.openxmlformats.org/spreadsheetml/2006/main" count="463" uniqueCount="195">
  <si>
    <t>OPEN 6.2.4</t>
  </si>
  <si>
    <t>Thr Jun 23 2016 10:57:47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</si>
  <si>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</si>
  <si>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</si>
  <si>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</si>
  <si>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</si>
  <si>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</si>
  <si>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</si>
  <si>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</si>
  <si>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</si>
  <si>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</si>
  <si>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</si>
  <si>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</si>
  <si>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</si>
  <si>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</si>
  <si>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</si>
  <si>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</si>
  <si>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</si>
  <si>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</si>
  <si>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</si>
  <si>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</si>
  <si>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</si>
  <si>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</si>
  <si>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</si>
  <si>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</si>
  <si>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</si>
  <si>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</si>
  <si>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</si>
  <si>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</si>
  <si>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</si>
  <si>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</si>
  <si>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</si>
  <si>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</si>
  <si>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</si>
  <si>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</si>
  <si>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</si>
  <si>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</si>
  <si>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</si>
  <si>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</si>
  <si>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</si>
  <si>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</si>
  <si>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</si>
  <si>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</si>
  <si>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</si>
  <si>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</si>
  <si>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</si>
  <si>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</si>
  <si>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</si>
  <si>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</si>
  <si>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</si>
  <si>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</si>
  <si>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</si>
  <si>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</si>
  <si>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</si>
  <si>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</si>
  <si>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</si>
  <si>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</si>
  <si>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</si>
  <si>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</si>
  <si>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</si>
  <si>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</si>
  <si>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</si>
  <si>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</si>
  <si>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</si>
  <si>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</si>
  <si>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</si>
  <si>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</si>
  <si>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</si>
  <si>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</si>
  <si>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"11:09:36 Flow: Fixed -&gt; 400 umol/s"
</t>
  </si>
  <si>
    <t xml:space="preserve">"11:10:20 Flow: Fixed -&gt; 350 umol/s"
</t>
  </si>
  <si>
    <t xml:space="preserve">"11:12:22 Flow: Fixed -&gt; 350 umol/s"
</t>
  </si>
  <si>
    <t>11:12:52</t>
  </si>
  <si>
    <t>11:12:53</t>
  </si>
  <si>
    <t>11:12:54</t>
  </si>
  <si>
    <t>11:12:55</t>
  </si>
  <si>
    <t>11:12:56</t>
  </si>
  <si>
    <t>11:12:57</t>
  </si>
  <si>
    <t>11:12:58</t>
  </si>
  <si>
    <t>11:12:59</t>
  </si>
  <si>
    <t xml:space="preserve">"11:13:13 Coolers: Tblock -&gt; 5.00 C"
</t>
  </si>
  <si>
    <t xml:space="preserve">"11:18:29 Flow: Fixed -&gt; 350 umol/s"
</t>
  </si>
  <si>
    <t xml:space="preserve">"11:21:10 Flow: Fixed -&gt; 350 umol/s"
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</si>
  <si>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</si>
  <si>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</si>
  <si>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</si>
  <si>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</si>
  <si>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</si>
  <si>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</si>
  <si>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</si>
  <si>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</si>
  <si>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 xml:space="preserve">"11:21:59 Coolers: Tblock -&gt; 10.00 C"
</t>
  </si>
  <si>
    <t xml:space="preserve">"11:24:56 Flow: Fixed -&gt; 350 umol/s"
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</si>
  <si>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</si>
  <si>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</si>
  <si>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</si>
  <si>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</si>
  <si>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</si>
  <si>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</si>
  <si>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</si>
  <si>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</si>
  <si>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 xml:space="preserve">"11:25:29 Coolers: Tblock -&gt; 15.00 C"
</t>
  </si>
  <si>
    <t xml:space="preserve">"11:30:06 Flow: Fixed -&gt; 350 umol/s"
</t>
  </si>
  <si>
    <t>11:30:33</t>
  </si>
  <si>
    <t>11:30:34</t>
  </si>
  <si>
    <t>11:30:35</t>
  </si>
  <si>
    <t>11:30:36</t>
  </si>
  <si>
    <t>11:30:37</t>
  </si>
  <si>
    <t>11:30:38</t>
  </si>
  <si>
    <t>11:30:39</t>
  </si>
  <si>
    <t>11:30:40</t>
  </si>
  <si>
    <t xml:space="preserve">"11:30:50 Coolers: Tblock -&gt; 20.00 C"
</t>
  </si>
  <si>
    <t xml:space="preserve">"11:35:40 Flow: Fixed -&gt; 350 umol/s"
</t>
  </si>
  <si>
    <t>11:36:02</t>
  </si>
  <si>
    <t>11:36:03</t>
  </si>
  <si>
    <t>11:36:04</t>
  </si>
  <si>
    <t>11:36:05</t>
  </si>
  <si>
    <t>11:36:06</t>
  </si>
  <si>
    <t>11:36:07</t>
  </si>
  <si>
    <t>11:36:08</t>
  </si>
  <si>
    <t>11:36:09</t>
  </si>
  <si>
    <t xml:space="preserve">"11:36:18 Coolers: Tblock -&gt; 25.00 C"
</t>
  </si>
  <si>
    <t xml:space="preserve">"11:41:25 Flow: Fixed -&gt; 350 umol/s"
</t>
  </si>
  <si>
    <t>11:41:49</t>
  </si>
  <si>
    <t>11:41:50</t>
  </si>
  <si>
    <t>11:41:51</t>
  </si>
  <si>
    <t>11:41:52</t>
  </si>
  <si>
    <t>11:41:53</t>
  </si>
  <si>
    <t>11:41:54</t>
  </si>
  <si>
    <t>11:41:55</t>
  </si>
  <si>
    <t>11:41:56</t>
  </si>
  <si>
    <t xml:space="preserve">"11:42:09 Coolers: Tblock -&gt; 30.00 C"
</t>
  </si>
  <si>
    <t xml:space="preserve">"11:45:43 Flow: Fixed -&gt; 350 umol/s"
</t>
  </si>
  <si>
    <t>11:46:06</t>
  </si>
  <si>
    <t>11:46:07</t>
  </si>
  <si>
    <t>11:46:08</t>
  </si>
  <si>
    <t>11:46:09</t>
  </si>
  <si>
    <t>11:46:24</t>
  </si>
  <si>
    <t>11:46:25</t>
  </si>
  <si>
    <t>11:46:26</t>
  </si>
  <si>
    <t>11:46:27</t>
  </si>
  <si>
    <t>11:46:28</t>
  </si>
  <si>
    <t>11:46:29</t>
  </si>
  <si>
    <t>11:46:30</t>
  </si>
  <si>
    <t>11:46:31</t>
  </si>
  <si>
    <t xml:space="preserve">"11:46:42 Coolers: Tblock -&gt; 35.00 C"
</t>
  </si>
  <si>
    <t xml:space="preserve">"11:53:53 Flow: Fixed -&gt; 350 umol/s"
</t>
  </si>
  <si>
    <t>11:54:21</t>
  </si>
  <si>
    <t>11:54:22</t>
  </si>
  <si>
    <t>11:54:51</t>
  </si>
  <si>
    <t>11:54:52</t>
  </si>
  <si>
    <t>11:54:53</t>
  </si>
  <si>
    <t>11:54:54</t>
  </si>
  <si>
    <t>11:54:55</t>
  </si>
  <si>
    <t>11:54:56</t>
  </si>
  <si>
    <t>11:54:57</t>
  </si>
  <si>
    <t>11:54:58</t>
  </si>
  <si>
    <t xml:space="preserve">"11:55:23 Coolers: Tblock -&gt; 40.00 C"
</t>
  </si>
  <si>
    <t xml:space="preserve">"11:59:34 Flow: Fixed -&gt; 350 umol/s"
</t>
  </si>
  <si>
    <t>11:59:57</t>
  </si>
  <si>
    <t>11:59:58</t>
  </si>
  <si>
    <t>11:59:59</t>
  </si>
  <si>
    <t>12:00:00</t>
  </si>
  <si>
    <t>12:00:01</t>
  </si>
  <si>
    <t>12:00:02</t>
  </si>
  <si>
    <t>12:00:03</t>
  </si>
  <si>
    <t>12:00:04</t>
  </si>
  <si>
    <t xml:space="preserve">"12:00:24 Coolers: Tblock -&gt; 45.00 C"
</t>
  </si>
  <si>
    <t xml:space="preserve">"12:06:17 Flow: Fixed -&gt; 350 umol/s"
</t>
  </si>
  <si>
    <t>12:06:42</t>
  </si>
  <si>
    <t>12:06:43</t>
  </si>
  <si>
    <t>12:06:44</t>
  </si>
  <si>
    <t>12:06:45</t>
  </si>
  <si>
    <t>12:06:46</t>
  </si>
  <si>
    <t>12:06:47</t>
  </si>
  <si>
    <t>12:06:48</t>
  </si>
  <si>
    <t>12:06:49</t>
  </si>
  <si>
    <t xml:space="preserve">"12:07:15 Coolers: Tblock -&gt; 50.00 C"
</t>
  </si>
  <si>
    <t xml:space="preserve">"12:11:27 Flow: Fixed -&gt; 350 umol/s"
</t>
  </si>
  <si>
    <t>12:11:43</t>
  </si>
  <si>
    <t>12:11:44</t>
  </si>
  <si>
    <t>12:11:45</t>
  </si>
  <si>
    <t>12:11:46</t>
  </si>
  <si>
    <t>12:11:47</t>
  </si>
  <si>
    <t>12:11:48</t>
  </si>
  <si>
    <t>12:11:49</t>
  </si>
  <si>
    <t xml:space="preserve">"12:12:36 Flow: Fixed -&gt; 350 umol/s"
</t>
  </si>
  <si>
    <t>12:12:54</t>
  </si>
  <si>
    <t>12:12:55</t>
  </si>
  <si>
    <t>12:12:56</t>
  </si>
  <si>
    <t>12:12:57</t>
  </si>
  <si>
    <t>12:12:58</t>
  </si>
  <si>
    <t>12:12:59</t>
  </si>
  <si>
    <t>12:13:00</t>
  </si>
  <si>
    <t>12:13:01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</si>
</sst>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21"/>
  <sheetViews>
    <sheetView tabSelected="1" topLeftCell="AI184" workbookViewId="0">
      <selection activeCell="BE221" sqref="BE221:DD221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 t="s">
        <v>9</v>
      </c>
      <c r="B12" s="1" t="s">
        <v>70</v>
      </c>
    </row>
    <row r="13" spans="1:108" x14ac:dyDescent="0.25">
      <c r="A13" s="1" t="s">
        <v>9</v>
      </c>
      <c r="B13" s="1" t="s">
        <v>71</v>
      </c>
    </row>
    <row r="14" spans="1:108" x14ac:dyDescent="0.25">
      <c r="A14" s="1">
        <v>1</v>
      </c>
      <c r="B14" s="1" t="s">
        <v>72</v>
      </c>
      <c r="C14" s="1">
        <v>1016.0000374391675</v>
      </c>
      <c r="D14" s="1">
        <v>0</v>
      </c>
      <c r="E14">
        <f t="shared" ref="E14:E28" si="0">(R14-S14*(1000-T14)/(1000-U14))*AK14</f>
        <v>6.1168689221336061</v>
      </c>
      <c r="F14">
        <f t="shared" ref="F14:F28" si="1">IF(AV14&lt;&gt;0,1/(1/AV14-1/N14),0)</f>
        <v>8.3313031977343729E-2</v>
      </c>
      <c r="G14">
        <f t="shared" ref="G14:G28" si="2">((AY14-AL14/2)*S14-E14)/(AY14+AL14/2)</f>
        <v>262.1220014552793</v>
      </c>
      <c r="H14">
        <f t="shared" ref="H14:H28" si="3">AL14*1000</f>
        <v>0.87525381527822621</v>
      </c>
      <c r="I14">
        <f t="shared" ref="I14:I28" si="4">(AQ14-AW14)</f>
        <v>0.78340690643391153</v>
      </c>
      <c r="J14">
        <f t="shared" ref="J14:J28" si="5">(P14+AP14*D14)</f>
        <v>8.5827035903930664</v>
      </c>
      <c r="K14" s="1">
        <v>6</v>
      </c>
      <c r="L14">
        <f t="shared" ref="L14:L28" si="6">(K14*AE14+AF14)</f>
        <v>1.4200000166893005</v>
      </c>
      <c r="M14" s="1">
        <v>1</v>
      </c>
      <c r="N14">
        <f t="shared" ref="N14:N28" si="7">L14*(M14+1)*(M14+1)/(M14*M14+1)</f>
        <v>2.8400000333786011</v>
      </c>
      <c r="O14" s="1">
        <v>2.5591123104095459</v>
      </c>
      <c r="P14" s="1">
        <v>8.5827035903930664</v>
      </c>
      <c r="Q14" s="1">
        <v>4.624948650598526E-2</v>
      </c>
      <c r="R14" s="1">
        <v>399.20025634765625</v>
      </c>
      <c r="S14" s="1">
        <v>388.147705078125</v>
      </c>
      <c r="T14" s="1">
        <v>3.1127536296844482</v>
      </c>
      <c r="U14" s="1">
        <v>4.6041350364685059</v>
      </c>
      <c r="V14" s="1">
        <v>30.881933212280273</v>
      </c>
      <c r="W14" s="1">
        <v>45.678073883056641</v>
      </c>
      <c r="X14" s="1">
        <v>350.50350952148437</v>
      </c>
      <c r="Y14" s="1">
        <v>1700.04248046875</v>
      </c>
      <c r="Z14" s="1">
        <v>9.4359016418457031</v>
      </c>
      <c r="AA14" s="1">
        <v>73.173759460449219</v>
      </c>
      <c r="AB14" s="1">
        <v>-3.520514965057373</v>
      </c>
      <c r="AC14" s="1">
        <v>0.12551230192184448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0.58417251586914054</v>
      </c>
      <c r="AL14">
        <f t="shared" ref="AL14:AL28" si="9">(U14-T14)/(1000-U14)*AK14</f>
        <v>8.7525381527822621E-4</v>
      </c>
      <c r="AM14">
        <f t="shared" ref="AM14:AM28" si="10">(P14+273.15)</f>
        <v>281.73270359039304</v>
      </c>
      <c r="AN14">
        <f t="shared" ref="AN14:AN28" si="11">(O14+273.15)</f>
        <v>275.70911231040952</v>
      </c>
      <c r="AO14">
        <f t="shared" ref="AO14:AO28" si="12">(Y14*AG14+Z14*AH14)*AI14</f>
        <v>272.00679079517431</v>
      </c>
      <c r="AP14">
        <f t="shared" ref="AP14:AP28" si="13">((AO14+0.00000010773*(AN14^4-AM14^4))-AL14*44100)/(L14*51.4+0.00000043092*AM14^3)</f>
        <v>2.1446288181984992</v>
      </c>
      <c r="AQ14">
        <f t="shared" ref="AQ14:AQ28" si="14">0.61365*EXP(17.502*J14/(240.97+J14))</f>
        <v>1.1203087761158845</v>
      </c>
      <c r="AR14">
        <f t="shared" ref="AR14:AR28" si="15">AQ14*1000/AA14</f>
        <v>15.310253079471979</v>
      </c>
      <c r="AS14">
        <f t="shared" ref="AS14:AS28" si="16">(AR14-U14)</f>
        <v>10.706118043003473</v>
      </c>
      <c r="AT14">
        <f t="shared" ref="AT14:AT28" si="17">IF(D14,P14,(O14+P14)/2)</f>
        <v>5.5709079504013062</v>
      </c>
      <c r="AU14">
        <f t="shared" ref="AU14:AU28" si="18">0.61365*EXP(17.502*AT14/(240.97+AT14))</f>
        <v>0.91132981281219483</v>
      </c>
      <c r="AV14">
        <f t="shared" ref="AV14:AV28" si="19">IF(AS14&lt;&gt;0,(1000-(AR14+U14)/2)/AS14*AL14,0)</f>
        <v>8.0938650191309219E-2</v>
      </c>
      <c r="AW14">
        <f t="shared" ref="AW14:AW28" si="20">U14*AA14/1000</f>
        <v>0.33690186968197305</v>
      </c>
      <c r="AX14">
        <f t="shared" ref="AX14:AX28" si="21">(AU14-AW14)</f>
        <v>0.57442794313022172</v>
      </c>
      <c r="AY14">
        <f t="shared" ref="AY14:AY28" si="22">1/(1.6/F14+1.37/N14)</f>
        <v>5.0794752648972874E-2</v>
      </c>
      <c r="AZ14">
        <f t="shared" ref="AZ14:AZ28" si="23">G14*AA14*0.001</f>
        <v>19.180452283780127</v>
      </c>
      <c r="BA14">
        <f t="shared" ref="BA14:BA28" si="24">G14/S14</f>
        <v>0.67531508759666714</v>
      </c>
      <c r="BB14">
        <f t="shared" ref="BB14:BB28" si="25">(1-AL14*AA14/AQ14/F14)*100</f>
        <v>31.381897705024198</v>
      </c>
      <c r="BC14">
        <f t="shared" ref="BC14:BC28" si="26">(S14-E14/(N14/1.35))</f>
        <v>385.24003854720019</v>
      </c>
      <c r="BD14">
        <f t="shared" ref="BD14:BD28" si="27">E14*BB14/100/BC14</f>
        <v>4.982840192658722E-3</v>
      </c>
    </row>
    <row r="15" spans="1:108" x14ac:dyDescent="0.25">
      <c r="A15" s="1">
        <v>2</v>
      </c>
      <c r="B15" s="1" t="s">
        <v>72</v>
      </c>
      <c r="C15" s="1">
        <v>1016.5000374279916</v>
      </c>
      <c r="D15" s="1">
        <v>0</v>
      </c>
      <c r="E15">
        <f t="shared" si="0"/>
        <v>6.1369315898245924</v>
      </c>
      <c r="F15">
        <f t="shared" si="1"/>
        <v>8.3223846156362413E-2</v>
      </c>
      <c r="G15">
        <f t="shared" si="2"/>
        <v>261.58499802637101</v>
      </c>
      <c r="H15">
        <f t="shared" si="3"/>
        <v>0.87464108272797492</v>
      </c>
      <c r="I15">
        <f t="shared" si="4"/>
        <v>0.78367199282144562</v>
      </c>
      <c r="J15">
        <f t="shared" si="5"/>
        <v>8.5855875015258789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2.5586261749267578</v>
      </c>
      <c r="P15" s="1">
        <v>8.5855875015258789</v>
      </c>
      <c r="Q15" s="1">
        <v>4.573441669344902E-2</v>
      </c>
      <c r="R15" s="1">
        <v>399.21502685546875</v>
      </c>
      <c r="S15" s="1">
        <v>388.12911987304687</v>
      </c>
      <c r="T15" s="1">
        <v>3.1132421493530273</v>
      </c>
      <c r="U15" s="1">
        <v>4.6035060882568359</v>
      </c>
      <c r="V15" s="1">
        <v>30.887825012207031</v>
      </c>
      <c r="W15" s="1">
        <v>45.673381805419922</v>
      </c>
      <c r="X15" s="1">
        <v>350.52099609375</v>
      </c>
      <c r="Y15" s="1">
        <v>1700.0758056640625</v>
      </c>
      <c r="Z15" s="1">
        <v>9.4031505584716797</v>
      </c>
      <c r="AA15" s="1">
        <v>73.1737060546875</v>
      </c>
      <c r="AB15" s="1">
        <v>-3.520514965057373</v>
      </c>
      <c r="AC15" s="1">
        <v>0.12551230192184448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0.58420166015624986</v>
      </c>
      <c r="AL15">
        <f t="shared" si="9"/>
        <v>8.7464108272797486E-4</v>
      </c>
      <c r="AM15">
        <f t="shared" si="10"/>
        <v>281.73558750152586</v>
      </c>
      <c r="AN15">
        <f t="shared" si="11"/>
        <v>275.70862617492674</v>
      </c>
      <c r="AO15">
        <f t="shared" si="12"/>
        <v>272.01212282630513</v>
      </c>
      <c r="AP15">
        <f t="shared" si="13"/>
        <v>2.144623225800935</v>
      </c>
      <c r="AQ15">
        <f t="shared" si="14"/>
        <v>1.1205275941445156</v>
      </c>
      <c r="AR15">
        <f t="shared" si="15"/>
        <v>15.313254645146332</v>
      </c>
      <c r="AS15">
        <f t="shared" si="16"/>
        <v>10.709748556889496</v>
      </c>
      <c r="AT15">
        <f t="shared" si="17"/>
        <v>5.5721068382263184</v>
      </c>
      <c r="AU15">
        <f t="shared" si="18"/>
        <v>0.91140562565020677</v>
      </c>
      <c r="AV15">
        <f t="shared" si="19"/>
        <v>8.0854472870399888E-2</v>
      </c>
      <c r="AW15">
        <f t="shared" si="20"/>
        <v>0.33685560132307002</v>
      </c>
      <c r="AX15">
        <f t="shared" si="21"/>
        <v>0.57455002432713675</v>
      </c>
      <c r="AY15">
        <f t="shared" si="22"/>
        <v>5.0741708314007032E-2</v>
      </c>
      <c r="AZ15">
        <f t="shared" si="23"/>
        <v>19.141143753897683</v>
      </c>
      <c r="BA15">
        <f t="shared" si="24"/>
        <v>0.67396385540959369</v>
      </c>
      <c r="BB15">
        <f t="shared" si="25"/>
        <v>31.369907291179267</v>
      </c>
      <c r="BC15">
        <f t="shared" si="26"/>
        <v>385.21191651076128</v>
      </c>
      <c r="BD15">
        <f t="shared" si="27"/>
        <v>4.9976380992805755E-3</v>
      </c>
    </row>
    <row r="16" spans="1:108" x14ac:dyDescent="0.25">
      <c r="A16" s="1">
        <v>3</v>
      </c>
      <c r="B16" s="1" t="s">
        <v>73</v>
      </c>
      <c r="C16" s="1">
        <v>1016.5000374279916</v>
      </c>
      <c r="D16" s="1">
        <v>0</v>
      </c>
      <c r="E16">
        <f t="shared" si="0"/>
        <v>6.1369315898245924</v>
      </c>
      <c r="F16">
        <f t="shared" si="1"/>
        <v>8.3223846156362413E-2</v>
      </c>
      <c r="G16">
        <f t="shared" si="2"/>
        <v>261.58499802637101</v>
      </c>
      <c r="H16">
        <f t="shared" si="3"/>
        <v>0.87464108272797492</v>
      </c>
      <c r="I16">
        <f t="shared" si="4"/>
        <v>0.78367199282144562</v>
      </c>
      <c r="J16">
        <f t="shared" si="5"/>
        <v>8.5855875015258789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2.5586261749267578</v>
      </c>
      <c r="P16" s="1">
        <v>8.5855875015258789</v>
      </c>
      <c r="Q16" s="1">
        <v>4.573441669344902E-2</v>
      </c>
      <c r="R16" s="1">
        <v>399.21502685546875</v>
      </c>
      <c r="S16" s="1">
        <v>388.12911987304687</v>
      </c>
      <c r="T16" s="1">
        <v>3.1132421493530273</v>
      </c>
      <c r="U16" s="1">
        <v>4.6035060882568359</v>
      </c>
      <c r="V16" s="1">
        <v>30.887825012207031</v>
      </c>
      <c r="W16" s="1">
        <v>45.673381805419922</v>
      </c>
      <c r="X16" s="1">
        <v>350.52099609375</v>
      </c>
      <c r="Y16" s="1">
        <v>1700.0758056640625</v>
      </c>
      <c r="Z16" s="1">
        <v>9.4031505584716797</v>
      </c>
      <c r="AA16" s="1">
        <v>73.1737060546875</v>
      </c>
      <c r="AB16" s="1">
        <v>-3.520514965057373</v>
      </c>
      <c r="AC16" s="1">
        <v>0.12551230192184448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0.58420166015624986</v>
      </c>
      <c r="AL16">
        <f t="shared" si="9"/>
        <v>8.7464108272797486E-4</v>
      </c>
      <c r="AM16">
        <f t="shared" si="10"/>
        <v>281.73558750152586</v>
      </c>
      <c r="AN16">
        <f t="shared" si="11"/>
        <v>275.70862617492674</v>
      </c>
      <c r="AO16">
        <f t="shared" si="12"/>
        <v>272.01212282630513</v>
      </c>
      <c r="AP16">
        <f t="shared" si="13"/>
        <v>2.144623225800935</v>
      </c>
      <c r="AQ16">
        <f t="shared" si="14"/>
        <v>1.1205275941445156</v>
      </c>
      <c r="AR16">
        <f t="shared" si="15"/>
        <v>15.313254645146332</v>
      </c>
      <c r="AS16">
        <f t="shared" si="16"/>
        <v>10.709748556889496</v>
      </c>
      <c r="AT16">
        <f t="shared" si="17"/>
        <v>5.5721068382263184</v>
      </c>
      <c r="AU16">
        <f t="shared" si="18"/>
        <v>0.91140562565020677</v>
      </c>
      <c r="AV16">
        <f t="shared" si="19"/>
        <v>8.0854472870399888E-2</v>
      </c>
      <c r="AW16">
        <f t="shared" si="20"/>
        <v>0.33685560132307002</v>
      </c>
      <c r="AX16">
        <f t="shared" si="21"/>
        <v>0.57455002432713675</v>
      </c>
      <c r="AY16">
        <f t="shared" si="22"/>
        <v>5.0741708314007032E-2</v>
      </c>
      <c r="AZ16">
        <f t="shared" si="23"/>
        <v>19.141143753897683</v>
      </c>
      <c r="BA16">
        <f t="shared" si="24"/>
        <v>0.67396385540959369</v>
      </c>
      <c r="BB16">
        <f t="shared" si="25"/>
        <v>31.369907291179267</v>
      </c>
      <c r="BC16">
        <f t="shared" si="26"/>
        <v>385.21191651076128</v>
      </c>
      <c r="BD16">
        <f t="shared" si="27"/>
        <v>4.9976380992805755E-3</v>
      </c>
    </row>
    <row r="17" spans="1:108" x14ac:dyDescent="0.25">
      <c r="A17" s="1">
        <v>4</v>
      </c>
      <c r="B17" s="1" t="s">
        <v>73</v>
      </c>
      <c r="C17" s="1">
        <v>1016.5000374279916</v>
      </c>
      <c r="D17" s="1">
        <v>0</v>
      </c>
      <c r="E17">
        <f t="shared" si="0"/>
        <v>6.1369315898245924</v>
      </c>
      <c r="F17">
        <f t="shared" si="1"/>
        <v>8.3223846156362413E-2</v>
      </c>
      <c r="G17">
        <f t="shared" si="2"/>
        <v>261.58499802637101</v>
      </c>
      <c r="H17">
        <f t="shared" si="3"/>
        <v>0.87464108272797492</v>
      </c>
      <c r="I17">
        <f t="shared" si="4"/>
        <v>0.78367199282144562</v>
      </c>
      <c r="J17">
        <f t="shared" si="5"/>
        <v>8.5855875015258789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2.5586261749267578</v>
      </c>
      <c r="P17" s="1">
        <v>8.5855875015258789</v>
      </c>
      <c r="Q17" s="1">
        <v>4.573441669344902E-2</v>
      </c>
      <c r="R17" s="1">
        <v>399.21502685546875</v>
      </c>
      <c r="S17" s="1">
        <v>388.12911987304687</v>
      </c>
      <c r="T17" s="1">
        <v>3.1132421493530273</v>
      </c>
      <c r="U17" s="1">
        <v>4.6035060882568359</v>
      </c>
      <c r="V17" s="1">
        <v>30.887825012207031</v>
      </c>
      <c r="W17" s="1">
        <v>45.673381805419922</v>
      </c>
      <c r="X17" s="1">
        <v>350.52099609375</v>
      </c>
      <c r="Y17" s="1">
        <v>1700.0758056640625</v>
      </c>
      <c r="Z17" s="1">
        <v>9.4031505584716797</v>
      </c>
      <c r="AA17" s="1">
        <v>73.1737060546875</v>
      </c>
      <c r="AB17" s="1">
        <v>-3.520514965057373</v>
      </c>
      <c r="AC17" s="1">
        <v>0.12551230192184448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0.58420166015624986</v>
      </c>
      <c r="AL17">
        <f t="shared" si="9"/>
        <v>8.7464108272797486E-4</v>
      </c>
      <c r="AM17">
        <f t="shared" si="10"/>
        <v>281.73558750152586</v>
      </c>
      <c r="AN17">
        <f t="shared" si="11"/>
        <v>275.70862617492674</v>
      </c>
      <c r="AO17">
        <f t="shared" si="12"/>
        <v>272.01212282630513</v>
      </c>
      <c r="AP17">
        <f t="shared" si="13"/>
        <v>2.144623225800935</v>
      </c>
      <c r="AQ17">
        <f t="shared" si="14"/>
        <v>1.1205275941445156</v>
      </c>
      <c r="AR17">
        <f t="shared" si="15"/>
        <v>15.313254645146332</v>
      </c>
      <c r="AS17">
        <f t="shared" si="16"/>
        <v>10.709748556889496</v>
      </c>
      <c r="AT17">
        <f t="shared" si="17"/>
        <v>5.5721068382263184</v>
      </c>
      <c r="AU17">
        <f t="shared" si="18"/>
        <v>0.91140562565020677</v>
      </c>
      <c r="AV17">
        <f t="shared" si="19"/>
        <v>8.0854472870399888E-2</v>
      </c>
      <c r="AW17">
        <f t="shared" si="20"/>
        <v>0.33685560132307002</v>
      </c>
      <c r="AX17">
        <f t="shared" si="21"/>
        <v>0.57455002432713675</v>
      </c>
      <c r="AY17">
        <f t="shared" si="22"/>
        <v>5.0741708314007032E-2</v>
      </c>
      <c r="AZ17">
        <f t="shared" si="23"/>
        <v>19.141143753897683</v>
      </c>
      <c r="BA17">
        <f t="shared" si="24"/>
        <v>0.67396385540959369</v>
      </c>
      <c r="BB17">
        <f t="shared" si="25"/>
        <v>31.369907291179267</v>
      </c>
      <c r="BC17">
        <f t="shared" si="26"/>
        <v>385.21191651076128</v>
      </c>
      <c r="BD17">
        <f t="shared" si="27"/>
        <v>4.9976380992805755E-3</v>
      </c>
    </row>
    <row r="18" spans="1:108" x14ac:dyDescent="0.25">
      <c r="A18" s="1">
        <v>5</v>
      </c>
      <c r="B18" s="1" t="s">
        <v>74</v>
      </c>
      <c r="C18" s="1">
        <v>1017.0000374168158</v>
      </c>
      <c r="D18" s="1">
        <v>0</v>
      </c>
      <c r="E18">
        <f t="shared" si="0"/>
        <v>6.1222550258080393</v>
      </c>
      <c r="F18">
        <f t="shared" si="1"/>
        <v>8.3255648544477603E-2</v>
      </c>
      <c r="G18">
        <f t="shared" si="2"/>
        <v>261.96197145380307</v>
      </c>
      <c r="H18">
        <f t="shared" si="3"/>
        <v>0.87475386929039445</v>
      </c>
      <c r="I18">
        <f t="shared" si="4"/>
        <v>0.7834815586526731</v>
      </c>
      <c r="J18">
        <f t="shared" si="5"/>
        <v>8.5834846496582031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2.5580167770385742</v>
      </c>
      <c r="P18" s="1">
        <v>8.5834846496582031</v>
      </c>
      <c r="Q18" s="1">
        <v>4.6188145875930786E-2</v>
      </c>
      <c r="R18" s="1">
        <v>399.23513793945312</v>
      </c>
      <c r="S18" s="1">
        <v>388.17416381835937</v>
      </c>
      <c r="T18" s="1">
        <v>3.1134738922119141</v>
      </c>
      <c r="U18" s="1">
        <v>4.603935718536377</v>
      </c>
      <c r="V18" s="1">
        <v>30.891408920288086</v>
      </c>
      <c r="W18" s="1">
        <v>45.679542541503906</v>
      </c>
      <c r="X18" s="1">
        <v>350.51950073242187</v>
      </c>
      <c r="Y18" s="1">
        <v>1700.0538330078125</v>
      </c>
      <c r="Z18" s="1">
        <v>9.3977880477905273</v>
      </c>
      <c r="AA18" s="1">
        <v>73.173583984375</v>
      </c>
      <c r="AB18" s="1">
        <v>-3.520514965057373</v>
      </c>
      <c r="AC18" s="1">
        <v>0.12551230192184448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0.5841991678873697</v>
      </c>
      <c r="AL18">
        <f t="shared" si="9"/>
        <v>8.7475386929039447E-4</v>
      </c>
      <c r="AM18">
        <f t="shared" si="10"/>
        <v>281.73348464965818</v>
      </c>
      <c r="AN18">
        <f t="shared" si="11"/>
        <v>275.70801677703855</v>
      </c>
      <c r="AO18">
        <f t="shared" si="12"/>
        <v>272.00860720138371</v>
      </c>
      <c r="AP18">
        <f t="shared" si="13"/>
        <v>2.1447047231512832</v>
      </c>
      <c r="AQ18">
        <f t="shared" si="14"/>
        <v>1.1203680356116585</v>
      </c>
      <c r="AR18">
        <f t="shared" si="15"/>
        <v>15.311099642883345</v>
      </c>
      <c r="AS18">
        <f t="shared" si="16"/>
        <v>10.707163924346968</v>
      </c>
      <c r="AT18">
        <f t="shared" si="17"/>
        <v>5.5707507133483887</v>
      </c>
      <c r="AU18">
        <f t="shared" si="18"/>
        <v>0.91131987018727867</v>
      </c>
      <c r="AV18">
        <f t="shared" si="19"/>
        <v>8.0884489888248923E-2</v>
      </c>
      <c r="AW18">
        <f t="shared" si="20"/>
        <v>0.33688647695898544</v>
      </c>
      <c r="AX18">
        <f t="shared" si="21"/>
        <v>0.57443339322829323</v>
      </c>
      <c r="AY18">
        <f t="shared" si="22"/>
        <v>5.0760623484380568E-2</v>
      </c>
      <c r="AZ18">
        <f t="shared" si="23"/>
        <v>19.168696318887307</v>
      </c>
      <c r="BA18">
        <f t="shared" si="24"/>
        <v>0.67485679334491844</v>
      </c>
      <c r="BB18">
        <f t="shared" si="25"/>
        <v>31.377619261005375</v>
      </c>
      <c r="BC18">
        <f t="shared" si="26"/>
        <v>385.26393699170387</v>
      </c>
      <c r="BD18">
        <f t="shared" si="27"/>
        <v>4.9862384919437171E-3</v>
      </c>
    </row>
    <row r="19" spans="1:108" x14ac:dyDescent="0.25">
      <c r="A19" s="1">
        <v>6</v>
      </c>
      <c r="B19" s="1" t="s">
        <v>74</v>
      </c>
      <c r="C19" s="1">
        <v>1017.5000374056399</v>
      </c>
      <c r="D19" s="1">
        <v>0</v>
      </c>
      <c r="E19">
        <f t="shared" si="0"/>
        <v>6.1090853642951437</v>
      </c>
      <c r="F19">
        <f t="shared" si="1"/>
        <v>8.3255213725000443E-2</v>
      </c>
      <c r="G19">
        <f t="shared" si="2"/>
        <v>262.24739925026444</v>
      </c>
      <c r="H19">
        <f t="shared" si="3"/>
        <v>0.87477154118500833</v>
      </c>
      <c r="I19">
        <f t="shared" si="4"/>
        <v>0.78349904604546483</v>
      </c>
      <c r="J19">
        <f t="shared" si="5"/>
        <v>8.5838079452514648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2.5580337047576904</v>
      </c>
      <c r="P19" s="1">
        <v>8.5838079452514648</v>
      </c>
      <c r="Q19" s="1">
        <v>4.6296466141939163E-2</v>
      </c>
      <c r="R19" s="1">
        <v>399.24142456054687</v>
      </c>
      <c r="S19" s="1">
        <v>388.20361328125</v>
      </c>
      <c r="T19" s="1">
        <v>3.1136438846588135</v>
      </c>
      <c r="U19" s="1">
        <v>4.6040444374084473</v>
      </c>
      <c r="V19" s="1">
        <v>30.892976760864258</v>
      </c>
      <c r="W19" s="1">
        <v>45.680442810058594</v>
      </c>
      <c r="X19" s="1">
        <v>350.54095458984375</v>
      </c>
      <c r="Y19" s="1">
        <v>1700.0194091796875</v>
      </c>
      <c r="Z19" s="1">
        <v>9.4254665374755859</v>
      </c>
      <c r="AA19" s="1">
        <v>73.173385620117188</v>
      </c>
      <c r="AB19" s="1">
        <v>-3.520514965057373</v>
      </c>
      <c r="AC19" s="1">
        <v>0.12551230192184448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0.58423492431640622</v>
      </c>
      <c r="AL19">
        <f t="shared" si="9"/>
        <v>8.7477154118500836E-4</v>
      </c>
      <c r="AM19">
        <f t="shared" si="10"/>
        <v>281.73380794525144</v>
      </c>
      <c r="AN19">
        <f t="shared" si="11"/>
        <v>275.70803370475767</v>
      </c>
      <c r="AO19">
        <f t="shared" si="12"/>
        <v>272.00309938900682</v>
      </c>
      <c r="AP19">
        <f t="shared" si="13"/>
        <v>2.1445919137661211</v>
      </c>
      <c r="AQ19">
        <f t="shared" si="14"/>
        <v>1.1203925650761086</v>
      </c>
      <c r="AR19">
        <f t="shared" si="15"/>
        <v>15.311476373290629</v>
      </c>
      <c r="AS19">
        <f t="shared" si="16"/>
        <v>10.707431935882182</v>
      </c>
      <c r="AT19">
        <f t="shared" si="17"/>
        <v>5.5709208250045776</v>
      </c>
      <c r="AU19">
        <f t="shared" si="18"/>
        <v>0.91133062692067657</v>
      </c>
      <c r="AV19">
        <f t="shared" si="19"/>
        <v>8.0884079483724988E-2</v>
      </c>
      <c r="AW19">
        <f t="shared" si="20"/>
        <v>0.3368935190306438</v>
      </c>
      <c r="AX19">
        <f t="shared" si="21"/>
        <v>0.57443710789003277</v>
      </c>
      <c r="AY19">
        <f t="shared" si="22"/>
        <v>5.0760364868311099E-2</v>
      </c>
      <c r="AZ19">
        <f t="shared" si="23"/>
        <v>19.189530073212431</v>
      </c>
      <c r="BA19">
        <f t="shared" si="24"/>
        <v>0.67554085093038163</v>
      </c>
      <c r="BB19">
        <f t="shared" si="25"/>
        <v>31.377562997759888</v>
      </c>
      <c r="BC19">
        <f t="shared" si="26"/>
        <v>385.29964668094431</v>
      </c>
      <c r="BD19">
        <f t="shared" si="27"/>
        <v>4.9750424774096759E-3</v>
      </c>
    </row>
    <row r="20" spans="1:108" x14ac:dyDescent="0.25">
      <c r="A20" s="1">
        <v>7</v>
      </c>
      <c r="B20" s="1" t="s">
        <v>74</v>
      </c>
      <c r="C20" s="1">
        <v>1018.000037394464</v>
      </c>
      <c r="D20" s="1">
        <v>0</v>
      </c>
      <c r="E20">
        <f t="shared" si="0"/>
        <v>6.1248344966889974</v>
      </c>
      <c r="F20">
        <f t="shared" si="1"/>
        <v>8.3312026809324535E-2</v>
      </c>
      <c r="G20">
        <f t="shared" si="2"/>
        <v>262.00663657122277</v>
      </c>
      <c r="H20">
        <f t="shared" si="3"/>
        <v>0.87511955537142028</v>
      </c>
      <c r="I20">
        <f t="shared" si="4"/>
        <v>0.7832900810256711</v>
      </c>
      <c r="J20">
        <f t="shared" si="5"/>
        <v>8.5816059112548828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2.5575699806213379</v>
      </c>
      <c r="P20" s="1">
        <v>8.5816059112548828</v>
      </c>
      <c r="Q20" s="1">
        <v>4.6127405017614365E-2</v>
      </c>
      <c r="R20" s="1">
        <v>399.25411987304687</v>
      </c>
      <c r="S20" s="1">
        <v>388.18914794921875</v>
      </c>
      <c r="T20" s="1">
        <v>3.1136372089385986</v>
      </c>
      <c r="U20" s="1">
        <v>4.6046290397644043</v>
      </c>
      <c r="V20" s="1">
        <v>30.89384651184082</v>
      </c>
      <c r="W20" s="1">
        <v>45.687633514404297</v>
      </c>
      <c r="X20" s="1">
        <v>350.5411376953125</v>
      </c>
      <c r="Y20" s="1">
        <v>1700.0155029296875</v>
      </c>
      <c r="Z20" s="1">
        <v>9.5166759490966797</v>
      </c>
      <c r="AA20" s="1">
        <v>73.173194885253906</v>
      </c>
      <c r="AB20" s="1">
        <v>-3.520514965057373</v>
      </c>
      <c r="AC20" s="1">
        <v>0.12551230192184448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0.58423522949218742</v>
      </c>
      <c r="AL20">
        <f t="shared" si="9"/>
        <v>8.7511955537142023E-4</v>
      </c>
      <c r="AM20">
        <f t="shared" si="10"/>
        <v>281.73160591125486</v>
      </c>
      <c r="AN20">
        <f t="shared" si="11"/>
        <v>275.70756998062132</v>
      </c>
      <c r="AO20">
        <f t="shared" si="12"/>
        <v>272.00247438902079</v>
      </c>
      <c r="AP20">
        <f t="shared" si="13"/>
        <v>2.1446105953438552</v>
      </c>
      <c r="AQ20">
        <f t="shared" si="14"/>
        <v>1.1202254991266514</v>
      </c>
      <c r="AR20">
        <f t="shared" si="15"/>
        <v>15.309233126738912</v>
      </c>
      <c r="AS20">
        <f t="shared" si="16"/>
        <v>10.704604086974507</v>
      </c>
      <c r="AT20">
        <f t="shared" si="17"/>
        <v>5.5695879459381104</v>
      </c>
      <c r="AU20">
        <f t="shared" si="18"/>
        <v>0.91124634748709576</v>
      </c>
      <c r="AV20">
        <f t="shared" si="19"/>
        <v>8.0937701500164272E-2</v>
      </c>
      <c r="AW20">
        <f t="shared" si="20"/>
        <v>0.33693541810098032</v>
      </c>
      <c r="AX20">
        <f t="shared" si="21"/>
        <v>0.5743109293861155</v>
      </c>
      <c r="AY20">
        <f t="shared" si="22"/>
        <v>5.0794154828761984E-2</v>
      </c>
      <c r="AZ20">
        <f t="shared" si="23"/>
        <v>19.171862679055977</v>
      </c>
      <c r="BA20">
        <f t="shared" si="24"/>
        <v>0.67494580401175297</v>
      </c>
      <c r="BB20">
        <f t="shared" si="25"/>
        <v>31.387024725508571</v>
      </c>
      <c r="BC20">
        <f t="shared" si="26"/>
        <v>385.27769496564486</v>
      </c>
      <c r="BD20">
        <f t="shared" si="27"/>
        <v>4.9896564036588584E-3</v>
      </c>
    </row>
    <row r="21" spans="1:108" x14ac:dyDescent="0.25">
      <c r="A21" s="1">
        <v>8</v>
      </c>
      <c r="B21" s="1" t="s">
        <v>75</v>
      </c>
      <c r="C21" s="1">
        <v>1018.5000373832881</v>
      </c>
      <c r="D21" s="1">
        <v>0</v>
      </c>
      <c r="E21">
        <f t="shared" si="0"/>
        <v>6.1310134610616496</v>
      </c>
      <c r="F21">
        <f t="shared" si="1"/>
        <v>8.3378706413282974E-2</v>
      </c>
      <c r="G21">
        <f t="shared" si="2"/>
        <v>261.96504707286283</v>
      </c>
      <c r="H21">
        <f t="shared" si="3"/>
        <v>0.87533476691761325</v>
      </c>
      <c r="I21">
        <f t="shared" si="4"/>
        <v>0.7828764808716111</v>
      </c>
      <c r="J21">
        <f t="shared" si="5"/>
        <v>8.5762548446655273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2.5573065280914307</v>
      </c>
      <c r="P21" s="1">
        <v>8.5762548446655273</v>
      </c>
      <c r="Q21" s="1">
        <v>4.6258341521024704E-2</v>
      </c>
      <c r="R21" s="1">
        <v>399.24710083007812</v>
      </c>
      <c r="S21" s="1">
        <v>388.17153930664062</v>
      </c>
      <c r="T21" s="1">
        <v>3.1133880615234375</v>
      </c>
      <c r="U21" s="1">
        <v>4.6047325134277344</v>
      </c>
      <c r="V21" s="1">
        <v>30.8919677734375</v>
      </c>
      <c r="W21" s="1">
        <v>45.689533233642578</v>
      </c>
      <c r="X21" s="1">
        <v>350.54440307617187</v>
      </c>
      <c r="Y21" s="1">
        <v>1700.04150390625</v>
      </c>
      <c r="Z21" s="1">
        <v>9.5431976318359375</v>
      </c>
      <c r="AA21" s="1">
        <v>73.173225402832031</v>
      </c>
      <c r="AB21" s="1">
        <v>-3.520514965057373</v>
      </c>
      <c r="AC21" s="1">
        <v>0.12551230192184448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0.58424067179361971</v>
      </c>
      <c r="AL21">
        <f t="shared" si="9"/>
        <v>8.7533476691761326E-4</v>
      </c>
      <c r="AM21">
        <f t="shared" si="10"/>
        <v>281.7262548446655</v>
      </c>
      <c r="AN21">
        <f t="shared" si="11"/>
        <v>275.70730652809141</v>
      </c>
      <c r="AO21">
        <f t="shared" si="12"/>
        <v>272.0066345451778</v>
      </c>
      <c r="AP21">
        <f t="shared" si="13"/>
        <v>2.1451555941900473</v>
      </c>
      <c r="AQ21">
        <f t="shared" si="14"/>
        <v>1.119819610996408</v>
      </c>
      <c r="AR21">
        <f t="shared" si="15"/>
        <v>15.303679793142855</v>
      </c>
      <c r="AS21">
        <f t="shared" si="16"/>
        <v>10.698947279715121</v>
      </c>
      <c r="AT21">
        <f t="shared" si="17"/>
        <v>5.566780686378479</v>
      </c>
      <c r="AU21">
        <f t="shared" si="18"/>
        <v>0.91106886384036923</v>
      </c>
      <c r="AV21">
        <f t="shared" si="19"/>
        <v>8.1000633196657151E-2</v>
      </c>
      <c r="AW21">
        <f t="shared" si="20"/>
        <v>0.33694313012479687</v>
      </c>
      <c r="AX21">
        <f t="shared" si="21"/>
        <v>0.5741257337155723</v>
      </c>
      <c r="AY21">
        <f t="shared" si="22"/>
        <v>5.0833811527139124E-2</v>
      </c>
      <c r="AZ21">
        <f t="shared" si="23"/>
        <v>19.168827437126097</v>
      </c>
      <c r="BA21">
        <f t="shared" si="24"/>
        <v>0.67486927954787668</v>
      </c>
      <c r="BB21">
        <f t="shared" si="25"/>
        <v>31.400151716172566</v>
      </c>
      <c r="BC21">
        <f t="shared" si="26"/>
        <v>385.25714913933257</v>
      </c>
      <c r="BD21">
        <f t="shared" si="27"/>
        <v>4.9970455650547039E-3</v>
      </c>
    </row>
    <row r="22" spans="1:108" x14ac:dyDescent="0.25">
      <c r="A22" s="1">
        <v>9</v>
      </c>
      <c r="B22" s="1" t="s">
        <v>75</v>
      </c>
      <c r="C22" s="1">
        <v>1019.0000373721123</v>
      </c>
      <c r="D22" s="1">
        <v>0</v>
      </c>
      <c r="E22">
        <f t="shared" si="0"/>
        <v>6.1023167150222708</v>
      </c>
      <c r="F22">
        <f t="shared" si="1"/>
        <v>8.327331803653866E-2</v>
      </c>
      <c r="G22">
        <f t="shared" si="2"/>
        <v>262.39063293303877</v>
      </c>
      <c r="H22">
        <f t="shared" si="3"/>
        <v>0.87507087023808816</v>
      </c>
      <c r="I22">
        <f t="shared" si="4"/>
        <v>0.78360228058125836</v>
      </c>
      <c r="J22">
        <f t="shared" si="5"/>
        <v>8.5858697891235352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2.5576026439666748</v>
      </c>
      <c r="P22" s="1">
        <v>8.5858697891235352</v>
      </c>
      <c r="Q22" s="1">
        <v>4.6196006238460541E-2</v>
      </c>
      <c r="R22" s="1">
        <v>399.21615600585937</v>
      </c>
      <c r="S22" s="1">
        <v>388.18984985351562</v>
      </c>
      <c r="T22" s="1">
        <v>3.1138648986816406</v>
      </c>
      <c r="U22" s="1">
        <v>4.6047611236572266</v>
      </c>
      <c r="V22" s="1">
        <v>30.896184921264648</v>
      </c>
      <c r="W22" s="1">
        <v>45.689056396484375</v>
      </c>
      <c r="X22" s="1">
        <v>350.5440673828125</v>
      </c>
      <c r="Y22" s="1">
        <v>1699.9559326171875</v>
      </c>
      <c r="Z22" s="1">
        <v>9.4709606170654297</v>
      </c>
      <c r="AA22" s="1">
        <v>73.173553466796875</v>
      </c>
      <c r="AB22" s="1">
        <v>-3.520514965057373</v>
      </c>
      <c r="AC22" s="1">
        <v>0.12551230192184448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0.58424011230468742</v>
      </c>
      <c r="AL22">
        <f t="shared" si="9"/>
        <v>8.7507087023808812E-4</v>
      </c>
      <c r="AM22">
        <f t="shared" si="10"/>
        <v>281.73586978912351</v>
      </c>
      <c r="AN22">
        <f t="shared" si="11"/>
        <v>275.70760264396665</v>
      </c>
      <c r="AO22">
        <f t="shared" si="12"/>
        <v>271.99294313923383</v>
      </c>
      <c r="AP22">
        <f t="shared" si="13"/>
        <v>2.1440161494470487</v>
      </c>
      <c r="AQ22">
        <f t="shared" si="14"/>
        <v>1.1205490148650181</v>
      </c>
      <c r="AR22">
        <f t="shared" si="15"/>
        <v>15.313579316241308</v>
      </c>
      <c r="AS22">
        <f t="shared" si="16"/>
        <v>10.708818192584081</v>
      </c>
      <c r="AT22">
        <f t="shared" si="17"/>
        <v>5.571736216545105</v>
      </c>
      <c r="AU22">
        <f t="shared" si="18"/>
        <v>0.91138218843290142</v>
      </c>
      <c r="AV22">
        <f t="shared" si="19"/>
        <v>8.0901167141564173E-2</v>
      </c>
      <c r="AW22">
        <f t="shared" si="20"/>
        <v>0.33694673428375971</v>
      </c>
      <c r="AX22">
        <f t="shared" si="21"/>
        <v>0.57443545414914166</v>
      </c>
      <c r="AY22">
        <f t="shared" si="22"/>
        <v>5.0771132650815474E-2</v>
      </c>
      <c r="AZ22">
        <f t="shared" si="23"/>
        <v>19.200055008112386</v>
      </c>
      <c r="BA22">
        <f t="shared" si="24"/>
        <v>0.67593378093747813</v>
      </c>
      <c r="BB22">
        <f t="shared" si="25"/>
        <v>31.378430763569053</v>
      </c>
      <c r="BC22">
        <f t="shared" si="26"/>
        <v>385.28910074490398</v>
      </c>
      <c r="BD22">
        <f t="shared" si="27"/>
        <v>4.9698037699351938E-3</v>
      </c>
    </row>
    <row r="23" spans="1:108" x14ac:dyDescent="0.25">
      <c r="A23" s="1">
        <v>10</v>
      </c>
      <c r="B23" s="1" t="s">
        <v>76</v>
      </c>
      <c r="C23" s="1">
        <v>1019.5000373609364</v>
      </c>
      <c r="D23" s="1">
        <v>0</v>
      </c>
      <c r="E23">
        <f t="shared" si="0"/>
        <v>6.0866753919538636</v>
      </c>
      <c r="F23">
        <f t="shared" si="1"/>
        <v>8.3334976468647085E-2</v>
      </c>
      <c r="G23">
        <f t="shared" si="2"/>
        <v>262.77831780374555</v>
      </c>
      <c r="H23">
        <f t="shared" si="3"/>
        <v>0.8759638856416162</v>
      </c>
      <c r="I23">
        <f t="shared" si="4"/>
        <v>0.78383290688173557</v>
      </c>
      <c r="J23">
        <f t="shared" si="5"/>
        <v>8.5896110534667969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2.5576598644256592</v>
      </c>
      <c r="P23" s="1">
        <v>8.5896110534667969</v>
      </c>
      <c r="Q23" s="1">
        <v>4.5719634741544724E-2</v>
      </c>
      <c r="R23" s="1">
        <v>399.18768310546875</v>
      </c>
      <c r="S23" s="1">
        <v>388.18792724609375</v>
      </c>
      <c r="T23" s="1">
        <v>3.113142728805542</v>
      </c>
      <c r="U23" s="1">
        <v>4.6055092811584473</v>
      </c>
      <c r="V23" s="1">
        <v>30.888763427734375</v>
      </c>
      <c r="W23" s="1">
        <v>45.696102142333984</v>
      </c>
      <c r="X23" s="1">
        <v>350.55581665039062</v>
      </c>
      <c r="Y23" s="1">
        <v>1700.00244140625</v>
      </c>
      <c r="Z23" s="1">
        <v>9.3460350036621094</v>
      </c>
      <c r="AA23" s="1">
        <v>73.173240661621094</v>
      </c>
      <c r="AB23" s="1">
        <v>-3.520514965057373</v>
      </c>
      <c r="AC23" s="1">
        <v>0.12551230192184448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0.58425969441731762</v>
      </c>
      <c r="AL23">
        <f t="shared" si="9"/>
        <v>8.7596388564161625E-4</v>
      </c>
      <c r="AM23">
        <f t="shared" si="10"/>
        <v>281.73961105346677</v>
      </c>
      <c r="AN23">
        <f t="shared" si="11"/>
        <v>275.70765986442564</v>
      </c>
      <c r="AO23">
        <f t="shared" si="12"/>
        <v>272.0003845453175</v>
      </c>
      <c r="AP23">
        <f t="shared" si="13"/>
        <v>2.1431895151316187</v>
      </c>
      <c r="AQ23">
        <f t="shared" si="14"/>
        <v>1.1208329458812722</v>
      </c>
      <c r="AR23">
        <f t="shared" si="15"/>
        <v>15.317525037115681</v>
      </c>
      <c r="AS23">
        <f t="shared" si="16"/>
        <v>10.712015755957234</v>
      </c>
      <c r="AT23">
        <f t="shared" si="17"/>
        <v>5.573635458946228</v>
      </c>
      <c r="AU23">
        <f t="shared" si="18"/>
        <v>0.91150229754635725</v>
      </c>
      <c r="AV23">
        <f t="shared" si="19"/>
        <v>8.0959361535826627E-2</v>
      </c>
      <c r="AW23">
        <f t="shared" si="20"/>
        <v>0.33700003899953662</v>
      </c>
      <c r="AX23">
        <f t="shared" si="21"/>
        <v>0.57450225854682069</v>
      </c>
      <c r="AY23">
        <f t="shared" si="22"/>
        <v>5.0807803971359339E-2</v>
      </c>
      <c r="AZ23">
        <f t="shared" si="23"/>
        <v>19.228341089309424</v>
      </c>
      <c r="BA23">
        <f t="shared" si="24"/>
        <v>0.67693583277554092</v>
      </c>
      <c r="BB23">
        <f t="shared" si="25"/>
        <v>31.376907540871144</v>
      </c>
      <c r="BC23">
        <f t="shared" si="26"/>
        <v>385.29461327336031</v>
      </c>
      <c r="BD23">
        <f t="shared" si="27"/>
        <v>4.9567537262488028E-3</v>
      </c>
    </row>
    <row r="24" spans="1:108" x14ac:dyDescent="0.25">
      <c r="A24" s="1">
        <v>11</v>
      </c>
      <c r="B24" s="1" t="s">
        <v>77</v>
      </c>
      <c r="C24" s="1">
        <v>1020.0000373497605</v>
      </c>
      <c r="D24" s="1">
        <v>0</v>
      </c>
      <c r="E24">
        <f t="shared" si="0"/>
        <v>6.067896884389862</v>
      </c>
      <c r="F24">
        <f t="shared" si="1"/>
        <v>8.3352932964964807E-2</v>
      </c>
      <c r="G24">
        <f t="shared" si="2"/>
        <v>263.2072690449981</v>
      </c>
      <c r="H24">
        <f t="shared" si="3"/>
        <v>0.87624032734026724</v>
      </c>
      <c r="I24">
        <f t="shared" si="4"/>
        <v>0.7839161306057022</v>
      </c>
      <c r="J24">
        <f t="shared" si="5"/>
        <v>8.5917224884033203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2.5581395626068115</v>
      </c>
      <c r="P24" s="1">
        <v>8.5917224884033203</v>
      </c>
      <c r="Q24" s="1">
        <v>4.6019114553928375E-2</v>
      </c>
      <c r="R24" s="1">
        <v>399.19400024414062</v>
      </c>
      <c r="S24" s="1">
        <v>388.226806640625</v>
      </c>
      <c r="T24" s="1">
        <v>3.11380934715271</v>
      </c>
      <c r="U24" s="1">
        <v>4.6065549850463867</v>
      </c>
      <c r="V24" s="1">
        <v>30.894369125366211</v>
      </c>
      <c r="W24" s="1">
        <v>45.704990386962891</v>
      </c>
      <c r="X24" s="1">
        <v>350.5770263671875</v>
      </c>
      <c r="Y24" s="1">
        <v>1699.9505615234375</v>
      </c>
      <c r="Z24" s="1">
        <v>9.3321237564086914</v>
      </c>
      <c r="AA24" s="1">
        <v>73.173355102539062</v>
      </c>
      <c r="AB24" s="1">
        <v>-3.520514965057373</v>
      </c>
      <c r="AC24" s="1">
        <v>0.12551230192184448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0.5842950439453124</v>
      </c>
      <c r="AL24">
        <f t="shared" si="9"/>
        <v>8.7624032734026722E-4</v>
      </c>
      <c r="AM24">
        <f t="shared" si="10"/>
        <v>281.7417224884033</v>
      </c>
      <c r="AN24">
        <f t="shared" si="11"/>
        <v>275.70813956260679</v>
      </c>
      <c r="AO24">
        <f t="shared" si="12"/>
        <v>271.99208376425304</v>
      </c>
      <c r="AP24">
        <f t="shared" si="13"/>
        <v>2.1427420481734898</v>
      </c>
      <c r="AQ24">
        <f t="shared" si="14"/>
        <v>1.120993214325873</v>
      </c>
      <c r="AR24">
        <f t="shared" si="15"/>
        <v>15.319691337851136</v>
      </c>
      <c r="AS24">
        <f t="shared" si="16"/>
        <v>10.713136352804749</v>
      </c>
      <c r="AT24">
        <f t="shared" si="17"/>
        <v>5.5749310255050659</v>
      </c>
      <c r="AU24">
        <f t="shared" si="18"/>
        <v>0.91158423789372656</v>
      </c>
      <c r="AV24">
        <f t="shared" si="19"/>
        <v>8.0976308755076165E-2</v>
      </c>
      <c r="AW24">
        <f t="shared" si="20"/>
        <v>0.33707708372017076</v>
      </c>
      <c r="AX24">
        <f t="shared" si="21"/>
        <v>0.5745071541735558</v>
      </c>
      <c r="AY24">
        <f t="shared" si="22"/>
        <v>5.0818483338173723E-2</v>
      </c>
      <c r="AZ24">
        <f t="shared" si="23"/>
        <v>19.259758963399186</v>
      </c>
      <c r="BA24">
        <f t="shared" si="24"/>
        <v>0.67797293886675014</v>
      </c>
      <c r="BB24">
        <f t="shared" si="25"/>
        <v>31.379743732795362</v>
      </c>
      <c r="BC24">
        <f t="shared" si="26"/>
        <v>385.34241907103012</v>
      </c>
      <c r="BD24">
        <f t="shared" si="27"/>
        <v>4.9412948018599323E-3</v>
      </c>
    </row>
    <row r="25" spans="1:108" x14ac:dyDescent="0.25">
      <c r="A25" s="1">
        <v>12</v>
      </c>
      <c r="B25" s="1" t="s">
        <v>77</v>
      </c>
      <c r="C25" s="1">
        <v>1020.5000373385847</v>
      </c>
      <c r="D25" s="1">
        <v>0</v>
      </c>
      <c r="E25">
        <f t="shared" si="0"/>
        <v>6.065993292133439</v>
      </c>
      <c r="F25">
        <f t="shared" si="1"/>
        <v>8.3334772951676753E-2</v>
      </c>
      <c r="G25">
        <f t="shared" si="2"/>
        <v>263.20957795486964</v>
      </c>
      <c r="H25">
        <f t="shared" si="3"/>
        <v>0.87594298627868916</v>
      </c>
      <c r="I25">
        <f t="shared" si="4"/>
        <v>0.78381483126238316</v>
      </c>
      <c r="J25">
        <f t="shared" si="5"/>
        <v>8.5897884368896484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2.5585224628448486</v>
      </c>
      <c r="P25" s="1">
        <v>8.5897884368896484</v>
      </c>
      <c r="Q25" s="1">
        <v>4.6180825680494308E-2</v>
      </c>
      <c r="R25" s="1">
        <v>399.17990112304688</v>
      </c>
      <c r="S25" s="1">
        <v>388.21624755859375</v>
      </c>
      <c r="T25" s="1">
        <v>3.1137154102325439</v>
      </c>
      <c r="U25" s="1">
        <v>4.6059460639953613</v>
      </c>
      <c r="V25" s="1">
        <v>30.892511367797852</v>
      </c>
      <c r="W25" s="1">
        <v>45.697574615478516</v>
      </c>
      <c r="X25" s="1">
        <v>350.5792236328125</v>
      </c>
      <c r="Y25" s="1">
        <v>1699.9852294921875</v>
      </c>
      <c r="Z25" s="1">
        <v>9.3628854751586914</v>
      </c>
      <c r="AA25" s="1">
        <v>73.173149108886719</v>
      </c>
      <c r="AB25" s="1">
        <v>-3.520514965057373</v>
      </c>
      <c r="AC25" s="1">
        <v>0.12551230192184448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0.58429870605468737</v>
      </c>
      <c r="AL25">
        <f t="shared" si="9"/>
        <v>8.7594298627868914E-4</v>
      </c>
      <c r="AM25">
        <f t="shared" si="10"/>
        <v>281.73978843688963</v>
      </c>
      <c r="AN25">
        <f t="shared" si="11"/>
        <v>275.70852246284483</v>
      </c>
      <c r="AO25">
        <f t="shared" si="12"/>
        <v>271.99763063912906</v>
      </c>
      <c r="AP25">
        <f t="shared" si="13"/>
        <v>2.1432404633849935</v>
      </c>
      <c r="AQ25">
        <f t="shared" si="14"/>
        <v>1.1208464093906056</v>
      </c>
      <c r="AR25">
        <f t="shared" si="15"/>
        <v>15.317728197302381</v>
      </c>
      <c r="AS25">
        <f t="shared" si="16"/>
        <v>10.71178213330702</v>
      </c>
      <c r="AT25">
        <f t="shared" si="17"/>
        <v>5.5741554498672485</v>
      </c>
      <c r="AU25">
        <f t="shared" si="18"/>
        <v>0.91153518448992099</v>
      </c>
      <c r="AV25">
        <f t="shared" si="19"/>
        <v>8.0959169456699273E-2</v>
      </c>
      <c r="AW25">
        <f t="shared" si="20"/>
        <v>0.33703157812822249</v>
      </c>
      <c r="AX25">
        <f t="shared" si="21"/>
        <v>0.5745036063616985</v>
      </c>
      <c r="AY25">
        <f t="shared" si="22"/>
        <v>5.0807682931934446E-2</v>
      </c>
      <c r="AZ25">
        <f t="shared" si="23"/>
        <v>19.259873694578818</v>
      </c>
      <c r="BA25">
        <f t="shared" si="24"/>
        <v>0.67799732651617894</v>
      </c>
      <c r="BB25">
        <f t="shared" si="25"/>
        <v>31.379287348007267</v>
      </c>
      <c r="BC25">
        <f t="shared" si="26"/>
        <v>385.33276486558901</v>
      </c>
      <c r="BD25">
        <f t="shared" si="27"/>
        <v>4.939796558212123E-3</v>
      </c>
    </row>
    <row r="26" spans="1:108" x14ac:dyDescent="0.25">
      <c r="A26" s="1">
        <v>13</v>
      </c>
      <c r="B26" s="1" t="s">
        <v>78</v>
      </c>
      <c r="C26" s="1">
        <v>1021.0000373274088</v>
      </c>
      <c r="D26" s="1">
        <v>0</v>
      </c>
      <c r="E26">
        <f t="shared" si="0"/>
        <v>6.0664784597117487</v>
      </c>
      <c r="F26">
        <f t="shared" si="1"/>
        <v>8.3365068172334036E-2</v>
      </c>
      <c r="G26">
        <f t="shared" si="2"/>
        <v>263.240198774661</v>
      </c>
      <c r="H26">
        <f t="shared" si="3"/>
        <v>0.87605337005471817</v>
      </c>
      <c r="I26">
        <f t="shared" si="4"/>
        <v>0.78363790537779621</v>
      </c>
      <c r="J26">
        <f t="shared" si="5"/>
        <v>8.5875368118286133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2.5592904090881348</v>
      </c>
      <c r="P26" s="1">
        <v>8.5875368118286133</v>
      </c>
      <c r="Q26" s="1">
        <v>4.5604046434164047E-2</v>
      </c>
      <c r="R26" s="1">
        <v>399.17691040039062</v>
      </c>
      <c r="S26" s="1">
        <v>388.21304321289062</v>
      </c>
      <c r="T26" s="1">
        <v>3.1137022972106934</v>
      </c>
      <c r="U26" s="1">
        <v>4.6060276031494141</v>
      </c>
      <c r="V26" s="1">
        <v>30.890701293945313</v>
      </c>
      <c r="W26" s="1">
        <v>45.695899963378906</v>
      </c>
      <c r="X26" s="1">
        <v>350.60113525390625</v>
      </c>
      <c r="Y26" s="1">
        <v>1700.0247802734375</v>
      </c>
      <c r="Z26" s="1">
        <v>9.3428249359130859</v>
      </c>
      <c r="AA26" s="1">
        <v>73.173164367675781</v>
      </c>
      <c r="AB26" s="1">
        <v>-3.520514965057373</v>
      </c>
      <c r="AC26" s="1">
        <v>0.12551230192184448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0.58433522542317706</v>
      </c>
      <c r="AL26">
        <f t="shared" si="9"/>
        <v>8.7605337005471821E-4</v>
      </c>
      <c r="AM26">
        <f t="shared" si="10"/>
        <v>281.73753681182859</v>
      </c>
      <c r="AN26">
        <f t="shared" si="11"/>
        <v>275.70929040908811</v>
      </c>
      <c r="AO26">
        <f t="shared" si="12"/>
        <v>272.00395876398761</v>
      </c>
      <c r="AP26">
        <f t="shared" si="13"/>
        <v>2.1436106859421482</v>
      </c>
      <c r="AQ26">
        <f t="shared" si="14"/>
        <v>1.1206755202651</v>
      </c>
      <c r="AR26">
        <f t="shared" si="15"/>
        <v>15.315389596027337</v>
      </c>
      <c r="AS26">
        <f t="shared" si="16"/>
        <v>10.709361992877923</v>
      </c>
      <c r="AT26">
        <f t="shared" si="17"/>
        <v>5.573413610458374</v>
      </c>
      <c r="AU26">
        <f t="shared" si="18"/>
        <v>0.91148826700737839</v>
      </c>
      <c r="AV26">
        <f t="shared" si="19"/>
        <v>8.0987761763466101E-2</v>
      </c>
      <c r="AW26">
        <f t="shared" si="20"/>
        <v>0.33703761488730377</v>
      </c>
      <c r="AX26">
        <f t="shared" si="21"/>
        <v>0.57445065212007462</v>
      </c>
      <c r="AY26">
        <f t="shared" si="22"/>
        <v>5.0825700513597638E-2</v>
      </c>
      <c r="AZ26">
        <f t="shared" si="23"/>
        <v>19.262118333117915</v>
      </c>
      <c r="BA26">
        <f t="shared" si="24"/>
        <v>0.6780817990968524</v>
      </c>
      <c r="BB26">
        <f t="shared" si="25"/>
        <v>31.385104535974897</v>
      </c>
      <c r="BC26">
        <f t="shared" si="26"/>
        <v>385.32932989445521</v>
      </c>
      <c r="BD26">
        <f t="shared" si="27"/>
        <v>4.9411515255131109E-3</v>
      </c>
    </row>
    <row r="27" spans="1:108" x14ac:dyDescent="0.25">
      <c r="A27" s="1">
        <v>14</v>
      </c>
      <c r="B27" s="1" t="s">
        <v>78</v>
      </c>
      <c r="C27" s="1">
        <v>1021.5000373162329</v>
      </c>
      <c r="D27" s="1">
        <v>0</v>
      </c>
      <c r="E27">
        <f t="shared" si="0"/>
        <v>6.0418830850666758</v>
      </c>
      <c r="F27">
        <f t="shared" si="1"/>
        <v>8.332985256550493E-2</v>
      </c>
      <c r="G27">
        <f t="shared" si="2"/>
        <v>263.67592709401191</v>
      </c>
      <c r="H27">
        <f t="shared" si="3"/>
        <v>0.87604067218833725</v>
      </c>
      <c r="I27">
        <f t="shared" si="4"/>
        <v>0.78394763251819899</v>
      </c>
      <c r="J27">
        <f t="shared" si="5"/>
        <v>8.5917577743530273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2.5596616268157959</v>
      </c>
      <c r="P27" s="1">
        <v>8.5917577743530273</v>
      </c>
      <c r="Q27" s="1">
        <v>4.5503620058298111E-2</v>
      </c>
      <c r="R27" s="1">
        <v>399.14202880859375</v>
      </c>
      <c r="S27" s="1">
        <v>388.21990966796875</v>
      </c>
      <c r="T27" s="1">
        <v>3.1138162612915039</v>
      </c>
      <c r="U27" s="1">
        <v>4.6061663627624512</v>
      </c>
      <c r="V27" s="1">
        <v>30.891057968139648</v>
      </c>
      <c r="W27" s="1">
        <v>45.696132659912109</v>
      </c>
      <c r="X27" s="1">
        <v>350.59017944335937</v>
      </c>
      <c r="Y27" s="1">
        <v>1700.0855712890625</v>
      </c>
      <c r="Z27" s="1">
        <v>9.3332052230834961</v>
      </c>
      <c r="AA27" s="1">
        <v>73.173271179199219</v>
      </c>
      <c r="AB27" s="1">
        <v>-3.520514965057373</v>
      </c>
      <c r="AC27" s="1">
        <v>0.12551230192184448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0.58431696573893221</v>
      </c>
      <c r="AL27">
        <f t="shared" si="9"/>
        <v>8.7604067218833724E-4</v>
      </c>
      <c r="AM27">
        <f t="shared" si="10"/>
        <v>281.741757774353</v>
      </c>
      <c r="AN27">
        <f t="shared" si="11"/>
        <v>275.70966162681577</v>
      </c>
      <c r="AO27">
        <f t="shared" si="12"/>
        <v>272.01368532627021</v>
      </c>
      <c r="AP27">
        <f t="shared" si="13"/>
        <v>2.1432722099525456</v>
      </c>
      <c r="AQ27">
        <f t="shared" si="14"/>
        <v>1.1209958928771215</v>
      </c>
      <c r="AR27">
        <f t="shared" si="15"/>
        <v>15.319745513793352</v>
      </c>
      <c r="AS27">
        <f t="shared" si="16"/>
        <v>10.713579151030901</v>
      </c>
      <c r="AT27">
        <f t="shared" si="17"/>
        <v>5.5757097005844116</v>
      </c>
      <c r="AU27">
        <f t="shared" si="18"/>
        <v>0.91163348967530333</v>
      </c>
      <c r="AV27">
        <f t="shared" si="19"/>
        <v>8.0954525592666138E-2</v>
      </c>
      <c r="AW27">
        <f t="shared" si="20"/>
        <v>0.33704826035892255</v>
      </c>
      <c r="AX27">
        <f t="shared" si="21"/>
        <v>0.57458522931638079</v>
      </c>
      <c r="AY27">
        <f t="shared" si="22"/>
        <v>5.0804756583291304E-2</v>
      </c>
      <c r="AZ27">
        <f t="shared" si="23"/>
        <v>19.294030116676897</v>
      </c>
      <c r="BA27">
        <f t="shared" si="24"/>
        <v>0.67919218084287569</v>
      </c>
      <c r="BB27">
        <f t="shared" si="25"/>
        <v>31.376619973881205</v>
      </c>
      <c r="BC27">
        <f t="shared" si="26"/>
        <v>385.34788781269555</v>
      </c>
      <c r="BD27">
        <f t="shared" si="27"/>
        <v>4.9195512803460193E-3</v>
      </c>
    </row>
    <row r="28" spans="1:108" x14ac:dyDescent="0.25">
      <c r="A28" s="1">
        <v>15</v>
      </c>
      <c r="B28" s="1" t="s">
        <v>79</v>
      </c>
      <c r="C28" s="1">
        <v>1022.000037305057</v>
      </c>
      <c r="D28" s="1">
        <v>0</v>
      </c>
      <c r="E28">
        <f t="shared" si="0"/>
        <v>6.0400318800991455</v>
      </c>
      <c r="F28">
        <f t="shared" si="1"/>
        <v>8.3415537271195522E-2</v>
      </c>
      <c r="G28">
        <f t="shared" si="2"/>
        <v>263.8230827157866</v>
      </c>
      <c r="H28">
        <f t="shared" si="3"/>
        <v>0.87709422795548508</v>
      </c>
      <c r="I28">
        <f t="shared" si="4"/>
        <v>0.78410604706663811</v>
      </c>
      <c r="J28">
        <f t="shared" si="5"/>
        <v>8.5948762893676758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2.5600552558898926</v>
      </c>
      <c r="P28" s="1">
        <v>8.5948762893676758</v>
      </c>
      <c r="Q28" s="1">
        <v>4.5441947877407074E-2</v>
      </c>
      <c r="R28" s="1">
        <v>399.13330078125</v>
      </c>
      <c r="S28" s="1">
        <v>388.21383666992187</v>
      </c>
      <c r="T28" s="1">
        <v>3.113114595413208</v>
      </c>
      <c r="U28" s="1">
        <v>4.6072335243225098</v>
      </c>
      <c r="V28" s="1">
        <v>30.883256912231445</v>
      </c>
      <c r="W28" s="1">
        <v>45.705474853515625</v>
      </c>
      <c r="X28" s="1">
        <v>350.59588623046875</v>
      </c>
      <c r="Y28" s="1">
        <v>1700.1729736328125</v>
      </c>
      <c r="Z28" s="1">
        <v>9.3204622268676758</v>
      </c>
      <c r="AA28" s="1">
        <v>73.173324584960938</v>
      </c>
      <c r="AB28" s="1">
        <v>-3.520514965057373</v>
      </c>
      <c r="AC28" s="1">
        <v>0.12551230192184448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0.58432647705078111</v>
      </c>
      <c r="AL28">
        <f t="shared" si="9"/>
        <v>8.7709422795548514E-4</v>
      </c>
      <c r="AM28">
        <f t="shared" si="10"/>
        <v>281.74487628936765</v>
      </c>
      <c r="AN28">
        <f t="shared" si="11"/>
        <v>275.71005525588987</v>
      </c>
      <c r="AO28">
        <f t="shared" si="12"/>
        <v>272.02766970095763</v>
      </c>
      <c r="AP28">
        <f t="shared" si="13"/>
        <v>2.1425501263821065</v>
      </c>
      <c r="AQ28">
        <f t="shared" si="14"/>
        <v>1.1212326411806026</v>
      </c>
      <c r="AR28">
        <f t="shared" si="15"/>
        <v>15.322969778129305</v>
      </c>
      <c r="AS28">
        <f t="shared" si="16"/>
        <v>10.715736253806796</v>
      </c>
      <c r="AT28">
        <f t="shared" si="17"/>
        <v>5.5774657726287842</v>
      </c>
      <c r="AU28">
        <f t="shared" si="18"/>
        <v>0.91174457117203234</v>
      </c>
      <c r="AV28">
        <f t="shared" si="19"/>
        <v>8.1035392645812832E-2</v>
      </c>
      <c r="AW28">
        <f t="shared" si="20"/>
        <v>0.33712659411396451</v>
      </c>
      <c r="AX28">
        <f t="shared" si="21"/>
        <v>0.57461797705806783</v>
      </c>
      <c r="AY28">
        <f t="shared" si="22"/>
        <v>5.0855715462864465E-2</v>
      </c>
      <c r="AZ28">
        <f t="shared" si="23"/>
        <v>19.304812064567251</v>
      </c>
      <c r="BA28">
        <f t="shared" si="24"/>
        <v>0.67958186389966746</v>
      </c>
      <c r="BB28">
        <f t="shared" si="25"/>
        <v>31.379108403384347</v>
      </c>
      <c r="BC28">
        <f t="shared" si="26"/>
        <v>385.34269478883061</v>
      </c>
      <c r="BD28">
        <f t="shared" si="27"/>
        <v>4.9185002775099223E-3</v>
      </c>
      <c r="BE28">
        <f>AVERAGE(E14:E28)</f>
        <v>6.0990751831892149</v>
      </c>
      <c r="BF28">
        <f t="shared" ref="BF28:DD28" si="28">AVERAGE(F14:F28)</f>
        <v>8.3306174957958543E-2</v>
      </c>
      <c r="BG28">
        <f t="shared" si="28"/>
        <v>262.49220374691049</v>
      </c>
      <c r="BH28">
        <f t="shared" si="28"/>
        <v>0.87543754239491933</v>
      </c>
      <c r="BI28">
        <f t="shared" si="28"/>
        <v>0.78362851905249209</v>
      </c>
      <c r="BJ28">
        <f t="shared" si="28"/>
        <v>8.5863854726155591</v>
      </c>
      <c r="BK28">
        <f t="shared" si="28"/>
        <v>6</v>
      </c>
      <c r="BL28">
        <f t="shared" si="28"/>
        <v>1.4200000166893005</v>
      </c>
      <c r="BM28">
        <f t="shared" si="28"/>
        <v>1</v>
      </c>
      <c r="BN28">
        <f t="shared" si="28"/>
        <v>2.8400000333786011</v>
      </c>
      <c r="BO28">
        <f t="shared" si="28"/>
        <v>2.5584566434224447</v>
      </c>
      <c r="BP28">
        <f t="shared" si="28"/>
        <v>8.5863854726155591</v>
      </c>
      <c r="BQ28">
        <f t="shared" si="28"/>
        <v>4.5932552715142565E-2</v>
      </c>
      <c r="BR28">
        <f t="shared" si="28"/>
        <v>399.20354003906249</v>
      </c>
      <c r="BS28">
        <f t="shared" si="28"/>
        <v>388.1827433268229</v>
      </c>
      <c r="BT28">
        <f t="shared" si="28"/>
        <v>3.1134525775909423</v>
      </c>
      <c r="BU28">
        <f t="shared" si="28"/>
        <v>4.6049462636311853</v>
      </c>
      <c r="BV28">
        <f t="shared" si="28"/>
        <v>30.890163548787434</v>
      </c>
      <c r="BW28">
        <f t="shared" si="28"/>
        <v>45.688040161132811</v>
      </c>
      <c r="BX28">
        <f t="shared" si="28"/>
        <v>350.55038859049478</v>
      </c>
      <c r="BY28">
        <f t="shared" si="28"/>
        <v>1700.0385091145833</v>
      </c>
      <c r="BZ28">
        <f t="shared" si="28"/>
        <v>9.4024652481079105</v>
      </c>
      <c r="CA28">
        <f t="shared" si="28"/>
        <v>73.173421732584629</v>
      </c>
      <c r="CB28">
        <f t="shared" si="28"/>
        <v>-3.520514965057373</v>
      </c>
      <c r="CC28">
        <f t="shared" si="28"/>
        <v>0.12551230192184448</v>
      </c>
      <c r="CD28">
        <f t="shared" si="28"/>
        <v>1</v>
      </c>
      <c r="CE28">
        <f t="shared" si="28"/>
        <v>-0.21956524252891541</v>
      </c>
      <c r="CF28">
        <f t="shared" si="28"/>
        <v>2.737391471862793</v>
      </c>
      <c r="CG28">
        <f t="shared" si="28"/>
        <v>1</v>
      </c>
      <c r="CH28">
        <f t="shared" si="28"/>
        <v>0</v>
      </c>
      <c r="CI28">
        <f t="shared" si="28"/>
        <v>0.15999999642372131</v>
      </c>
      <c r="CJ28">
        <f t="shared" si="28"/>
        <v>111115</v>
      </c>
      <c r="CK28">
        <f t="shared" si="28"/>
        <v>0.58425064765082468</v>
      </c>
      <c r="CL28">
        <f t="shared" si="28"/>
        <v>8.7543754239491909E-4</v>
      </c>
      <c r="CM28">
        <f t="shared" si="28"/>
        <v>281.73638547261561</v>
      </c>
      <c r="CN28">
        <f t="shared" si="28"/>
        <v>275.70845664342249</v>
      </c>
      <c r="CO28">
        <f t="shared" si="28"/>
        <v>272.00615537852184</v>
      </c>
      <c r="CP28">
        <f t="shared" si="28"/>
        <v>2.1440121680311042</v>
      </c>
      <c r="CQ28">
        <f t="shared" si="28"/>
        <v>1.1205881938763902</v>
      </c>
      <c r="CR28">
        <f t="shared" si="28"/>
        <v>15.314142315161813</v>
      </c>
      <c r="CS28">
        <f t="shared" si="28"/>
        <v>10.709196051530629</v>
      </c>
      <c r="CT28">
        <f t="shared" si="28"/>
        <v>5.5724210580190023</v>
      </c>
      <c r="CU28">
        <f t="shared" si="28"/>
        <v>0.91142550896105723</v>
      </c>
      <c r="CV28">
        <f t="shared" si="28"/>
        <v>8.0932177317494372E-2</v>
      </c>
      <c r="CW28">
        <f t="shared" si="28"/>
        <v>0.33695967482389805</v>
      </c>
      <c r="CX28">
        <f t="shared" si="28"/>
        <v>0.57446583413715913</v>
      </c>
      <c r="CY28">
        <f t="shared" si="28"/>
        <v>5.0790673850108208E-2</v>
      </c>
      <c r="CZ28">
        <f t="shared" si="28"/>
        <v>19.207452621567789</v>
      </c>
      <c r="DA28">
        <f t="shared" si="28"/>
        <v>0.67620767363971479</v>
      </c>
      <c r="DB28">
        <f t="shared" si="28"/>
        <v>31.379278705166108</v>
      </c>
      <c r="DC28">
        <f t="shared" si="28"/>
        <v>385.28353508719823</v>
      </c>
      <c r="DD28">
        <f t="shared" si="28"/>
        <v>4.9673726245461677E-3</v>
      </c>
    </row>
    <row r="29" spans="1:108" x14ac:dyDescent="0.25">
      <c r="A29" s="1" t="s">
        <v>9</v>
      </c>
      <c r="B29" s="1" t="s">
        <v>80</v>
      </c>
    </row>
    <row r="30" spans="1:108" x14ac:dyDescent="0.25">
      <c r="A30" s="1" t="s">
        <v>9</v>
      </c>
      <c r="B30" s="1" t="s">
        <v>81</v>
      </c>
    </row>
    <row r="31" spans="1:108" x14ac:dyDescent="0.25">
      <c r="A31" s="1" t="s">
        <v>9</v>
      </c>
      <c r="B31" s="1" t="s">
        <v>82</v>
      </c>
    </row>
    <row r="32" spans="1:108" x14ac:dyDescent="0.25">
      <c r="A32" s="1">
        <v>16</v>
      </c>
      <c r="B32" s="1" t="s">
        <v>83</v>
      </c>
      <c r="C32" s="1">
        <v>1544.0000374391675</v>
      </c>
      <c r="D32" s="1">
        <v>0</v>
      </c>
      <c r="E32">
        <f t="shared" ref="E32:E46" si="29">(R32-S32*(1000-T32)/(1000-U32))*AK32</f>
        <v>7.4049124101279773</v>
      </c>
      <c r="F32">
        <f t="shared" ref="F32:F46" si="30">IF(AV32&lt;&gt;0,1/(1/AV32-1/N32),0)</f>
        <v>0.11106036689968547</v>
      </c>
      <c r="G32">
        <f t="shared" ref="G32:G46" si="31">((AY32-AL32/2)*S32-E32)/(AY32+AL32/2)</f>
        <v>268.87481263373326</v>
      </c>
      <c r="H32">
        <f t="shared" ref="H32:H46" si="32">AL32*1000</f>
        <v>1.4522652500009128</v>
      </c>
      <c r="I32">
        <f t="shared" ref="I32:I46" si="33">(AQ32-AW32)</f>
        <v>0.98293442759907335</v>
      </c>
      <c r="J32">
        <f t="shared" ref="J32:J46" si="34">(P32+AP32*D32)</f>
        <v>11.412696838378906</v>
      </c>
      <c r="K32" s="1">
        <v>6</v>
      </c>
      <c r="L32">
        <f t="shared" ref="L32:L46" si="35">(K32*AE32+AF32)</f>
        <v>1.4200000166893005</v>
      </c>
      <c r="M32" s="1">
        <v>1</v>
      </c>
      <c r="N32">
        <f t="shared" ref="N32:N46" si="36">L32*(M32+1)*(M32+1)/(M32*M32+1)</f>
        <v>2.8400000333786011</v>
      </c>
      <c r="O32" s="1">
        <v>6.7987804412841797</v>
      </c>
      <c r="P32" s="1">
        <v>11.412696838378906</v>
      </c>
      <c r="Q32" s="1">
        <v>5.1325507164001465</v>
      </c>
      <c r="R32" s="1">
        <v>399.8438720703125</v>
      </c>
      <c r="S32" s="1">
        <v>386.20870971679687</v>
      </c>
      <c r="T32" s="1">
        <v>2.5965690612792969</v>
      </c>
      <c r="U32" s="1">
        <v>5.0698304176330566</v>
      </c>
      <c r="V32" s="1">
        <v>19.161647796630859</v>
      </c>
      <c r="W32" s="1">
        <v>37.413333892822266</v>
      </c>
      <c r="X32" s="1">
        <v>350.525634765625</v>
      </c>
      <c r="Y32" s="1">
        <v>1700.724365234375</v>
      </c>
      <c r="Z32" s="1">
        <v>10.017242431640625</v>
      </c>
      <c r="AA32" s="1">
        <v>73.202499389648438</v>
      </c>
      <c r="AB32" s="1">
        <v>-3.652015209197998</v>
      </c>
      <c r="AC32" s="1">
        <v>0.11476153135299683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ref="AK32:AK46" si="37">X32*0.000001/(K32*0.0001)</f>
        <v>0.58420939127604155</v>
      </c>
      <c r="AL32">
        <f t="shared" ref="AL32:AL46" si="38">(U32-T32)/(1000-U32)*AK32</f>
        <v>1.4522652500009129E-3</v>
      </c>
      <c r="AM32">
        <f t="shared" ref="AM32:AM46" si="39">(P32+273.15)</f>
        <v>284.56269683837888</v>
      </c>
      <c r="AN32">
        <f t="shared" ref="AN32:AN46" si="40">(O32+273.15)</f>
        <v>279.94878044128416</v>
      </c>
      <c r="AO32">
        <f t="shared" ref="AO32:AO46" si="41">(Y32*AG32+Z32*AH32)*AI32</f>
        <v>272.1158923552357</v>
      </c>
      <c r="AP32">
        <f t="shared" ref="AP32:AP46" si="42">((AO32+0.00000010773*(AN32^4-AM32^4))-AL32*44100)/(L32*51.4+0.00000043092*AM32^3)</f>
        <v>1.9701376477796628</v>
      </c>
      <c r="AQ32">
        <f t="shared" ref="AQ32:AQ46" si="43">0.61365*EXP(17.502*J32/(240.97+J32))</f>
        <v>1.3540586856514782</v>
      </c>
      <c r="AR32">
        <f t="shared" ref="AR32:AR46" si="44">AQ32*1000/AA32</f>
        <v>18.497437887250005</v>
      </c>
      <c r="AS32">
        <f t="shared" ref="AS32:AS46" si="45">(AR32-U32)</f>
        <v>13.427607469616948</v>
      </c>
      <c r="AT32">
        <f t="shared" ref="AT32:AT46" si="46">IF(D32,P32,(O32+P32)/2)</f>
        <v>9.105738639831543</v>
      </c>
      <c r="AU32">
        <f t="shared" ref="AU32:AU46" si="47">0.61365*EXP(17.502*AT32/(240.97+AT32))</f>
        <v>1.1606160450036165</v>
      </c>
      <c r="AV32">
        <f t="shared" ref="AV32:AV46" si="48">IF(AS32&lt;&gt;0,(1000-(AR32+U32)/2)/AS32*AL32,0)</f>
        <v>0.10688071503802597</v>
      </c>
      <c r="AW32">
        <f t="shared" ref="AW32:AW46" si="49">U32*AA32/1000</f>
        <v>0.3711242580524049</v>
      </c>
      <c r="AX32">
        <f t="shared" ref="AX32:AX46" si="50">(AU32-AW32)</f>
        <v>0.78949178695121158</v>
      </c>
      <c r="AY32">
        <f t="shared" ref="AY32:AY46" si="51">1/(1.6/F32+1.37/N32)</f>
        <v>6.7163796002003104E-2</v>
      </c>
      <c r="AZ32">
        <f t="shared" ref="AZ32:AZ46" si="52">G32*AA32*0.001</f>
        <v>19.682308307712699</v>
      </c>
      <c r="BA32">
        <f t="shared" ref="BA32:BA46" si="53">G32/S32</f>
        <v>0.69619044280719755</v>
      </c>
      <c r="BB32">
        <f t="shared" ref="BB32:BB46" si="54">(1-AL32*AA32/AQ32/F32)*100</f>
        <v>29.30718688968842</v>
      </c>
      <c r="BC32">
        <f t="shared" ref="BC32:BC46" si="55">(S32-E32/(N32/1.35))</f>
        <v>382.68876899983138</v>
      </c>
      <c r="BD32">
        <f t="shared" ref="BD32:BD46" si="56">E32*BB32/100/BC32</f>
        <v>5.6708523867207965E-3</v>
      </c>
    </row>
    <row r="33" spans="1:108" x14ac:dyDescent="0.25">
      <c r="A33" s="1">
        <v>17</v>
      </c>
      <c r="B33" s="1" t="s">
        <v>84</v>
      </c>
      <c r="C33" s="1">
        <v>1544.0000374391675</v>
      </c>
      <c r="D33" s="1">
        <v>0</v>
      </c>
      <c r="E33">
        <f t="shared" si="29"/>
        <v>7.4049124101279773</v>
      </c>
      <c r="F33">
        <f t="shared" si="30"/>
        <v>0.11106036689968547</v>
      </c>
      <c r="G33">
        <f t="shared" si="31"/>
        <v>268.87481263373326</v>
      </c>
      <c r="H33">
        <f t="shared" si="32"/>
        <v>1.4522652500009128</v>
      </c>
      <c r="I33">
        <f t="shared" si="33"/>
        <v>0.98293442759907335</v>
      </c>
      <c r="J33">
        <f t="shared" si="34"/>
        <v>11.412696838378906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6.7987804412841797</v>
      </c>
      <c r="P33" s="1">
        <v>11.412696838378906</v>
      </c>
      <c r="Q33" s="1">
        <v>5.1325507164001465</v>
      </c>
      <c r="R33" s="1">
        <v>399.8438720703125</v>
      </c>
      <c r="S33" s="1">
        <v>386.20870971679687</v>
      </c>
      <c r="T33" s="1">
        <v>2.5965690612792969</v>
      </c>
      <c r="U33" s="1">
        <v>5.0698304176330566</v>
      </c>
      <c r="V33" s="1">
        <v>19.161647796630859</v>
      </c>
      <c r="W33" s="1">
        <v>37.413333892822266</v>
      </c>
      <c r="X33" s="1">
        <v>350.525634765625</v>
      </c>
      <c r="Y33" s="1">
        <v>1700.724365234375</v>
      </c>
      <c r="Z33" s="1">
        <v>10.017242431640625</v>
      </c>
      <c r="AA33" s="1">
        <v>73.202499389648438</v>
      </c>
      <c r="AB33" s="1">
        <v>-3.652015209197998</v>
      </c>
      <c r="AC33" s="1">
        <v>0.11476153135299683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0.58420939127604155</v>
      </c>
      <c r="AL33">
        <f t="shared" si="38"/>
        <v>1.4522652500009129E-3</v>
      </c>
      <c r="AM33">
        <f t="shared" si="39"/>
        <v>284.56269683837888</v>
      </c>
      <c r="AN33">
        <f t="shared" si="40"/>
        <v>279.94878044128416</v>
      </c>
      <c r="AO33">
        <f t="shared" si="41"/>
        <v>272.1158923552357</v>
      </c>
      <c r="AP33">
        <f t="shared" si="42"/>
        <v>1.9701376477796628</v>
      </c>
      <c r="AQ33">
        <f t="shared" si="43"/>
        <v>1.3540586856514782</v>
      </c>
      <c r="AR33">
        <f t="shared" si="44"/>
        <v>18.497437887250005</v>
      </c>
      <c r="AS33">
        <f t="shared" si="45"/>
        <v>13.427607469616948</v>
      </c>
      <c r="AT33">
        <f t="shared" si="46"/>
        <v>9.105738639831543</v>
      </c>
      <c r="AU33">
        <f t="shared" si="47"/>
        <v>1.1606160450036165</v>
      </c>
      <c r="AV33">
        <f t="shared" si="48"/>
        <v>0.10688071503802597</v>
      </c>
      <c r="AW33">
        <f t="shared" si="49"/>
        <v>0.3711242580524049</v>
      </c>
      <c r="AX33">
        <f t="shared" si="50"/>
        <v>0.78949178695121158</v>
      </c>
      <c r="AY33">
        <f t="shared" si="51"/>
        <v>6.7163796002003104E-2</v>
      </c>
      <c r="AZ33">
        <f t="shared" si="52"/>
        <v>19.682308307712699</v>
      </c>
      <c r="BA33">
        <f t="shared" si="53"/>
        <v>0.69619044280719755</v>
      </c>
      <c r="BB33">
        <f t="shared" si="54"/>
        <v>29.30718688968842</v>
      </c>
      <c r="BC33">
        <f t="shared" si="55"/>
        <v>382.68876899983138</v>
      </c>
      <c r="BD33">
        <f t="shared" si="56"/>
        <v>5.6708523867207965E-3</v>
      </c>
    </row>
    <row r="34" spans="1:108" x14ac:dyDescent="0.25">
      <c r="A34" s="1">
        <v>18</v>
      </c>
      <c r="B34" s="1" t="s">
        <v>84</v>
      </c>
      <c r="C34" s="1">
        <v>1544.5000374279916</v>
      </c>
      <c r="D34" s="1">
        <v>0</v>
      </c>
      <c r="E34">
        <f t="shared" si="29"/>
        <v>7.429874801674627</v>
      </c>
      <c r="F34">
        <f t="shared" si="30"/>
        <v>0.11126860256265005</v>
      </c>
      <c r="G34">
        <f t="shared" si="31"/>
        <v>268.68723975500421</v>
      </c>
      <c r="H34">
        <f t="shared" si="32"/>
        <v>1.4533537849922684</v>
      </c>
      <c r="I34">
        <f t="shared" si="33"/>
        <v>0.98190979947795887</v>
      </c>
      <c r="J34">
        <f t="shared" si="34"/>
        <v>11.402386665344238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6.7987017631530762</v>
      </c>
      <c r="P34" s="1">
        <v>11.402386665344238</v>
      </c>
      <c r="Q34" s="1">
        <v>5.1326379776000977</v>
      </c>
      <c r="R34" s="1">
        <v>399.86044311523438</v>
      </c>
      <c r="S34" s="1">
        <v>386.18264770507812</v>
      </c>
      <c r="T34" s="1">
        <v>2.5962042808532715</v>
      </c>
      <c r="U34" s="1">
        <v>5.0711803436279297</v>
      </c>
      <c r="V34" s="1">
        <v>19.159149169921875</v>
      </c>
      <c r="W34" s="1">
        <v>37.423675537109375</v>
      </c>
      <c r="X34" s="1">
        <v>350.54486083984375</v>
      </c>
      <c r="Y34" s="1">
        <v>1700.7889404296875</v>
      </c>
      <c r="Z34" s="1">
        <v>10.042794227600098</v>
      </c>
      <c r="AA34" s="1">
        <v>73.202842712402344</v>
      </c>
      <c r="AB34" s="1">
        <v>-3.652015209197998</v>
      </c>
      <c r="AC34" s="1">
        <v>0.11476153135299683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0.58424143473307288</v>
      </c>
      <c r="AL34">
        <f t="shared" si="38"/>
        <v>1.4533537849922683E-3</v>
      </c>
      <c r="AM34">
        <f t="shared" si="39"/>
        <v>284.55238666534422</v>
      </c>
      <c r="AN34">
        <f t="shared" si="40"/>
        <v>279.94870176315305</v>
      </c>
      <c r="AO34">
        <f t="shared" si="41"/>
        <v>272.12622438625476</v>
      </c>
      <c r="AP34">
        <f t="shared" si="42"/>
        <v>1.9709345955500424</v>
      </c>
      <c r="AQ34">
        <f t="shared" si="43"/>
        <v>1.3531346165387808</v>
      </c>
      <c r="AR34">
        <f t="shared" si="44"/>
        <v>18.48472772915316</v>
      </c>
      <c r="AS34">
        <f t="shared" si="45"/>
        <v>13.413547385525231</v>
      </c>
      <c r="AT34">
        <f t="shared" si="46"/>
        <v>9.1005442142486572</v>
      </c>
      <c r="AU34">
        <f t="shared" si="47"/>
        <v>1.1602095393502707</v>
      </c>
      <c r="AV34">
        <f t="shared" si="48"/>
        <v>0.1070735585177028</v>
      </c>
      <c r="AW34">
        <f t="shared" si="49"/>
        <v>0.37122481706082183</v>
      </c>
      <c r="AX34">
        <f t="shared" si="50"/>
        <v>0.78898472228944883</v>
      </c>
      <c r="AY34">
        <f t="shared" si="51"/>
        <v>6.7285639110617163E-2</v>
      </c>
      <c r="AZ34">
        <f t="shared" si="52"/>
        <v>19.668669750615109</v>
      </c>
      <c r="BA34">
        <f t="shared" si="53"/>
        <v>0.69575171580520268</v>
      </c>
      <c r="BB34">
        <f t="shared" si="54"/>
        <v>29.338044120586105</v>
      </c>
      <c r="BC34">
        <f t="shared" si="55"/>
        <v>382.6508410626929</v>
      </c>
      <c r="BD34">
        <f t="shared" si="56"/>
        <v>5.6965246472893026E-3</v>
      </c>
    </row>
    <row r="35" spans="1:108" x14ac:dyDescent="0.25">
      <c r="A35" s="1">
        <v>19</v>
      </c>
      <c r="B35" s="1" t="s">
        <v>85</v>
      </c>
      <c r="C35" s="1">
        <v>1545.0000374168158</v>
      </c>
      <c r="D35" s="1">
        <v>0</v>
      </c>
      <c r="E35">
        <f t="shared" si="29"/>
        <v>7.4127468131000018</v>
      </c>
      <c r="F35">
        <f t="shared" si="30"/>
        <v>0.11136170010611296</v>
      </c>
      <c r="G35">
        <f t="shared" si="31"/>
        <v>269.06704801857035</v>
      </c>
      <c r="H35">
        <f t="shared" si="32"/>
        <v>1.4534129302314336</v>
      </c>
      <c r="I35">
        <f t="shared" si="33"/>
        <v>0.98116759996811154</v>
      </c>
      <c r="J35">
        <f t="shared" si="34"/>
        <v>11.394469261169434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6.7979569435119629</v>
      </c>
      <c r="P35" s="1">
        <v>11.394469261169434</v>
      </c>
      <c r="Q35" s="1">
        <v>5.1328206062316895</v>
      </c>
      <c r="R35" s="1">
        <v>399.86624145507812</v>
      </c>
      <c r="S35" s="1">
        <v>386.21783447265625</v>
      </c>
      <c r="T35" s="1">
        <v>2.5965745449066162</v>
      </c>
      <c r="U35" s="1">
        <v>5.0716142654418945</v>
      </c>
      <c r="V35" s="1">
        <v>19.162923812866211</v>
      </c>
      <c r="W35" s="1">
        <v>37.428913116455078</v>
      </c>
      <c r="X35" s="1">
        <v>350.54995727539062</v>
      </c>
      <c r="Y35" s="1">
        <v>1700.83349609375</v>
      </c>
      <c r="Z35" s="1">
        <v>10.001432418823242</v>
      </c>
      <c r="AA35" s="1">
        <v>73.203079223632813</v>
      </c>
      <c r="AB35" s="1">
        <v>-3.652015209197998</v>
      </c>
      <c r="AC35" s="1">
        <v>0.11476153135299683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0.58424992879231763</v>
      </c>
      <c r="AL35">
        <f t="shared" si="38"/>
        <v>1.4534129302314336E-3</v>
      </c>
      <c r="AM35">
        <f t="shared" si="39"/>
        <v>284.54446926116941</v>
      </c>
      <c r="AN35">
        <f t="shared" si="40"/>
        <v>279.94795694351194</v>
      </c>
      <c r="AO35">
        <f t="shared" si="41"/>
        <v>272.13335329234542</v>
      </c>
      <c r="AP35">
        <f t="shared" si="42"/>
        <v>1.9718718952047156</v>
      </c>
      <c r="AQ35">
        <f t="shared" si="43"/>
        <v>1.3524253808329609</v>
      </c>
      <c r="AR35">
        <f t="shared" si="44"/>
        <v>18.474979402182651</v>
      </c>
      <c r="AS35">
        <f t="shared" si="45"/>
        <v>13.403365136740756</v>
      </c>
      <c r="AT35">
        <f t="shared" si="46"/>
        <v>9.0962131023406982</v>
      </c>
      <c r="AU35">
        <f t="shared" si="47"/>
        <v>1.1598706908947638</v>
      </c>
      <c r="AV35">
        <f t="shared" si="48"/>
        <v>0.10715976575498844</v>
      </c>
      <c r="AW35">
        <f t="shared" si="49"/>
        <v>0.37125778086484934</v>
      </c>
      <c r="AX35">
        <f t="shared" si="50"/>
        <v>0.7886129100299144</v>
      </c>
      <c r="AY35">
        <f t="shared" si="51"/>
        <v>6.7340107672182181E-2</v>
      </c>
      <c r="AZ35">
        <f t="shared" si="52"/>
        <v>19.696536432572419</v>
      </c>
      <c r="BA35">
        <f t="shared" si="53"/>
        <v>0.69667173289901496</v>
      </c>
      <c r="BB35">
        <f t="shared" si="54"/>
        <v>29.356988607928912</v>
      </c>
      <c r="BC35">
        <f t="shared" si="55"/>
        <v>382.69416965573021</v>
      </c>
      <c r="BD35">
        <f t="shared" si="56"/>
        <v>5.6864185817464717E-3</v>
      </c>
    </row>
    <row r="36" spans="1:108" x14ac:dyDescent="0.25">
      <c r="A36" s="1">
        <v>20</v>
      </c>
      <c r="B36" s="1" t="s">
        <v>85</v>
      </c>
      <c r="C36" s="1">
        <v>1545.5000374056399</v>
      </c>
      <c r="D36" s="1">
        <v>0</v>
      </c>
      <c r="E36">
        <f t="shared" si="29"/>
        <v>7.4060066314962603</v>
      </c>
      <c r="F36">
        <f t="shared" si="30"/>
        <v>0.11147626235277842</v>
      </c>
      <c r="G36">
        <f t="shared" si="31"/>
        <v>269.30165169007626</v>
      </c>
      <c r="H36">
        <f t="shared" si="32"/>
        <v>1.4538829410224889</v>
      </c>
      <c r="I36">
        <f t="shared" si="33"/>
        <v>0.98051710531045089</v>
      </c>
      <c r="J36">
        <f t="shared" si="34"/>
        <v>11.38767147064209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6.7977051734924316</v>
      </c>
      <c r="P36" s="1">
        <v>11.38767147064209</v>
      </c>
      <c r="Q36" s="1">
        <v>5.1324272155761719</v>
      </c>
      <c r="R36" s="1">
        <v>399.87762451171875</v>
      </c>
      <c r="S36" s="1">
        <v>386.24102783203125</v>
      </c>
      <c r="T36" s="1">
        <v>2.5964686870574951</v>
      </c>
      <c r="U36" s="1">
        <v>5.0721907615661621</v>
      </c>
      <c r="V36" s="1">
        <v>19.162454605102539</v>
      </c>
      <c r="W36" s="1">
        <v>37.433773040771484</v>
      </c>
      <c r="X36" s="1">
        <v>350.56646728515625</v>
      </c>
      <c r="Y36" s="1">
        <v>1700.8248291015625</v>
      </c>
      <c r="Z36" s="1">
        <v>10.054357528686523</v>
      </c>
      <c r="AA36" s="1">
        <v>73.2030029296875</v>
      </c>
      <c r="AB36" s="1">
        <v>-3.652015209197998</v>
      </c>
      <c r="AC36" s="1">
        <v>0.11476153135299683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0.58427744547526028</v>
      </c>
      <c r="AL36">
        <f t="shared" si="38"/>
        <v>1.453882941022489E-3</v>
      </c>
      <c r="AM36">
        <f t="shared" si="39"/>
        <v>284.53767147064207</v>
      </c>
      <c r="AN36">
        <f t="shared" si="40"/>
        <v>279.94770517349241</v>
      </c>
      <c r="AO36">
        <f t="shared" si="41"/>
        <v>272.13196657362641</v>
      </c>
      <c r="AP36">
        <f t="shared" si="42"/>
        <v>1.9724072902923653</v>
      </c>
      <c r="AQ36">
        <f t="shared" si="43"/>
        <v>1.3518167004893125</v>
      </c>
      <c r="AR36">
        <f t="shared" si="44"/>
        <v>18.466683693123233</v>
      </c>
      <c r="AS36">
        <f t="shared" si="45"/>
        <v>13.394492931557071</v>
      </c>
      <c r="AT36">
        <f t="shared" si="46"/>
        <v>9.0926883220672607</v>
      </c>
      <c r="AU36">
        <f t="shared" si="47"/>
        <v>1.1595949909070546</v>
      </c>
      <c r="AV36">
        <f t="shared" si="48"/>
        <v>0.10726584159279531</v>
      </c>
      <c r="AW36">
        <f t="shared" si="49"/>
        <v>0.37129959517886163</v>
      </c>
      <c r="AX36">
        <f t="shared" si="50"/>
        <v>0.78829539572819307</v>
      </c>
      <c r="AY36">
        <f t="shared" si="51"/>
        <v>6.7407130523444617E-2</v>
      </c>
      <c r="AZ36">
        <f t="shared" si="52"/>
        <v>19.713689597638336</v>
      </c>
      <c r="BA36">
        <f t="shared" si="53"/>
        <v>0.69723730076440849</v>
      </c>
      <c r="BB36">
        <f t="shared" si="54"/>
        <v>29.375053568806631</v>
      </c>
      <c r="BC36">
        <f t="shared" si="55"/>
        <v>382.72056697463267</v>
      </c>
      <c r="BD36">
        <f t="shared" si="56"/>
        <v>5.6843519869043116E-3</v>
      </c>
    </row>
    <row r="37" spans="1:108" x14ac:dyDescent="0.25">
      <c r="A37" s="1">
        <v>21</v>
      </c>
      <c r="B37" s="1" t="s">
        <v>86</v>
      </c>
      <c r="C37" s="1">
        <v>1546.000037394464</v>
      </c>
      <c r="D37" s="1">
        <v>0</v>
      </c>
      <c r="E37">
        <f t="shared" si="29"/>
        <v>7.4091817627981502</v>
      </c>
      <c r="F37">
        <f t="shared" si="30"/>
        <v>0.11162057922386591</v>
      </c>
      <c r="G37">
        <f t="shared" si="31"/>
        <v>269.38893502604265</v>
      </c>
      <c r="H37">
        <f t="shared" si="32"/>
        <v>1.4545210885672433</v>
      </c>
      <c r="I37">
        <f t="shared" si="33"/>
        <v>0.97972799542880151</v>
      </c>
      <c r="J37">
        <f t="shared" si="34"/>
        <v>11.379876136779785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6.7982606887817383</v>
      </c>
      <c r="P37" s="1">
        <v>11.379876136779785</v>
      </c>
      <c r="Q37" s="1">
        <v>5.1327214241027832</v>
      </c>
      <c r="R37" s="1">
        <v>399.87533569335937</v>
      </c>
      <c r="S37" s="1">
        <v>386.2330322265625</v>
      </c>
      <c r="T37" s="1">
        <v>2.5966737270355225</v>
      </c>
      <c r="U37" s="1">
        <v>5.073455810546875</v>
      </c>
      <c r="V37" s="1">
        <v>19.163173675537109</v>
      </c>
      <c r="W37" s="1">
        <v>37.441562652587891</v>
      </c>
      <c r="X37" s="1">
        <v>350.56979370117187</v>
      </c>
      <c r="Y37" s="1">
        <v>1700.80126953125</v>
      </c>
      <c r="Z37" s="1">
        <v>10.148597717285156</v>
      </c>
      <c r="AA37" s="1">
        <v>73.202766418457031</v>
      </c>
      <c r="AB37" s="1">
        <v>-3.652015209197998</v>
      </c>
      <c r="AC37" s="1">
        <v>0.11476153135299683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0.58428298950195301</v>
      </c>
      <c r="AL37">
        <f t="shared" si="38"/>
        <v>1.4545210885672432E-3</v>
      </c>
      <c r="AM37">
        <f t="shared" si="39"/>
        <v>284.52987613677976</v>
      </c>
      <c r="AN37">
        <f t="shared" si="40"/>
        <v>279.94826068878172</v>
      </c>
      <c r="AO37">
        <f t="shared" si="41"/>
        <v>272.12819704246067</v>
      </c>
      <c r="AP37">
        <f t="shared" si="42"/>
        <v>1.9730384265755754</v>
      </c>
      <c r="AQ37">
        <f t="shared" si="43"/>
        <v>1.351118996062628</v>
      </c>
      <c r="AR37">
        <f t="shared" si="44"/>
        <v>18.457212236202629</v>
      </c>
      <c r="AS37">
        <f t="shared" si="45"/>
        <v>13.383756425655754</v>
      </c>
      <c r="AT37">
        <f t="shared" si="46"/>
        <v>9.0890684127807617</v>
      </c>
      <c r="AU37">
        <f t="shared" si="47"/>
        <v>1.1593119102759664</v>
      </c>
      <c r="AV37">
        <f t="shared" si="48"/>
        <v>0.10739945620653951</v>
      </c>
      <c r="AW37">
        <f t="shared" si="49"/>
        <v>0.37139100063382646</v>
      </c>
      <c r="AX37">
        <f t="shared" si="50"/>
        <v>0.7879209096421399</v>
      </c>
      <c r="AY37">
        <f t="shared" si="51"/>
        <v>6.749155447718666E-2</v>
      </c>
      <c r="AZ37">
        <f t="shared" si="52"/>
        <v>19.720015286428296</v>
      </c>
      <c r="BA37">
        <f t="shared" si="53"/>
        <v>0.69747772082844628</v>
      </c>
      <c r="BB37">
        <f t="shared" si="54"/>
        <v>29.399196401252425</v>
      </c>
      <c r="BC37">
        <f t="shared" si="55"/>
        <v>382.71106206380932</v>
      </c>
      <c r="BD37">
        <f t="shared" si="56"/>
        <v>5.6916042259777359E-3</v>
      </c>
    </row>
    <row r="38" spans="1:108" x14ac:dyDescent="0.25">
      <c r="A38" s="1">
        <v>22</v>
      </c>
      <c r="B38" s="1" t="s">
        <v>86</v>
      </c>
      <c r="C38" s="1">
        <v>1546.5000373832881</v>
      </c>
      <c r="D38" s="1">
        <v>0</v>
      </c>
      <c r="E38">
        <f t="shared" si="29"/>
        <v>7.404111915879402</v>
      </c>
      <c r="F38">
        <f t="shared" si="30"/>
        <v>0.11174533498748968</v>
      </c>
      <c r="G38">
        <f t="shared" si="31"/>
        <v>269.57893868449554</v>
      </c>
      <c r="H38">
        <f t="shared" si="32"/>
        <v>1.4551704652077264</v>
      </c>
      <c r="I38">
        <f t="shared" si="33"/>
        <v>0.97910874385226698</v>
      </c>
      <c r="J38">
        <f t="shared" si="34"/>
        <v>11.373800277709961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6.7985448837280273</v>
      </c>
      <c r="P38" s="1">
        <v>11.373800277709961</v>
      </c>
      <c r="Q38" s="1">
        <v>5.132178783416748</v>
      </c>
      <c r="R38" s="1">
        <v>399.86105346679687</v>
      </c>
      <c r="S38" s="1">
        <v>386.2269287109375</v>
      </c>
      <c r="T38" s="1">
        <v>2.5966243743896484</v>
      </c>
      <c r="U38" s="1">
        <v>5.0745248794555664</v>
      </c>
      <c r="V38" s="1">
        <v>19.162300109863281</v>
      </c>
      <c r="W38" s="1">
        <v>37.448455810546875</v>
      </c>
      <c r="X38" s="1">
        <v>350.567626953125</v>
      </c>
      <c r="Y38" s="1">
        <v>1700.82666015625</v>
      </c>
      <c r="Z38" s="1">
        <v>10.062713623046875</v>
      </c>
      <c r="AA38" s="1">
        <v>73.202255249023437</v>
      </c>
      <c r="AB38" s="1">
        <v>-3.652015209197998</v>
      </c>
      <c r="AC38" s="1">
        <v>0.11476153135299683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0.58427937825520826</v>
      </c>
      <c r="AL38">
        <f t="shared" si="38"/>
        <v>1.4551704652077265E-3</v>
      </c>
      <c r="AM38">
        <f t="shared" si="39"/>
        <v>284.52380027770994</v>
      </c>
      <c r="AN38">
        <f t="shared" si="40"/>
        <v>279.948544883728</v>
      </c>
      <c r="AO38">
        <f t="shared" si="41"/>
        <v>272.13225954236987</v>
      </c>
      <c r="AP38">
        <f t="shared" si="42"/>
        <v>1.973516929437146</v>
      </c>
      <c r="AQ38">
        <f t="shared" si="43"/>
        <v>1.3505754093456932</v>
      </c>
      <c r="AR38">
        <f t="shared" si="44"/>
        <v>18.44991530317245</v>
      </c>
      <c r="AS38">
        <f t="shared" si="45"/>
        <v>13.375390423716883</v>
      </c>
      <c r="AT38">
        <f t="shared" si="46"/>
        <v>9.0861725807189941</v>
      </c>
      <c r="AU38">
        <f t="shared" si="47"/>
        <v>1.159085497084543</v>
      </c>
      <c r="AV38">
        <f t="shared" si="48"/>
        <v>0.10751494979732731</v>
      </c>
      <c r="AW38">
        <f t="shared" si="49"/>
        <v>0.37146666549342627</v>
      </c>
      <c r="AX38">
        <f t="shared" si="50"/>
        <v>0.78761883159111679</v>
      </c>
      <c r="AY38">
        <f t="shared" si="51"/>
        <v>6.7564529647401117E-2</v>
      </c>
      <c r="AZ38">
        <f t="shared" si="52"/>
        <v>19.733786279343281</v>
      </c>
      <c r="BA38">
        <f t="shared" si="53"/>
        <v>0.69798069125898676</v>
      </c>
      <c r="BB38">
        <f t="shared" si="54"/>
        <v>29.418628525770774</v>
      </c>
      <c r="BC38">
        <f t="shared" si="55"/>
        <v>382.70736851059974</v>
      </c>
      <c r="BD38">
        <f t="shared" si="56"/>
        <v>5.6915240191006723E-3</v>
      </c>
    </row>
    <row r="39" spans="1:108" x14ac:dyDescent="0.25">
      <c r="A39" s="1">
        <v>23</v>
      </c>
      <c r="B39" s="1" t="s">
        <v>87</v>
      </c>
      <c r="C39" s="1">
        <v>1547.0000373721123</v>
      </c>
      <c r="D39" s="1">
        <v>0</v>
      </c>
      <c r="E39">
        <f t="shared" si="29"/>
        <v>7.3965967588873918</v>
      </c>
      <c r="F39">
        <f t="shared" si="30"/>
        <v>0.11187157381107272</v>
      </c>
      <c r="G39">
        <f t="shared" si="31"/>
        <v>269.82925819364465</v>
      </c>
      <c r="H39">
        <f t="shared" si="32"/>
        <v>1.4556032034332234</v>
      </c>
      <c r="I39">
        <f t="shared" si="33"/>
        <v>0.97833924557109875</v>
      </c>
      <c r="J39">
        <f t="shared" si="34"/>
        <v>11.365835189819336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6.7987031936645508</v>
      </c>
      <c r="P39" s="1">
        <v>11.365835189819336</v>
      </c>
      <c r="Q39" s="1">
        <v>5.1320896148681641</v>
      </c>
      <c r="R39" s="1">
        <v>399.86557006835937</v>
      </c>
      <c r="S39" s="1">
        <v>386.2437744140625</v>
      </c>
      <c r="T39" s="1">
        <v>2.5966422557830811</v>
      </c>
      <c r="U39" s="1">
        <v>5.075314998626709</v>
      </c>
      <c r="V39" s="1">
        <v>19.162191390991211</v>
      </c>
      <c r="W39" s="1">
        <v>37.453815460205078</v>
      </c>
      <c r="X39" s="1">
        <v>350.56234741210937</v>
      </c>
      <c r="Y39" s="1">
        <v>1700.8448486328125</v>
      </c>
      <c r="Z39" s="1">
        <v>9.9694375991821289</v>
      </c>
      <c r="AA39" s="1">
        <v>73.202125549316406</v>
      </c>
      <c r="AB39" s="1">
        <v>-3.652015209197998</v>
      </c>
      <c r="AC39" s="1">
        <v>0.11476153135299683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0.5842705790201822</v>
      </c>
      <c r="AL39">
        <f t="shared" si="38"/>
        <v>1.4556032034332234E-3</v>
      </c>
      <c r="AM39">
        <f t="shared" si="39"/>
        <v>284.51583518981931</v>
      </c>
      <c r="AN39">
        <f t="shared" si="40"/>
        <v>279.94870319366453</v>
      </c>
      <c r="AO39">
        <f t="shared" si="41"/>
        <v>272.13516969855482</v>
      </c>
      <c r="AP39">
        <f t="shared" si="42"/>
        <v>1.9743132169304336</v>
      </c>
      <c r="AQ39">
        <f t="shared" si="43"/>
        <v>1.3498630913028997</v>
      </c>
      <c r="AR39">
        <f t="shared" si="44"/>
        <v>18.440217154534597</v>
      </c>
      <c r="AS39">
        <f t="shared" si="45"/>
        <v>13.364902155907888</v>
      </c>
      <c r="AT39">
        <f t="shared" si="46"/>
        <v>9.0822691917419434</v>
      </c>
      <c r="AU39">
        <f t="shared" si="47"/>
        <v>1.1587803688398384</v>
      </c>
      <c r="AV39">
        <f t="shared" si="48"/>
        <v>0.1076318064050366</v>
      </c>
      <c r="AW39">
        <f t="shared" si="49"/>
        <v>0.37152384573180097</v>
      </c>
      <c r="AX39">
        <f t="shared" si="50"/>
        <v>0.7872565231080374</v>
      </c>
      <c r="AY39">
        <f t="shared" si="51"/>
        <v>6.7638366919411053E-2</v>
      </c>
      <c r="AZ39">
        <f t="shared" si="52"/>
        <v>19.752075235170086</v>
      </c>
      <c r="BA39">
        <f t="shared" si="53"/>
        <v>0.69859833625274503</v>
      </c>
      <c r="BB39">
        <f t="shared" si="54"/>
        <v>29.440219054527649</v>
      </c>
      <c r="BC39">
        <f t="shared" si="55"/>
        <v>382.72778655943603</v>
      </c>
      <c r="BD39">
        <f t="shared" si="56"/>
        <v>5.6896163928206768E-3</v>
      </c>
    </row>
    <row r="40" spans="1:108" x14ac:dyDescent="0.25">
      <c r="A40" s="1">
        <v>24</v>
      </c>
      <c r="B40" s="1" t="s">
        <v>87</v>
      </c>
      <c r="C40" s="1">
        <v>1547.5000373609364</v>
      </c>
      <c r="D40" s="1">
        <v>0</v>
      </c>
      <c r="E40">
        <f t="shared" si="29"/>
        <v>7.3897007435158093</v>
      </c>
      <c r="F40">
        <f t="shared" si="30"/>
        <v>0.11195467034351736</v>
      </c>
      <c r="G40">
        <f t="shared" si="31"/>
        <v>270.01086622200376</v>
      </c>
      <c r="H40">
        <f t="shared" si="32"/>
        <v>1.4561275066798205</v>
      </c>
      <c r="I40">
        <f t="shared" si="33"/>
        <v>0.9779929155264917</v>
      </c>
      <c r="J40">
        <f t="shared" si="34"/>
        <v>11.362312316894531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6.7988157272338867</v>
      </c>
      <c r="P40" s="1">
        <v>11.362312316894531</v>
      </c>
      <c r="Q40" s="1">
        <v>5.1311454772949219</v>
      </c>
      <c r="R40" s="1">
        <v>399.8543701171875</v>
      </c>
      <c r="S40" s="1">
        <v>386.24441528320312</v>
      </c>
      <c r="T40" s="1">
        <v>2.5962586402893066</v>
      </c>
      <c r="U40" s="1">
        <v>5.0757527351379395</v>
      </c>
      <c r="V40" s="1">
        <v>19.159177780151367</v>
      </c>
      <c r="W40" s="1">
        <v>37.456687927246094</v>
      </c>
      <c r="X40" s="1">
        <v>350.57229614257812</v>
      </c>
      <c r="Y40" s="1">
        <v>1700.8314208984375</v>
      </c>
      <c r="Z40" s="1">
        <v>10.076746940612793</v>
      </c>
      <c r="AA40" s="1">
        <v>73.201995849609375</v>
      </c>
      <c r="AB40" s="1">
        <v>-3.652015209197998</v>
      </c>
      <c r="AC40" s="1">
        <v>0.11476153135299683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0.58428716023763017</v>
      </c>
      <c r="AL40">
        <f t="shared" si="38"/>
        <v>1.4561275066798205E-3</v>
      </c>
      <c r="AM40">
        <f t="shared" si="39"/>
        <v>284.51231231689451</v>
      </c>
      <c r="AN40">
        <f t="shared" si="40"/>
        <v>279.94881572723386</v>
      </c>
      <c r="AO40">
        <f t="shared" si="41"/>
        <v>272.13302126110284</v>
      </c>
      <c r="AP40">
        <f t="shared" si="42"/>
        <v>1.9744517278754272</v>
      </c>
      <c r="AQ40">
        <f t="shared" si="43"/>
        <v>1.3495481461777026</v>
      </c>
      <c r="AR40">
        <f t="shared" si="44"/>
        <v>18.435947415290375</v>
      </c>
      <c r="AS40">
        <f t="shared" si="45"/>
        <v>13.360194680152436</v>
      </c>
      <c r="AT40">
        <f t="shared" si="46"/>
        <v>9.080564022064209</v>
      </c>
      <c r="AU40">
        <f t="shared" si="47"/>
        <v>1.1586470978038783</v>
      </c>
      <c r="AV40">
        <f t="shared" si="48"/>
        <v>0.10770872165198707</v>
      </c>
      <c r="AW40">
        <f t="shared" si="49"/>
        <v>0.37155523065121088</v>
      </c>
      <c r="AX40">
        <f t="shared" si="50"/>
        <v>0.78709186715266743</v>
      </c>
      <c r="AY40">
        <f t="shared" si="51"/>
        <v>6.7686967235038378E-2</v>
      </c>
      <c r="AZ40">
        <f t="shared" si="52"/>
        <v>19.765334308532552</v>
      </c>
      <c r="BA40">
        <f t="shared" si="53"/>
        <v>0.69906736651201984</v>
      </c>
      <c r="BB40">
        <f t="shared" si="54"/>
        <v>29.450859080979576</v>
      </c>
      <c r="BC40">
        <f t="shared" si="55"/>
        <v>382.73170546401406</v>
      </c>
      <c r="BD40">
        <f t="shared" si="56"/>
        <v>5.6863079839189539E-3</v>
      </c>
    </row>
    <row r="41" spans="1:108" x14ac:dyDescent="0.25">
      <c r="A41" s="1">
        <v>25</v>
      </c>
      <c r="B41" s="1" t="s">
        <v>88</v>
      </c>
      <c r="C41" s="1">
        <v>1548.0000373497605</v>
      </c>
      <c r="D41" s="1">
        <v>0</v>
      </c>
      <c r="E41">
        <f t="shared" si="29"/>
        <v>7.3820545142643708</v>
      </c>
      <c r="F41">
        <f t="shared" si="30"/>
        <v>0.11208900499933083</v>
      </c>
      <c r="G41">
        <f t="shared" si="31"/>
        <v>270.27109375601634</v>
      </c>
      <c r="H41">
        <f t="shared" si="32"/>
        <v>1.4566490393344924</v>
      </c>
      <c r="I41">
        <f t="shared" si="33"/>
        <v>0.97722211627481703</v>
      </c>
      <c r="J41">
        <f t="shared" si="34"/>
        <v>11.354710578918457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6.7988295555114746</v>
      </c>
      <c r="P41" s="1">
        <v>11.354710578918457</v>
      </c>
      <c r="Q41" s="1">
        <v>5.131171703338623</v>
      </c>
      <c r="R41" s="1">
        <v>399.85968017578125</v>
      </c>
      <c r="S41" s="1">
        <v>386.2625732421875</v>
      </c>
      <c r="T41" s="1">
        <v>2.5966348648071289</v>
      </c>
      <c r="U41" s="1">
        <v>5.0769863128662109</v>
      </c>
      <c r="V41" s="1">
        <v>19.161993026733398</v>
      </c>
      <c r="W41" s="1">
        <v>37.465866088867188</v>
      </c>
      <c r="X41" s="1">
        <v>350.57620239257812</v>
      </c>
      <c r="Y41" s="1">
        <v>1700.847412109375</v>
      </c>
      <c r="Z41" s="1">
        <v>10.081098556518555</v>
      </c>
      <c r="AA41" s="1">
        <v>73.202217102050781</v>
      </c>
      <c r="AB41" s="1">
        <v>-3.652015209197998</v>
      </c>
      <c r="AC41" s="1">
        <v>0.11476153135299683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0.58429367065429683</v>
      </c>
      <c r="AL41">
        <f t="shared" si="38"/>
        <v>1.4566490393344924E-3</v>
      </c>
      <c r="AM41">
        <f t="shared" si="39"/>
        <v>284.50471057891843</v>
      </c>
      <c r="AN41">
        <f t="shared" si="40"/>
        <v>279.94882955551145</v>
      </c>
      <c r="AO41">
        <f t="shared" si="41"/>
        <v>272.13557985479565</v>
      </c>
      <c r="AP41">
        <f t="shared" si="42"/>
        <v>1.9751355804726389</v>
      </c>
      <c r="AQ41">
        <f t="shared" si="43"/>
        <v>1.3488687705733897</v>
      </c>
      <c r="AR41">
        <f t="shared" si="44"/>
        <v>18.42661088656563</v>
      </c>
      <c r="AS41">
        <f t="shared" si="45"/>
        <v>13.349624573699419</v>
      </c>
      <c r="AT41">
        <f t="shared" si="46"/>
        <v>9.0767700672149658</v>
      </c>
      <c r="AU41">
        <f t="shared" si="47"/>
        <v>1.1583506219447839</v>
      </c>
      <c r="AV41">
        <f t="shared" si="48"/>
        <v>0.10783305442385516</v>
      </c>
      <c r="AW41">
        <f t="shared" si="49"/>
        <v>0.37164665429857269</v>
      </c>
      <c r="AX41">
        <f t="shared" si="50"/>
        <v>0.7867039676462112</v>
      </c>
      <c r="AY41">
        <f t="shared" si="51"/>
        <v>6.7765529991910559E-2</v>
      </c>
      <c r="AZ41">
        <f t="shared" si="52"/>
        <v>19.784443281536632</v>
      </c>
      <c r="BA41">
        <f t="shared" si="53"/>
        <v>0.69970821011062789</v>
      </c>
      <c r="BB41">
        <f t="shared" si="54"/>
        <v>29.474455512025465</v>
      </c>
      <c r="BC41">
        <f t="shared" si="55"/>
        <v>382.75349807418439</v>
      </c>
      <c r="BD41">
        <f t="shared" si="56"/>
        <v>5.6846518310816512E-3</v>
      </c>
    </row>
    <row r="42" spans="1:108" x14ac:dyDescent="0.25">
      <c r="A42" s="1">
        <v>26</v>
      </c>
      <c r="B42" s="1" t="s">
        <v>88</v>
      </c>
      <c r="C42" s="1">
        <v>1548.5000373385847</v>
      </c>
      <c r="D42" s="1">
        <v>0</v>
      </c>
      <c r="E42">
        <f t="shared" si="29"/>
        <v>7.3517577146441964</v>
      </c>
      <c r="F42">
        <f t="shared" si="30"/>
        <v>0.11211260972193363</v>
      </c>
      <c r="G42">
        <f t="shared" si="31"/>
        <v>270.76552208480996</v>
      </c>
      <c r="H42">
        <f t="shared" si="32"/>
        <v>1.4561770267111316</v>
      </c>
      <c r="I42">
        <f t="shared" si="33"/>
        <v>0.97671242554390636</v>
      </c>
      <c r="J42">
        <f t="shared" si="34"/>
        <v>11.349210739135742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6.7994036674499512</v>
      </c>
      <c r="P42" s="1">
        <v>11.349210739135742</v>
      </c>
      <c r="Q42" s="1">
        <v>5.1317386627197266</v>
      </c>
      <c r="R42" s="1">
        <v>399.83432006835937</v>
      </c>
      <c r="S42" s="1">
        <v>386.28970336914062</v>
      </c>
      <c r="T42" s="1">
        <v>2.5977535247802734</v>
      </c>
      <c r="U42" s="1">
        <v>5.0772285461425781</v>
      </c>
      <c r="V42" s="1">
        <v>19.169527053833008</v>
      </c>
      <c r="W42" s="1">
        <v>37.466243743896484</v>
      </c>
      <c r="X42" s="1">
        <v>350.58639526367188</v>
      </c>
      <c r="Y42" s="1">
        <v>1700.80419921875</v>
      </c>
      <c r="Z42" s="1">
        <v>10.062935829162598</v>
      </c>
      <c r="AA42" s="1">
        <v>73.202339172363281</v>
      </c>
      <c r="AB42" s="1">
        <v>-3.652015209197998</v>
      </c>
      <c r="AC42" s="1">
        <v>0.11476153135299683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0.58431065877278632</v>
      </c>
      <c r="AL42">
        <f t="shared" si="38"/>
        <v>1.4561770267111315E-3</v>
      </c>
      <c r="AM42">
        <f t="shared" si="39"/>
        <v>284.49921073913572</v>
      </c>
      <c r="AN42">
        <f t="shared" si="40"/>
        <v>279.94940366744993</v>
      </c>
      <c r="AO42">
        <f t="shared" si="41"/>
        <v>272.12866579245019</v>
      </c>
      <c r="AP42">
        <f t="shared" si="42"/>
        <v>1.9760406764508363</v>
      </c>
      <c r="AQ42">
        <f t="shared" si="43"/>
        <v>1.3483774316342403</v>
      </c>
      <c r="AR42">
        <f t="shared" si="44"/>
        <v>18.419868092730361</v>
      </c>
      <c r="AS42">
        <f t="shared" si="45"/>
        <v>13.342639546587783</v>
      </c>
      <c r="AT42">
        <f t="shared" si="46"/>
        <v>9.0743072032928467</v>
      </c>
      <c r="AU42">
        <f t="shared" si="47"/>
        <v>1.1581581990183152</v>
      </c>
      <c r="AV42">
        <f t="shared" si="48"/>
        <v>0.10785490048850092</v>
      </c>
      <c r="AW42">
        <f t="shared" si="49"/>
        <v>0.37166500609033393</v>
      </c>
      <c r="AX42">
        <f t="shared" si="50"/>
        <v>0.78649319292798126</v>
      </c>
      <c r="AY42">
        <f t="shared" si="51"/>
        <v>6.7779334074359085E-2</v>
      </c>
      <c r="AZ42">
        <f t="shared" si="52"/>
        <v>19.820669583834277</v>
      </c>
      <c r="BA42">
        <f t="shared" si="53"/>
        <v>0.70093900956522492</v>
      </c>
      <c r="BB42">
        <f t="shared" si="54"/>
        <v>29.486349738905439</v>
      </c>
      <c r="BC42">
        <f t="shared" si="55"/>
        <v>382.79502984867503</v>
      </c>
      <c r="BD42">
        <f t="shared" si="56"/>
        <v>5.6629914775902434E-3</v>
      </c>
    </row>
    <row r="43" spans="1:108" x14ac:dyDescent="0.25">
      <c r="A43" s="1">
        <v>27</v>
      </c>
      <c r="B43" s="1" t="s">
        <v>89</v>
      </c>
      <c r="C43" s="1">
        <v>1549.0000373274088</v>
      </c>
      <c r="D43" s="1">
        <v>0</v>
      </c>
      <c r="E43">
        <f t="shared" si="29"/>
        <v>7.365648136234026</v>
      </c>
      <c r="F43">
        <f t="shared" si="30"/>
        <v>0.11217738124545684</v>
      </c>
      <c r="G43">
        <f t="shared" si="31"/>
        <v>270.60105604352367</v>
      </c>
      <c r="H43">
        <f t="shared" si="32"/>
        <v>1.4568814718867122</v>
      </c>
      <c r="I43">
        <f t="shared" si="33"/>
        <v>0.97664124098452454</v>
      </c>
      <c r="J43">
        <f t="shared" si="34"/>
        <v>11.349371910095215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6.799562931060791</v>
      </c>
      <c r="P43" s="1">
        <v>11.349371910095215</v>
      </c>
      <c r="Q43" s="1">
        <v>5.1316485404968262</v>
      </c>
      <c r="R43" s="1">
        <v>399.83465576171875</v>
      </c>
      <c r="S43" s="1">
        <v>386.26693725585937</v>
      </c>
      <c r="T43" s="1">
        <v>2.5979244709014893</v>
      </c>
      <c r="U43" s="1">
        <v>5.0783987045288086</v>
      </c>
      <c r="V43" s="1">
        <v>19.170574188232422</v>
      </c>
      <c r="W43" s="1">
        <v>37.474460601806641</v>
      </c>
      <c r="X43" s="1">
        <v>350.61428833007812</v>
      </c>
      <c r="Y43" s="1">
        <v>1700.8284912109375</v>
      </c>
      <c r="Z43" s="1">
        <v>9.9982948303222656</v>
      </c>
      <c r="AA43" s="1">
        <v>73.202323913574219</v>
      </c>
      <c r="AB43" s="1">
        <v>-3.652015209197998</v>
      </c>
      <c r="AC43" s="1">
        <v>0.11476153135299683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0.58435714721679677</v>
      </c>
      <c r="AL43">
        <f t="shared" si="38"/>
        <v>1.4568814718867121E-3</v>
      </c>
      <c r="AM43">
        <f t="shared" si="39"/>
        <v>284.49937191009519</v>
      </c>
      <c r="AN43">
        <f t="shared" si="40"/>
        <v>279.94956293106077</v>
      </c>
      <c r="AO43">
        <f t="shared" si="41"/>
        <v>272.13255251111332</v>
      </c>
      <c r="AP43">
        <f t="shared" si="42"/>
        <v>1.9757113329702836</v>
      </c>
      <c r="AQ43">
        <f t="shared" si="43"/>
        <v>1.3483918279157181</v>
      </c>
      <c r="AR43">
        <f t="shared" si="44"/>
        <v>18.420068596561045</v>
      </c>
      <c r="AS43">
        <f t="shared" si="45"/>
        <v>13.341669892032236</v>
      </c>
      <c r="AT43">
        <f t="shared" si="46"/>
        <v>9.0744674205780029</v>
      </c>
      <c r="AU43">
        <f t="shared" si="47"/>
        <v>1.1581707158968413</v>
      </c>
      <c r="AV43">
        <f t="shared" si="48"/>
        <v>0.10791484444778575</v>
      </c>
      <c r="AW43">
        <f t="shared" si="49"/>
        <v>0.37175058693119356</v>
      </c>
      <c r="AX43">
        <f t="shared" si="50"/>
        <v>0.78642012896564772</v>
      </c>
      <c r="AY43">
        <f t="shared" si="51"/>
        <v>6.781721159665613E-2</v>
      </c>
      <c r="AZ43">
        <f t="shared" si="52"/>
        <v>19.808626155853272</v>
      </c>
      <c r="BA43">
        <f t="shared" si="53"/>
        <v>0.70055453869788553</v>
      </c>
      <c r="BB43">
        <f t="shared" si="54"/>
        <v>29.493739757550774</v>
      </c>
      <c r="BC43">
        <f t="shared" si="55"/>
        <v>382.76566089422266</v>
      </c>
      <c r="BD43">
        <f t="shared" si="56"/>
        <v>5.6755485528209304E-3</v>
      </c>
    </row>
    <row r="44" spans="1:108" x14ac:dyDescent="0.25">
      <c r="A44" s="1">
        <v>28</v>
      </c>
      <c r="B44" s="1" t="s">
        <v>89</v>
      </c>
      <c r="C44" s="1">
        <v>1549.5000373162329</v>
      </c>
      <c r="D44" s="1">
        <v>0</v>
      </c>
      <c r="E44">
        <f t="shared" si="29"/>
        <v>7.3734473185549971</v>
      </c>
      <c r="F44">
        <f t="shared" si="30"/>
        <v>0.11222394721483729</v>
      </c>
      <c r="G44">
        <f t="shared" si="31"/>
        <v>270.54014293676033</v>
      </c>
      <c r="H44">
        <f t="shared" si="32"/>
        <v>1.4571513504698854</v>
      </c>
      <c r="I44">
        <f t="shared" si="33"/>
        <v>0.97643760861971129</v>
      </c>
      <c r="J44">
        <f t="shared" si="34"/>
        <v>11.347963333129883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6.8005542755126953</v>
      </c>
      <c r="P44" s="1">
        <v>11.347963333129883</v>
      </c>
      <c r="Q44" s="1">
        <v>5.132606029510498</v>
      </c>
      <c r="R44" s="1">
        <v>399.85629272460937</v>
      </c>
      <c r="S44" s="1">
        <v>386.27529907226562</v>
      </c>
      <c r="T44" s="1">
        <v>2.5985541343688965</v>
      </c>
      <c r="U44" s="1">
        <v>5.0794358253479004</v>
      </c>
      <c r="V44" s="1">
        <v>19.17401123046875</v>
      </c>
      <c r="W44" s="1">
        <v>37.479751586914063</v>
      </c>
      <c r="X44" s="1">
        <v>350.62127685546875</v>
      </c>
      <c r="Y44" s="1">
        <v>1700.8382568359375</v>
      </c>
      <c r="Z44" s="1">
        <v>9.9294118881225586</v>
      </c>
      <c r="AA44" s="1">
        <v>73.20269775390625</v>
      </c>
      <c r="AB44" s="1">
        <v>-3.652015209197998</v>
      </c>
      <c r="AC44" s="1">
        <v>0.11476153135299683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0.58436879475911452</v>
      </c>
      <c r="AL44">
        <f t="shared" si="38"/>
        <v>1.4571513504698854E-3</v>
      </c>
      <c r="AM44">
        <f t="shared" si="39"/>
        <v>284.49796333312986</v>
      </c>
      <c r="AN44">
        <f t="shared" si="40"/>
        <v>279.95055427551267</v>
      </c>
      <c r="AO44">
        <f t="shared" si="41"/>
        <v>272.13411501107839</v>
      </c>
      <c r="AP44">
        <f t="shared" si="42"/>
        <v>1.975871768498239</v>
      </c>
      <c r="AQ44">
        <f t="shared" si="43"/>
        <v>1.3482660141030169</v>
      </c>
      <c r="AR44">
        <f t="shared" si="44"/>
        <v>18.418255822150634</v>
      </c>
      <c r="AS44">
        <f t="shared" si="45"/>
        <v>13.338819996802734</v>
      </c>
      <c r="AT44">
        <f t="shared" si="46"/>
        <v>9.0742588043212891</v>
      </c>
      <c r="AU44">
        <f t="shared" si="47"/>
        <v>1.158154417901377</v>
      </c>
      <c r="AV44">
        <f t="shared" si="48"/>
        <v>0.1079579381276992</v>
      </c>
      <c r="AW44">
        <f t="shared" si="49"/>
        <v>0.3718284054833057</v>
      </c>
      <c r="AX44">
        <f t="shared" si="50"/>
        <v>0.78632601241807132</v>
      </c>
      <c r="AY44">
        <f t="shared" si="51"/>
        <v>6.7844441869747696E-2</v>
      </c>
      <c r="AZ44">
        <f t="shared" si="52"/>
        <v>19.804268313698262</v>
      </c>
      <c r="BA44">
        <f t="shared" si="53"/>
        <v>0.70038168007772827</v>
      </c>
      <c r="BB44">
        <f t="shared" si="54"/>
        <v>29.503002211788608</v>
      </c>
      <c r="BC44">
        <f t="shared" si="55"/>
        <v>382.77031535287909</v>
      </c>
      <c r="BD44">
        <f t="shared" si="56"/>
        <v>5.6832733318748618E-3</v>
      </c>
    </row>
    <row r="45" spans="1:108" x14ac:dyDescent="0.25">
      <c r="A45" s="1">
        <v>29</v>
      </c>
      <c r="B45" s="1" t="s">
        <v>90</v>
      </c>
      <c r="C45" s="1">
        <v>1550.000037305057</v>
      </c>
      <c r="D45" s="1">
        <v>0</v>
      </c>
      <c r="E45">
        <f t="shared" si="29"/>
        <v>7.4024166461478389</v>
      </c>
      <c r="F45">
        <f t="shared" si="30"/>
        <v>0.11227691191607829</v>
      </c>
      <c r="G45">
        <f t="shared" si="31"/>
        <v>270.13510709683374</v>
      </c>
      <c r="H45">
        <f t="shared" si="32"/>
        <v>1.4578898987986693</v>
      </c>
      <c r="I45">
        <f t="shared" si="33"/>
        <v>0.97648480308522478</v>
      </c>
      <c r="J45">
        <f t="shared" si="34"/>
        <v>11.349207878112793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6.7997875213623047</v>
      </c>
      <c r="P45" s="1">
        <v>11.349207878112793</v>
      </c>
      <c r="Q45" s="1">
        <v>5.1327757835388184</v>
      </c>
      <c r="R45" s="1">
        <v>399.87457275390625</v>
      </c>
      <c r="S45" s="1">
        <v>386.24313354492187</v>
      </c>
      <c r="T45" s="1">
        <v>2.59810471534729</v>
      </c>
      <c r="U45" s="1">
        <v>5.0803260803222656</v>
      </c>
      <c r="V45" s="1">
        <v>19.17164421081543</v>
      </c>
      <c r="W45" s="1">
        <v>37.488170623779297</v>
      </c>
      <c r="X45" s="1">
        <v>350.60934448242187</v>
      </c>
      <c r="Y45" s="1">
        <v>1700.90283203125</v>
      </c>
      <c r="Z45" s="1">
        <v>9.7885303497314453</v>
      </c>
      <c r="AA45" s="1">
        <v>73.202461242675781</v>
      </c>
      <c r="AB45" s="1">
        <v>-3.652015209197998</v>
      </c>
      <c r="AC45" s="1">
        <v>0.11476153135299683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0.58434890747070301</v>
      </c>
      <c r="AL45">
        <f t="shared" si="38"/>
        <v>1.4578898987986694E-3</v>
      </c>
      <c r="AM45">
        <f t="shared" si="39"/>
        <v>284.49920787811277</v>
      </c>
      <c r="AN45">
        <f t="shared" si="40"/>
        <v>279.94978752136228</v>
      </c>
      <c r="AO45">
        <f t="shared" si="41"/>
        <v>272.14444704209745</v>
      </c>
      <c r="AP45">
        <f t="shared" si="42"/>
        <v>1.9753640672021158</v>
      </c>
      <c r="AQ45">
        <f t="shared" si="43"/>
        <v>1.3483771760801704</v>
      </c>
      <c r="AR45">
        <f t="shared" si="44"/>
        <v>18.419833885231302</v>
      </c>
      <c r="AS45">
        <f t="shared" si="45"/>
        <v>13.339507804909037</v>
      </c>
      <c r="AT45">
        <f t="shared" si="46"/>
        <v>9.0744976997375488</v>
      </c>
      <c r="AU45">
        <f t="shared" si="47"/>
        <v>1.1581730814512687</v>
      </c>
      <c r="AV45">
        <f t="shared" si="48"/>
        <v>0.10800695175210982</v>
      </c>
      <c r="AW45">
        <f t="shared" si="49"/>
        <v>0.3718923729949456</v>
      </c>
      <c r="AX45">
        <f t="shared" si="50"/>
        <v>0.78628070845632314</v>
      </c>
      <c r="AY45">
        <f t="shared" si="51"/>
        <v>6.7875413015333647E-2</v>
      </c>
      <c r="AZ45">
        <f t="shared" si="52"/>
        <v>19.774554707542045</v>
      </c>
      <c r="BA45">
        <f t="shared" si="53"/>
        <v>0.69939135129094987</v>
      </c>
      <c r="BB45">
        <f t="shared" si="54"/>
        <v>29.506583662800555</v>
      </c>
      <c r="BC45">
        <f t="shared" si="55"/>
        <v>382.72437919462311</v>
      </c>
      <c r="BD45">
        <f t="shared" si="56"/>
        <v>5.706979694789646E-3</v>
      </c>
    </row>
    <row r="46" spans="1:108" x14ac:dyDescent="0.25">
      <c r="A46" s="1">
        <v>30</v>
      </c>
      <c r="B46" s="1" t="s">
        <v>90</v>
      </c>
      <c r="C46" s="1">
        <v>1550.5000372938812</v>
      </c>
      <c r="D46" s="1">
        <v>0</v>
      </c>
      <c r="E46">
        <f t="shared" si="29"/>
        <v>7.4014336373511753</v>
      </c>
      <c r="F46">
        <f t="shared" si="30"/>
        <v>0.11223028174981946</v>
      </c>
      <c r="G46">
        <f t="shared" si="31"/>
        <v>270.12252320190311</v>
      </c>
      <c r="H46">
        <f t="shared" si="32"/>
        <v>1.4578749075474886</v>
      </c>
      <c r="I46">
        <f t="shared" si="33"/>
        <v>0.97686221792771377</v>
      </c>
      <c r="J46">
        <f t="shared" si="34"/>
        <v>11.353492736816406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6.7997217178344727</v>
      </c>
      <c r="P46" s="1">
        <v>11.353492736816406</v>
      </c>
      <c r="Q46" s="1">
        <v>5.132781982421875</v>
      </c>
      <c r="R46" s="1">
        <v>399.89285278320312</v>
      </c>
      <c r="S46" s="1">
        <v>386.26272583007812</v>
      </c>
      <c r="T46" s="1">
        <v>2.59814453125</v>
      </c>
      <c r="U46" s="1">
        <v>5.0804004669189453</v>
      </c>
      <c r="V46" s="1">
        <v>19.172019958496094</v>
      </c>
      <c r="W46" s="1">
        <v>37.488883972167969</v>
      </c>
      <c r="X46" s="1">
        <v>350.600830078125</v>
      </c>
      <c r="Y46" s="1">
        <v>1700.8914794921875</v>
      </c>
      <c r="Z46" s="1">
        <v>9.798008918762207</v>
      </c>
      <c r="AA46" s="1">
        <v>73.202445983886719</v>
      </c>
      <c r="AB46" s="1">
        <v>-3.652015209197998</v>
      </c>
      <c r="AC46" s="1">
        <v>0.11476153135299683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0.58433471679687499</v>
      </c>
      <c r="AL46">
        <f t="shared" si="38"/>
        <v>1.4578749075474886E-3</v>
      </c>
      <c r="AM46">
        <f t="shared" si="39"/>
        <v>284.50349273681638</v>
      </c>
      <c r="AN46">
        <f t="shared" si="40"/>
        <v>279.94972171783445</v>
      </c>
      <c r="AO46">
        <f t="shared" si="41"/>
        <v>272.14263063588805</v>
      </c>
      <c r="AP46">
        <f t="shared" si="42"/>
        <v>1.9748191190687412</v>
      </c>
      <c r="AQ46">
        <f t="shared" si="43"/>
        <v>1.3487599586838608</v>
      </c>
      <c r="AR46">
        <f t="shared" si="44"/>
        <v>18.42506682059161</v>
      </c>
      <c r="AS46">
        <f t="shared" si="45"/>
        <v>13.344666353672665</v>
      </c>
      <c r="AT46">
        <f t="shared" si="46"/>
        <v>9.0766072273254395</v>
      </c>
      <c r="AU46">
        <f t="shared" si="47"/>
        <v>1.1583378984360557</v>
      </c>
      <c r="AV46">
        <f t="shared" si="48"/>
        <v>0.10796380020971104</v>
      </c>
      <c r="AW46">
        <f t="shared" si="49"/>
        <v>0.37189774075614696</v>
      </c>
      <c r="AX46">
        <f t="shared" si="50"/>
        <v>0.78644015767990871</v>
      </c>
      <c r="AY46">
        <f t="shared" si="51"/>
        <v>6.7848146043819349E-2</v>
      </c>
      <c r="AZ46">
        <f t="shared" si="52"/>
        <v>19.773629413718499</v>
      </c>
      <c r="BA46">
        <f t="shared" si="53"/>
        <v>0.69932329768918322</v>
      </c>
      <c r="BB46">
        <f t="shared" si="54"/>
        <v>29.498048844826783</v>
      </c>
      <c r="BC46">
        <f t="shared" si="55"/>
        <v>382.74443875508217</v>
      </c>
      <c r="BD46">
        <f t="shared" si="56"/>
        <v>5.7042723250653616E-3</v>
      </c>
      <c r="BE46">
        <f>AVERAGE(E32:E46)</f>
        <v>7.3956534809869465</v>
      </c>
      <c r="BF46">
        <f t="shared" ref="BF46:DD46" si="57">AVERAGE(F32:F46)</f>
        <v>0.11176863960228764</v>
      </c>
      <c r="BG46">
        <f t="shared" si="57"/>
        <v>269.7366005318101</v>
      </c>
      <c r="BH46">
        <f t="shared" si="57"/>
        <v>1.455281740992294</v>
      </c>
      <c r="BI46">
        <f t="shared" si="57"/>
        <v>0.97899951151794828</v>
      </c>
      <c r="BJ46">
        <f t="shared" si="57"/>
        <v>11.373046811421712</v>
      </c>
      <c r="BK46">
        <f t="shared" si="57"/>
        <v>6</v>
      </c>
      <c r="BL46">
        <f t="shared" si="57"/>
        <v>1.4200000166893005</v>
      </c>
      <c r="BM46">
        <f t="shared" si="57"/>
        <v>1</v>
      </c>
      <c r="BN46">
        <f t="shared" si="57"/>
        <v>2.8400000333786011</v>
      </c>
      <c r="BO46">
        <f t="shared" si="57"/>
        <v>6.7989405949910484</v>
      </c>
      <c r="BP46">
        <f t="shared" si="57"/>
        <v>11.373046811421712</v>
      </c>
      <c r="BQ46">
        <f t="shared" si="57"/>
        <v>5.1322563489278155</v>
      </c>
      <c r="BR46">
        <f t="shared" si="57"/>
        <v>399.86005045572915</v>
      </c>
      <c r="BS46">
        <f t="shared" si="57"/>
        <v>386.24049682617186</v>
      </c>
      <c r="BT46">
        <f t="shared" si="57"/>
        <v>2.5970467249552409</v>
      </c>
      <c r="BU46">
        <f t="shared" si="57"/>
        <v>5.0750980377197266</v>
      </c>
      <c r="BV46">
        <f t="shared" si="57"/>
        <v>19.164962387084962</v>
      </c>
      <c r="BW46">
        <f t="shared" si="57"/>
        <v>37.451795196533205</v>
      </c>
      <c r="BX46">
        <f t="shared" si="57"/>
        <v>350.57286376953124</v>
      </c>
      <c r="BY46">
        <f t="shared" si="57"/>
        <v>1700.8208577473958</v>
      </c>
      <c r="BZ46">
        <f t="shared" si="57"/>
        <v>10.003256352742513</v>
      </c>
      <c r="CA46">
        <f t="shared" si="57"/>
        <v>73.202503458658853</v>
      </c>
      <c r="CB46">
        <f t="shared" si="57"/>
        <v>-3.652015209197998</v>
      </c>
      <c r="CC46">
        <f t="shared" si="57"/>
        <v>0.11476153135299683</v>
      </c>
      <c r="CD46">
        <f t="shared" si="57"/>
        <v>1</v>
      </c>
      <c r="CE46">
        <f t="shared" si="57"/>
        <v>-0.21956524252891541</v>
      </c>
      <c r="CF46">
        <f t="shared" si="57"/>
        <v>2.737391471862793</v>
      </c>
      <c r="CG46">
        <f t="shared" si="57"/>
        <v>1</v>
      </c>
      <c r="CH46">
        <f t="shared" si="57"/>
        <v>0</v>
      </c>
      <c r="CI46">
        <f t="shared" si="57"/>
        <v>0.15999999642372131</v>
      </c>
      <c r="CJ46">
        <f t="shared" si="57"/>
        <v>111115</v>
      </c>
      <c r="CK46">
        <f t="shared" si="57"/>
        <v>0.5842881062825519</v>
      </c>
      <c r="CL46">
        <f t="shared" si="57"/>
        <v>1.4552817409922943E-3</v>
      </c>
      <c r="CM46">
        <f t="shared" si="57"/>
        <v>284.52304681142175</v>
      </c>
      <c r="CN46">
        <f t="shared" si="57"/>
        <v>279.94894059499109</v>
      </c>
      <c r="CO46">
        <f t="shared" si="57"/>
        <v>272.13133115697394</v>
      </c>
      <c r="CP46">
        <f t="shared" si="57"/>
        <v>1.9735834614725258</v>
      </c>
      <c r="CQ46">
        <f t="shared" si="57"/>
        <v>1.3505093927362222</v>
      </c>
      <c r="CR46">
        <f t="shared" si="57"/>
        <v>18.448950854132644</v>
      </c>
      <c r="CS46">
        <f t="shared" si="57"/>
        <v>13.373852816412917</v>
      </c>
      <c r="CT46">
        <f t="shared" si="57"/>
        <v>9.0859937032063804</v>
      </c>
      <c r="CU46">
        <f t="shared" si="57"/>
        <v>1.1590718079874796</v>
      </c>
      <c r="CV46">
        <f t="shared" si="57"/>
        <v>0.10753646796347273</v>
      </c>
      <c r="CW46">
        <f t="shared" si="57"/>
        <v>0.37150988121827377</v>
      </c>
      <c r="CX46">
        <f t="shared" si="57"/>
        <v>0.78756192676920567</v>
      </c>
      <c r="CY46">
        <f t="shared" si="57"/>
        <v>6.7578130945407586E-2</v>
      </c>
      <c r="CZ46">
        <f t="shared" si="57"/>
        <v>19.745394330793896</v>
      </c>
      <c r="DA46">
        <f t="shared" si="57"/>
        <v>0.69836425582445461</v>
      </c>
      <c r="DB46">
        <f t="shared" si="57"/>
        <v>29.42370285780844</v>
      </c>
      <c r="DC46">
        <f t="shared" si="57"/>
        <v>382.72495736068294</v>
      </c>
      <c r="DD46">
        <f t="shared" si="57"/>
        <v>5.6857179882948269E-3</v>
      </c>
    </row>
    <row r="47" spans="1:108" x14ac:dyDescent="0.25">
      <c r="A47" s="1" t="s">
        <v>9</v>
      </c>
      <c r="B47" s="1" t="s">
        <v>91</v>
      </c>
    </row>
    <row r="48" spans="1:108" x14ac:dyDescent="0.25">
      <c r="A48" s="1" t="s">
        <v>9</v>
      </c>
      <c r="B48" s="1" t="s">
        <v>92</v>
      </c>
    </row>
    <row r="49" spans="1:108" x14ac:dyDescent="0.25">
      <c r="A49" s="1">
        <v>31</v>
      </c>
      <c r="B49" s="1" t="s">
        <v>93</v>
      </c>
      <c r="C49" s="1">
        <v>1757.5000377185643</v>
      </c>
      <c r="D49" s="1">
        <v>0</v>
      </c>
      <c r="E49">
        <f t="shared" ref="E49:E63" si="58">(R49-S49*(1000-T49)/(1000-U49))*AK49</f>
        <v>8.0227986772031201</v>
      </c>
      <c r="F49">
        <f t="shared" ref="F49:F63" si="59">IF(AV49&lt;&gt;0,1/(1/AV49-1/N49),0)</f>
        <v>0.12860184972552341</v>
      </c>
      <c r="G49">
        <f t="shared" ref="G49:G63" si="60">((AY49-AL49/2)*S49-E49)/(AY49+AL49/2)</f>
        <v>273.44448466779329</v>
      </c>
      <c r="H49">
        <f t="shared" ref="H49:H63" si="61">AL49*1000</f>
        <v>1.8168374599703461</v>
      </c>
      <c r="I49">
        <f t="shared" ref="I49:I63" si="62">(AQ49-AW49)</f>
        <v>1.06591057160688</v>
      </c>
      <c r="J49">
        <f t="shared" ref="J49:J63" si="63">(P49+AP49*D49)</f>
        <v>13.451616287231445</v>
      </c>
      <c r="K49" s="1">
        <v>6</v>
      </c>
      <c r="L49">
        <f t="shared" ref="L49:L63" si="64">(K49*AE49+AF49)</f>
        <v>1.4200000166893005</v>
      </c>
      <c r="M49" s="1">
        <v>1</v>
      </c>
      <c r="N49">
        <f t="shared" ref="N49:N63" si="65">L49*(M49+1)*(M49+1)/(M49*M49+1)</f>
        <v>2.8400000333786011</v>
      </c>
      <c r="O49" s="1">
        <v>10.723929405212402</v>
      </c>
      <c r="P49" s="1">
        <v>13.451616287231445</v>
      </c>
      <c r="Q49" s="1">
        <v>10.025344848632812</v>
      </c>
      <c r="R49" s="1">
        <v>399.78872680664062</v>
      </c>
      <c r="S49" s="1">
        <v>384.85897827148437</v>
      </c>
      <c r="T49" s="1">
        <v>3.4981627464294434</v>
      </c>
      <c r="U49" s="1">
        <v>6.5876102447509766</v>
      </c>
      <c r="V49" s="1">
        <v>19.794567108154297</v>
      </c>
      <c r="W49" s="1">
        <v>37.276390075683594</v>
      </c>
      <c r="X49" s="1">
        <v>350.52264404296875</v>
      </c>
      <c r="Y49" s="1">
        <v>1699.1279296875</v>
      </c>
      <c r="Z49" s="1">
        <v>9.3648004531860352</v>
      </c>
      <c r="AA49" s="1">
        <v>73.19537353515625</v>
      </c>
      <c r="AB49" s="1">
        <v>-3.890265941619873</v>
      </c>
      <c r="AC49" s="1">
        <v>9.1447532176971436E-2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ref="AK49:AK63" si="66">X49*0.000001/(K49*0.0001)</f>
        <v>0.58420440673828111</v>
      </c>
      <c r="AL49">
        <f t="shared" ref="AL49:AL63" si="67">(U49-T49)/(1000-U49)*AK49</f>
        <v>1.8168374599703461E-3</v>
      </c>
      <c r="AM49">
        <f t="shared" ref="AM49:AM63" si="68">(P49+273.15)</f>
        <v>286.60161628723142</v>
      </c>
      <c r="AN49">
        <f t="shared" ref="AN49:AN63" si="69">(O49+273.15)</f>
        <v>283.87392940521238</v>
      </c>
      <c r="AO49">
        <f t="shared" ref="AO49:AO63" si="70">(Y49*AG49+Z49*AH49)*AI49</f>
        <v>271.860462673445</v>
      </c>
      <c r="AP49">
        <f t="shared" ref="AP49:AP63" si="71">((AO49+0.00000010773*(AN49^4-AM49^4))-AL49*44100)/(L49*51.4+0.00000043092*AM49^3)</f>
        <v>1.9782784432019722</v>
      </c>
      <c r="AQ49">
        <f t="shared" ref="AQ49:AQ63" si="72">0.61365*EXP(17.502*J49/(240.97+J49))</f>
        <v>1.5480931641754498</v>
      </c>
      <c r="AR49">
        <f t="shared" ref="AR49:AR63" si="73">AQ49*1000/AA49</f>
        <v>21.150150472719289</v>
      </c>
      <c r="AS49">
        <f t="shared" ref="AS49:AS63" si="74">(AR49-U49)</f>
        <v>14.562540227968313</v>
      </c>
      <c r="AT49">
        <f t="shared" ref="AT49:AT63" si="75">IF(D49,P49,(O49+P49)/2)</f>
        <v>12.087772846221924</v>
      </c>
      <c r="AU49">
        <f t="shared" ref="AU49:AU63" si="76">0.61365*EXP(17.502*AT49/(240.97+AT49))</f>
        <v>1.4157860291180533</v>
      </c>
      <c r="AV49">
        <f t="shared" ref="AV49:AV63" si="77">IF(AS49&lt;&gt;0,(1000-(AR49+U49)/2)/AS49*AL49,0)</f>
        <v>0.12303073025445017</v>
      </c>
      <c r="AW49">
        <f t="shared" ref="AW49:AW63" si="78">U49*AA49/1000</f>
        <v>0.48218259256856982</v>
      </c>
      <c r="AX49">
        <f t="shared" ref="AX49:AX63" si="79">(AU49-AW49)</f>
        <v>0.93360343654948341</v>
      </c>
      <c r="AY49">
        <f t="shared" ref="AY49:AY63" si="80">1/(1.6/F49+1.37/N49)</f>
        <v>7.7376053995417179E-2</v>
      </c>
      <c r="AZ49">
        <f t="shared" ref="AZ49:AZ63" si="81">G49*AA49*0.001</f>
        <v>20.014871196387439</v>
      </c>
      <c r="BA49">
        <f t="shared" ref="BA49:BA63" si="82">G49/S49</f>
        <v>0.71050566598683351</v>
      </c>
      <c r="BB49">
        <f t="shared" ref="BB49:BB63" si="83">(1-AL49*AA49/AQ49/F49)*100</f>
        <v>33.203239761247637</v>
      </c>
      <c r="BC49">
        <f t="shared" ref="BC49:BC63" si="84">(S49-E49/(N49/1.35))</f>
        <v>381.04532401552319</v>
      </c>
      <c r="BD49">
        <f t="shared" ref="BD49:BD63" si="85">E49*BB49/100/BC49</f>
        <v>6.9908457405592926E-3</v>
      </c>
    </row>
    <row r="50" spans="1:108" x14ac:dyDescent="0.25">
      <c r="A50" s="1">
        <v>32</v>
      </c>
      <c r="B50" s="1" t="s">
        <v>94</v>
      </c>
      <c r="C50" s="1">
        <v>1757.5000377185643</v>
      </c>
      <c r="D50" s="1">
        <v>0</v>
      </c>
      <c r="E50">
        <f t="shared" si="58"/>
        <v>8.0227986772031201</v>
      </c>
      <c r="F50">
        <f t="shared" si="59"/>
        <v>0.12860184972552341</v>
      </c>
      <c r="G50">
        <f t="shared" si="60"/>
        <v>273.44448466779329</v>
      </c>
      <c r="H50">
        <f t="shared" si="61"/>
        <v>1.8168374599703461</v>
      </c>
      <c r="I50">
        <f t="shared" si="62"/>
        <v>1.06591057160688</v>
      </c>
      <c r="J50">
        <f t="shared" si="63"/>
        <v>13.451616287231445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10.723929405212402</v>
      </c>
      <c r="P50" s="1">
        <v>13.451616287231445</v>
      </c>
      <c r="Q50" s="1">
        <v>10.025344848632812</v>
      </c>
      <c r="R50" s="1">
        <v>399.78872680664062</v>
      </c>
      <c r="S50" s="1">
        <v>384.85897827148437</v>
      </c>
      <c r="T50" s="1">
        <v>3.4981627464294434</v>
      </c>
      <c r="U50" s="1">
        <v>6.5876102447509766</v>
      </c>
      <c r="V50" s="1">
        <v>19.794567108154297</v>
      </c>
      <c r="W50" s="1">
        <v>37.276390075683594</v>
      </c>
      <c r="X50" s="1">
        <v>350.52264404296875</v>
      </c>
      <c r="Y50" s="1">
        <v>1699.1279296875</v>
      </c>
      <c r="Z50" s="1">
        <v>9.3648004531860352</v>
      </c>
      <c r="AA50" s="1">
        <v>73.19537353515625</v>
      </c>
      <c r="AB50" s="1">
        <v>-3.890265941619873</v>
      </c>
      <c r="AC50" s="1">
        <v>9.1447532176971436E-2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0.58420440673828111</v>
      </c>
      <c r="AL50">
        <f t="shared" si="67"/>
        <v>1.8168374599703461E-3</v>
      </c>
      <c r="AM50">
        <f t="shared" si="68"/>
        <v>286.60161628723142</v>
      </c>
      <c r="AN50">
        <f t="shared" si="69"/>
        <v>283.87392940521238</v>
      </c>
      <c r="AO50">
        <f t="shared" si="70"/>
        <v>271.860462673445</v>
      </c>
      <c r="AP50">
        <f t="shared" si="71"/>
        <v>1.9782784432019722</v>
      </c>
      <c r="AQ50">
        <f t="shared" si="72"/>
        <v>1.5480931641754498</v>
      </c>
      <c r="AR50">
        <f t="shared" si="73"/>
        <v>21.150150472719289</v>
      </c>
      <c r="AS50">
        <f t="shared" si="74"/>
        <v>14.562540227968313</v>
      </c>
      <c r="AT50">
        <f t="shared" si="75"/>
        <v>12.087772846221924</v>
      </c>
      <c r="AU50">
        <f t="shared" si="76"/>
        <v>1.4157860291180533</v>
      </c>
      <c r="AV50">
        <f t="shared" si="77"/>
        <v>0.12303073025445017</v>
      </c>
      <c r="AW50">
        <f t="shared" si="78"/>
        <v>0.48218259256856982</v>
      </c>
      <c r="AX50">
        <f t="shared" si="79"/>
        <v>0.93360343654948341</v>
      </c>
      <c r="AY50">
        <f t="shared" si="80"/>
        <v>7.7376053995417179E-2</v>
      </c>
      <c r="AZ50">
        <f t="shared" si="81"/>
        <v>20.014871196387439</v>
      </c>
      <c r="BA50">
        <f t="shared" si="82"/>
        <v>0.71050566598683351</v>
      </c>
      <c r="BB50">
        <f t="shared" si="83"/>
        <v>33.203239761247637</v>
      </c>
      <c r="BC50">
        <f t="shared" si="84"/>
        <v>381.04532401552319</v>
      </c>
      <c r="BD50">
        <f t="shared" si="85"/>
        <v>6.9908457405592926E-3</v>
      </c>
    </row>
    <row r="51" spans="1:108" x14ac:dyDescent="0.25">
      <c r="A51" s="1">
        <v>33</v>
      </c>
      <c r="B51" s="1" t="s">
        <v>94</v>
      </c>
      <c r="C51" s="1">
        <v>1758.0000377073884</v>
      </c>
      <c r="D51" s="1">
        <v>0</v>
      </c>
      <c r="E51">
        <f t="shared" si="58"/>
        <v>8.0349409068357005</v>
      </c>
      <c r="F51">
        <f t="shared" si="59"/>
        <v>0.12870982570233702</v>
      </c>
      <c r="G51">
        <f t="shared" si="60"/>
        <v>273.33660671460785</v>
      </c>
      <c r="H51">
        <f t="shared" si="61"/>
        <v>1.8180461878156644</v>
      </c>
      <c r="I51">
        <f t="shared" si="62"/>
        <v>1.0657598121870508</v>
      </c>
      <c r="J51">
        <f t="shared" si="63"/>
        <v>13.451120376586914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10.723976135253906</v>
      </c>
      <c r="P51" s="1">
        <v>13.451120376586914</v>
      </c>
      <c r="Q51" s="1">
        <v>10.024895668029785</v>
      </c>
      <c r="R51" s="1">
        <v>399.77291870117187</v>
      </c>
      <c r="S51" s="1">
        <v>384.82135009765625</v>
      </c>
      <c r="T51" s="1">
        <v>3.4974355697631836</v>
      </c>
      <c r="U51" s="1">
        <v>6.5890078544616699</v>
      </c>
      <c r="V51" s="1">
        <v>19.790325164794922</v>
      </c>
      <c r="W51" s="1">
        <v>37.284061431884766</v>
      </c>
      <c r="X51" s="1">
        <v>350.5142822265625</v>
      </c>
      <c r="Y51" s="1">
        <v>1699.1209716796875</v>
      </c>
      <c r="Z51" s="1">
        <v>9.2715635299682617</v>
      </c>
      <c r="AA51" s="1">
        <v>73.195137023925781</v>
      </c>
      <c r="AB51" s="1">
        <v>-3.890265941619873</v>
      </c>
      <c r="AC51" s="1">
        <v>9.1447532176971436E-2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0.58419047037760408</v>
      </c>
      <c r="AL51">
        <f t="shared" si="67"/>
        <v>1.8180461878156643E-3</v>
      </c>
      <c r="AM51">
        <f t="shared" si="68"/>
        <v>286.60112037658689</v>
      </c>
      <c r="AN51">
        <f t="shared" si="69"/>
        <v>283.87397613525388</v>
      </c>
      <c r="AO51">
        <f t="shared" si="70"/>
        <v>271.85934939221988</v>
      </c>
      <c r="AP51">
        <f t="shared" si="71"/>
        <v>1.9776911568204962</v>
      </c>
      <c r="AQ51">
        <f t="shared" si="72"/>
        <v>1.5480431449460961</v>
      </c>
      <c r="AR51">
        <f t="shared" si="73"/>
        <v>21.149535445778003</v>
      </c>
      <c r="AS51">
        <f t="shared" si="74"/>
        <v>14.560527591316333</v>
      </c>
      <c r="AT51">
        <f t="shared" si="75"/>
        <v>12.08754825592041</v>
      </c>
      <c r="AU51">
        <f t="shared" si="76"/>
        <v>1.4157650881338908</v>
      </c>
      <c r="AV51">
        <f t="shared" si="77"/>
        <v>0.12312955008811632</v>
      </c>
      <c r="AW51">
        <f t="shared" si="78"/>
        <v>0.48228333275904517</v>
      </c>
      <c r="AX51">
        <f t="shared" si="79"/>
        <v>0.93348175537484557</v>
      </c>
      <c r="AY51">
        <f t="shared" si="80"/>
        <v>7.7438593183593848E-2</v>
      </c>
      <c r="AZ51">
        <f t="shared" si="81"/>
        <v>20.006910382130634</v>
      </c>
      <c r="BA51">
        <f t="shared" si="82"/>
        <v>0.71029480730537198</v>
      </c>
      <c r="BB51">
        <f t="shared" si="83"/>
        <v>33.21293204865794</v>
      </c>
      <c r="BC51">
        <f t="shared" si="84"/>
        <v>381.00192400725444</v>
      </c>
      <c r="BD51">
        <f t="shared" si="85"/>
        <v>7.0042676831373408E-3</v>
      </c>
    </row>
    <row r="52" spans="1:108" x14ac:dyDescent="0.25">
      <c r="A52" s="1">
        <v>34</v>
      </c>
      <c r="B52" s="1" t="s">
        <v>94</v>
      </c>
      <c r="C52" s="1">
        <v>1758.5000376962125</v>
      </c>
      <c r="D52" s="1">
        <v>0</v>
      </c>
      <c r="E52">
        <f t="shared" si="58"/>
        <v>8.0494630898319848</v>
      </c>
      <c r="F52">
        <f t="shared" si="59"/>
        <v>0.1288455031454955</v>
      </c>
      <c r="G52">
        <f t="shared" si="60"/>
        <v>273.25919401135894</v>
      </c>
      <c r="H52">
        <f t="shared" si="61"/>
        <v>1.8188511063616806</v>
      </c>
      <c r="I52">
        <f t="shared" si="62"/>
        <v>1.0651671140027146</v>
      </c>
      <c r="J52">
        <f t="shared" si="63"/>
        <v>13.446462631225586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10.72443962097168</v>
      </c>
      <c r="P52" s="1">
        <v>13.446462631225586</v>
      </c>
      <c r="Q52" s="1">
        <v>10.024446487426758</v>
      </c>
      <c r="R52" s="1">
        <v>399.79873657226562</v>
      </c>
      <c r="S52" s="1">
        <v>384.82077026367187</v>
      </c>
      <c r="T52" s="1">
        <v>3.4975006580352783</v>
      </c>
      <c r="U52" s="1">
        <v>6.5906453132629395</v>
      </c>
      <c r="V52" s="1">
        <v>19.79020881652832</v>
      </c>
      <c r="W52" s="1">
        <v>37.292415618896484</v>
      </c>
      <c r="X52" s="1">
        <v>350.49063110351562</v>
      </c>
      <c r="Y52" s="1">
        <v>1699.0704345703125</v>
      </c>
      <c r="Z52" s="1">
        <v>9.2491798400878906</v>
      </c>
      <c r="AA52" s="1">
        <v>73.195610046386719</v>
      </c>
      <c r="AB52" s="1">
        <v>-3.890265941619873</v>
      </c>
      <c r="AC52" s="1">
        <v>9.1447532176971436E-2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0.58415105183919258</v>
      </c>
      <c r="AL52">
        <f t="shared" si="67"/>
        <v>1.8188511063616805E-3</v>
      </c>
      <c r="AM52">
        <f t="shared" si="68"/>
        <v>286.59646263122556</v>
      </c>
      <c r="AN52">
        <f t="shared" si="69"/>
        <v>283.87443962097166</v>
      </c>
      <c r="AO52">
        <f t="shared" si="70"/>
        <v>271.85126345490062</v>
      </c>
      <c r="AP52">
        <f t="shared" si="71"/>
        <v>1.9778019865166865</v>
      </c>
      <c r="AQ52">
        <f t="shared" si="72"/>
        <v>1.547573418306355</v>
      </c>
      <c r="AR52">
        <f t="shared" si="73"/>
        <v>21.142981352646718</v>
      </c>
      <c r="AS52">
        <f t="shared" si="74"/>
        <v>14.552336039383778</v>
      </c>
      <c r="AT52">
        <f t="shared" si="75"/>
        <v>12.085451126098633</v>
      </c>
      <c r="AU52">
        <f t="shared" si="76"/>
        <v>1.415569563181895</v>
      </c>
      <c r="AV52">
        <f t="shared" si="77"/>
        <v>0.12325371216931275</v>
      </c>
      <c r="AW52">
        <f t="shared" si="78"/>
        <v>0.48240630430364034</v>
      </c>
      <c r="AX52">
        <f t="shared" si="79"/>
        <v>0.93316325887825458</v>
      </c>
      <c r="AY52">
        <f t="shared" si="80"/>
        <v>7.7517171376473279E-2</v>
      </c>
      <c r="AZ52">
        <f t="shared" si="81"/>
        <v>20.001373406445364</v>
      </c>
      <c r="BA52">
        <f t="shared" si="82"/>
        <v>0.71009471194636131</v>
      </c>
      <c r="BB52">
        <f t="shared" si="83"/>
        <v>33.233031785269027</v>
      </c>
      <c r="BC52">
        <f t="shared" si="84"/>
        <v>380.99444102298327</v>
      </c>
      <c r="BD52">
        <f t="shared" si="85"/>
        <v>7.0213114396227875E-3</v>
      </c>
    </row>
    <row r="53" spans="1:108" x14ac:dyDescent="0.25">
      <c r="A53" s="1">
        <v>35</v>
      </c>
      <c r="B53" s="1" t="s">
        <v>95</v>
      </c>
      <c r="C53" s="1">
        <v>1759.0000376850367</v>
      </c>
      <c r="D53" s="1">
        <v>0</v>
      </c>
      <c r="E53">
        <f t="shared" si="58"/>
        <v>8.0694106816933466</v>
      </c>
      <c r="F53">
        <f t="shared" si="59"/>
        <v>0.12893056990885843</v>
      </c>
      <c r="G53">
        <f t="shared" si="60"/>
        <v>273.05030546832103</v>
      </c>
      <c r="H53">
        <f t="shared" si="61"/>
        <v>1.8194963578194654</v>
      </c>
      <c r="I53">
        <f t="shared" si="62"/>
        <v>1.0648587379299226</v>
      </c>
      <c r="J53">
        <f t="shared" si="63"/>
        <v>13.444175720214844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10.725207328796387</v>
      </c>
      <c r="P53" s="1">
        <v>13.444175720214844</v>
      </c>
      <c r="Q53" s="1">
        <v>10.024422645568848</v>
      </c>
      <c r="R53" s="1">
        <v>399.81011962890625</v>
      </c>
      <c r="S53" s="1">
        <v>384.7982177734375</v>
      </c>
      <c r="T53" s="1">
        <v>3.4976773262023926</v>
      </c>
      <c r="U53" s="1">
        <v>6.5917987823486328</v>
      </c>
      <c r="V53" s="1">
        <v>19.789926528930664</v>
      </c>
      <c r="W53" s="1">
        <v>37.296524047851563</v>
      </c>
      <c r="X53" s="1">
        <v>350.50387573242187</v>
      </c>
      <c r="Y53" s="1">
        <v>1699.100830078125</v>
      </c>
      <c r="Z53" s="1">
        <v>9.1816310882568359</v>
      </c>
      <c r="AA53" s="1">
        <v>73.194602966308594</v>
      </c>
      <c r="AB53" s="1">
        <v>-3.890265941619873</v>
      </c>
      <c r="AC53" s="1">
        <v>9.1447532176971436E-2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0.58417312622070305</v>
      </c>
      <c r="AL53">
        <f t="shared" si="67"/>
        <v>1.8194963578194653E-3</v>
      </c>
      <c r="AM53">
        <f t="shared" si="68"/>
        <v>286.59417572021482</v>
      </c>
      <c r="AN53">
        <f t="shared" si="69"/>
        <v>283.87520732879636</v>
      </c>
      <c r="AO53">
        <f t="shared" si="70"/>
        <v>271.85612673604192</v>
      </c>
      <c r="AP53">
        <f t="shared" si="71"/>
        <v>1.9778940568601895</v>
      </c>
      <c r="AQ53">
        <f t="shared" si="72"/>
        <v>1.5473428326377272</v>
      </c>
      <c r="AR53">
        <f t="shared" si="73"/>
        <v>21.140121947925145</v>
      </c>
      <c r="AS53">
        <f t="shared" si="74"/>
        <v>14.548323165576512</v>
      </c>
      <c r="AT53">
        <f t="shared" si="75"/>
        <v>12.084691524505615</v>
      </c>
      <c r="AU53">
        <f t="shared" si="76"/>
        <v>1.4154987479328949</v>
      </c>
      <c r="AV53">
        <f t="shared" si="77"/>
        <v>0.1233315532667663</v>
      </c>
      <c r="AW53">
        <f t="shared" si="78"/>
        <v>0.48248409470780462</v>
      </c>
      <c r="AX53">
        <f t="shared" si="79"/>
        <v>0.93301465322509025</v>
      </c>
      <c r="AY53">
        <f t="shared" si="80"/>
        <v>7.7566435013516843E-2</v>
      </c>
      <c r="AZ53">
        <f t="shared" si="81"/>
        <v>19.985808698583039</v>
      </c>
      <c r="BA53">
        <f t="shared" si="82"/>
        <v>0.70959347745495094</v>
      </c>
      <c r="BB53">
        <f t="shared" si="83"/>
        <v>33.244385201893792</v>
      </c>
      <c r="BC53">
        <f t="shared" si="84"/>
        <v>380.96240640292621</v>
      </c>
      <c r="BD53">
        <f t="shared" si="85"/>
        <v>7.0417078574089315E-3</v>
      </c>
    </row>
    <row r="54" spans="1:108" x14ac:dyDescent="0.25">
      <c r="A54" s="1">
        <v>36</v>
      </c>
      <c r="B54" s="1" t="s">
        <v>96</v>
      </c>
      <c r="C54" s="1">
        <v>1759.5000376738608</v>
      </c>
      <c r="D54" s="1">
        <v>0</v>
      </c>
      <c r="E54">
        <f t="shared" si="58"/>
        <v>8.074867113190022</v>
      </c>
      <c r="F54">
        <f t="shared" si="59"/>
        <v>0.1289871892939346</v>
      </c>
      <c r="G54">
        <f t="shared" si="60"/>
        <v>273.03711698691319</v>
      </c>
      <c r="H54">
        <f t="shared" si="61"/>
        <v>1.8199768691250644</v>
      </c>
      <c r="I54">
        <f t="shared" si="62"/>
        <v>1.0646884359632649</v>
      </c>
      <c r="J54">
        <f t="shared" si="63"/>
        <v>13.443256378173828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10.726380348205566</v>
      </c>
      <c r="P54" s="1">
        <v>13.443256378173828</v>
      </c>
      <c r="Q54" s="1">
        <v>10.024694442749023</v>
      </c>
      <c r="R54" s="1">
        <v>399.8316650390625</v>
      </c>
      <c r="S54" s="1">
        <v>384.81015014648437</v>
      </c>
      <c r="T54" s="1">
        <v>3.4979674816131592</v>
      </c>
      <c r="U54" s="1">
        <v>6.5928859710693359</v>
      </c>
      <c r="V54" s="1">
        <v>19.789941787719727</v>
      </c>
      <c r="W54" s="1">
        <v>37.299610137939453</v>
      </c>
      <c r="X54" s="1">
        <v>350.50576782226562</v>
      </c>
      <c r="Y54" s="1">
        <v>1699.1807861328125</v>
      </c>
      <c r="Z54" s="1">
        <v>9.207179069519043</v>
      </c>
      <c r="AA54" s="1">
        <v>73.194305419921875</v>
      </c>
      <c r="AB54" s="1">
        <v>-3.890265941619873</v>
      </c>
      <c r="AC54" s="1">
        <v>9.1447532176971436E-2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0.58417627970377595</v>
      </c>
      <c r="AL54">
        <f t="shared" si="67"/>
        <v>1.8199768691250645E-3</v>
      </c>
      <c r="AM54">
        <f t="shared" si="68"/>
        <v>286.59325637817381</v>
      </c>
      <c r="AN54">
        <f t="shared" si="69"/>
        <v>283.87638034820554</v>
      </c>
      <c r="AO54">
        <f t="shared" si="70"/>
        <v>271.86891970450597</v>
      </c>
      <c r="AP54">
        <f t="shared" si="71"/>
        <v>1.9780466397584981</v>
      </c>
      <c r="AQ54">
        <f t="shared" si="72"/>
        <v>1.547250145328432</v>
      </c>
      <c r="AR54">
        <f t="shared" si="73"/>
        <v>21.138941567267125</v>
      </c>
      <c r="AS54">
        <f t="shared" si="74"/>
        <v>14.546055596197789</v>
      </c>
      <c r="AT54">
        <f t="shared" si="75"/>
        <v>12.084818363189697</v>
      </c>
      <c r="AU54">
        <f t="shared" si="76"/>
        <v>1.4155105724845813</v>
      </c>
      <c r="AV54">
        <f t="shared" si="77"/>
        <v>0.12338336086554114</v>
      </c>
      <c r="AW54">
        <f t="shared" si="78"/>
        <v>0.48256170936516718</v>
      </c>
      <c r="AX54">
        <f t="shared" si="79"/>
        <v>0.93294886311941416</v>
      </c>
      <c r="AY54">
        <f t="shared" si="80"/>
        <v>7.759922293248836E-2</v>
      </c>
      <c r="AZ54">
        <f t="shared" si="81"/>
        <v>19.984762131715062</v>
      </c>
      <c r="BA54">
        <f t="shared" si="82"/>
        <v>0.70953720135234755</v>
      </c>
      <c r="BB54">
        <f t="shared" si="83"/>
        <v>33.252339120689825</v>
      </c>
      <c r="BC54">
        <f t="shared" si="84"/>
        <v>380.97174504976397</v>
      </c>
      <c r="BD54">
        <f t="shared" si="85"/>
        <v>7.0479825102837158E-3</v>
      </c>
    </row>
    <row r="55" spans="1:108" x14ac:dyDescent="0.25">
      <c r="A55" s="1">
        <v>37</v>
      </c>
      <c r="B55" s="1" t="s">
        <v>96</v>
      </c>
      <c r="C55" s="1">
        <v>1760.0000376626849</v>
      </c>
      <c r="D55" s="1">
        <v>0</v>
      </c>
      <c r="E55">
        <f t="shared" si="58"/>
        <v>8.0726731246209908</v>
      </c>
      <c r="F55">
        <f t="shared" si="59"/>
        <v>0.12914967280760248</v>
      </c>
      <c r="G55">
        <f t="shared" si="60"/>
        <v>273.22527178714893</v>
      </c>
      <c r="H55">
        <f t="shared" si="61"/>
        <v>1.8214416738009482</v>
      </c>
      <c r="I55">
        <f t="shared" si="62"/>
        <v>1.0642631038683303</v>
      </c>
      <c r="J55">
        <f t="shared" si="63"/>
        <v>13.440790176391602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10.727646827697754</v>
      </c>
      <c r="P55" s="1">
        <v>13.440790176391602</v>
      </c>
      <c r="Q55" s="1">
        <v>10.024638175964355</v>
      </c>
      <c r="R55" s="1">
        <v>399.86270141601562</v>
      </c>
      <c r="S55" s="1">
        <v>384.843505859375</v>
      </c>
      <c r="T55" s="1">
        <v>3.4978253841400146</v>
      </c>
      <c r="U55" s="1">
        <v>6.5953030586242676</v>
      </c>
      <c r="V55" s="1">
        <v>19.787460327148437</v>
      </c>
      <c r="W55" s="1">
        <v>37.310123443603516</v>
      </c>
      <c r="X55" s="1">
        <v>350.4971923828125</v>
      </c>
      <c r="Y55" s="1">
        <v>1699.2110595703125</v>
      </c>
      <c r="Z55" s="1">
        <v>9.3258762359619141</v>
      </c>
      <c r="AA55" s="1">
        <v>73.19427490234375</v>
      </c>
      <c r="AB55" s="1">
        <v>-3.890265941619873</v>
      </c>
      <c r="AC55" s="1">
        <v>9.1447532176971436E-2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0.58416198730468749</v>
      </c>
      <c r="AL55">
        <f t="shared" si="67"/>
        <v>1.8214416738009482E-3</v>
      </c>
      <c r="AM55">
        <f t="shared" si="68"/>
        <v>286.59079017639158</v>
      </c>
      <c r="AN55">
        <f t="shared" si="69"/>
        <v>283.87764682769773</v>
      </c>
      <c r="AO55">
        <f t="shared" si="70"/>
        <v>271.8737634543977</v>
      </c>
      <c r="AP55">
        <f t="shared" si="71"/>
        <v>1.97778518301329</v>
      </c>
      <c r="AQ55">
        <f t="shared" si="72"/>
        <v>1.5470015290055434</v>
      </c>
      <c r="AR55">
        <f t="shared" si="73"/>
        <v>21.135553717412495</v>
      </c>
      <c r="AS55">
        <f t="shared" si="74"/>
        <v>14.540250658788228</v>
      </c>
      <c r="AT55">
        <f t="shared" si="75"/>
        <v>12.084218502044678</v>
      </c>
      <c r="AU55">
        <f t="shared" si="76"/>
        <v>1.4154546511232193</v>
      </c>
      <c r="AV55">
        <f t="shared" si="77"/>
        <v>0.1235320247814491</v>
      </c>
      <c r="AW55">
        <f t="shared" si="78"/>
        <v>0.48273842513721321</v>
      </c>
      <c r="AX55">
        <f t="shared" si="79"/>
        <v>0.93271622598600612</v>
      </c>
      <c r="AY55">
        <f t="shared" si="80"/>
        <v>7.7693310099547164E-2</v>
      </c>
      <c r="AZ55">
        <f t="shared" si="81"/>
        <v>19.998525653456163</v>
      </c>
      <c r="BA55">
        <f t="shared" si="82"/>
        <v>0.70996461581707893</v>
      </c>
      <c r="BB55">
        <f t="shared" si="83"/>
        <v>33.271966158524954</v>
      </c>
      <c r="BC55">
        <f t="shared" si="84"/>
        <v>381.00614367974384</v>
      </c>
      <c r="BD55">
        <f t="shared" si="85"/>
        <v>7.0495899204447206E-3</v>
      </c>
    </row>
    <row r="56" spans="1:108" x14ac:dyDescent="0.25">
      <c r="A56" s="1">
        <v>38</v>
      </c>
      <c r="B56" s="1" t="s">
        <v>97</v>
      </c>
      <c r="C56" s="1">
        <v>1760.500037651509</v>
      </c>
      <c r="D56" s="1">
        <v>0</v>
      </c>
      <c r="E56">
        <f t="shared" si="58"/>
        <v>8.1115384151207142</v>
      </c>
      <c r="F56">
        <f t="shared" si="59"/>
        <v>0.1292003011825591</v>
      </c>
      <c r="G56">
        <f t="shared" si="60"/>
        <v>272.72434913093002</v>
      </c>
      <c r="H56">
        <f t="shared" si="61"/>
        <v>1.822898925689673</v>
      </c>
      <c r="I56">
        <f t="shared" si="62"/>
        <v>1.0647130078530911</v>
      </c>
      <c r="J56">
        <f t="shared" si="63"/>
        <v>13.446337699890137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10.728926658630371</v>
      </c>
      <c r="P56" s="1">
        <v>13.446337699890137</v>
      </c>
      <c r="Q56" s="1">
        <v>10.025019645690918</v>
      </c>
      <c r="R56" s="1">
        <v>399.88629150390625</v>
      </c>
      <c r="S56" s="1">
        <v>384.80032348632812</v>
      </c>
      <c r="T56" s="1">
        <v>3.496950626373291</v>
      </c>
      <c r="U56" s="1">
        <v>6.5967817306518555</v>
      </c>
      <c r="V56" s="1">
        <v>19.780876159667969</v>
      </c>
      <c r="W56" s="1">
        <v>37.315399169921875</v>
      </c>
      <c r="X56" s="1">
        <v>350.51077270507812</v>
      </c>
      <c r="Y56" s="1">
        <v>1699.2064208984375</v>
      </c>
      <c r="Z56" s="1">
        <v>9.3429050445556641</v>
      </c>
      <c r="AA56" s="1">
        <v>73.194450378417969</v>
      </c>
      <c r="AB56" s="1">
        <v>-3.890265941619873</v>
      </c>
      <c r="AC56" s="1">
        <v>9.1447532176971436E-2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0.58418462117513015</v>
      </c>
      <c r="AL56">
        <f t="shared" si="67"/>
        <v>1.822898925689673E-3</v>
      </c>
      <c r="AM56">
        <f t="shared" si="68"/>
        <v>286.59633769989011</v>
      </c>
      <c r="AN56">
        <f t="shared" si="69"/>
        <v>283.87892665863035</v>
      </c>
      <c r="AO56">
        <f t="shared" si="70"/>
        <v>271.87302126691429</v>
      </c>
      <c r="AP56">
        <f t="shared" si="71"/>
        <v>1.976464059014851</v>
      </c>
      <c r="AQ56">
        <f t="shared" si="72"/>
        <v>1.5475608208945426</v>
      </c>
      <c r="AR56">
        <f t="shared" si="73"/>
        <v>21.143144226011628</v>
      </c>
      <c r="AS56">
        <f t="shared" si="74"/>
        <v>14.546362495359773</v>
      </c>
      <c r="AT56">
        <f t="shared" si="75"/>
        <v>12.087632179260254</v>
      </c>
      <c r="AU56">
        <f t="shared" si="76"/>
        <v>1.4157729131831251</v>
      </c>
      <c r="AV56">
        <f t="shared" si="77"/>
        <v>0.12357834377154756</v>
      </c>
      <c r="AW56">
        <f t="shared" si="78"/>
        <v>0.48284781304145147</v>
      </c>
      <c r="AX56">
        <f t="shared" si="79"/>
        <v>0.93292510014167362</v>
      </c>
      <c r="AY56">
        <f t="shared" si="80"/>
        <v>7.7722624986176533E-2</v>
      </c>
      <c r="AZ56">
        <f t="shared" si="81"/>
        <v>19.961908839450196</v>
      </c>
      <c r="BA56">
        <f t="shared" si="82"/>
        <v>0.70874251523496934</v>
      </c>
      <c r="BB56">
        <f t="shared" si="83"/>
        <v>33.268714573243386</v>
      </c>
      <c r="BC56">
        <f t="shared" si="84"/>
        <v>380.94448660896529</v>
      </c>
      <c r="BD56">
        <f t="shared" si="85"/>
        <v>7.0839837763437274E-3</v>
      </c>
    </row>
    <row r="57" spans="1:108" x14ac:dyDescent="0.25">
      <c r="A57" s="1">
        <v>39</v>
      </c>
      <c r="B57" s="1" t="s">
        <v>97</v>
      </c>
      <c r="C57" s="1">
        <v>1761.0000376403332</v>
      </c>
      <c r="D57" s="1">
        <v>0</v>
      </c>
      <c r="E57">
        <f t="shared" si="58"/>
        <v>8.1412613162833374</v>
      </c>
      <c r="F57">
        <f t="shared" si="59"/>
        <v>0.12921788537297996</v>
      </c>
      <c r="G57">
        <f t="shared" si="60"/>
        <v>272.35757695340618</v>
      </c>
      <c r="H57">
        <f t="shared" si="61"/>
        <v>1.8239053890870789</v>
      </c>
      <c r="I57">
        <f t="shared" si="62"/>
        <v>1.0651522535413827</v>
      </c>
      <c r="J57">
        <f t="shared" si="63"/>
        <v>13.451869964599609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10.730118751525879</v>
      </c>
      <c r="P57" s="1">
        <v>13.451869964599609</v>
      </c>
      <c r="Q57" s="1">
        <v>10.025396347045898</v>
      </c>
      <c r="R57" s="1">
        <v>399.93923950195313</v>
      </c>
      <c r="S57" s="1">
        <v>384.80120849609375</v>
      </c>
      <c r="T57" s="1">
        <v>3.4967899322509766</v>
      </c>
      <c r="U57" s="1">
        <v>6.5984334945678711</v>
      </c>
      <c r="V57" s="1">
        <v>19.77830696105957</v>
      </c>
      <c r="W57" s="1">
        <v>37.321613311767578</v>
      </c>
      <c r="X57" s="1">
        <v>350.498779296875</v>
      </c>
      <c r="Y57" s="1">
        <v>1699.2640380859375</v>
      </c>
      <c r="Z57" s="1">
        <v>9.3091917037963867</v>
      </c>
      <c r="AA57" s="1">
        <v>73.194114685058594</v>
      </c>
      <c r="AB57" s="1">
        <v>-3.890265941619873</v>
      </c>
      <c r="AC57" s="1">
        <v>9.1447532176971436E-2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0.58416463216145831</v>
      </c>
      <c r="AL57">
        <f t="shared" si="67"/>
        <v>1.823905389087079E-3</v>
      </c>
      <c r="AM57">
        <f t="shared" si="68"/>
        <v>286.60186996459959</v>
      </c>
      <c r="AN57">
        <f t="shared" si="69"/>
        <v>283.88011875152586</v>
      </c>
      <c r="AO57">
        <f t="shared" si="70"/>
        <v>271.88224001670824</v>
      </c>
      <c r="AP57">
        <f t="shared" si="71"/>
        <v>1.9754933652978512</v>
      </c>
      <c r="AQ57">
        <f t="shared" si="72"/>
        <v>1.5481187514845154</v>
      </c>
      <c r="AR57">
        <f t="shared" si="73"/>
        <v>21.150863811192991</v>
      </c>
      <c r="AS57">
        <f t="shared" si="74"/>
        <v>14.55243031662512</v>
      </c>
      <c r="AT57">
        <f t="shared" si="75"/>
        <v>12.090994358062744</v>
      </c>
      <c r="AU57">
        <f t="shared" si="76"/>
        <v>1.4160864355249581</v>
      </c>
      <c r="AV57">
        <f t="shared" si="77"/>
        <v>0.12359443086167046</v>
      </c>
      <c r="AW57">
        <f t="shared" si="78"/>
        <v>0.48296649794313273</v>
      </c>
      <c r="AX57">
        <f t="shared" si="79"/>
        <v>0.93311993758182532</v>
      </c>
      <c r="AY57">
        <f t="shared" si="80"/>
        <v>7.7732806398188456E-2</v>
      </c>
      <c r="AZ57">
        <f t="shared" si="81"/>
        <v>19.934971722872284</v>
      </c>
      <c r="BA57">
        <f t="shared" si="82"/>
        <v>0.70778773803193751</v>
      </c>
      <c r="BB57">
        <f t="shared" si="83"/>
        <v>33.265322189747906</v>
      </c>
      <c r="BC57">
        <f t="shared" si="84"/>
        <v>380.93124277503443</v>
      </c>
      <c r="BD57">
        <f t="shared" si="85"/>
        <v>7.1094636067179926E-3</v>
      </c>
    </row>
    <row r="58" spans="1:108" x14ac:dyDescent="0.25">
      <c r="A58" s="1">
        <v>40</v>
      </c>
      <c r="B58" s="1" t="s">
        <v>98</v>
      </c>
      <c r="C58" s="1">
        <v>1761.5000376291573</v>
      </c>
      <c r="D58" s="1">
        <v>0</v>
      </c>
      <c r="E58">
        <f t="shared" si="58"/>
        <v>8.1531271752364667</v>
      </c>
      <c r="F58">
        <f t="shared" si="59"/>
        <v>0.12913619892566977</v>
      </c>
      <c r="G58">
        <f t="shared" si="60"/>
        <v>272.14168225799995</v>
      </c>
      <c r="H58">
        <f t="shared" si="61"/>
        <v>1.8243336510834436</v>
      </c>
      <c r="I58">
        <f t="shared" si="62"/>
        <v>1.0660352827999748</v>
      </c>
      <c r="J58">
        <f t="shared" si="63"/>
        <v>13.461283683776855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10.731051445007324</v>
      </c>
      <c r="P58" s="1">
        <v>13.461283683776855</v>
      </c>
      <c r="Q58" s="1">
        <v>10.025592803955078</v>
      </c>
      <c r="R58" s="1">
        <v>399.96432495117187</v>
      </c>
      <c r="S58" s="1">
        <v>384.80584716796875</v>
      </c>
      <c r="T58" s="1">
        <v>3.4970352649688721</v>
      </c>
      <c r="U58" s="1">
        <v>6.5993709564208984</v>
      </c>
      <c r="V58" s="1">
        <v>19.778388977050781</v>
      </c>
      <c r="W58" s="1">
        <v>37.324455261230469</v>
      </c>
      <c r="X58" s="1">
        <v>350.50253295898437</v>
      </c>
      <c r="Y58" s="1">
        <v>1699.25</v>
      </c>
      <c r="Z58" s="1">
        <v>9.2879447937011719</v>
      </c>
      <c r="AA58" s="1">
        <v>73.193832397460938</v>
      </c>
      <c r="AB58" s="1">
        <v>-3.890265941619873</v>
      </c>
      <c r="AC58" s="1">
        <v>9.1447532176971436E-2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0.58417088826497388</v>
      </c>
      <c r="AL58">
        <f t="shared" si="67"/>
        <v>1.8243336510834435E-3</v>
      </c>
      <c r="AM58">
        <f t="shared" si="68"/>
        <v>286.61128368377683</v>
      </c>
      <c r="AN58">
        <f t="shared" si="69"/>
        <v>283.8810514450073</v>
      </c>
      <c r="AO58">
        <f t="shared" si="70"/>
        <v>271.87999392300844</v>
      </c>
      <c r="AP58">
        <f t="shared" si="71"/>
        <v>1.9741772266094684</v>
      </c>
      <c r="AQ58">
        <f t="shared" si="72"/>
        <v>1.5490685345129176</v>
      </c>
      <c r="AR58">
        <f t="shared" si="73"/>
        <v>21.163921655325893</v>
      </c>
      <c r="AS58">
        <f t="shared" si="74"/>
        <v>14.564550698904995</v>
      </c>
      <c r="AT58">
        <f t="shared" si="75"/>
        <v>12.09616756439209</v>
      </c>
      <c r="AU58">
        <f t="shared" si="76"/>
        <v>1.4165689550619389</v>
      </c>
      <c r="AV58">
        <f t="shared" si="77"/>
        <v>0.12351969750295526</v>
      </c>
      <c r="AW58">
        <f t="shared" si="78"/>
        <v>0.4830332517129427</v>
      </c>
      <c r="AX58">
        <f t="shared" si="79"/>
        <v>0.93353570334899616</v>
      </c>
      <c r="AY58">
        <f t="shared" si="80"/>
        <v>7.7685508295335506E-2</v>
      </c>
      <c r="AZ58">
        <f t="shared" si="81"/>
        <v>19.919092679555117</v>
      </c>
      <c r="BA58">
        <f t="shared" si="82"/>
        <v>0.70721815757443363</v>
      </c>
      <c r="BB58">
        <f t="shared" si="83"/>
        <v>33.248639014030225</v>
      </c>
      <c r="BC58">
        <f t="shared" si="84"/>
        <v>380.93024098585363</v>
      </c>
      <c r="BD58">
        <f t="shared" si="85"/>
        <v>7.1162736143855843E-3</v>
      </c>
    </row>
    <row r="59" spans="1:108" x14ac:dyDescent="0.25">
      <c r="A59" s="1">
        <v>41</v>
      </c>
      <c r="B59" s="1" t="s">
        <v>98</v>
      </c>
      <c r="C59" s="1">
        <v>1762.0000376179814</v>
      </c>
      <c r="D59" s="1">
        <v>0</v>
      </c>
      <c r="E59">
        <f t="shared" si="58"/>
        <v>8.1552562382906224</v>
      </c>
      <c r="F59">
        <f t="shared" si="59"/>
        <v>0.12910860977632183</v>
      </c>
      <c r="G59">
        <f t="shared" si="60"/>
        <v>272.10234961442814</v>
      </c>
      <c r="H59">
        <f t="shared" si="61"/>
        <v>1.8246062633237121</v>
      </c>
      <c r="I59">
        <f t="shared" si="62"/>
        <v>1.0664124608767107</v>
      </c>
      <c r="J59">
        <f t="shared" si="63"/>
        <v>13.465601921081543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10.732843399047852</v>
      </c>
      <c r="P59" s="1">
        <v>13.465601921081543</v>
      </c>
      <c r="Q59" s="1">
        <v>10.025598526000977</v>
      </c>
      <c r="R59" s="1">
        <v>399.97964477539062</v>
      </c>
      <c r="S59" s="1">
        <v>384.81793212890625</v>
      </c>
      <c r="T59" s="1">
        <v>3.4974820613861084</v>
      </c>
      <c r="U59" s="1">
        <v>6.6001505851745605</v>
      </c>
      <c r="V59" s="1">
        <v>19.778623580932617</v>
      </c>
      <c r="W59" s="1">
        <v>37.324535369873047</v>
      </c>
      <c r="X59" s="1">
        <v>350.51702880859375</v>
      </c>
      <c r="Y59" s="1">
        <v>1699.268310546875</v>
      </c>
      <c r="Z59" s="1">
        <v>9.4321136474609375</v>
      </c>
      <c r="AA59" s="1">
        <v>73.194076538085938</v>
      </c>
      <c r="AB59" s="1">
        <v>-3.890265941619873</v>
      </c>
      <c r="AC59" s="1">
        <v>9.1447532176971436E-2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0.58419504801432287</v>
      </c>
      <c r="AL59">
        <f t="shared" si="67"/>
        <v>1.8246062633237121E-3</v>
      </c>
      <c r="AM59">
        <f t="shared" si="68"/>
        <v>286.61560192108152</v>
      </c>
      <c r="AN59">
        <f t="shared" si="69"/>
        <v>283.88284339904783</v>
      </c>
      <c r="AO59">
        <f t="shared" si="70"/>
        <v>271.88292361044296</v>
      </c>
      <c r="AP59">
        <f t="shared" si="71"/>
        <v>1.9737424604166764</v>
      </c>
      <c r="AQ59">
        <f t="shared" si="72"/>
        <v>1.5495043879708703</v>
      </c>
      <c r="AR59">
        <f t="shared" si="73"/>
        <v>21.169805826631318</v>
      </c>
      <c r="AS59">
        <f t="shared" si="74"/>
        <v>14.569655241456758</v>
      </c>
      <c r="AT59">
        <f t="shared" si="75"/>
        <v>12.099222660064697</v>
      </c>
      <c r="AU59">
        <f t="shared" si="76"/>
        <v>1.4168539803943527</v>
      </c>
      <c r="AV59">
        <f t="shared" si="77"/>
        <v>0.12349445579216099</v>
      </c>
      <c r="AW59">
        <f t="shared" si="78"/>
        <v>0.48309192709415949</v>
      </c>
      <c r="AX59">
        <f t="shared" si="79"/>
        <v>0.93376205330019324</v>
      </c>
      <c r="AY59">
        <f t="shared" si="80"/>
        <v>7.7669533114046077E-2</v>
      </c>
      <c r="AZ59">
        <f t="shared" si="81"/>
        <v>19.916280203871473</v>
      </c>
      <c r="BA59">
        <f t="shared" si="82"/>
        <v>0.70709373679415577</v>
      </c>
      <c r="BB59">
        <f t="shared" si="83"/>
        <v>33.242958442324856</v>
      </c>
      <c r="BC59">
        <f t="shared" si="84"/>
        <v>380.94131389218222</v>
      </c>
      <c r="BD59">
        <f t="shared" si="85"/>
        <v>7.1167089084156537E-3</v>
      </c>
    </row>
    <row r="60" spans="1:108" x14ac:dyDescent="0.25">
      <c r="A60" s="1">
        <v>42</v>
      </c>
      <c r="B60" s="1" t="s">
        <v>99</v>
      </c>
      <c r="C60" s="1">
        <v>1762.5000376068056</v>
      </c>
      <c r="D60" s="1">
        <v>0</v>
      </c>
      <c r="E60">
        <f t="shared" si="58"/>
        <v>8.1645483301218995</v>
      </c>
      <c r="F60">
        <f t="shared" si="59"/>
        <v>0.12910048004472494</v>
      </c>
      <c r="G60">
        <f t="shared" si="60"/>
        <v>271.95365991233712</v>
      </c>
      <c r="H60">
        <f t="shared" si="61"/>
        <v>1.8254799145617178</v>
      </c>
      <c r="I60">
        <f t="shared" si="62"/>
        <v>1.0669758001472069</v>
      </c>
      <c r="J60">
        <f t="shared" si="63"/>
        <v>13.471741676330566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10.734521865844727</v>
      </c>
      <c r="P60" s="1">
        <v>13.471741676330566</v>
      </c>
      <c r="Q60" s="1">
        <v>10.025230407714844</v>
      </c>
      <c r="R60" s="1">
        <v>399.974609375</v>
      </c>
      <c r="S60" s="1">
        <v>384.79742431640625</v>
      </c>
      <c r="T60" s="1">
        <v>3.4970047473907471</v>
      </c>
      <c r="U60" s="1">
        <v>6.6009631156921387</v>
      </c>
      <c r="V60" s="1">
        <v>19.773593902587891</v>
      </c>
      <c r="W60" s="1">
        <v>37.324733734130859</v>
      </c>
      <c r="X60" s="1">
        <v>350.53884887695312</v>
      </c>
      <c r="Y60" s="1">
        <v>1699.3448486328125</v>
      </c>
      <c r="Z60" s="1">
        <v>9.4026355743408203</v>
      </c>
      <c r="AA60" s="1">
        <v>73.193634033203125</v>
      </c>
      <c r="AB60" s="1">
        <v>-3.890265941619873</v>
      </c>
      <c r="AC60" s="1">
        <v>9.1447532176971436E-2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0.5842314147949218</v>
      </c>
      <c r="AL60">
        <f t="shared" si="67"/>
        <v>1.8254799145617177E-3</v>
      </c>
      <c r="AM60">
        <f t="shared" si="68"/>
        <v>286.62174167633054</v>
      </c>
      <c r="AN60">
        <f t="shared" si="69"/>
        <v>283.8845218658447</v>
      </c>
      <c r="AO60">
        <f t="shared" si="70"/>
        <v>271.89516970391924</v>
      </c>
      <c r="AP60">
        <f t="shared" si="71"/>
        <v>1.9728605468804756</v>
      </c>
      <c r="AQ60">
        <f t="shared" si="72"/>
        <v>1.5501242787038496</v>
      </c>
      <c r="AR60">
        <f t="shared" si="73"/>
        <v>21.178403001559676</v>
      </c>
      <c r="AS60">
        <f t="shared" si="74"/>
        <v>14.577439885867538</v>
      </c>
      <c r="AT60">
        <f t="shared" si="75"/>
        <v>12.103131771087646</v>
      </c>
      <c r="AU60">
        <f t="shared" si="76"/>
        <v>1.4172187547387403</v>
      </c>
      <c r="AV60">
        <f t="shared" si="77"/>
        <v>0.12348701769394661</v>
      </c>
      <c r="AW60">
        <f t="shared" si="78"/>
        <v>0.48314847855664267</v>
      </c>
      <c r="AX60">
        <f t="shared" si="79"/>
        <v>0.93407027618209759</v>
      </c>
      <c r="AY60">
        <f t="shared" si="80"/>
        <v>7.7664825637179566E-2</v>
      </c>
      <c r="AZ60">
        <f t="shared" si="81"/>
        <v>19.905276657613786</v>
      </c>
      <c r="BA60">
        <f t="shared" si="82"/>
        <v>0.70674501108073573</v>
      </c>
      <c r="BB60">
        <f t="shared" si="83"/>
        <v>33.233902316963167</v>
      </c>
      <c r="BC60">
        <f t="shared" si="84"/>
        <v>380.91638906425095</v>
      </c>
      <c r="BD60">
        <f t="shared" si="85"/>
        <v>7.1233427979290184E-3</v>
      </c>
    </row>
    <row r="61" spans="1:108" x14ac:dyDescent="0.25">
      <c r="A61" s="1">
        <v>43</v>
      </c>
      <c r="B61" s="1" t="s">
        <v>99</v>
      </c>
      <c r="C61" s="1">
        <v>1763.0000375956297</v>
      </c>
      <c r="D61" s="1">
        <v>0</v>
      </c>
      <c r="E61">
        <f t="shared" si="58"/>
        <v>8.1659698308383515</v>
      </c>
      <c r="F61">
        <f t="shared" si="59"/>
        <v>0.12911823963091884</v>
      </c>
      <c r="G61">
        <f t="shared" si="60"/>
        <v>271.93905311363625</v>
      </c>
      <c r="H61">
        <f t="shared" si="61"/>
        <v>1.8266896913317496</v>
      </c>
      <c r="I61">
        <f t="shared" si="62"/>
        <v>1.0675449642129295</v>
      </c>
      <c r="J61">
        <f t="shared" si="63"/>
        <v>13.479286193847656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10.735867500305176</v>
      </c>
      <c r="P61" s="1">
        <v>13.479286193847656</v>
      </c>
      <c r="Q61" s="1">
        <v>10.025629997253418</v>
      </c>
      <c r="R61" s="1">
        <v>399.97219848632812</v>
      </c>
      <c r="S61" s="1">
        <v>384.79104614257812</v>
      </c>
      <c r="T61" s="1">
        <v>3.4973771572113037</v>
      </c>
      <c r="U61" s="1">
        <v>6.6035394668579102</v>
      </c>
      <c r="V61" s="1">
        <v>19.774103164672852</v>
      </c>
      <c r="W61" s="1">
        <v>37.336284637451172</v>
      </c>
      <c r="X61" s="1">
        <v>350.5213623046875</v>
      </c>
      <c r="Y61" s="1">
        <v>1699.318603515625</v>
      </c>
      <c r="Z61" s="1">
        <v>9.3696804046630859</v>
      </c>
      <c r="AA61" s="1">
        <v>73.194282531738281</v>
      </c>
      <c r="AB61" s="1">
        <v>-3.890265941619873</v>
      </c>
      <c r="AC61" s="1">
        <v>9.1447532176971436E-2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0.58420227050781237</v>
      </c>
      <c r="AL61">
        <f t="shared" si="67"/>
        <v>1.8266896913317497E-3</v>
      </c>
      <c r="AM61">
        <f t="shared" si="68"/>
        <v>286.62928619384763</v>
      </c>
      <c r="AN61">
        <f t="shared" si="69"/>
        <v>283.88586750030515</v>
      </c>
      <c r="AO61">
        <f t="shared" si="70"/>
        <v>271.8909704852631</v>
      </c>
      <c r="AP61">
        <f t="shared" si="71"/>
        <v>1.9713880150769152</v>
      </c>
      <c r="AQ61">
        <f t="shared" si="72"/>
        <v>1.5508862976596118</v>
      </c>
      <c r="AR61">
        <f t="shared" si="73"/>
        <v>21.188626269915567</v>
      </c>
      <c r="AS61">
        <f t="shared" si="74"/>
        <v>14.585086803057656</v>
      </c>
      <c r="AT61">
        <f t="shared" si="75"/>
        <v>12.107576847076416</v>
      </c>
      <c r="AU61">
        <f t="shared" si="76"/>
        <v>1.4176336424699356</v>
      </c>
      <c r="AV61">
        <f t="shared" si="77"/>
        <v>0.1235032663383632</v>
      </c>
      <c r="AW61">
        <f t="shared" si="78"/>
        <v>0.48334133344668223</v>
      </c>
      <c r="AX61">
        <f t="shared" si="79"/>
        <v>0.93429230902325333</v>
      </c>
      <c r="AY61">
        <f t="shared" si="80"/>
        <v>7.7675109200238915E-2</v>
      </c>
      <c r="AZ61">
        <f t="shared" si="81"/>
        <v>19.904383885012873</v>
      </c>
      <c r="BA61">
        <f t="shared" si="82"/>
        <v>0.70671876552156987</v>
      </c>
      <c r="BB61">
        <f t="shared" si="83"/>
        <v>33.231075508656438</v>
      </c>
      <c r="BC61">
        <f t="shared" si="84"/>
        <v>380.90933517706202</v>
      </c>
      <c r="BD61">
        <f t="shared" si="85"/>
        <v>7.1241089411436661E-3</v>
      </c>
    </row>
    <row r="62" spans="1:108" x14ac:dyDescent="0.25">
      <c r="A62" s="1">
        <v>44</v>
      </c>
      <c r="B62" s="1" t="s">
        <v>100</v>
      </c>
      <c r="C62" s="1">
        <v>1763.5000375844538</v>
      </c>
      <c r="D62" s="1">
        <v>0</v>
      </c>
      <c r="E62">
        <f t="shared" si="58"/>
        <v>8.1622385802375899</v>
      </c>
      <c r="F62">
        <f t="shared" si="59"/>
        <v>0.12903350864269106</v>
      </c>
      <c r="G62">
        <f t="shared" si="60"/>
        <v>271.91095769745004</v>
      </c>
      <c r="H62">
        <f t="shared" si="61"/>
        <v>1.8275470094155126</v>
      </c>
      <c r="I62">
        <f t="shared" si="62"/>
        <v>1.0687064197444636</v>
      </c>
      <c r="J62">
        <f t="shared" si="63"/>
        <v>13.492219924926758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10.736618995666504</v>
      </c>
      <c r="P62" s="1">
        <v>13.492219924926758</v>
      </c>
      <c r="Q62" s="1">
        <v>10.026080131530762</v>
      </c>
      <c r="R62" s="1">
        <v>399.96554565429687</v>
      </c>
      <c r="S62" s="1">
        <v>384.78948974609375</v>
      </c>
      <c r="T62" s="1">
        <v>3.4977638721466064</v>
      </c>
      <c r="U62" s="1">
        <v>6.605527400970459</v>
      </c>
      <c r="V62" s="1">
        <v>19.775306701660156</v>
      </c>
      <c r="W62" s="1">
        <v>37.345668792724609</v>
      </c>
      <c r="X62" s="1">
        <v>350.50448608398437</v>
      </c>
      <c r="Y62" s="1">
        <v>1699.259033203125</v>
      </c>
      <c r="Z62" s="1">
        <v>9.3589963912963867</v>
      </c>
      <c r="AA62" s="1">
        <v>73.194305419921875</v>
      </c>
      <c r="AB62" s="1">
        <v>-3.890265941619873</v>
      </c>
      <c r="AC62" s="1">
        <v>9.1447532176971436E-2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0.58417414347330721</v>
      </c>
      <c r="AL62">
        <f t="shared" si="67"/>
        <v>1.8275470094155125E-3</v>
      </c>
      <c r="AM62">
        <f t="shared" si="68"/>
        <v>286.64221992492674</v>
      </c>
      <c r="AN62">
        <f t="shared" si="69"/>
        <v>283.88661899566648</v>
      </c>
      <c r="AO62">
        <f t="shared" si="70"/>
        <v>271.88143923547614</v>
      </c>
      <c r="AP62">
        <f t="shared" si="71"/>
        <v>1.9692963807960202</v>
      </c>
      <c r="AQ62">
        <f t="shared" si="72"/>
        <v>1.5521934097907581</v>
      </c>
      <c r="AR62">
        <f t="shared" si="73"/>
        <v>21.206477756509802</v>
      </c>
      <c r="AS62">
        <f t="shared" si="74"/>
        <v>14.600950355539343</v>
      </c>
      <c r="AT62">
        <f t="shared" si="75"/>
        <v>12.114419460296631</v>
      </c>
      <c r="AU62">
        <f t="shared" si="76"/>
        <v>1.4182725167799177</v>
      </c>
      <c r="AV62">
        <f t="shared" si="77"/>
        <v>0.12342574230492565</v>
      </c>
      <c r="AW62">
        <f t="shared" si="78"/>
        <v>0.48348699004629453</v>
      </c>
      <c r="AX62">
        <f t="shared" si="79"/>
        <v>0.93478552673362314</v>
      </c>
      <c r="AY62">
        <f t="shared" si="80"/>
        <v>7.7626045365873558E-2</v>
      </c>
      <c r="AZ62">
        <f t="shared" si="81"/>
        <v>19.902333684730618</v>
      </c>
      <c r="BA62">
        <f t="shared" si="82"/>
        <v>0.70664860902742577</v>
      </c>
      <c r="BB62">
        <f t="shared" si="83"/>
        <v>33.212142937383724</v>
      </c>
      <c r="BC62">
        <f t="shared" si="84"/>
        <v>380.90955243841279</v>
      </c>
      <c r="BD62">
        <f t="shared" si="85"/>
        <v>7.1167927577691593E-3</v>
      </c>
    </row>
    <row r="63" spans="1:108" x14ac:dyDescent="0.25">
      <c r="A63" s="1">
        <v>45</v>
      </c>
      <c r="B63" s="1" t="s">
        <v>100</v>
      </c>
      <c r="C63" s="1">
        <v>1764.000037573278</v>
      </c>
      <c r="D63" s="1">
        <v>0</v>
      </c>
      <c r="E63">
        <f t="shared" si="58"/>
        <v>8.1936433386630974</v>
      </c>
      <c r="F63">
        <f t="shared" si="59"/>
        <v>0.1289697471576445</v>
      </c>
      <c r="G63">
        <f t="shared" si="60"/>
        <v>271.4143315520401</v>
      </c>
      <c r="H63">
        <f t="shared" si="61"/>
        <v>1.828231833460422</v>
      </c>
      <c r="I63">
        <f t="shared" si="62"/>
        <v>1.0696108828644102</v>
      </c>
      <c r="J63">
        <f t="shared" si="63"/>
        <v>13.502129554748535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10.737977027893066</v>
      </c>
      <c r="P63" s="1">
        <v>13.502129554748535</v>
      </c>
      <c r="Q63" s="1">
        <v>10.026398658752441</v>
      </c>
      <c r="R63" s="1">
        <v>399.97662353515625</v>
      </c>
      <c r="S63" s="1">
        <v>384.74789428710937</v>
      </c>
      <c r="T63" s="1">
        <v>3.4981851577758789</v>
      </c>
      <c r="U63" s="1">
        <v>6.6068220138549805</v>
      </c>
      <c r="V63" s="1">
        <v>19.776021957397461</v>
      </c>
      <c r="W63" s="1">
        <v>37.349838256835938</v>
      </c>
      <c r="X63" s="1">
        <v>350.536865234375</v>
      </c>
      <c r="Y63" s="1">
        <v>1699.1964111328125</v>
      </c>
      <c r="Z63" s="1">
        <v>9.3875207901000977</v>
      </c>
      <c r="AA63" s="1">
        <v>73.194747924804688</v>
      </c>
      <c r="AB63" s="1">
        <v>-3.890265941619873</v>
      </c>
      <c r="AC63" s="1">
        <v>9.1447532176971436E-2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0.58422810872395825</v>
      </c>
      <c r="AL63">
        <f t="shared" si="67"/>
        <v>1.828231833460422E-3</v>
      </c>
      <c r="AM63">
        <f t="shared" si="68"/>
        <v>286.65212955474851</v>
      </c>
      <c r="AN63">
        <f t="shared" si="69"/>
        <v>283.88797702789304</v>
      </c>
      <c r="AO63">
        <f t="shared" si="70"/>
        <v>271.87141970445009</v>
      </c>
      <c r="AP63">
        <f t="shared" si="71"/>
        <v>1.9677389574019815</v>
      </c>
      <c r="AQ63">
        <f t="shared" si="72"/>
        <v>1.553195554752576</v>
      </c>
      <c r="AR63">
        <f t="shared" si="73"/>
        <v>21.220041038302689</v>
      </c>
      <c r="AS63">
        <f t="shared" si="74"/>
        <v>14.613219024447709</v>
      </c>
      <c r="AT63">
        <f t="shared" si="75"/>
        <v>12.120053291320801</v>
      </c>
      <c r="AU63">
        <f t="shared" si="76"/>
        <v>1.4187987208797452</v>
      </c>
      <c r="AV63">
        <f t="shared" si="77"/>
        <v>0.12336740125606292</v>
      </c>
      <c r="AW63">
        <f t="shared" si="78"/>
        <v>0.48358467188816578</v>
      </c>
      <c r="AX63">
        <f t="shared" si="79"/>
        <v>0.93521404899157945</v>
      </c>
      <c r="AY63">
        <f t="shared" si="80"/>
        <v>7.7589122419238959E-2</v>
      </c>
      <c r="AZ63">
        <f t="shared" si="81"/>
        <v>19.86610358113094</v>
      </c>
      <c r="BA63">
        <f t="shared" si="82"/>
        <v>0.70543422220656349</v>
      </c>
      <c r="BB63">
        <f t="shared" si="83"/>
        <v>33.196810414533807</v>
      </c>
      <c r="BC63">
        <f t="shared" si="84"/>
        <v>380.85302866133821</v>
      </c>
      <c r="BD63">
        <f t="shared" si="85"/>
        <v>7.1419367590162134E-3</v>
      </c>
      <c r="BE63">
        <f>AVERAGE(E49:E63)</f>
        <v>8.1063023663580243</v>
      </c>
      <c r="BF63">
        <f t="shared" ref="BF63:DD63" si="86">AVERAGE(F49:F63)</f>
        <v>0.12898076206951897</v>
      </c>
      <c r="BG63">
        <f t="shared" si="86"/>
        <v>272.62276163574433</v>
      </c>
      <c r="BH63">
        <f t="shared" si="86"/>
        <v>1.8223453195211214</v>
      </c>
      <c r="BI63">
        <f t="shared" si="86"/>
        <v>1.0661139612803476</v>
      </c>
      <c r="BJ63">
        <f t="shared" si="86"/>
        <v>13.459967231750488</v>
      </c>
      <c r="BK63">
        <f t="shared" si="86"/>
        <v>6</v>
      </c>
      <c r="BL63">
        <f t="shared" si="86"/>
        <v>1.4200000166893005</v>
      </c>
      <c r="BM63">
        <f t="shared" si="86"/>
        <v>1</v>
      </c>
      <c r="BN63">
        <f t="shared" si="86"/>
        <v>2.8400000333786011</v>
      </c>
      <c r="BO63">
        <f t="shared" si="86"/>
        <v>10.7295623143514</v>
      </c>
      <c r="BP63">
        <f t="shared" si="86"/>
        <v>13.459967231750488</v>
      </c>
      <c r="BQ63">
        <f t="shared" si="86"/>
        <v>10.025248908996582</v>
      </c>
      <c r="BR63">
        <f t="shared" si="86"/>
        <v>399.88747151692706</v>
      </c>
      <c r="BS63">
        <f t="shared" si="86"/>
        <v>384.81087443033852</v>
      </c>
      <c r="BT63">
        <f t="shared" si="86"/>
        <v>3.4975547154744464</v>
      </c>
      <c r="BU63">
        <f t="shared" si="86"/>
        <v>6.596430015563965</v>
      </c>
      <c r="BV63">
        <f t="shared" si="86"/>
        <v>19.783481216430665</v>
      </c>
      <c r="BW63">
        <f t="shared" si="86"/>
        <v>37.311869557698564</v>
      </c>
      <c r="BX63">
        <f t="shared" si="86"/>
        <v>350.51251424153645</v>
      </c>
      <c r="BY63">
        <f t="shared" si="86"/>
        <v>1699.203173828125</v>
      </c>
      <c r="BZ63">
        <f t="shared" si="86"/>
        <v>9.323734601338705</v>
      </c>
      <c r="CA63">
        <f t="shared" si="86"/>
        <v>73.194541422526044</v>
      </c>
      <c r="CB63">
        <f t="shared" si="86"/>
        <v>-3.890265941619873</v>
      </c>
      <c r="CC63">
        <f t="shared" si="86"/>
        <v>9.1447532176971436E-2</v>
      </c>
      <c r="CD63">
        <f t="shared" si="86"/>
        <v>1</v>
      </c>
      <c r="CE63">
        <f t="shared" si="86"/>
        <v>-0.21956524252891541</v>
      </c>
      <c r="CF63">
        <f t="shared" si="86"/>
        <v>2.737391471862793</v>
      </c>
      <c r="CG63">
        <f t="shared" si="86"/>
        <v>1</v>
      </c>
      <c r="CH63">
        <f t="shared" si="86"/>
        <v>0</v>
      </c>
      <c r="CI63">
        <f t="shared" si="86"/>
        <v>0.15999999642372131</v>
      </c>
      <c r="CJ63">
        <f t="shared" si="86"/>
        <v>111115</v>
      </c>
      <c r="CK63">
        <f t="shared" si="86"/>
        <v>0.58418752373589411</v>
      </c>
      <c r="CL63">
        <f t="shared" si="86"/>
        <v>1.8223453195211213E-3</v>
      </c>
      <c r="CM63">
        <f t="shared" si="86"/>
        <v>286.60996723175055</v>
      </c>
      <c r="CN63">
        <f t="shared" si="86"/>
        <v>283.87956231435146</v>
      </c>
      <c r="CO63">
        <f t="shared" si="86"/>
        <v>271.87250173567588</v>
      </c>
      <c r="CP63">
        <f t="shared" si="86"/>
        <v>1.9751291280578231</v>
      </c>
      <c r="CQ63">
        <f t="shared" si="86"/>
        <v>1.5489366289563131</v>
      </c>
      <c r="CR63">
        <f t="shared" si="86"/>
        <v>21.161914570794508</v>
      </c>
      <c r="CS63">
        <f t="shared" si="86"/>
        <v>14.565484555230544</v>
      </c>
      <c r="CT63">
        <f t="shared" si="86"/>
        <v>12.094764773050944</v>
      </c>
      <c r="CU63">
        <f t="shared" si="86"/>
        <v>1.4164384400083534</v>
      </c>
      <c r="CV63">
        <f t="shared" si="86"/>
        <v>0.1233774678134479</v>
      </c>
      <c r="CW63">
        <f t="shared" si="86"/>
        <v>0.48282266767596554</v>
      </c>
      <c r="CX63">
        <f t="shared" si="86"/>
        <v>0.93361577233238791</v>
      </c>
      <c r="CY63">
        <f t="shared" si="86"/>
        <v>7.7595494400848758E-2</v>
      </c>
      <c r="CZ63">
        <f t="shared" si="86"/>
        <v>19.954498261289491</v>
      </c>
      <c r="DA63">
        <f t="shared" si="86"/>
        <v>0.70845899342143781</v>
      </c>
      <c r="DB63">
        <f t="shared" si="86"/>
        <v>33.234713282294287</v>
      </c>
      <c r="DC63">
        <f t="shared" si="86"/>
        <v>380.95752651978785</v>
      </c>
      <c r="DD63">
        <f t="shared" si="86"/>
        <v>7.0719441369158078E-3</v>
      </c>
    </row>
    <row r="64" spans="1:108" x14ac:dyDescent="0.25">
      <c r="A64" s="1" t="s">
        <v>9</v>
      </c>
      <c r="B64" s="1" t="s">
        <v>101</v>
      </c>
    </row>
    <row r="65" spans="1:108" x14ac:dyDescent="0.25">
      <c r="A65" s="1" t="s">
        <v>9</v>
      </c>
      <c r="B65" s="1" t="s">
        <v>102</v>
      </c>
    </row>
    <row r="66" spans="1:108" x14ac:dyDescent="0.25">
      <c r="A66" s="1">
        <v>46</v>
      </c>
      <c r="B66" s="1" t="s">
        <v>103</v>
      </c>
      <c r="C66" s="1">
        <v>2076.5000375173986</v>
      </c>
      <c r="D66" s="1">
        <v>0</v>
      </c>
      <c r="E66">
        <f t="shared" ref="E66:E80" si="87">(R66-S66*(1000-T66)/(1000-U66))*AK66</f>
        <v>9.482409569270299</v>
      </c>
      <c r="F66">
        <f t="shared" ref="F66:F80" si="88">IF(AV66&lt;&gt;0,1/(1/AV66-1/N66),0)</f>
        <v>0.16089106462571226</v>
      </c>
      <c r="G66">
        <f t="shared" ref="G66:G80" si="89">((AY66-AL66/2)*S66-E66)/(AY66+AL66/2)</f>
        <v>274.57319466401339</v>
      </c>
      <c r="H66">
        <f t="shared" ref="H66:H80" si="90">AL66*1000</f>
        <v>2.6720939191223718</v>
      </c>
      <c r="I66">
        <f t="shared" ref="I66:I80" si="91">(AQ66-AW66)</f>
        <v>1.2622560503019948</v>
      </c>
      <c r="J66">
        <f t="shared" ref="J66:J80" si="92">(P66+AP66*D66)</f>
        <v>16.553377151489258</v>
      </c>
      <c r="K66" s="1">
        <v>6</v>
      </c>
      <c r="L66">
        <f t="shared" ref="L66:L80" si="93">(K66*AE66+AF66)</f>
        <v>1.4200000166893005</v>
      </c>
      <c r="M66" s="1">
        <v>1</v>
      </c>
      <c r="N66">
        <f t="shared" ref="N66:N80" si="94">L66*(M66+1)*(M66+1)/(M66*M66+1)</f>
        <v>2.8400000333786011</v>
      </c>
      <c r="O66" s="1">
        <v>15.174474716186523</v>
      </c>
      <c r="P66" s="1">
        <v>16.553377151489258</v>
      </c>
      <c r="Q66" s="1">
        <v>15.097670555114746</v>
      </c>
      <c r="R66" s="1">
        <v>400.58084106445312</v>
      </c>
      <c r="S66" s="1">
        <v>382.60147094726562</v>
      </c>
      <c r="T66" s="1">
        <v>4.0458579063415527</v>
      </c>
      <c r="U66" s="1">
        <v>8.5800285339355469</v>
      </c>
      <c r="V66" s="1">
        <v>17.108951568603516</v>
      </c>
      <c r="W66" s="1">
        <v>36.282859802246094</v>
      </c>
      <c r="X66" s="1">
        <v>350.56033325195312</v>
      </c>
      <c r="Y66" s="1">
        <v>1700.9652099609375</v>
      </c>
      <c r="Z66" s="1">
        <v>7.3067307472229004</v>
      </c>
      <c r="AA66" s="1">
        <v>73.18670654296875</v>
      </c>
      <c r="AB66" s="1">
        <v>-3.778571605682373</v>
      </c>
      <c r="AC66" s="1">
        <v>5.9403121471405029E-2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ref="AK66:AK80" si="95">X66*0.000001/(K66*0.0001)</f>
        <v>0.58426722208658843</v>
      </c>
      <c r="AL66">
        <f t="shared" ref="AL66:AL80" si="96">(U66-T66)/(1000-U66)*AK66</f>
        <v>2.6720939191223719E-3</v>
      </c>
      <c r="AM66">
        <f t="shared" ref="AM66:AM80" si="97">(P66+273.15)</f>
        <v>289.70337715148924</v>
      </c>
      <c r="AN66">
        <f t="shared" ref="AN66:AN80" si="98">(O66+273.15)</f>
        <v>288.3244747161865</v>
      </c>
      <c r="AO66">
        <f t="shared" ref="AO66:AO80" si="99">(Y66*AG66+Z66*AH66)*AI66</f>
        <v>272.15442751062437</v>
      </c>
      <c r="AP66">
        <f t="shared" ref="AP66:AP80" si="100">((AO66+0.00000010773*(AN66^4-AM66^4))-AL66*44100)/(L66*51.4+0.00000043092*AM66^3)</f>
        <v>1.6769860693127647</v>
      </c>
      <c r="AQ66">
        <f t="shared" ref="AQ66:AQ80" si="101">0.61365*EXP(17.502*J66/(240.97+J66))</f>
        <v>1.890200080745434</v>
      </c>
      <c r="AR66">
        <f t="shared" ref="AR66:AR80" si="102">AQ66*1000/AA66</f>
        <v>25.827095794175079</v>
      </c>
      <c r="AS66">
        <f t="shared" ref="AS66:AS80" si="103">(AR66-U66)</f>
        <v>17.247067260239533</v>
      </c>
      <c r="AT66">
        <f t="shared" ref="AT66:AT80" si="104">IF(D66,P66,(O66+P66)/2)</f>
        <v>15.863925933837891</v>
      </c>
      <c r="AU66">
        <f t="shared" ref="AU66:AU80" si="105">0.61365*EXP(17.502*AT66/(240.97+AT66))</f>
        <v>1.8089017731496684</v>
      </c>
      <c r="AV66">
        <f t="shared" ref="AV66:AV80" si="106">IF(AS66&lt;&gt;0,(1000-(AR66+U66)/2)/AS66*AL66,0)</f>
        <v>0.15226498196192945</v>
      </c>
      <c r="AW66">
        <f t="shared" ref="AW66:AW80" si="107">U66*AA66/1000</f>
        <v>0.62794403044343927</v>
      </c>
      <c r="AX66">
        <f t="shared" ref="AX66:AX80" si="108">(AU66-AW66)</f>
        <v>1.1809577427062292</v>
      </c>
      <c r="AY66">
        <f t="shared" ref="AY66:AY80" si="109">1/(1.6/F66+1.37/N66)</f>
        <v>9.5904758824399416E-2</v>
      </c>
      <c r="AZ66">
        <f t="shared" ref="AZ66:AZ80" si="110">G66*AA66*0.001</f>
        <v>20.095107822440578</v>
      </c>
      <c r="BA66">
        <f t="shared" ref="BA66:BA80" si="111">G66/S66</f>
        <v>0.71764803722319748</v>
      </c>
      <c r="BB66">
        <f t="shared" ref="BB66:BB80" si="112">(1-AL66*AA66/AQ66/F66)*100</f>
        <v>35.695077389162755</v>
      </c>
      <c r="BC66">
        <f t="shared" ref="BC66:BC80" si="113">(S66-E66/(N66/1.35))</f>
        <v>378.09398757822993</v>
      </c>
      <c r="BD66">
        <f t="shared" ref="BD66:BD80" si="114">E66*BB66/100/BC66</f>
        <v>8.9521482628921248E-3</v>
      </c>
    </row>
    <row r="67" spans="1:108" x14ac:dyDescent="0.25">
      <c r="A67" s="1">
        <v>47</v>
      </c>
      <c r="B67" s="1" t="s">
        <v>103</v>
      </c>
      <c r="C67" s="1">
        <v>2076.5000375173986</v>
      </c>
      <c r="D67" s="1">
        <v>0</v>
      </c>
      <c r="E67">
        <f t="shared" si="87"/>
        <v>9.482409569270299</v>
      </c>
      <c r="F67">
        <f t="shared" si="88"/>
        <v>0.16089106462571226</v>
      </c>
      <c r="G67">
        <f t="shared" si="89"/>
        <v>274.57319466401339</v>
      </c>
      <c r="H67">
        <f t="shared" si="90"/>
        <v>2.6720939191223718</v>
      </c>
      <c r="I67">
        <f t="shared" si="91"/>
        <v>1.2622560503019948</v>
      </c>
      <c r="J67">
        <f t="shared" si="92"/>
        <v>16.553377151489258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15.174474716186523</v>
      </c>
      <c r="P67" s="1">
        <v>16.553377151489258</v>
      </c>
      <c r="Q67" s="1">
        <v>15.097670555114746</v>
      </c>
      <c r="R67" s="1">
        <v>400.58084106445312</v>
      </c>
      <c r="S67" s="1">
        <v>382.60147094726562</v>
      </c>
      <c r="T67" s="1">
        <v>4.0458579063415527</v>
      </c>
      <c r="U67" s="1">
        <v>8.5800285339355469</v>
      </c>
      <c r="V67" s="1">
        <v>17.108951568603516</v>
      </c>
      <c r="W67" s="1">
        <v>36.282859802246094</v>
      </c>
      <c r="X67" s="1">
        <v>350.56033325195312</v>
      </c>
      <c r="Y67" s="1">
        <v>1700.9652099609375</v>
      </c>
      <c r="Z67" s="1">
        <v>7.3067307472229004</v>
      </c>
      <c r="AA67" s="1">
        <v>73.18670654296875</v>
      </c>
      <c r="AB67" s="1">
        <v>-3.778571605682373</v>
      </c>
      <c r="AC67" s="1">
        <v>5.9403121471405029E-2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0.58426722208658843</v>
      </c>
      <c r="AL67">
        <f t="shared" si="96"/>
        <v>2.6720939191223719E-3</v>
      </c>
      <c r="AM67">
        <f t="shared" si="97"/>
        <v>289.70337715148924</v>
      </c>
      <c r="AN67">
        <f t="shared" si="98"/>
        <v>288.3244747161865</v>
      </c>
      <c r="AO67">
        <f t="shared" si="99"/>
        <v>272.15442751062437</v>
      </c>
      <c r="AP67">
        <f t="shared" si="100"/>
        <v>1.6769860693127647</v>
      </c>
      <c r="AQ67">
        <f t="shared" si="101"/>
        <v>1.890200080745434</v>
      </c>
      <c r="AR67">
        <f t="shared" si="102"/>
        <v>25.827095794175079</v>
      </c>
      <c r="AS67">
        <f t="shared" si="103"/>
        <v>17.247067260239533</v>
      </c>
      <c r="AT67">
        <f t="shared" si="104"/>
        <v>15.863925933837891</v>
      </c>
      <c r="AU67">
        <f t="shared" si="105"/>
        <v>1.8089017731496684</v>
      </c>
      <c r="AV67">
        <f t="shared" si="106"/>
        <v>0.15226498196192945</v>
      </c>
      <c r="AW67">
        <f t="shared" si="107"/>
        <v>0.62794403044343927</v>
      </c>
      <c r="AX67">
        <f t="shared" si="108"/>
        <v>1.1809577427062292</v>
      </c>
      <c r="AY67">
        <f t="shared" si="109"/>
        <v>9.5904758824399416E-2</v>
      </c>
      <c r="AZ67">
        <f t="shared" si="110"/>
        <v>20.095107822440578</v>
      </c>
      <c r="BA67">
        <f t="shared" si="111"/>
        <v>0.71764803722319748</v>
      </c>
      <c r="BB67">
        <f t="shared" si="112"/>
        <v>35.695077389162755</v>
      </c>
      <c r="BC67">
        <f t="shared" si="113"/>
        <v>378.09398757822993</v>
      </c>
      <c r="BD67">
        <f t="shared" si="114"/>
        <v>8.9521482628921248E-3</v>
      </c>
    </row>
    <row r="68" spans="1:108" x14ac:dyDescent="0.25">
      <c r="A68" s="1">
        <v>48</v>
      </c>
      <c r="B68" s="1" t="s">
        <v>104</v>
      </c>
      <c r="C68" s="1">
        <v>2077.0000375062227</v>
      </c>
      <c r="D68" s="1">
        <v>0</v>
      </c>
      <c r="E68">
        <f t="shared" si="87"/>
        <v>9.4948898033865028</v>
      </c>
      <c r="F68">
        <f t="shared" si="88"/>
        <v>0.16091877207029953</v>
      </c>
      <c r="G68">
        <f t="shared" si="89"/>
        <v>274.44822471043352</v>
      </c>
      <c r="H68">
        <f t="shared" si="90"/>
        <v>2.6722568888384757</v>
      </c>
      <c r="I68">
        <f t="shared" si="91"/>
        <v>1.2621242963123087</v>
      </c>
      <c r="J68">
        <f t="shared" si="92"/>
        <v>16.552619934082031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15.175302505493164</v>
      </c>
      <c r="P68" s="1">
        <v>16.552619934082031</v>
      </c>
      <c r="Q68" s="1">
        <v>15.09837532043457</v>
      </c>
      <c r="R68" s="1">
        <v>400.58804321289062</v>
      </c>
      <c r="S68" s="1">
        <v>382.58749389648438</v>
      </c>
      <c r="T68" s="1">
        <v>4.0462203025817871</v>
      </c>
      <c r="U68" s="1">
        <v>8.5806083679199219</v>
      </c>
      <c r="V68" s="1">
        <v>17.109529495239258</v>
      </c>
      <c r="W68" s="1">
        <v>36.283283233642578</v>
      </c>
      <c r="X68" s="1">
        <v>350.564697265625</v>
      </c>
      <c r="Y68" s="1">
        <v>1700.9793701171875</v>
      </c>
      <c r="Z68" s="1">
        <v>7.3035898208618164</v>
      </c>
      <c r="AA68" s="1">
        <v>73.186508178710937</v>
      </c>
      <c r="AB68" s="1">
        <v>-3.778571605682373</v>
      </c>
      <c r="AC68" s="1">
        <v>5.9403121471405029E-2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0.58427449544270826</v>
      </c>
      <c r="AL68">
        <f t="shared" si="96"/>
        <v>2.6722568888384755E-3</v>
      </c>
      <c r="AM68">
        <f t="shared" si="97"/>
        <v>289.70261993408201</v>
      </c>
      <c r="AN68">
        <f t="shared" si="98"/>
        <v>288.32530250549314</v>
      </c>
      <c r="AO68">
        <f t="shared" si="99"/>
        <v>272.15669313557373</v>
      </c>
      <c r="AP68">
        <f t="shared" si="100"/>
        <v>1.6771262481062705</v>
      </c>
      <c r="AQ68">
        <f t="shared" si="101"/>
        <v>1.8901090608093956</v>
      </c>
      <c r="AR68">
        <f t="shared" si="102"/>
        <v>25.825922124799568</v>
      </c>
      <c r="AS68">
        <f t="shared" si="103"/>
        <v>17.245313756879646</v>
      </c>
      <c r="AT68">
        <f t="shared" si="104"/>
        <v>15.863961219787598</v>
      </c>
      <c r="AU68">
        <f t="shared" si="105"/>
        <v>1.8089058541168459</v>
      </c>
      <c r="AV68">
        <f t="shared" si="106"/>
        <v>0.15228979778495913</v>
      </c>
      <c r="AW68">
        <f t="shared" si="107"/>
        <v>0.62798476449708684</v>
      </c>
      <c r="AX68">
        <f t="shared" si="108"/>
        <v>1.1809210896197591</v>
      </c>
      <c r="AY68">
        <f t="shared" si="109"/>
        <v>9.5920510597963679E-2</v>
      </c>
      <c r="AZ68">
        <f t="shared" si="110"/>
        <v>20.085907242402843</v>
      </c>
      <c r="BA68">
        <f t="shared" si="111"/>
        <v>0.71734761090933674</v>
      </c>
      <c r="BB68">
        <f t="shared" si="112"/>
        <v>35.699306301891298</v>
      </c>
      <c r="BC68">
        <f t="shared" si="113"/>
        <v>378.07407802186458</v>
      </c>
      <c r="BD68">
        <f t="shared" si="114"/>
        <v>8.9654646826698506E-3</v>
      </c>
    </row>
    <row r="69" spans="1:108" x14ac:dyDescent="0.25">
      <c r="A69" s="1">
        <v>49</v>
      </c>
      <c r="B69" s="1" t="s">
        <v>104</v>
      </c>
      <c r="C69" s="1">
        <v>2077.5000374950469</v>
      </c>
      <c r="D69" s="1">
        <v>0</v>
      </c>
      <c r="E69">
        <f t="shared" si="87"/>
        <v>9.493329008540055</v>
      </c>
      <c r="F69">
        <f t="shared" si="88"/>
        <v>0.16094348944205947</v>
      </c>
      <c r="G69">
        <f t="shared" si="89"/>
        <v>274.47196687504146</v>
      </c>
      <c r="H69">
        <f t="shared" si="90"/>
        <v>2.6733820209945227</v>
      </c>
      <c r="I69">
        <f t="shared" si="91"/>
        <v>1.2624745756278761</v>
      </c>
      <c r="J69">
        <f t="shared" si="92"/>
        <v>16.556879043579102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15.176447868347168</v>
      </c>
      <c r="P69" s="1">
        <v>16.556879043579102</v>
      </c>
      <c r="Q69" s="1">
        <v>15.098166465759277</v>
      </c>
      <c r="R69" s="1">
        <v>400.58123779296875</v>
      </c>
      <c r="S69" s="1">
        <v>382.583251953125</v>
      </c>
      <c r="T69" s="1">
        <v>4.0466289520263672</v>
      </c>
      <c r="U69" s="1">
        <v>8.5827627182006836</v>
      </c>
      <c r="V69" s="1">
        <v>17.110105514526367</v>
      </c>
      <c r="W69" s="1">
        <v>36.289955139160156</v>
      </c>
      <c r="X69" s="1">
        <v>350.57656860351562</v>
      </c>
      <c r="Y69" s="1">
        <v>1700.9749755859375</v>
      </c>
      <c r="Z69" s="1">
        <v>7.3672094345092773</v>
      </c>
      <c r="AA69" s="1">
        <v>73.186981201171875</v>
      </c>
      <c r="AB69" s="1">
        <v>-3.778571605682373</v>
      </c>
      <c r="AC69" s="1">
        <v>5.9403121471405029E-2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0.58429428100585934</v>
      </c>
      <c r="AL69">
        <f t="shared" si="96"/>
        <v>2.6733820209945227E-3</v>
      </c>
      <c r="AM69">
        <f t="shared" si="97"/>
        <v>289.70687904357908</v>
      </c>
      <c r="AN69">
        <f t="shared" si="98"/>
        <v>288.32644786834715</v>
      </c>
      <c r="AO69">
        <f t="shared" si="99"/>
        <v>272.15599001058945</v>
      </c>
      <c r="AP69">
        <f t="shared" si="100"/>
        <v>1.6761211458899488</v>
      </c>
      <c r="AQ69">
        <f t="shared" si="101"/>
        <v>1.8906210693389485</v>
      </c>
      <c r="AR69">
        <f t="shared" si="102"/>
        <v>25.83275110285155</v>
      </c>
      <c r="AS69">
        <f t="shared" si="103"/>
        <v>17.249988384650866</v>
      </c>
      <c r="AT69">
        <f t="shared" si="104"/>
        <v>15.866663455963135</v>
      </c>
      <c r="AU69">
        <f t="shared" si="105"/>
        <v>1.8092184030151424</v>
      </c>
      <c r="AV69">
        <f t="shared" si="106"/>
        <v>0.15231193520026567</v>
      </c>
      <c r="AW69">
        <f t="shared" si="107"/>
        <v>0.62814649371107223</v>
      </c>
      <c r="AX69">
        <f t="shared" si="108"/>
        <v>1.18107190930407</v>
      </c>
      <c r="AY69">
        <f t="shared" si="109"/>
        <v>9.5934562293446657E-2</v>
      </c>
      <c r="AZ69">
        <f t="shared" si="110"/>
        <v>20.08777467993233</v>
      </c>
      <c r="BA69">
        <f t="shared" si="111"/>
        <v>0.71741762210926685</v>
      </c>
      <c r="BB69">
        <f t="shared" si="112"/>
        <v>35.699114999964479</v>
      </c>
      <c r="BC69">
        <f t="shared" si="113"/>
        <v>378.07057800562416</v>
      </c>
      <c r="BD69">
        <f t="shared" si="114"/>
        <v>8.9640258651211054E-3</v>
      </c>
    </row>
    <row r="70" spans="1:108" x14ac:dyDescent="0.25">
      <c r="A70" s="1">
        <v>50</v>
      </c>
      <c r="B70" s="1" t="s">
        <v>105</v>
      </c>
      <c r="C70" s="1">
        <v>2078.000037483871</v>
      </c>
      <c r="D70" s="1">
        <v>0</v>
      </c>
      <c r="E70">
        <f t="shared" si="87"/>
        <v>9.4994572202481695</v>
      </c>
      <c r="F70">
        <f t="shared" si="88"/>
        <v>0.16104731195501468</v>
      </c>
      <c r="G70">
        <f t="shared" si="89"/>
        <v>274.47378164697705</v>
      </c>
      <c r="H70">
        <f t="shared" si="90"/>
        <v>2.6757849285711637</v>
      </c>
      <c r="I70">
        <f t="shared" si="91"/>
        <v>1.2628359768282533</v>
      </c>
      <c r="J70">
        <f t="shared" si="92"/>
        <v>16.562129974365234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15.177751541137695</v>
      </c>
      <c r="P70" s="1">
        <v>16.562129974365234</v>
      </c>
      <c r="Q70" s="1">
        <v>15.098116874694824</v>
      </c>
      <c r="R70" s="1">
        <v>400.6011962890625</v>
      </c>
      <c r="S70" s="1">
        <v>382.59078979492187</v>
      </c>
      <c r="T70" s="1">
        <v>4.0461392402648926</v>
      </c>
      <c r="U70" s="1">
        <v>8.5864152908325195</v>
      </c>
      <c r="V70" s="1">
        <v>17.10667610168457</v>
      </c>
      <c r="W70" s="1">
        <v>36.302513122558594</v>
      </c>
      <c r="X70" s="1">
        <v>350.57025146484375</v>
      </c>
      <c r="Y70" s="1">
        <v>1700.9285888671875</v>
      </c>
      <c r="Z70" s="1">
        <v>7.374549388885498</v>
      </c>
      <c r="AA70" s="1">
        <v>73.187294006347656</v>
      </c>
      <c r="AB70" s="1">
        <v>-3.778571605682373</v>
      </c>
      <c r="AC70" s="1">
        <v>5.9403121471405029E-2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0.58428375244140618</v>
      </c>
      <c r="AL70">
        <f t="shared" si="96"/>
        <v>2.6757849285711636E-3</v>
      </c>
      <c r="AM70">
        <f t="shared" si="97"/>
        <v>289.71212997436521</v>
      </c>
      <c r="AN70">
        <f t="shared" si="98"/>
        <v>288.32775154113767</v>
      </c>
      <c r="AO70">
        <f t="shared" si="99"/>
        <v>272.14856813575534</v>
      </c>
      <c r="AP70">
        <f t="shared" si="100"/>
        <v>1.6742533334459835</v>
      </c>
      <c r="AQ70">
        <f t="shared" si="101"/>
        <v>1.891252477179012</v>
      </c>
      <c r="AR70">
        <f t="shared" si="102"/>
        <v>25.841267980409011</v>
      </c>
      <c r="AS70">
        <f t="shared" si="103"/>
        <v>17.254852689576492</v>
      </c>
      <c r="AT70">
        <f t="shared" si="104"/>
        <v>15.869940757751465</v>
      </c>
      <c r="AU70">
        <f t="shared" si="105"/>
        <v>1.809597529398612</v>
      </c>
      <c r="AV70">
        <f t="shared" si="106"/>
        <v>0.1524049169164077</v>
      </c>
      <c r="AW70">
        <f t="shared" si="107"/>
        <v>0.62841650035075869</v>
      </c>
      <c r="AX70">
        <f t="shared" si="108"/>
        <v>1.1811810290478533</v>
      </c>
      <c r="AY70">
        <f t="shared" si="109"/>
        <v>9.5993582663030791E-2</v>
      </c>
      <c r="AZ70">
        <f t="shared" si="110"/>
        <v>20.087993354431379</v>
      </c>
      <c r="BA70">
        <f t="shared" si="111"/>
        <v>0.71740823085182415</v>
      </c>
      <c r="BB70">
        <f t="shared" si="112"/>
        <v>35.704007743985478</v>
      </c>
      <c r="BC70">
        <f t="shared" si="113"/>
        <v>378.07520278907293</v>
      </c>
      <c r="BD70">
        <f t="shared" si="114"/>
        <v>8.9709320170521904E-3</v>
      </c>
    </row>
    <row r="71" spans="1:108" x14ac:dyDescent="0.25">
      <c r="A71" s="1">
        <v>51</v>
      </c>
      <c r="B71" s="1" t="s">
        <v>105</v>
      </c>
      <c r="C71" s="1">
        <v>2078.5000374726951</v>
      </c>
      <c r="D71" s="1">
        <v>0</v>
      </c>
      <c r="E71">
        <f t="shared" si="87"/>
        <v>9.4860430967494782</v>
      </c>
      <c r="F71">
        <f t="shared" si="88"/>
        <v>0.16110217551738729</v>
      </c>
      <c r="G71">
        <f t="shared" si="89"/>
        <v>274.65925879544909</v>
      </c>
      <c r="H71">
        <f t="shared" si="90"/>
        <v>2.6763529864498588</v>
      </c>
      <c r="I71">
        <f t="shared" si="91"/>
        <v>1.2626986243686829</v>
      </c>
      <c r="J71">
        <f t="shared" si="92"/>
        <v>16.561996459960937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15.177652359008789</v>
      </c>
      <c r="P71" s="1">
        <v>16.561996459960937</v>
      </c>
      <c r="Q71" s="1">
        <v>15.098140716552734</v>
      </c>
      <c r="R71" s="1">
        <v>400.59402465820312</v>
      </c>
      <c r="S71" s="1">
        <v>382.606201171875</v>
      </c>
      <c r="T71" s="1">
        <v>4.0468401908874512</v>
      </c>
      <c r="U71" s="1">
        <v>8.5880556106567383</v>
      </c>
      <c r="V71" s="1">
        <v>17.109781265258789</v>
      </c>
      <c r="W71" s="1">
        <v>36.30975341796875</v>
      </c>
      <c r="X71" s="1">
        <v>350.57156372070312</v>
      </c>
      <c r="Y71" s="1">
        <v>1700.9013671875</v>
      </c>
      <c r="Z71" s="1">
        <v>7.3151707649230957</v>
      </c>
      <c r="AA71" s="1">
        <v>73.18743896484375</v>
      </c>
      <c r="AB71" s="1">
        <v>-3.778571605682373</v>
      </c>
      <c r="AC71" s="1">
        <v>5.9403121471405029E-2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0.58428593953450514</v>
      </c>
      <c r="AL71">
        <f t="shared" si="96"/>
        <v>2.6763529864498588E-3</v>
      </c>
      <c r="AM71">
        <f t="shared" si="97"/>
        <v>289.71199645996091</v>
      </c>
      <c r="AN71">
        <f t="shared" si="98"/>
        <v>288.32765235900877</v>
      </c>
      <c r="AO71">
        <f t="shared" si="99"/>
        <v>272.14421266710269</v>
      </c>
      <c r="AP71">
        <f t="shared" si="100"/>
        <v>1.6739057926284493</v>
      </c>
      <c r="AQ71">
        <f t="shared" si="101"/>
        <v>1.8912364202003069</v>
      </c>
      <c r="AR71">
        <f t="shared" si="102"/>
        <v>25.840997402693368</v>
      </c>
      <c r="AS71">
        <f t="shared" si="103"/>
        <v>17.25294179203663</v>
      </c>
      <c r="AT71">
        <f t="shared" si="104"/>
        <v>15.869824409484863</v>
      </c>
      <c r="AU71">
        <f t="shared" si="105"/>
        <v>1.8095840687487192</v>
      </c>
      <c r="AV71">
        <f t="shared" si="106"/>
        <v>0.15245404921249123</v>
      </c>
      <c r="AW71">
        <f t="shared" si="107"/>
        <v>0.62853779583162395</v>
      </c>
      <c r="AX71">
        <f t="shared" si="108"/>
        <v>1.1810462729170954</v>
      </c>
      <c r="AY71">
        <f t="shared" si="109"/>
        <v>9.6024769733080592E-2</v>
      </c>
      <c r="AZ71">
        <f t="shared" si="110"/>
        <v>20.101607739221155</v>
      </c>
      <c r="BA71">
        <f t="shared" si="111"/>
        <v>0.71786410663026912</v>
      </c>
      <c r="BB71">
        <f t="shared" si="112"/>
        <v>35.711585561889123</v>
      </c>
      <c r="BC71">
        <f t="shared" si="113"/>
        <v>378.09699059789591</v>
      </c>
      <c r="BD71">
        <f t="shared" si="114"/>
        <v>8.9596491936537997E-3</v>
      </c>
    </row>
    <row r="72" spans="1:108" x14ac:dyDescent="0.25">
      <c r="A72" s="1">
        <v>52</v>
      </c>
      <c r="B72" s="1" t="s">
        <v>106</v>
      </c>
      <c r="C72" s="1">
        <v>2079.0000374615192</v>
      </c>
      <c r="D72" s="1">
        <v>0</v>
      </c>
      <c r="E72">
        <f t="shared" si="87"/>
        <v>9.4661840319087425</v>
      </c>
      <c r="F72">
        <f t="shared" si="88"/>
        <v>0.16111061252048517</v>
      </c>
      <c r="G72">
        <f t="shared" si="89"/>
        <v>274.89217276330953</v>
      </c>
      <c r="H72">
        <f t="shared" si="90"/>
        <v>2.677368657067805</v>
      </c>
      <c r="I72">
        <f t="shared" si="91"/>
        <v>1.2631109659060078</v>
      </c>
      <c r="J72">
        <f t="shared" si="92"/>
        <v>16.566484451293945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15.179304122924805</v>
      </c>
      <c r="P72" s="1">
        <v>16.566484451293945</v>
      </c>
      <c r="Q72" s="1">
        <v>15.097789764404297</v>
      </c>
      <c r="R72" s="1">
        <v>400.58758544921875</v>
      </c>
      <c r="S72" s="1">
        <v>382.634033203125</v>
      </c>
      <c r="T72" s="1">
        <v>4.0471277236938477</v>
      </c>
      <c r="U72" s="1">
        <v>8.5897865295410156</v>
      </c>
      <c r="V72" s="1">
        <v>17.109203338623047</v>
      </c>
      <c r="W72" s="1">
        <v>36.313259124755859</v>
      </c>
      <c r="X72" s="1">
        <v>350.59255981445312</v>
      </c>
      <c r="Y72" s="1">
        <v>1700.8873291015625</v>
      </c>
      <c r="Z72" s="1">
        <v>7.3640375137329102</v>
      </c>
      <c r="AA72" s="1">
        <v>73.187530517578125</v>
      </c>
      <c r="AB72" s="1">
        <v>-3.778571605682373</v>
      </c>
      <c r="AC72" s="1">
        <v>5.9403121471405029E-2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0.58432093302408838</v>
      </c>
      <c r="AL72">
        <f t="shared" si="96"/>
        <v>2.677368657067805E-3</v>
      </c>
      <c r="AM72">
        <f t="shared" si="97"/>
        <v>289.71648445129392</v>
      </c>
      <c r="AN72">
        <f t="shared" si="98"/>
        <v>288.32930412292478</v>
      </c>
      <c r="AO72">
        <f t="shared" si="99"/>
        <v>272.1419665734029</v>
      </c>
      <c r="AP72">
        <f t="shared" si="100"/>
        <v>1.6729734543797743</v>
      </c>
      <c r="AQ72">
        <f t="shared" si="101"/>
        <v>1.8917762296762723</v>
      </c>
      <c r="AR72">
        <f t="shared" si="102"/>
        <v>25.848340780153894</v>
      </c>
      <c r="AS72">
        <f t="shared" si="103"/>
        <v>17.258554250612878</v>
      </c>
      <c r="AT72">
        <f t="shared" si="104"/>
        <v>15.872894287109375</v>
      </c>
      <c r="AU72">
        <f t="shared" si="105"/>
        <v>1.8099392607557347</v>
      </c>
      <c r="AV72">
        <f t="shared" si="106"/>
        <v>0.15246160469326803</v>
      </c>
      <c r="AW72">
        <f t="shared" si="107"/>
        <v>0.62866526377026455</v>
      </c>
      <c r="AX72">
        <f t="shared" si="108"/>
        <v>1.1812739969854702</v>
      </c>
      <c r="AY72">
        <f t="shared" si="109"/>
        <v>9.6029565641442188E-2</v>
      </c>
      <c r="AZ72">
        <f t="shared" si="110"/>
        <v>20.118679283158077</v>
      </c>
      <c r="BA72">
        <f t="shared" si="111"/>
        <v>0.71842060274178576</v>
      </c>
      <c r="BB72">
        <f t="shared" si="112"/>
        <v>35.708826129513739</v>
      </c>
      <c r="BC72">
        <f t="shared" si="113"/>
        <v>378.13426267746274</v>
      </c>
      <c r="BD72">
        <f t="shared" si="114"/>
        <v>8.9393200529340813E-3</v>
      </c>
    </row>
    <row r="73" spans="1:108" x14ac:dyDescent="0.25">
      <c r="A73" s="1">
        <v>53</v>
      </c>
      <c r="B73" s="1" t="s">
        <v>106</v>
      </c>
      <c r="C73" s="1">
        <v>2079.5000374503434</v>
      </c>
      <c r="D73" s="1">
        <v>0</v>
      </c>
      <c r="E73">
        <f t="shared" si="87"/>
        <v>9.4535652029654997</v>
      </c>
      <c r="F73">
        <f t="shared" si="88"/>
        <v>0.16118408074815199</v>
      </c>
      <c r="G73">
        <f t="shared" si="89"/>
        <v>275.08686280284581</v>
      </c>
      <c r="H73">
        <f t="shared" si="90"/>
        <v>2.6785228067240281</v>
      </c>
      <c r="I73">
        <f t="shared" si="91"/>
        <v>1.2631089114597982</v>
      </c>
      <c r="J73">
        <f t="shared" si="92"/>
        <v>16.567626953125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15.1810302734375</v>
      </c>
      <c r="P73" s="1">
        <v>16.567626953125</v>
      </c>
      <c r="Q73" s="1">
        <v>15.097146034240723</v>
      </c>
      <c r="R73" s="1">
        <v>400.59103393554687</v>
      </c>
      <c r="S73" s="1">
        <v>382.65753173828125</v>
      </c>
      <c r="T73" s="1">
        <v>4.0469050407409668</v>
      </c>
      <c r="U73" s="1">
        <v>8.5916862487792969</v>
      </c>
      <c r="V73" s="1">
        <v>17.106376647949219</v>
      </c>
      <c r="W73" s="1">
        <v>36.317287445068359</v>
      </c>
      <c r="X73" s="1">
        <v>350.5792236328125</v>
      </c>
      <c r="Y73" s="1">
        <v>1700.9505615234375</v>
      </c>
      <c r="Z73" s="1">
        <v>7.3057036399841309</v>
      </c>
      <c r="AA73" s="1">
        <v>73.187583923339844</v>
      </c>
      <c r="AB73" s="1">
        <v>-3.778571605682373</v>
      </c>
      <c r="AC73" s="1">
        <v>5.9403121471405029E-2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0.58429870605468737</v>
      </c>
      <c r="AL73">
        <f t="shared" si="96"/>
        <v>2.6785228067240279E-3</v>
      </c>
      <c r="AM73">
        <f t="shared" si="97"/>
        <v>289.71762695312498</v>
      </c>
      <c r="AN73">
        <f t="shared" si="98"/>
        <v>288.33103027343748</v>
      </c>
      <c r="AO73">
        <f t="shared" si="99"/>
        <v>272.15208376067676</v>
      </c>
      <c r="AP73">
        <f t="shared" si="100"/>
        <v>1.6725525612820757</v>
      </c>
      <c r="AQ73">
        <f t="shared" si="101"/>
        <v>1.8919136698353378</v>
      </c>
      <c r="AR73">
        <f t="shared" si="102"/>
        <v>25.850199834674392</v>
      </c>
      <c r="AS73">
        <f t="shared" si="103"/>
        <v>17.258513585895095</v>
      </c>
      <c r="AT73">
        <f t="shared" si="104"/>
        <v>15.87432861328125</v>
      </c>
      <c r="AU73">
        <f t="shared" si="105"/>
        <v>1.8101052366271007</v>
      </c>
      <c r="AV73">
        <f t="shared" si="106"/>
        <v>0.15252739495392301</v>
      </c>
      <c r="AW73">
        <f t="shared" si="107"/>
        <v>0.62880475837553973</v>
      </c>
      <c r="AX73">
        <f t="shared" si="108"/>
        <v>1.1813004782515608</v>
      </c>
      <c r="AY73">
        <f t="shared" si="109"/>
        <v>9.6071326748511238E-2</v>
      </c>
      <c r="AZ73">
        <f t="shared" si="110"/>
        <v>20.132942857591551</v>
      </c>
      <c r="BA73">
        <f t="shared" si="111"/>
        <v>0.71888526942935382</v>
      </c>
      <c r="BB73">
        <f t="shared" si="112"/>
        <v>35.71505197638006</v>
      </c>
      <c r="BC73">
        <f t="shared" si="113"/>
        <v>378.16375959954615</v>
      </c>
      <c r="BD73">
        <f t="shared" si="114"/>
        <v>8.9282635899205799E-3</v>
      </c>
    </row>
    <row r="74" spans="1:108" x14ac:dyDescent="0.25">
      <c r="A74" s="1">
        <v>54</v>
      </c>
      <c r="B74" s="1" t="s">
        <v>107</v>
      </c>
      <c r="C74" s="1">
        <v>2080.5000374279916</v>
      </c>
      <c r="D74" s="1">
        <v>0</v>
      </c>
      <c r="E74">
        <f t="shared" si="87"/>
        <v>9.484748550798713</v>
      </c>
      <c r="F74">
        <f t="shared" si="88"/>
        <v>0.16134046564902244</v>
      </c>
      <c r="G74">
        <f t="shared" si="89"/>
        <v>274.84788206938191</v>
      </c>
      <c r="H74">
        <f t="shared" si="90"/>
        <v>2.6799589102711003</v>
      </c>
      <c r="I74">
        <f t="shared" si="91"/>
        <v>1.2626281493906679</v>
      </c>
      <c r="J74">
        <f t="shared" si="92"/>
        <v>16.565189361572266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15.182909965515137</v>
      </c>
      <c r="P74" s="1">
        <v>16.565189361572266</v>
      </c>
      <c r="Q74" s="1">
        <v>15.097855567932129</v>
      </c>
      <c r="R74" s="1">
        <v>400.63232421875</v>
      </c>
      <c r="S74" s="1">
        <v>382.64480590820312</v>
      </c>
      <c r="T74" s="1">
        <v>4.0471000671386719</v>
      </c>
      <c r="U74" s="1">
        <v>8.5942468643188477</v>
      </c>
      <c r="V74" s="1">
        <v>17.105136871337891</v>
      </c>
      <c r="W74" s="1">
        <v>36.323726654052734</v>
      </c>
      <c r="X74" s="1">
        <v>350.58380126953125</v>
      </c>
      <c r="Y74" s="1">
        <v>1700.8463134765625</v>
      </c>
      <c r="Z74" s="1">
        <v>7.2781810760498047</v>
      </c>
      <c r="AA74" s="1">
        <v>73.187599182128906</v>
      </c>
      <c r="AB74" s="1">
        <v>-3.778571605682373</v>
      </c>
      <c r="AC74" s="1">
        <v>5.9403121471405029E-2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0.58430633544921862</v>
      </c>
      <c r="AL74">
        <f t="shared" si="96"/>
        <v>2.6799589102711003E-3</v>
      </c>
      <c r="AM74">
        <f t="shared" si="97"/>
        <v>289.71518936157224</v>
      </c>
      <c r="AN74">
        <f t="shared" si="98"/>
        <v>288.33290996551511</v>
      </c>
      <c r="AO74">
        <f t="shared" si="99"/>
        <v>272.13540407354958</v>
      </c>
      <c r="AP74">
        <f t="shared" si="100"/>
        <v>1.6721379042723719</v>
      </c>
      <c r="AQ74">
        <f t="shared" si="101"/>
        <v>1.8916204441687039</v>
      </c>
      <c r="AR74">
        <f t="shared" si="102"/>
        <v>25.846187951340855</v>
      </c>
      <c r="AS74">
        <f t="shared" si="103"/>
        <v>17.251941087022008</v>
      </c>
      <c r="AT74">
        <f t="shared" si="104"/>
        <v>15.874049663543701</v>
      </c>
      <c r="AU74">
        <f t="shared" si="105"/>
        <v>1.8100729563631459</v>
      </c>
      <c r="AV74">
        <f t="shared" si="106"/>
        <v>0.15266742576425199</v>
      </c>
      <c r="AW74">
        <f t="shared" si="107"/>
        <v>0.62899229477803598</v>
      </c>
      <c r="AX74">
        <f t="shared" si="108"/>
        <v>1.1810806615851099</v>
      </c>
      <c r="AY74">
        <f t="shared" si="109"/>
        <v>9.6160213811755033E-2</v>
      </c>
      <c r="AZ74">
        <f t="shared" si="110"/>
        <v>20.115456628950955</v>
      </c>
      <c r="BA74">
        <f t="shared" si="111"/>
        <v>0.71828462800385739</v>
      </c>
      <c r="BB74">
        <f t="shared" si="112"/>
        <v>35.732955046259541</v>
      </c>
      <c r="BC74">
        <f t="shared" si="113"/>
        <v>378.13621069936943</v>
      </c>
      <c r="BD74">
        <f t="shared" si="114"/>
        <v>8.9628574043181669E-3</v>
      </c>
    </row>
    <row r="75" spans="1:108" x14ac:dyDescent="0.25">
      <c r="A75" s="1">
        <v>55</v>
      </c>
      <c r="B75" s="1" t="s">
        <v>107</v>
      </c>
      <c r="C75" s="1">
        <v>2080.5000374279916</v>
      </c>
      <c r="D75" s="1">
        <v>0</v>
      </c>
      <c r="E75">
        <f t="shared" si="87"/>
        <v>9.484748550798713</v>
      </c>
      <c r="F75">
        <f t="shared" si="88"/>
        <v>0.16134046564902244</v>
      </c>
      <c r="G75">
        <f t="shared" si="89"/>
        <v>274.84788206938191</v>
      </c>
      <c r="H75">
        <f t="shared" si="90"/>
        <v>2.6799589102711003</v>
      </c>
      <c r="I75">
        <f t="shared" si="91"/>
        <v>1.2626281493906679</v>
      </c>
      <c r="J75">
        <f t="shared" si="92"/>
        <v>16.565189361572266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15.182909965515137</v>
      </c>
      <c r="P75" s="1">
        <v>16.565189361572266</v>
      </c>
      <c r="Q75" s="1">
        <v>15.097855567932129</v>
      </c>
      <c r="R75" s="1">
        <v>400.63232421875</v>
      </c>
      <c r="S75" s="1">
        <v>382.64480590820312</v>
      </c>
      <c r="T75" s="1">
        <v>4.0471000671386719</v>
      </c>
      <c r="U75" s="1">
        <v>8.5942468643188477</v>
      </c>
      <c r="V75" s="1">
        <v>17.105136871337891</v>
      </c>
      <c r="W75" s="1">
        <v>36.323726654052734</v>
      </c>
      <c r="X75" s="1">
        <v>350.58380126953125</v>
      </c>
      <c r="Y75" s="1">
        <v>1700.8463134765625</v>
      </c>
      <c r="Z75" s="1">
        <v>7.2781810760498047</v>
      </c>
      <c r="AA75" s="1">
        <v>73.187599182128906</v>
      </c>
      <c r="AB75" s="1">
        <v>-3.778571605682373</v>
      </c>
      <c r="AC75" s="1">
        <v>5.9403121471405029E-2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0.58430633544921862</v>
      </c>
      <c r="AL75">
        <f t="shared" si="96"/>
        <v>2.6799589102711003E-3</v>
      </c>
      <c r="AM75">
        <f t="shared" si="97"/>
        <v>289.71518936157224</v>
      </c>
      <c r="AN75">
        <f t="shared" si="98"/>
        <v>288.33290996551511</v>
      </c>
      <c r="AO75">
        <f t="shared" si="99"/>
        <v>272.13540407354958</v>
      </c>
      <c r="AP75">
        <f t="shared" si="100"/>
        <v>1.6721379042723719</v>
      </c>
      <c r="AQ75">
        <f t="shared" si="101"/>
        <v>1.8916204441687039</v>
      </c>
      <c r="AR75">
        <f t="shared" si="102"/>
        <v>25.846187951340855</v>
      </c>
      <c r="AS75">
        <f t="shared" si="103"/>
        <v>17.251941087022008</v>
      </c>
      <c r="AT75">
        <f t="shared" si="104"/>
        <v>15.874049663543701</v>
      </c>
      <c r="AU75">
        <f t="shared" si="105"/>
        <v>1.8100729563631459</v>
      </c>
      <c r="AV75">
        <f t="shared" si="106"/>
        <v>0.15266742576425199</v>
      </c>
      <c r="AW75">
        <f t="shared" si="107"/>
        <v>0.62899229477803598</v>
      </c>
      <c r="AX75">
        <f t="shared" si="108"/>
        <v>1.1810806615851099</v>
      </c>
      <c r="AY75">
        <f t="shared" si="109"/>
        <v>9.6160213811755033E-2</v>
      </c>
      <c r="AZ75">
        <f t="shared" si="110"/>
        <v>20.115456628950955</v>
      </c>
      <c r="BA75">
        <f t="shared" si="111"/>
        <v>0.71828462800385739</v>
      </c>
      <c r="BB75">
        <f t="shared" si="112"/>
        <v>35.732955046259541</v>
      </c>
      <c r="BC75">
        <f t="shared" si="113"/>
        <v>378.13621069936943</v>
      </c>
      <c r="BD75">
        <f t="shared" si="114"/>
        <v>8.9628574043181669E-3</v>
      </c>
    </row>
    <row r="76" spans="1:108" x14ac:dyDescent="0.25">
      <c r="A76" s="1">
        <v>56</v>
      </c>
      <c r="B76" s="1" t="s">
        <v>108</v>
      </c>
      <c r="C76" s="1">
        <v>2081.0000374168158</v>
      </c>
      <c r="D76" s="1">
        <v>0</v>
      </c>
      <c r="E76">
        <f t="shared" si="87"/>
        <v>9.4962947551389689</v>
      </c>
      <c r="F76">
        <f t="shared" si="88"/>
        <v>0.16144103084150074</v>
      </c>
      <c r="G76">
        <f t="shared" si="89"/>
        <v>274.77872405840219</v>
      </c>
      <c r="H76">
        <f t="shared" si="90"/>
        <v>2.681336152620049</v>
      </c>
      <c r="I76">
        <f t="shared" si="91"/>
        <v>1.2625342048031953</v>
      </c>
      <c r="J76">
        <f t="shared" si="92"/>
        <v>16.56578254699707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15.183510780334473</v>
      </c>
      <c r="P76" s="1">
        <v>16.56578254699707</v>
      </c>
      <c r="Q76" s="1">
        <v>15.096701622009277</v>
      </c>
      <c r="R76" s="1">
        <v>400.64315795898437</v>
      </c>
      <c r="S76" s="1">
        <v>382.63522338867187</v>
      </c>
      <c r="T76" s="1">
        <v>4.0470571517944336</v>
      </c>
      <c r="U76" s="1">
        <v>8.5964794158935547</v>
      </c>
      <c r="V76" s="1">
        <v>17.104347229003906</v>
      </c>
      <c r="W76" s="1">
        <v>36.331874847412109</v>
      </c>
      <c r="X76" s="1">
        <v>350.58773803710937</v>
      </c>
      <c r="Y76" s="1">
        <v>1700.757568359375</v>
      </c>
      <c r="Z76" s="1">
        <v>7.2940783500671387</v>
      </c>
      <c r="AA76" s="1">
        <v>73.187820434570313</v>
      </c>
      <c r="AB76" s="1">
        <v>-3.778571605682373</v>
      </c>
      <c r="AC76" s="1">
        <v>5.9403121471405029E-2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0.58431289672851561</v>
      </c>
      <c r="AL76">
        <f t="shared" si="96"/>
        <v>2.6813361526200489E-3</v>
      </c>
      <c r="AM76">
        <f t="shared" si="97"/>
        <v>289.71578254699705</v>
      </c>
      <c r="AN76">
        <f t="shared" si="98"/>
        <v>288.33351078033445</v>
      </c>
      <c r="AO76">
        <f t="shared" si="99"/>
        <v>272.12120485511696</v>
      </c>
      <c r="AP76">
        <f t="shared" si="100"/>
        <v>1.6712387091710501</v>
      </c>
      <c r="AQ76">
        <f t="shared" si="101"/>
        <v>1.8916917966630928</v>
      </c>
      <c r="AR76">
        <f t="shared" si="102"/>
        <v>25.847084739383099</v>
      </c>
      <c r="AS76">
        <f t="shared" si="103"/>
        <v>17.250605323489545</v>
      </c>
      <c r="AT76">
        <f t="shared" si="104"/>
        <v>15.874646663665771</v>
      </c>
      <c r="AU76">
        <f t="shared" si="105"/>
        <v>1.8101420422628234</v>
      </c>
      <c r="AV76">
        <f t="shared" si="106"/>
        <v>0.15275746655304495</v>
      </c>
      <c r="AW76">
        <f t="shared" si="107"/>
        <v>0.62915759185989739</v>
      </c>
      <c r="AX76">
        <f t="shared" si="108"/>
        <v>1.1809844504029261</v>
      </c>
      <c r="AY76">
        <f t="shared" si="109"/>
        <v>9.6217369484842413E-2</v>
      </c>
      <c r="AZ76">
        <f t="shared" si="110"/>
        <v>20.110455915626684</v>
      </c>
      <c r="BA76">
        <f t="shared" si="111"/>
        <v>0.71812187499342794</v>
      </c>
      <c r="BB76">
        <f t="shared" si="112"/>
        <v>35.742211435035266</v>
      </c>
      <c r="BC76">
        <f t="shared" si="113"/>
        <v>378.12113966727617</v>
      </c>
      <c r="BD76">
        <f t="shared" si="114"/>
        <v>8.9764506498171831E-3</v>
      </c>
    </row>
    <row r="77" spans="1:108" x14ac:dyDescent="0.25">
      <c r="A77" s="1">
        <v>57</v>
      </c>
      <c r="B77" s="1" t="s">
        <v>108</v>
      </c>
      <c r="C77" s="1">
        <v>2081.5000374056399</v>
      </c>
      <c r="D77" s="1">
        <v>0</v>
      </c>
      <c r="E77">
        <f t="shared" si="87"/>
        <v>9.50417917820897</v>
      </c>
      <c r="F77">
        <f t="shared" si="88"/>
        <v>0.16151053565711235</v>
      </c>
      <c r="G77">
        <f t="shared" si="89"/>
        <v>274.71922620503591</v>
      </c>
      <c r="H77">
        <f t="shared" si="90"/>
        <v>2.682178531226191</v>
      </c>
      <c r="I77">
        <f t="shared" si="91"/>
        <v>1.2624117235273671</v>
      </c>
      <c r="J77">
        <f t="shared" si="92"/>
        <v>16.565801620483398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15.183032035827637</v>
      </c>
      <c r="P77" s="1">
        <v>16.565801620483398</v>
      </c>
      <c r="Q77" s="1">
        <v>15.096378326416016</v>
      </c>
      <c r="R77" s="1">
        <v>400.63885498046875</v>
      </c>
      <c r="S77" s="1">
        <v>382.61514282226562</v>
      </c>
      <c r="T77" s="1">
        <v>4.0469050407409668</v>
      </c>
      <c r="U77" s="1">
        <v>8.5982093811035156</v>
      </c>
      <c r="V77" s="1">
        <v>17.104179382324219</v>
      </c>
      <c r="W77" s="1">
        <v>36.340194702148437</v>
      </c>
      <c r="X77" s="1">
        <v>350.55224609375</v>
      </c>
      <c r="Y77" s="1">
        <v>1700.7423095703125</v>
      </c>
      <c r="Z77" s="1">
        <v>7.3183655738830566</v>
      </c>
      <c r="AA77" s="1">
        <v>73.187606811523438</v>
      </c>
      <c r="AB77" s="1">
        <v>-3.778571605682373</v>
      </c>
      <c r="AC77" s="1">
        <v>5.9403121471405029E-2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0.58425374348958325</v>
      </c>
      <c r="AL77">
        <f t="shared" si="96"/>
        <v>2.682178531226191E-3</v>
      </c>
      <c r="AM77">
        <f t="shared" si="97"/>
        <v>289.71580162048338</v>
      </c>
      <c r="AN77">
        <f t="shared" si="98"/>
        <v>288.33303203582761</v>
      </c>
      <c r="AO77">
        <f t="shared" si="99"/>
        <v>272.11876344892153</v>
      </c>
      <c r="AP77">
        <f t="shared" si="100"/>
        <v>1.6707027018278802</v>
      </c>
      <c r="AQ77">
        <f t="shared" si="101"/>
        <v>1.8916940909947235</v>
      </c>
      <c r="AR77">
        <f t="shared" si="102"/>
        <v>25.847191531570544</v>
      </c>
      <c r="AS77">
        <f t="shared" si="103"/>
        <v>17.248982150467029</v>
      </c>
      <c r="AT77">
        <f t="shared" si="104"/>
        <v>15.874416828155518</v>
      </c>
      <c r="AU77">
        <f t="shared" si="105"/>
        <v>1.8101154450209198</v>
      </c>
      <c r="AV77">
        <f t="shared" si="106"/>
        <v>0.15281969398647055</v>
      </c>
      <c r="AW77">
        <f t="shared" si="107"/>
        <v>0.62928236746735633</v>
      </c>
      <c r="AX77">
        <f t="shared" si="108"/>
        <v>1.1808330775535634</v>
      </c>
      <c r="AY77">
        <f t="shared" si="109"/>
        <v>9.6256870232395417E-2</v>
      </c>
      <c r="AZ77">
        <f t="shared" si="110"/>
        <v>20.106042711060134</v>
      </c>
      <c r="BA77">
        <f t="shared" si="111"/>
        <v>0.7180040606303183</v>
      </c>
      <c r="BB77">
        <f t="shared" si="112"/>
        <v>35.74995096109528</v>
      </c>
      <c r="BC77">
        <f t="shared" si="113"/>
        <v>378.09731122375041</v>
      </c>
      <c r="BD77">
        <f t="shared" si="114"/>
        <v>8.9864151227820321E-3</v>
      </c>
    </row>
    <row r="78" spans="1:108" x14ac:dyDescent="0.25">
      <c r="A78" s="1">
        <v>58</v>
      </c>
      <c r="B78" s="1" t="s">
        <v>109</v>
      </c>
      <c r="C78" s="1">
        <v>2082.000037394464</v>
      </c>
      <c r="D78" s="1">
        <v>0</v>
      </c>
      <c r="E78">
        <f t="shared" si="87"/>
        <v>9.4825986066601331</v>
      </c>
      <c r="F78">
        <f t="shared" si="88"/>
        <v>0.1614809859690321</v>
      </c>
      <c r="G78">
        <f t="shared" si="89"/>
        <v>274.91632707141542</v>
      </c>
      <c r="H78">
        <f t="shared" si="90"/>
        <v>2.6815252148231066</v>
      </c>
      <c r="I78">
        <f t="shared" si="91"/>
        <v>1.2623137620074156</v>
      </c>
      <c r="J78">
        <f t="shared" si="92"/>
        <v>16.564580917358398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15.182689666748047</v>
      </c>
      <c r="P78" s="1">
        <v>16.564580917358398</v>
      </c>
      <c r="Q78" s="1">
        <v>15.096713066101074</v>
      </c>
      <c r="R78" s="1">
        <v>400.59326171875</v>
      </c>
      <c r="S78" s="1">
        <v>382.60723876953125</v>
      </c>
      <c r="T78" s="1">
        <v>4.047487735748291</v>
      </c>
      <c r="U78" s="1">
        <v>8.5976133346557617</v>
      </c>
      <c r="V78" s="1">
        <v>17.106876373291016</v>
      </c>
      <c r="W78" s="1">
        <v>36.338172912597656</v>
      </c>
      <c r="X78" s="1">
        <v>350.557861328125</v>
      </c>
      <c r="Y78" s="1">
        <v>1700.7962646484375</v>
      </c>
      <c r="Z78" s="1">
        <v>7.2336349487304687</v>
      </c>
      <c r="AA78" s="1">
        <v>73.186996459960937</v>
      </c>
      <c r="AB78" s="1">
        <v>-3.778571605682373</v>
      </c>
      <c r="AC78" s="1">
        <v>5.9403121471405029E-2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0.58426310221354161</v>
      </c>
      <c r="AL78">
        <f t="shared" si="96"/>
        <v>2.6815252148231065E-3</v>
      </c>
      <c r="AM78">
        <f t="shared" si="97"/>
        <v>289.71458091735838</v>
      </c>
      <c r="AN78">
        <f t="shared" si="98"/>
        <v>288.33268966674802</v>
      </c>
      <c r="AO78">
        <f t="shared" si="99"/>
        <v>272.12739626122857</v>
      </c>
      <c r="AP78">
        <f t="shared" si="100"/>
        <v>1.671264846098049</v>
      </c>
      <c r="AQ78">
        <f t="shared" si="101"/>
        <v>1.89154725869498</v>
      </c>
      <c r="AR78">
        <f t="shared" si="102"/>
        <v>25.845400825128895</v>
      </c>
      <c r="AS78">
        <f t="shared" si="103"/>
        <v>17.247787490473133</v>
      </c>
      <c r="AT78">
        <f t="shared" si="104"/>
        <v>15.873635292053223</v>
      </c>
      <c r="AU78">
        <f t="shared" si="105"/>
        <v>1.8100250059299583</v>
      </c>
      <c r="AV78">
        <f t="shared" si="106"/>
        <v>0.15279323859983557</v>
      </c>
      <c r="AW78">
        <f t="shared" si="107"/>
        <v>0.62923349668756423</v>
      </c>
      <c r="AX78">
        <f t="shared" si="108"/>
        <v>1.1807915092423942</v>
      </c>
      <c r="AY78">
        <f t="shared" si="109"/>
        <v>9.6240076844041705E-2</v>
      </c>
      <c r="AZ78">
        <f t="shared" si="110"/>
        <v>20.120300256161144</v>
      </c>
      <c r="BA78">
        <f t="shared" si="111"/>
        <v>0.7185340453974397</v>
      </c>
      <c r="BB78">
        <f t="shared" si="112"/>
        <v>35.749395101665584</v>
      </c>
      <c r="BC78">
        <f t="shared" si="113"/>
        <v>378.09966554117398</v>
      </c>
      <c r="BD78">
        <f t="shared" si="114"/>
        <v>8.9658149708963658E-3</v>
      </c>
    </row>
    <row r="79" spans="1:108" x14ac:dyDescent="0.25">
      <c r="A79" s="1">
        <v>59</v>
      </c>
      <c r="B79" s="1" t="s">
        <v>109</v>
      </c>
      <c r="C79" s="1">
        <v>2082.5000373832881</v>
      </c>
      <c r="D79" s="1">
        <v>0</v>
      </c>
      <c r="E79">
        <f t="shared" si="87"/>
        <v>9.4654149458553505</v>
      </c>
      <c r="F79">
        <f t="shared" si="88"/>
        <v>0.16155266854534911</v>
      </c>
      <c r="G79">
        <f t="shared" si="89"/>
        <v>275.1603393787683</v>
      </c>
      <c r="H79">
        <f t="shared" si="90"/>
        <v>2.6822860970758211</v>
      </c>
      <c r="I79">
        <f t="shared" si="91"/>
        <v>1.2621457856608527</v>
      </c>
      <c r="J79">
        <f t="shared" si="92"/>
        <v>16.563972473144531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15.184154510498047</v>
      </c>
      <c r="P79" s="1">
        <v>16.563972473144531</v>
      </c>
      <c r="Q79" s="1">
        <v>15.096761703491211</v>
      </c>
      <c r="R79" s="1">
        <v>400.58990478515625</v>
      </c>
      <c r="S79" s="1">
        <v>382.63357543945312</v>
      </c>
      <c r="T79" s="1">
        <v>4.0476984977722168</v>
      </c>
      <c r="U79" s="1">
        <v>8.5988807678222656</v>
      </c>
      <c r="V79" s="1">
        <v>17.106212615966797</v>
      </c>
      <c r="W79" s="1">
        <v>36.340229034423828</v>
      </c>
      <c r="X79" s="1">
        <v>350.57546997070312</v>
      </c>
      <c r="Y79" s="1">
        <v>1700.807373046875</v>
      </c>
      <c r="Z79" s="1">
        <v>7.3385605812072754</v>
      </c>
      <c r="AA79" s="1">
        <v>73.187232971191406</v>
      </c>
      <c r="AB79" s="1">
        <v>-3.778571605682373</v>
      </c>
      <c r="AC79" s="1">
        <v>5.9403121471405029E-2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0.5842924499511718</v>
      </c>
      <c r="AL79">
        <f t="shared" si="96"/>
        <v>2.6822860970758212E-3</v>
      </c>
      <c r="AM79">
        <f t="shared" si="97"/>
        <v>289.71397247314451</v>
      </c>
      <c r="AN79">
        <f t="shared" si="98"/>
        <v>288.33415451049802</v>
      </c>
      <c r="AO79">
        <f t="shared" si="99"/>
        <v>272.12917360493884</v>
      </c>
      <c r="AP79">
        <f t="shared" si="100"/>
        <v>1.6711431165909834</v>
      </c>
      <c r="AQ79">
        <f t="shared" si="101"/>
        <v>1.8914740757069579</v>
      </c>
      <c r="AR79">
        <f t="shared" si="102"/>
        <v>25.844317361355856</v>
      </c>
      <c r="AS79">
        <f t="shared" si="103"/>
        <v>17.24543659353359</v>
      </c>
      <c r="AT79">
        <f t="shared" si="104"/>
        <v>15.874063491821289</v>
      </c>
      <c r="AU79">
        <f t="shared" si="105"/>
        <v>1.81007455656945</v>
      </c>
      <c r="AV79">
        <f t="shared" si="106"/>
        <v>0.15285741402011815</v>
      </c>
      <c r="AW79">
        <f t="shared" si="107"/>
        <v>0.62932829004610535</v>
      </c>
      <c r="AX79">
        <f t="shared" si="108"/>
        <v>1.1807462665233448</v>
      </c>
      <c r="AY79">
        <f t="shared" si="109"/>
        <v>9.6280814287955055E-2</v>
      </c>
      <c r="AZ79">
        <f t="shared" si="110"/>
        <v>20.13822386254601</v>
      </c>
      <c r="BA79">
        <f t="shared" si="111"/>
        <v>0.71912230666832555</v>
      </c>
      <c r="BB79">
        <f t="shared" si="112"/>
        <v>35.756987618830635</v>
      </c>
      <c r="BC79">
        <f t="shared" si="113"/>
        <v>378.13417050046689</v>
      </c>
      <c r="BD79">
        <f t="shared" si="114"/>
        <v>8.9506516847735213E-3</v>
      </c>
    </row>
    <row r="80" spans="1:108" x14ac:dyDescent="0.25">
      <c r="A80" s="1">
        <v>60</v>
      </c>
      <c r="B80" s="1" t="s">
        <v>110</v>
      </c>
      <c r="C80" s="1">
        <v>2083.0000373721123</v>
      </c>
      <c r="D80" s="1">
        <v>0</v>
      </c>
      <c r="E80">
        <f t="shared" si="87"/>
        <v>9.4640173705734405</v>
      </c>
      <c r="F80">
        <f t="shared" si="88"/>
        <v>0.16172064593609584</v>
      </c>
      <c r="G80">
        <f t="shared" si="89"/>
        <v>275.28069195362099</v>
      </c>
      <c r="H80">
        <f t="shared" si="90"/>
        <v>2.6838300473386316</v>
      </c>
      <c r="I80">
        <f t="shared" si="91"/>
        <v>1.2616367860143827</v>
      </c>
      <c r="J80">
        <f t="shared" si="92"/>
        <v>16.561346054077148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15.184394836425781</v>
      </c>
      <c r="P80" s="1">
        <v>16.561346054077148</v>
      </c>
      <c r="Q80" s="1">
        <v>15.097864151000977</v>
      </c>
      <c r="R80" s="1">
        <v>400.5950927734375</v>
      </c>
      <c r="S80" s="1">
        <v>382.6400146484375</v>
      </c>
      <c r="T80" s="1">
        <v>4.0476737022399902</v>
      </c>
      <c r="U80" s="1">
        <v>8.6014890670776367</v>
      </c>
      <c r="V80" s="1">
        <v>17.105903625488281</v>
      </c>
      <c r="W80" s="1">
        <v>36.350814819335938</v>
      </c>
      <c r="X80" s="1">
        <v>350.57351684570312</v>
      </c>
      <c r="Y80" s="1">
        <v>1700.7945556640625</v>
      </c>
      <c r="Z80" s="1">
        <v>7.2622213363647461</v>
      </c>
      <c r="AA80" s="1">
        <v>73.187492370605469</v>
      </c>
      <c r="AB80" s="1">
        <v>-3.778571605682373</v>
      </c>
      <c r="AC80" s="1">
        <v>5.9403121471405029E-2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0.58428919474283847</v>
      </c>
      <c r="AL80">
        <f t="shared" si="96"/>
        <v>2.6838300473386316E-3</v>
      </c>
      <c r="AM80">
        <f t="shared" si="97"/>
        <v>289.71134605407713</v>
      </c>
      <c r="AN80">
        <f t="shared" si="98"/>
        <v>288.33439483642576</v>
      </c>
      <c r="AO80">
        <f t="shared" si="99"/>
        <v>272.12712282373468</v>
      </c>
      <c r="AP80">
        <f t="shared" si="100"/>
        <v>1.6706679630915167</v>
      </c>
      <c r="AQ80">
        <f t="shared" si="101"/>
        <v>1.8911582014869734</v>
      </c>
      <c r="AR80">
        <f t="shared" si="102"/>
        <v>25.839909801944867</v>
      </c>
      <c r="AS80">
        <f t="shared" si="103"/>
        <v>17.23842073486723</v>
      </c>
      <c r="AT80">
        <f t="shared" si="104"/>
        <v>15.872870445251465</v>
      </c>
      <c r="AU80">
        <f t="shared" si="105"/>
        <v>1.8099365019612301</v>
      </c>
      <c r="AV80">
        <f t="shared" si="106"/>
        <v>0.15300778750718999</v>
      </c>
      <c r="AW80">
        <f t="shared" si="107"/>
        <v>0.62952141547259088</v>
      </c>
      <c r="AX80">
        <f t="shared" si="108"/>
        <v>1.1804150864886394</v>
      </c>
      <c r="AY80">
        <f t="shared" si="109"/>
        <v>9.6376269814577004E-2</v>
      </c>
      <c r="AZ80">
        <f t="shared" si="110"/>
        <v>20.14710354213063</v>
      </c>
      <c r="BA80">
        <f t="shared" si="111"/>
        <v>0.71942473712934529</v>
      </c>
      <c r="BB80">
        <f t="shared" si="112"/>
        <v>35.775822638900415</v>
      </c>
      <c r="BC80">
        <f t="shared" si="113"/>
        <v>378.14127404980633</v>
      </c>
      <c r="BD80">
        <f t="shared" si="114"/>
        <v>8.9538759753718944E-3</v>
      </c>
      <c r="BE80">
        <f>AVERAGE(E66:E80)</f>
        <v>9.4826859640248866</v>
      </c>
      <c r="BF80">
        <f t="shared" ref="BF80:DD80" si="115">AVERAGE(F66:F80)</f>
        <v>0.16123169131679718</v>
      </c>
      <c r="BG80">
        <f t="shared" si="115"/>
        <v>274.7819819818726</v>
      </c>
      <c r="BH80">
        <f t="shared" si="115"/>
        <v>2.6779286660344397</v>
      </c>
      <c r="BI80">
        <f t="shared" si="115"/>
        <v>1.2624776007934313</v>
      </c>
      <c r="BJ80">
        <f t="shared" si="115"/>
        <v>16.561756896972657</v>
      </c>
      <c r="BK80">
        <f t="shared" si="115"/>
        <v>6</v>
      </c>
      <c r="BL80">
        <f t="shared" si="115"/>
        <v>1.4200000166893005</v>
      </c>
      <c r="BM80">
        <f t="shared" si="115"/>
        <v>1</v>
      </c>
      <c r="BN80">
        <f t="shared" si="115"/>
        <v>2.8400000333786011</v>
      </c>
      <c r="BO80">
        <f t="shared" si="115"/>
        <v>15.180002657572429</v>
      </c>
      <c r="BP80">
        <f t="shared" si="115"/>
        <v>16.561756896972657</v>
      </c>
      <c r="BQ80">
        <f t="shared" si="115"/>
        <v>15.097547086079915</v>
      </c>
      <c r="BR80">
        <f t="shared" si="115"/>
        <v>400.60198160807289</v>
      </c>
      <c r="BS80">
        <f t="shared" si="115"/>
        <v>382.61887003580728</v>
      </c>
      <c r="BT80">
        <f t="shared" si="115"/>
        <v>4.046839968363444</v>
      </c>
      <c r="BU80">
        <f t="shared" si="115"/>
        <v>8.5907025019327801</v>
      </c>
      <c r="BV80">
        <f t="shared" si="115"/>
        <v>17.107157897949218</v>
      </c>
      <c r="BW80">
        <f t="shared" si="115"/>
        <v>36.315367380777992</v>
      </c>
      <c r="BX80">
        <f t="shared" si="115"/>
        <v>350.57266438802083</v>
      </c>
      <c r="BY80">
        <f t="shared" si="115"/>
        <v>1700.876220703125</v>
      </c>
      <c r="BZ80">
        <f t="shared" si="115"/>
        <v>7.3097963333129883</v>
      </c>
      <c r="CA80">
        <f t="shared" si="115"/>
        <v>73.187273152669277</v>
      </c>
      <c r="CB80">
        <f t="shared" si="115"/>
        <v>-3.778571605682373</v>
      </c>
      <c r="CC80">
        <f t="shared" si="115"/>
        <v>5.9403121471405029E-2</v>
      </c>
      <c r="CD80">
        <f t="shared" si="115"/>
        <v>1</v>
      </c>
      <c r="CE80">
        <f t="shared" si="115"/>
        <v>-0.21956524252891541</v>
      </c>
      <c r="CF80">
        <f t="shared" si="115"/>
        <v>2.737391471862793</v>
      </c>
      <c r="CG80">
        <f t="shared" si="115"/>
        <v>1</v>
      </c>
      <c r="CH80">
        <f t="shared" si="115"/>
        <v>0</v>
      </c>
      <c r="CI80">
        <f t="shared" si="115"/>
        <v>0.15999999642372131</v>
      </c>
      <c r="CJ80">
        <f t="shared" si="115"/>
        <v>111115</v>
      </c>
      <c r="CK80">
        <f t="shared" si="115"/>
        <v>0.58428777398003462</v>
      </c>
      <c r="CL80">
        <f t="shared" si="115"/>
        <v>2.6779286660344394E-3</v>
      </c>
      <c r="CM80">
        <f t="shared" si="115"/>
        <v>289.7117568969727</v>
      </c>
      <c r="CN80">
        <f t="shared" si="115"/>
        <v>288.33000265757249</v>
      </c>
      <c r="CO80">
        <f t="shared" si="115"/>
        <v>272.14018922969262</v>
      </c>
      <c r="CP80">
        <f t="shared" si="115"/>
        <v>1.6733465213121503</v>
      </c>
      <c r="CQ80">
        <f t="shared" si="115"/>
        <v>1.8912076933609518</v>
      </c>
      <c r="CR80">
        <f t="shared" si="115"/>
        <v>25.840663398399798</v>
      </c>
      <c r="CS80">
        <f t="shared" si="115"/>
        <v>17.249960896467016</v>
      </c>
      <c r="CT80">
        <f t="shared" si="115"/>
        <v>15.870879777272542</v>
      </c>
      <c r="CU80">
        <f t="shared" si="115"/>
        <v>1.8097062242288109</v>
      </c>
      <c r="CV80">
        <f t="shared" si="115"/>
        <v>0.15257000765868911</v>
      </c>
      <c r="CW80">
        <f t="shared" si="115"/>
        <v>0.62873009256752066</v>
      </c>
      <c r="CX80">
        <f t="shared" si="115"/>
        <v>1.1809761316612903</v>
      </c>
      <c r="CY80">
        <f t="shared" si="115"/>
        <v>9.6098377574239696E-2</v>
      </c>
      <c r="CZ80">
        <f t="shared" si="115"/>
        <v>20.110544023136338</v>
      </c>
      <c r="DA80">
        <f t="shared" si="115"/>
        <v>0.71816105319632029</v>
      </c>
      <c r="DB80">
        <f t="shared" si="115"/>
        <v>35.724555022666394</v>
      </c>
      <c r="DC80">
        <f t="shared" si="115"/>
        <v>378.11125528194259</v>
      </c>
      <c r="DD80">
        <f t="shared" si="115"/>
        <v>8.9593916759608799E-3</v>
      </c>
    </row>
    <row r="81" spans="1:56" x14ac:dyDescent="0.25">
      <c r="A81" s="1" t="s">
        <v>9</v>
      </c>
      <c r="B81" s="1" t="s">
        <v>111</v>
      </c>
    </row>
    <row r="82" spans="1:56" x14ac:dyDescent="0.25">
      <c r="A82" s="1" t="s">
        <v>9</v>
      </c>
      <c r="B82" s="1" t="s">
        <v>112</v>
      </c>
    </row>
    <row r="83" spans="1:56" x14ac:dyDescent="0.25">
      <c r="A83" s="1">
        <v>61</v>
      </c>
      <c r="B83" s="1" t="s">
        <v>113</v>
      </c>
      <c r="C83" s="1">
        <v>2406.0000376179814</v>
      </c>
      <c r="D83" s="1">
        <v>0</v>
      </c>
      <c r="E83">
        <f t="shared" ref="E83:E97" si="116">(R83-S83*(1000-T83)/(1000-U83))*AK83</f>
        <v>10.04389544811661</v>
      </c>
      <c r="F83">
        <f t="shared" ref="F83:F97" si="117">IF(AV83&lt;&gt;0,1/(1/AV83-1/N83),0)</f>
        <v>0.16724010085184451</v>
      </c>
      <c r="G83">
        <f t="shared" ref="G83:G97" si="118">((AY83-AL83/2)*S83-E83)/(AY83+AL83/2)</f>
        <v>268.69058023675365</v>
      </c>
      <c r="H83">
        <f t="shared" ref="H83:H97" si="119">AL83*1000</f>
        <v>3.2775693907583294</v>
      </c>
      <c r="I83">
        <f t="shared" ref="I83:I97" si="120">(AQ83-AW83)</f>
        <v>1.4861890345719835</v>
      </c>
      <c r="J83">
        <f t="shared" ref="J83:J97" si="121">(P83+AP83*D83)</f>
        <v>19.723756790161133</v>
      </c>
      <c r="K83" s="1">
        <v>6</v>
      </c>
      <c r="L83">
        <f t="shared" ref="L83:L97" si="122">(K83*AE83+AF83)</f>
        <v>1.4200000166893005</v>
      </c>
      <c r="M83" s="1">
        <v>1</v>
      </c>
      <c r="N83">
        <f t="shared" ref="N83:N97" si="123">L83*(M83+1)*(M83+1)/(M83*M83+1)</f>
        <v>2.8400000333786011</v>
      </c>
      <c r="O83" s="1">
        <v>19.53370475769043</v>
      </c>
      <c r="P83" s="1">
        <v>19.723756790161133</v>
      </c>
      <c r="Q83" s="1">
        <v>19.983945846557617</v>
      </c>
      <c r="R83" s="1">
        <v>399.63946533203125</v>
      </c>
      <c r="S83" s="1">
        <v>380.31491088867187</v>
      </c>
      <c r="T83" s="1">
        <v>5.6662168502807617</v>
      </c>
      <c r="U83" s="1">
        <v>11.213171005249023</v>
      </c>
      <c r="V83" s="1">
        <v>18.188959121704102</v>
      </c>
      <c r="W83" s="1">
        <v>35.995075225830078</v>
      </c>
      <c r="X83" s="1">
        <v>350.551025390625</v>
      </c>
      <c r="Y83" s="1">
        <v>1700.6126708984375</v>
      </c>
      <c r="Z83" s="1">
        <v>5.4220972061157227</v>
      </c>
      <c r="AA83" s="1">
        <v>73.180130004882813</v>
      </c>
      <c r="AB83" s="1">
        <v>-3.448462963104248</v>
      </c>
      <c r="AC83" s="1">
        <v>2.9932677745819092E-2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ref="AK83:AK97" si="124">X83*0.000001/(K83*0.0001)</f>
        <v>0.58425170898437495</v>
      </c>
      <c r="AL83">
        <f t="shared" ref="AL83:AL97" si="125">(U83-T83)/(1000-U83)*AK83</f>
        <v>3.2775693907583295E-3</v>
      </c>
      <c r="AM83">
        <f t="shared" ref="AM83:AM97" si="126">(P83+273.15)</f>
        <v>292.87375679016111</v>
      </c>
      <c r="AN83">
        <f t="shared" ref="AN83:AN97" si="127">(O83+273.15)</f>
        <v>292.68370475769041</v>
      </c>
      <c r="AO83">
        <f t="shared" ref="AO83:AO97" si="128">(Y83*AG83+Z83*AH83)*AI83</f>
        <v>272.09802126188515</v>
      </c>
      <c r="AP83">
        <f t="shared" ref="AP83:AP97" si="129">((AO83+0.00000010773*(AN83^4-AM83^4))-AL83*44100)/(L83*51.4+0.00000043092*AM83^3)</f>
        <v>1.4973986452092765</v>
      </c>
      <c r="AQ83">
        <f t="shared" ref="AQ83:AQ97" si="130">0.61365*EXP(17.502*J83/(240.97+J83))</f>
        <v>2.3067703465030895</v>
      </c>
      <c r="AR83">
        <f t="shared" ref="AR83:AR97" si="131">AQ83*1000/AA83</f>
        <v>31.52181263341804</v>
      </c>
      <c r="AS83">
        <f t="shared" ref="AS83:AS97" si="132">(AR83-U83)</f>
        <v>20.308641628169017</v>
      </c>
      <c r="AT83">
        <f t="shared" ref="AT83:AT97" si="133">IF(D83,P83,(O83+P83)/2)</f>
        <v>19.628730773925781</v>
      </c>
      <c r="AU83">
        <f t="shared" ref="AU83:AU97" si="134">0.61365*EXP(17.502*AT83/(240.97+AT83))</f>
        <v>2.2932023958231067</v>
      </c>
      <c r="AV83">
        <f t="shared" ref="AV83:AV97" si="135">IF(AS83&lt;&gt;0,(1000-(AR83+U83)/2)/AS83*AL83,0)</f>
        <v>0.15793946302962003</v>
      </c>
      <c r="AW83">
        <f t="shared" ref="AW83:AW97" si="136">U83*AA83/1000</f>
        <v>0.82058131193110606</v>
      </c>
      <c r="AX83">
        <f t="shared" ref="AX83:AX97" si="137">(AU83-AW83)</f>
        <v>1.4726210838920006</v>
      </c>
      <c r="AY83">
        <f t="shared" ref="AY83:AY97" si="138">1/(1.6/F83+1.37/N83)</f>
        <v>9.9507657956998577E-2</v>
      </c>
      <c r="AZ83">
        <f t="shared" ref="AZ83:AZ97" si="139">G83*AA83*0.001</f>
        <v>19.662811592813028</v>
      </c>
      <c r="BA83">
        <f t="shared" ref="BA83:BA97" si="140">G83/S83</f>
        <v>0.70649499281769257</v>
      </c>
      <c r="BB83">
        <f t="shared" ref="BB83:BB97" si="141">(1-AL83*AA83/AQ83/F83)*100</f>
        <v>37.827219402581726</v>
      </c>
      <c r="BC83">
        <f t="shared" ref="BC83:BC97" si="142">(S83-E83/(N83/1.35))</f>
        <v>375.54052402402573</v>
      </c>
      <c r="BD83">
        <f t="shared" ref="BD83:BD97" si="143">E83*BB83/100/BC83</f>
        <v>1.0116954428816639E-2</v>
      </c>
    </row>
    <row r="84" spans="1:56" x14ac:dyDescent="0.25">
      <c r="A84" s="1">
        <v>62</v>
      </c>
      <c r="B84" s="1" t="s">
        <v>114</v>
      </c>
      <c r="C84" s="1">
        <v>2406.5000376068056</v>
      </c>
      <c r="D84" s="1">
        <v>0</v>
      </c>
      <c r="E84">
        <f t="shared" si="116"/>
        <v>10.032051814608064</v>
      </c>
      <c r="F84">
        <f t="shared" si="117"/>
        <v>0.16723319642337098</v>
      </c>
      <c r="G84">
        <f t="shared" si="118"/>
        <v>268.82773662176317</v>
      </c>
      <c r="H84">
        <f t="shared" si="119"/>
        <v>3.278071396086669</v>
      </c>
      <c r="I84">
        <f t="shared" si="120"/>
        <v>1.4864802691410952</v>
      </c>
      <c r="J84">
        <f t="shared" si="121"/>
        <v>19.726177215576172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19.534845352172852</v>
      </c>
      <c r="P84" s="1">
        <v>19.726177215576172</v>
      </c>
      <c r="Q84" s="1">
        <v>19.984371185302734</v>
      </c>
      <c r="R84" s="1">
        <v>399.6453857421875</v>
      </c>
      <c r="S84" s="1">
        <v>380.34176635742187</v>
      </c>
      <c r="T84" s="1">
        <v>5.6663818359375</v>
      </c>
      <c r="U84" s="1">
        <v>11.21385383605957</v>
      </c>
      <c r="V84" s="1">
        <v>18.188316345214844</v>
      </c>
      <c r="W84" s="1">
        <v>35.994949340820313</v>
      </c>
      <c r="X84" s="1">
        <v>350.57174682617187</v>
      </c>
      <c r="Y84" s="1">
        <v>1700.61279296875</v>
      </c>
      <c r="Z84" s="1">
        <v>5.4464116096496582</v>
      </c>
      <c r="AA84" s="1">
        <v>73.18060302734375</v>
      </c>
      <c r="AB84" s="1">
        <v>-3.448462963104248</v>
      </c>
      <c r="AC84" s="1">
        <v>2.9932677745819092E-2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0.58428624471028634</v>
      </c>
      <c r="AL84">
        <f t="shared" si="125"/>
        <v>3.2780713960866691E-3</v>
      </c>
      <c r="AM84">
        <f t="shared" si="126"/>
        <v>292.87617721557615</v>
      </c>
      <c r="AN84">
        <f t="shared" si="127"/>
        <v>292.68484535217283</v>
      </c>
      <c r="AO84">
        <f t="shared" si="128"/>
        <v>272.09804079313471</v>
      </c>
      <c r="AP84">
        <f t="shared" si="129"/>
        <v>1.4969643529362879</v>
      </c>
      <c r="AQ84">
        <f t="shared" si="130"/>
        <v>2.3071168551244265</v>
      </c>
      <c r="AR84">
        <f t="shared" si="131"/>
        <v>31.52634386276344</v>
      </c>
      <c r="AS84">
        <f t="shared" si="132"/>
        <v>20.31249002670387</v>
      </c>
      <c r="AT84">
        <f t="shared" si="133"/>
        <v>19.630511283874512</v>
      </c>
      <c r="AU84">
        <f t="shared" si="134"/>
        <v>2.2934559751821655</v>
      </c>
      <c r="AV84">
        <f t="shared" si="135"/>
        <v>0.15793330517821491</v>
      </c>
      <c r="AW84">
        <f t="shared" si="136"/>
        <v>0.82063658598333133</v>
      </c>
      <c r="AX84">
        <f t="shared" si="137"/>
        <v>1.4728193891988342</v>
      </c>
      <c r="AY84">
        <f t="shared" si="138"/>
        <v>9.9503747020665834E-2</v>
      </c>
      <c r="AZ84">
        <f t="shared" si="139"/>
        <v>19.672975876456572</v>
      </c>
      <c r="BA84">
        <f t="shared" si="140"/>
        <v>0.70680572159181521</v>
      </c>
      <c r="BB84">
        <f t="shared" si="141"/>
        <v>37.824067232474533</v>
      </c>
      <c r="BC84">
        <f t="shared" si="142"/>
        <v>375.57300938891962</v>
      </c>
      <c r="BD84">
        <f t="shared" si="143"/>
        <v>1.010330861988184E-2</v>
      </c>
    </row>
    <row r="85" spans="1:56" x14ac:dyDescent="0.25">
      <c r="A85" s="1">
        <v>63</v>
      </c>
      <c r="B85" s="1" t="s">
        <v>114</v>
      </c>
      <c r="C85" s="1">
        <v>2407.0000375956297</v>
      </c>
      <c r="D85" s="1">
        <v>0</v>
      </c>
      <c r="E85">
        <f t="shared" si="116"/>
        <v>10.030239193677586</v>
      </c>
      <c r="F85">
        <f t="shared" si="117"/>
        <v>0.16723656487227537</v>
      </c>
      <c r="G85">
        <f t="shared" si="118"/>
        <v>268.84692163442719</v>
      </c>
      <c r="H85">
        <f t="shared" si="119"/>
        <v>3.2784342585758885</v>
      </c>
      <c r="I85">
        <f t="shared" si="120"/>
        <v>1.4866194562311521</v>
      </c>
      <c r="J85">
        <f t="shared" si="121"/>
        <v>19.727811813354492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19.535774230957031</v>
      </c>
      <c r="P85" s="1">
        <v>19.727811813354492</v>
      </c>
      <c r="Q85" s="1">
        <v>19.984647750854492</v>
      </c>
      <c r="R85" s="1">
        <v>399.64297485351562</v>
      </c>
      <c r="S85" s="1">
        <v>380.34210205078125</v>
      </c>
      <c r="T85" s="1">
        <v>5.6669902801513672</v>
      </c>
      <c r="U85" s="1">
        <v>11.215103149414063</v>
      </c>
      <c r="V85" s="1">
        <v>18.189294815063477</v>
      </c>
      <c r="W85" s="1">
        <v>35.997028350830078</v>
      </c>
      <c r="X85" s="1">
        <v>350.56961059570312</v>
      </c>
      <c r="Y85" s="1">
        <v>1700.580322265625</v>
      </c>
      <c r="Z85" s="1">
        <v>5.5438656806945801</v>
      </c>
      <c r="AA85" s="1">
        <v>73.180908203125</v>
      </c>
      <c r="AB85" s="1">
        <v>-3.448462963104248</v>
      </c>
      <c r="AC85" s="1">
        <v>2.9932677745819092E-2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0.58428268432617181</v>
      </c>
      <c r="AL85">
        <f t="shared" si="125"/>
        <v>3.2784342585758883E-3</v>
      </c>
      <c r="AM85">
        <f t="shared" si="126"/>
        <v>292.87781181335447</v>
      </c>
      <c r="AN85">
        <f t="shared" si="127"/>
        <v>292.68577423095701</v>
      </c>
      <c r="AO85">
        <f t="shared" si="128"/>
        <v>272.09284548075084</v>
      </c>
      <c r="AP85">
        <f t="shared" si="129"/>
        <v>1.4966168148144932</v>
      </c>
      <c r="AQ85">
        <f t="shared" si="130"/>
        <v>2.3073508902970006</v>
      </c>
      <c r="AR85">
        <f t="shared" si="131"/>
        <v>31.529410428913906</v>
      </c>
      <c r="AS85">
        <f t="shared" si="132"/>
        <v>20.314307279499843</v>
      </c>
      <c r="AT85">
        <f t="shared" si="133"/>
        <v>19.631793022155762</v>
      </c>
      <c r="AU85">
        <f t="shared" si="134"/>
        <v>2.2936385349362247</v>
      </c>
      <c r="AV85">
        <f t="shared" si="135"/>
        <v>0.15793630939967768</v>
      </c>
      <c r="AW85">
        <f t="shared" si="136"/>
        <v>0.82073143406584859</v>
      </c>
      <c r="AX85">
        <f t="shared" si="137"/>
        <v>1.4729071008703762</v>
      </c>
      <c r="AY85">
        <f t="shared" si="138"/>
        <v>9.9505655042832444E-2</v>
      </c>
      <c r="AZ85">
        <f t="shared" si="139"/>
        <v>19.674461892821757</v>
      </c>
      <c r="BA85">
        <f t="shared" si="140"/>
        <v>0.70685553922329691</v>
      </c>
      <c r="BB85">
        <f t="shared" si="141"/>
        <v>37.824485021193766</v>
      </c>
      <c r="BC85">
        <f t="shared" si="142"/>
        <v>375.57420671545765</v>
      </c>
      <c r="BD85">
        <f t="shared" si="143"/>
        <v>1.0101562497013558E-2</v>
      </c>
    </row>
    <row r="86" spans="1:56" x14ac:dyDescent="0.25">
      <c r="A86" s="1">
        <v>64</v>
      </c>
      <c r="B86" s="1" t="s">
        <v>115</v>
      </c>
      <c r="C86" s="1">
        <v>2407.5000375844538</v>
      </c>
      <c r="D86" s="1">
        <v>0</v>
      </c>
      <c r="E86">
        <f t="shared" si="116"/>
        <v>10.041409486871393</v>
      </c>
      <c r="F86">
        <f t="shared" si="117"/>
        <v>0.16724124789884107</v>
      </c>
      <c r="G86">
        <f t="shared" si="118"/>
        <v>268.71908268768988</v>
      </c>
      <c r="H86">
        <f t="shared" si="119"/>
        <v>3.2786403976491592</v>
      </c>
      <c r="I86">
        <f t="shared" si="120"/>
        <v>1.4866764215825108</v>
      </c>
      <c r="J86">
        <f t="shared" si="121"/>
        <v>19.728185653686523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19.536724090576172</v>
      </c>
      <c r="P86" s="1">
        <v>19.728185653686523</v>
      </c>
      <c r="Q86" s="1">
        <v>19.985164642333984</v>
      </c>
      <c r="R86" s="1">
        <v>399.6416015625</v>
      </c>
      <c r="S86" s="1">
        <v>380.32177734375</v>
      </c>
      <c r="T86" s="1">
        <v>5.6666231155395508</v>
      </c>
      <c r="U86" s="1">
        <v>11.215031623840332</v>
      </c>
      <c r="V86" s="1">
        <v>18.187082290649414</v>
      </c>
      <c r="W86" s="1">
        <v>35.994754791259766</v>
      </c>
      <c r="X86" s="1">
        <v>350.572998046875</v>
      </c>
      <c r="Y86" s="1">
        <v>1700.4652099609375</v>
      </c>
      <c r="Z86" s="1">
        <v>5.693270206451416</v>
      </c>
      <c r="AA86" s="1">
        <v>73.181068420410156</v>
      </c>
      <c r="AB86" s="1">
        <v>-3.448462963104248</v>
      </c>
      <c r="AC86" s="1">
        <v>2.9932677745819092E-2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0.58428833007812486</v>
      </c>
      <c r="AL86">
        <f t="shared" si="125"/>
        <v>3.278640397649159E-3</v>
      </c>
      <c r="AM86">
        <f t="shared" si="126"/>
        <v>292.8781856536865</v>
      </c>
      <c r="AN86">
        <f t="shared" si="127"/>
        <v>292.68672409057615</v>
      </c>
      <c r="AO86">
        <f t="shared" si="128"/>
        <v>272.07442751241251</v>
      </c>
      <c r="AP86">
        <f t="shared" si="129"/>
        <v>1.4963620224451255</v>
      </c>
      <c r="AQ86">
        <f t="shared" si="130"/>
        <v>2.3074044181838338</v>
      </c>
      <c r="AR86">
        <f t="shared" si="131"/>
        <v>31.530072845182733</v>
      </c>
      <c r="AS86">
        <f t="shared" si="132"/>
        <v>20.315041221342401</v>
      </c>
      <c r="AT86">
        <f t="shared" si="133"/>
        <v>19.632454872131348</v>
      </c>
      <c r="AU86">
        <f t="shared" si="134"/>
        <v>2.2937328081286208</v>
      </c>
      <c r="AV86">
        <f t="shared" si="135"/>
        <v>0.15794048604348357</v>
      </c>
      <c r="AW86">
        <f t="shared" si="136"/>
        <v>0.82072799660132301</v>
      </c>
      <c r="AX86">
        <f t="shared" si="137"/>
        <v>1.4730048115272978</v>
      </c>
      <c r="AY86">
        <f t="shared" si="138"/>
        <v>9.950830768744684E-2</v>
      </c>
      <c r="AZ86">
        <f t="shared" si="139"/>
        <v>19.665149576037685</v>
      </c>
      <c r="BA86">
        <f t="shared" si="140"/>
        <v>0.70655718051299188</v>
      </c>
      <c r="BB86">
        <f t="shared" si="141"/>
        <v>37.823623010816419</v>
      </c>
      <c r="BC86">
        <f t="shared" si="142"/>
        <v>375.5485721860199</v>
      </c>
      <c r="BD86">
        <f t="shared" si="143"/>
        <v>1.0113272025450069E-2</v>
      </c>
    </row>
    <row r="87" spans="1:56" x14ac:dyDescent="0.25">
      <c r="A87" s="1">
        <v>65</v>
      </c>
      <c r="B87" s="1" t="s">
        <v>115</v>
      </c>
      <c r="C87" s="1">
        <v>2407.5000375844538</v>
      </c>
      <c r="D87" s="1">
        <v>0</v>
      </c>
      <c r="E87">
        <f t="shared" si="116"/>
        <v>10.041409486871393</v>
      </c>
      <c r="F87">
        <f t="shared" si="117"/>
        <v>0.16724124789884107</v>
      </c>
      <c r="G87">
        <f t="shared" si="118"/>
        <v>268.71908268768988</v>
      </c>
      <c r="H87">
        <f t="shared" si="119"/>
        <v>3.2786403976491592</v>
      </c>
      <c r="I87">
        <f t="shared" si="120"/>
        <v>1.4866764215825108</v>
      </c>
      <c r="J87">
        <f t="shared" si="121"/>
        <v>19.728185653686523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19.536724090576172</v>
      </c>
      <c r="P87" s="1">
        <v>19.728185653686523</v>
      </c>
      <c r="Q87" s="1">
        <v>19.985164642333984</v>
      </c>
      <c r="R87" s="1">
        <v>399.6416015625</v>
      </c>
      <c r="S87" s="1">
        <v>380.32177734375</v>
      </c>
      <c r="T87" s="1">
        <v>5.6666231155395508</v>
      </c>
      <c r="U87" s="1">
        <v>11.215031623840332</v>
      </c>
      <c r="V87" s="1">
        <v>18.187082290649414</v>
      </c>
      <c r="W87" s="1">
        <v>35.994754791259766</v>
      </c>
      <c r="X87" s="1">
        <v>350.572998046875</v>
      </c>
      <c r="Y87" s="1">
        <v>1700.4652099609375</v>
      </c>
      <c r="Z87" s="1">
        <v>5.693270206451416</v>
      </c>
      <c r="AA87" s="1">
        <v>73.181068420410156</v>
      </c>
      <c r="AB87" s="1">
        <v>-3.448462963104248</v>
      </c>
      <c r="AC87" s="1">
        <v>2.9932677745819092E-2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0.58428833007812486</v>
      </c>
      <c r="AL87">
        <f t="shared" si="125"/>
        <v>3.278640397649159E-3</v>
      </c>
      <c r="AM87">
        <f t="shared" si="126"/>
        <v>292.8781856536865</v>
      </c>
      <c r="AN87">
        <f t="shared" si="127"/>
        <v>292.68672409057615</v>
      </c>
      <c r="AO87">
        <f t="shared" si="128"/>
        <v>272.07442751241251</v>
      </c>
      <c r="AP87">
        <f t="shared" si="129"/>
        <v>1.4963620224451255</v>
      </c>
      <c r="AQ87">
        <f t="shared" si="130"/>
        <v>2.3074044181838338</v>
      </c>
      <c r="AR87">
        <f t="shared" si="131"/>
        <v>31.530072845182733</v>
      </c>
      <c r="AS87">
        <f t="shared" si="132"/>
        <v>20.315041221342401</v>
      </c>
      <c r="AT87">
        <f t="shared" si="133"/>
        <v>19.632454872131348</v>
      </c>
      <c r="AU87">
        <f t="shared" si="134"/>
        <v>2.2937328081286208</v>
      </c>
      <c r="AV87">
        <f t="shared" si="135"/>
        <v>0.15794048604348357</v>
      </c>
      <c r="AW87">
        <f t="shared" si="136"/>
        <v>0.82072799660132301</v>
      </c>
      <c r="AX87">
        <f t="shared" si="137"/>
        <v>1.4730048115272978</v>
      </c>
      <c r="AY87">
        <f t="shared" si="138"/>
        <v>9.950830768744684E-2</v>
      </c>
      <c r="AZ87">
        <f t="shared" si="139"/>
        <v>19.665149576037685</v>
      </c>
      <c r="BA87">
        <f t="shared" si="140"/>
        <v>0.70655718051299188</v>
      </c>
      <c r="BB87">
        <f t="shared" si="141"/>
        <v>37.823623010816419</v>
      </c>
      <c r="BC87">
        <f t="shared" si="142"/>
        <v>375.5485721860199</v>
      </c>
      <c r="BD87">
        <f t="shared" si="143"/>
        <v>1.0113272025450069E-2</v>
      </c>
    </row>
    <row r="88" spans="1:56" x14ac:dyDescent="0.25">
      <c r="A88" s="1">
        <v>66</v>
      </c>
      <c r="B88" s="1" t="s">
        <v>116</v>
      </c>
      <c r="C88" s="1">
        <v>2408.5000375621021</v>
      </c>
      <c r="D88" s="1">
        <v>0</v>
      </c>
      <c r="E88">
        <f t="shared" si="116"/>
        <v>10.022768120695313</v>
      </c>
      <c r="F88">
        <f t="shared" si="117"/>
        <v>0.16717035212797335</v>
      </c>
      <c r="G88">
        <f t="shared" si="118"/>
        <v>268.88595077489327</v>
      </c>
      <c r="H88">
        <f t="shared" si="119"/>
        <v>3.2769718993531392</v>
      </c>
      <c r="I88">
        <f t="shared" si="120"/>
        <v>1.4865090578757925</v>
      </c>
      <c r="J88">
        <f t="shared" si="121"/>
        <v>19.726661682128906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19.538354873657227</v>
      </c>
      <c r="P88" s="1">
        <v>19.726661682128906</v>
      </c>
      <c r="Q88" s="1">
        <v>19.985013961791992</v>
      </c>
      <c r="R88" s="1">
        <v>399.6328125</v>
      </c>
      <c r="S88" s="1">
        <v>380.34396362304687</v>
      </c>
      <c r="T88" s="1">
        <v>5.668269157409668</v>
      </c>
      <c r="U88" s="1">
        <v>11.214401245117188</v>
      </c>
      <c r="V88" s="1">
        <v>18.19041633605957</v>
      </c>
      <c r="W88" s="1">
        <v>35.988876342773438</v>
      </c>
      <c r="X88" s="1">
        <v>350.53863525390625</v>
      </c>
      <c r="Y88" s="1">
        <v>1700.466796875</v>
      </c>
      <c r="Z88" s="1">
        <v>5.8777709007263184</v>
      </c>
      <c r="AA88" s="1">
        <v>73.180648803710938</v>
      </c>
      <c r="AB88" s="1">
        <v>-3.448462963104248</v>
      </c>
      <c r="AC88" s="1">
        <v>2.9932677745819092E-2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0.58423105875651038</v>
      </c>
      <c r="AL88">
        <f t="shared" si="125"/>
        <v>3.2769718993531393E-3</v>
      </c>
      <c r="AM88">
        <f t="shared" si="126"/>
        <v>292.87666168212888</v>
      </c>
      <c r="AN88">
        <f t="shared" si="127"/>
        <v>292.6883548736572</v>
      </c>
      <c r="AO88">
        <f t="shared" si="128"/>
        <v>272.07468141865684</v>
      </c>
      <c r="AP88">
        <f t="shared" si="129"/>
        <v>1.4976530488220892</v>
      </c>
      <c r="AQ88">
        <f t="shared" si="130"/>
        <v>2.3071862169386121</v>
      </c>
      <c r="AR88">
        <f t="shared" si="131"/>
        <v>31.527271958562036</v>
      </c>
      <c r="AS88">
        <f t="shared" si="132"/>
        <v>20.312870713444848</v>
      </c>
      <c r="AT88">
        <f t="shared" si="133"/>
        <v>19.632508277893066</v>
      </c>
      <c r="AU88">
        <f t="shared" si="134"/>
        <v>2.2937404153354395</v>
      </c>
      <c r="AV88">
        <f t="shared" si="135"/>
        <v>0.15787725494755436</v>
      </c>
      <c r="AW88">
        <f t="shared" si="136"/>
        <v>0.82067715906281957</v>
      </c>
      <c r="AX88">
        <f t="shared" si="137"/>
        <v>1.4730632562726198</v>
      </c>
      <c r="AY88">
        <f t="shared" si="138"/>
        <v>9.9468148859337205E-2</v>
      </c>
      <c r="AZ88">
        <f t="shared" si="139"/>
        <v>19.677248331909372</v>
      </c>
      <c r="BA88">
        <f t="shared" si="140"/>
        <v>0.70695469493866359</v>
      </c>
      <c r="BB88">
        <f t="shared" si="141"/>
        <v>37.823386102406921</v>
      </c>
      <c r="BC88">
        <f t="shared" si="142"/>
        <v>375.57961967800759</v>
      </c>
      <c r="BD88">
        <f t="shared" si="143"/>
        <v>1.0093599561364923E-2</v>
      </c>
    </row>
    <row r="89" spans="1:56" x14ac:dyDescent="0.25">
      <c r="A89" s="1">
        <v>67</v>
      </c>
      <c r="B89" s="1" t="s">
        <v>116</v>
      </c>
      <c r="C89" s="1">
        <v>2409.0000375509262</v>
      </c>
      <c r="D89" s="1">
        <v>0</v>
      </c>
      <c r="E89">
        <f t="shared" si="116"/>
        <v>10.018080484313659</v>
      </c>
      <c r="F89">
        <f t="shared" si="117"/>
        <v>0.1670894969166431</v>
      </c>
      <c r="G89">
        <f t="shared" si="118"/>
        <v>268.90770882413966</v>
      </c>
      <c r="H89">
        <f t="shared" si="119"/>
        <v>3.2764687685966405</v>
      </c>
      <c r="I89">
        <f t="shared" si="120"/>
        <v>1.4869704262426788</v>
      </c>
      <c r="J89">
        <f t="shared" si="121"/>
        <v>19.729581832885742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19.539945602416992</v>
      </c>
      <c r="P89" s="1">
        <v>19.729581832885742</v>
      </c>
      <c r="Q89" s="1">
        <v>19.985677719116211</v>
      </c>
      <c r="R89" s="1">
        <v>399.64990234375</v>
      </c>
      <c r="S89" s="1">
        <v>380.36904907226563</v>
      </c>
      <c r="T89" s="1">
        <v>5.6683588027954102</v>
      </c>
      <c r="U89" s="1">
        <v>11.213705062866211</v>
      </c>
      <c r="V89" s="1">
        <v>18.189077377319336</v>
      </c>
      <c r="W89" s="1">
        <v>35.983425140380859</v>
      </c>
      <c r="X89" s="1">
        <v>350.53472900390625</v>
      </c>
      <c r="Y89" s="1">
        <v>1700.373291015625</v>
      </c>
      <c r="Z89" s="1">
        <v>5.8024768829345703</v>
      </c>
      <c r="AA89" s="1">
        <v>73.18133544921875</v>
      </c>
      <c r="AB89" s="1">
        <v>-3.448462963104248</v>
      </c>
      <c r="AC89" s="1">
        <v>2.9932677745819092E-2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0.58422454833984372</v>
      </c>
      <c r="AL89">
        <f t="shared" si="125"/>
        <v>3.2764687685966406E-3</v>
      </c>
      <c r="AM89">
        <f t="shared" si="126"/>
        <v>292.87958183288572</v>
      </c>
      <c r="AN89">
        <f t="shared" si="127"/>
        <v>292.68994560241697</v>
      </c>
      <c r="AO89">
        <f t="shared" si="128"/>
        <v>272.05972048149124</v>
      </c>
      <c r="AP89">
        <f t="shared" si="129"/>
        <v>1.4975613800451666</v>
      </c>
      <c r="AQ89">
        <f t="shared" si="130"/>
        <v>2.3076043380768936</v>
      </c>
      <c r="AR89">
        <f t="shared" si="131"/>
        <v>31.532689638851469</v>
      </c>
      <c r="AS89">
        <f t="shared" si="132"/>
        <v>20.318984575985258</v>
      </c>
      <c r="AT89">
        <f t="shared" si="133"/>
        <v>19.634763717651367</v>
      </c>
      <c r="AU89">
        <f t="shared" si="134"/>
        <v>2.2940617041666806</v>
      </c>
      <c r="AV89">
        <f t="shared" si="135"/>
        <v>0.15780513750579586</v>
      </c>
      <c r="AW89">
        <f t="shared" si="136"/>
        <v>0.82063391183421486</v>
      </c>
      <c r="AX89">
        <f t="shared" si="137"/>
        <v>1.4734277923324659</v>
      </c>
      <c r="AY89">
        <f t="shared" si="138"/>
        <v>9.9422346522624022E-2</v>
      </c>
      <c r="AZ89">
        <f t="shared" si="139"/>
        <v>19.679025244340206</v>
      </c>
      <c r="BA89">
        <f t="shared" si="140"/>
        <v>0.70696527354161876</v>
      </c>
      <c r="BB89">
        <f t="shared" si="141"/>
        <v>37.813535725634125</v>
      </c>
      <c r="BC89">
        <f t="shared" si="142"/>
        <v>375.60693340505765</v>
      </c>
      <c r="BD89">
        <f t="shared" si="143"/>
        <v>1.0085517880665716E-2</v>
      </c>
    </row>
    <row r="90" spans="1:56" x14ac:dyDescent="0.25">
      <c r="A90" s="1">
        <v>68</v>
      </c>
      <c r="B90" s="1" t="s">
        <v>117</v>
      </c>
      <c r="C90" s="1">
        <v>2409.5000375397503</v>
      </c>
      <c r="D90" s="1">
        <v>0</v>
      </c>
      <c r="E90">
        <f t="shared" si="116"/>
        <v>9.9943136535080956</v>
      </c>
      <c r="F90">
        <f t="shared" si="117"/>
        <v>0.16698418593249373</v>
      </c>
      <c r="G90">
        <f t="shared" si="118"/>
        <v>269.11116270045153</v>
      </c>
      <c r="H90">
        <f t="shared" si="119"/>
        <v>3.2754701492612046</v>
      </c>
      <c r="I90">
        <f t="shared" si="120"/>
        <v>1.4873999461617611</v>
      </c>
      <c r="J90">
        <f t="shared" si="121"/>
        <v>19.731821060180664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19.540922164916992</v>
      </c>
      <c r="P90" s="1">
        <v>19.731821060180664</v>
      </c>
      <c r="Q90" s="1">
        <v>19.985363006591797</v>
      </c>
      <c r="R90" s="1">
        <v>399.63986206054687</v>
      </c>
      <c r="S90" s="1">
        <v>380.40084838867187</v>
      </c>
      <c r="T90" s="1">
        <v>5.6687545776367188</v>
      </c>
      <c r="U90" s="1">
        <v>11.212221145629883</v>
      </c>
      <c r="V90" s="1">
        <v>18.189239501953125</v>
      </c>
      <c r="W90" s="1">
        <v>35.976470947265625</v>
      </c>
      <c r="X90" s="1">
        <v>350.5472412109375</v>
      </c>
      <c r="Y90" s="1">
        <v>1700.37255859375</v>
      </c>
      <c r="Z90" s="1">
        <v>5.7346434593200684</v>
      </c>
      <c r="AA90" s="1">
        <v>73.181312561035156</v>
      </c>
      <c r="AB90" s="1">
        <v>-3.448462963104248</v>
      </c>
      <c r="AC90" s="1">
        <v>2.9932677745819092E-2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0.58424540201822905</v>
      </c>
      <c r="AL90">
        <f t="shared" si="125"/>
        <v>3.2754701492612045E-3</v>
      </c>
      <c r="AM90">
        <f t="shared" si="126"/>
        <v>292.88182106018064</v>
      </c>
      <c r="AN90">
        <f t="shared" si="127"/>
        <v>292.69092216491697</v>
      </c>
      <c r="AO90">
        <f t="shared" si="128"/>
        <v>272.05960329399386</v>
      </c>
      <c r="AP90">
        <f t="shared" si="129"/>
        <v>1.4979176425051999</v>
      </c>
      <c r="AQ90">
        <f t="shared" si="130"/>
        <v>2.3079250063235492</v>
      </c>
      <c r="AR90">
        <f t="shared" si="131"/>
        <v>31.537081333416619</v>
      </c>
      <c r="AS90">
        <f t="shared" si="132"/>
        <v>20.324860187786737</v>
      </c>
      <c r="AT90">
        <f t="shared" si="133"/>
        <v>19.636371612548828</v>
      </c>
      <c r="AU90">
        <f t="shared" si="134"/>
        <v>2.2942907739006526</v>
      </c>
      <c r="AV90">
        <f t="shared" si="135"/>
        <v>0.15771120133468103</v>
      </c>
      <c r="AW90">
        <f t="shared" si="136"/>
        <v>0.82052506016178817</v>
      </c>
      <c r="AX90">
        <f t="shared" si="137"/>
        <v>1.4737657137388644</v>
      </c>
      <c r="AY90">
        <f t="shared" si="138"/>
        <v>9.9362687450136933E-2</v>
      </c>
      <c r="AZ90">
        <f t="shared" si="139"/>
        <v>19.693908111245328</v>
      </c>
      <c r="BA90">
        <f t="shared" si="140"/>
        <v>0.7074410160765181</v>
      </c>
      <c r="BB90">
        <f t="shared" si="141"/>
        <v>37.80194499859568</v>
      </c>
      <c r="BC90">
        <f t="shared" si="142"/>
        <v>375.65003033456617</v>
      </c>
      <c r="BD90">
        <f t="shared" si="143"/>
        <v>1.0057352975378223E-2</v>
      </c>
    </row>
    <row r="91" spans="1:56" x14ac:dyDescent="0.25">
      <c r="A91" s="1">
        <v>69</v>
      </c>
      <c r="B91" s="1" t="s">
        <v>117</v>
      </c>
      <c r="C91" s="1">
        <v>2409.5000375397503</v>
      </c>
      <c r="D91" s="1">
        <v>0</v>
      </c>
      <c r="E91">
        <f t="shared" si="116"/>
        <v>9.9943136535080956</v>
      </c>
      <c r="F91">
        <f t="shared" si="117"/>
        <v>0.16698418593249373</v>
      </c>
      <c r="G91">
        <f t="shared" si="118"/>
        <v>269.11116270045153</v>
      </c>
      <c r="H91">
        <f t="shared" si="119"/>
        <v>3.2754701492612046</v>
      </c>
      <c r="I91">
        <f t="shared" si="120"/>
        <v>1.4873999461617611</v>
      </c>
      <c r="J91">
        <f t="shared" si="121"/>
        <v>19.731821060180664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19.540922164916992</v>
      </c>
      <c r="P91" s="1">
        <v>19.731821060180664</v>
      </c>
      <c r="Q91" s="1">
        <v>19.985363006591797</v>
      </c>
      <c r="R91" s="1">
        <v>399.63986206054687</v>
      </c>
      <c r="S91" s="1">
        <v>380.40084838867187</v>
      </c>
      <c r="T91" s="1">
        <v>5.6687545776367188</v>
      </c>
      <c r="U91" s="1">
        <v>11.212221145629883</v>
      </c>
      <c r="V91" s="1">
        <v>18.189239501953125</v>
      </c>
      <c r="W91" s="1">
        <v>35.976470947265625</v>
      </c>
      <c r="X91" s="1">
        <v>350.5472412109375</v>
      </c>
      <c r="Y91" s="1">
        <v>1700.37255859375</v>
      </c>
      <c r="Z91" s="1">
        <v>5.7346434593200684</v>
      </c>
      <c r="AA91" s="1">
        <v>73.181312561035156</v>
      </c>
      <c r="AB91" s="1">
        <v>-3.448462963104248</v>
      </c>
      <c r="AC91" s="1">
        <v>2.9932677745819092E-2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0.58424540201822905</v>
      </c>
      <c r="AL91">
        <f t="shared" si="125"/>
        <v>3.2754701492612045E-3</v>
      </c>
      <c r="AM91">
        <f t="shared" si="126"/>
        <v>292.88182106018064</v>
      </c>
      <c r="AN91">
        <f t="shared" si="127"/>
        <v>292.69092216491697</v>
      </c>
      <c r="AO91">
        <f t="shared" si="128"/>
        <v>272.05960329399386</v>
      </c>
      <c r="AP91">
        <f t="shared" si="129"/>
        <v>1.4979176425051999</v>
      </c>
      <c r="AQ91">
        <f t="shared" si="130"/>
        <v>2.3079250063235492</v>
      </c>
      <c r="AR91">
        <f t="shared" si="131"/>
        <v>31.537081333416619</v>
      </c>
      <c r="AS91">
        <f t="shared" si="132"/>
        <v>20.324860187786737</v>
      </c>
      <c r="AT91">
        <f t="shared" si="133"/>
        <v>19.636371612548828</v>
      </c>
      <c r="AU91">
        <f t="shared" si="134"/>
        <v>2.2942907739006526</v>
      </c>
      <c r="AV91">
        <f t="shared" si="135"/>
        <v>0.15771120133468103</v>
      </c>
      <c r="AW91">
        <f t="shared" si="136"/>
        <v>0.82052506016178817</v>
      </c>
      <c r="AX91">
        <f t="shared" si="137"/>
        <v>1.4737657137388644</v>
      </c>
      <c r="AY91">
        <f t="shared" si="138"/>
        <v>9.9362687450136933E-2</v>
      </c>
      <c r="AZ91">
        <f t="shared" si="139"/>
        <v>19.693908111245328</v>
      </c>
      <c r="BA91">
        <f t="shared" si="140"/>
        <v>0.7074410160765181</v>
      </c>
      <c r="BB91">
        <f t="shared" si="141"/>
        <v>37.80194499859568</v>
      </c>
      <c r="BC91">
        <f t="shared" si="142"/>
        <v>375.65003033456617</v>
      </c>
      <c r="BD91">
        <f t="shared" si="143"/>
        <v>1.0057352975378223E-2</v>
      </c>
    </row>
    <row r="92" spans="1:56" x14ac:dyDescent="0.25">
      <c r="A92" s="1">
        <v>70</v>
      </c>
      <c r="B92" s="1" t="s">
        <v>118</v>
      </c>
      <c r="C92" s="1">
        <v>2410.0000375285745</v>
      </c>
      <c r="D92" s="1">
        <v>0</v>
      </c>
      <c r="E92">
        <f t="shared" si="116"/>
        <v>10.007884384274165</v>
      </c>
      <c r="F92">
        <f t="shared" si="117"/>
        <v>0.16700041316063535</v>
      </c>
      <c r="G92">
        <f t="shared" si="118"/>
        <v>268.97245468635492</v>
      </c>
      <c r="H92">
        <f t="shared" si="119"/>
        <v>3.2757142980000284</v>
      </c>
      <c r="I92">
        <f t="shared" si="120"/>
        <v>1.4873754847281038</v>
      </c>
      <c r="J92">
        <f t="shared" si="121"/>
        <v>19.731870651245117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19.541620254516602</v>
      </c>
      <c r="P92" s="1">
        <v>19.731870651245117</v>
      </c>
      <c r="Q92" s="1">
        <v>19.985380172729492</v>
      </c>
      <c r="R92" s="1">
        <v>399.64920043945312</v>
      </c>
      <c r="S92" s="1">
        <v>380.38668823242187</v>
      </c>
      <c r="T92" s="1">
        <v>5.668708324432373</v>
      </c>
      <c r="U92" s="1">
        <v>11.212640762329102</v>
      </c>
      <c r="V92" s="1">
        <v>18.188320159912109</v>
      </c>
      <c r="W92" s="1">
        <v>35.976291656494141</v>
      </c>
      <c r="X92" s="1">
        <v>350.54376220703125</v>
      </c>
      <c r="Y92" s="1">
        <v>1700.3748779296875</v>
      </c>
      <c r="Z92" s="1">
        <v>5.8491024971008301</v>
      </c>
      <c r="AA92" s="1">
        <v>73.181388854980469</v>
      </c>
      <c r="AB92" s="1">
        <v>-3.448462963104248</v>
      </c>
      <c r="AC92" s="1">
        <v>2.9932677745819092E-2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0.58423960367838534</v>
      </c>
      <c r="AL92">
        <f t="shared" si="125"/>
        <v>3.2757142980000286E-3</v>
      </c>
      <c r="AM92">
        <f t="shared" si="126"/>
        <v>292.88187065124509</v>
      </c>
      <c r="AN92">
        <f t="shared" si="127"/>
        <v>292.69162025451658</v>
      </c>
      <c r="AO92">
        <f t="shared" si="128"/>
        <v>272.05997438773556</v>
      </c>
      <c r="AP92">
        <f t="shared" si="129"/>
        <v>1.4978770991789248</v>
      </c>
      <c r="AQ92">
        <f t="shared" si="130"/>
        <v>2.3079321084473143</v>
      </c>
      <c r="AR92">
        <f t="shared" si="131"/>
        <v>31.537145503220998</v>
      </c>
      <c r="AS92">
        <f t="shared" si="132"/>
        <v>20.324504740891896</v>
      </c>
      <c r="AT92">
        <f t="shared" si="133"/>
        <v>19.636745452880859</v>
      </c>
      <c r="AU92">
        <f t="shared" si="134"/>
        <v>2.2943440361653202</v>
      </c>
      <c r="AV92">
        <f t="shared" si="135"/>
        <v>0.15772567626196926</v>
      </c>
      <c r="AW92">
        <f t="shared" si="136"/>
        <v>0.82055662371921056</v>
      </c>
      <c r="AX92">
        <f t="shared" si="137"/>
        <v>1.4737874124461097</v>
      </c>
      <c r="AY92">
        <f t="shared" si="138"/>
        <v>9.9371880471577648E-2</v>
      </c>
      <c r="AZ92">
        <f t="shared" si="139"/>
        <v>19.683777797680751</v>
      </c>
      <c r="BA92">
        <f t="shared" si="140"/>
        <v>0.70710270103355666</v>
      </c>
      <c r="BB92">
        <f t="shared" si="141"/>
        <v>37.803479560931372</v>
      </c>
      <c r="BC92">
        <f t="shared" si="142"/>
        <v>375.62941930285177</v>
      </c>
      <c r="BD92">
        <f t="shared" si="143"/>
        <v>1.0071970759671547E-2</v>
      </c>
    </row>
    <row r="93" spans="1:56" x14ac:dyDescent="0.25">
      <c r="A93" s="1">
        <v>71</v>
      </c>
      <c r="B93" s="1" t="s">
        <v>118</v>
      </c>
      <c r="C93" s="1">
        <v>2410.5000375173986</v>
      </c>
      <c r="D93" s="1">
        <v>0</v>
      </c>
      <c r="E93">
        <f t="shared" si="116"/>
        <v>10.02233527321523</v>
      </c>
      <c r="F93">
        <f t="shared" si="117"/>
        <v>0.16700880995540143</v>
      </c>
      <c r="G93">
        <f t="shared" si="118"/>
        <v>268.82014955255733</v>
      </c>
      <c r="H93">
        <f t="shared" si="119"/>
        <v>3.2756303430016529</v>
      </c>
      <c r="I93">
        <f t="shared" si="120"/>
        <v>1.4872684550665984</v>
      </c>
      <c r="J93">
        <f t="shared" si="121"/>
        <v>19.731132507324219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19.542804718017578</v>
      </c>
      <c r="P93" s="1">
        <v>19.731132507324219</v>
      </c>
      <c r="Q93" s="1">
        <v>19.985149383544922</v>
      </c>
      <c r="R93" s="1">
        <v>399.65841674804687</v>
      </c>
      <c r="S93" s="1">
        <v>380.37142944335937</v>
      </c>
      <c r="T93" s="1">
        <v>5.6688981056213379</v>
      </c>
      <c r="U93" s="1">
        <v>11.212654113769531</v>
      </c>
      <c r="V93" s="1">
        <v>18.187599182128906</v>
      </c>
      <c r="W93" s="1">
        <v>35.973701477050781</v>
      </c>
      <c r="X93" s="1">
        <v>350.54592895507812</v>
      </c>
      <c r="Y93" s="1">
        <v>1700.3045654296875</v>
      </c>
      <c r="Z93" s="1">
        <v>5.8766717910766602</v>
      </c>
      <c r="AA93" s="1">
        <v>73.181419372558594</v>
      </c>
      <c r="AB93" s="1">
        <v>-3.448462963104248</v>
      </c>
      <c r="AC93" s="1">
        <v>2.9932677745819092E-2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0.58424321492513021</v>
      </c>
      <c r="AL93">
        <f t="shared" si="125"/>
        <v>3.275630343001653E-3</v>
      </c>
      <c r="AM93">
        <f t="shared" si="126"/>
        <v>292.8811325073242</v>
      </c>
      <c r="AN93">
        <f t="shared" si="127"/>
        <v>292.69280471801756</v>
      </c>
      <c r="AO93">
        <f t="shared" si="128"/>
        <v>272.04872438798702</v>
      </c>
      <c r="AP93">
        <f t="shared" si="129"/>
        <v>1.4980365537717186</v>
      </c>
      <c r="AQ93">
        <f t="shared" si="130"/>
        <v>2.3078263980458109</v>
      </c>
      <c r="AR93">
        <f t="shared" si="131"/>
        <v>31.535687854001839</v>
      </c>
      <c r="AS93">
        <f t="shared" si="132"/>
        <v>20.323033740232308</v>
      </c>
      <c r="AT93">
        <f t="shared" si="133"/>
        <v>19.636968612670898</v>
      </c>
      <c r="AU93">
        <f t="shared" si="134"/>
        <v>2.2943758309928919</v>
      </c>
      <c r="AV93">
        <f t="shared" si="135"/>
        <v>0.15773316626564282</v>
      </c>
      <c r="AW93">
        <f t="shared" si="136"/>
        <v>0.82055794297921236</v>
      </c>
      <c r="AX93">
        <f t="shared" si="137"/>
        <v>1.4738178880136794</v>
      </c>
      <c r="AY93">
        <f t="shared" si="138"/>
        <v>9.9376637375716767E-2</v>
      </c>
      <c r="AZ93">
        <f t="shared" si="139"/>
        <v>19.672640100199615</v>
      </c>
      <c r="BA93">
        <f t="shared" si="140"/>
        <v>0.70673065520707568</v>
      </c>
      <c r="BB93">
        <f t="shared" si="141"/>
        <v>37.805325994555616</v>
      </c>
      <c r="BC93">
        <f t="shared" si="142"/>
        <v>375.6072912532818</v>
      </c>
      <c r="BD93">
        <f t="shared" si="143"/>
        <v>1.0087601094387031E-2</v>
      </c>
    </row>
    <row r="94" spans="1:56" x14ac:dyDescent="0.25">
      <c r="A94" s="1">
        <v>72</v>
      </c>
      <c r="B94" s="1" t="s">
        <v>119</v>
      </c>
      <c r="C94" s="1">
        <v>2411.0000375062227</v>
      </c>
      <c r="D94" s="1">
        <v>0</v>
      </c>
      <c r="E94">
        <f t="shared" si="116"/>
        <v>10.020401341116747</v>
      </c>
      <c r="F94">
        <f t="shared" si="117"/>
        <v>0.16699391057190538</v>
      </c>
      <c r="G94">
        <f t="shared" si="118"/>
        <v>268.84409153544743</v>
      </c>
      <c r="H94">
        <f t="shared" si="119"/>
        <v>3.2755834987739649</v>
      </c>
      <c r="I94">
        <f t="shared" si="120"/>
        <v>1.4873694746613557</v>
      </c>
      <c r="J94">
        <f t="shared" si="121"/>
        <v>19.731706619262695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19.544363021850586</v>
      </c>
      <c r="P94" s="1">
        <v>19.731706619262695</v>
      </c>
      <c r="Q94" s="1">
        <v>19.985174179077148</v>
      </c>
      <c r="R94" s="1">
        <v>399.66812133789062</v>
      </c>
      <c r="S94" s="1">
        <v>380.3858642578125</v>
      </c>
      <c r="T94" s="1">
        <v>5.6691594123840332</v>
      </c>
      <c r="U94" s="1">
        <v>11.212414741516113</v>
      </c>
      <c r="V94" s="1">
        <v>18.1866455078125</v>
      </c>
      <c r="W94" s="1">
        <v>35.969390869140625</v>
      </c>
      <c r="X94" s="1">
        <v>350.57266235351562</v>
      </c>
      <c r="Y94" s="1">
        <v>1700.28173828125</v>
      </c>
      <c r="Z94" s="1">
        <v>5.8513116836547852</v>
      </c>
      <c r="AA94" s="1">
        <v>73.181304931640625</v>
      </c>
      <c r="AB94" s="1">
        <v>-3.448462963104248</v>
      </c>
      <c r="AC94" s="1">
        <v>2.9932677745819092E-2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0.58428777058919268</v>
      </c>
      <c r="AL94">
        <f t="shared" si="125"/>
        <v>3.2755834987739647E-3</v>
      </c>
      <c r="AM94">
        <f t="shared" si="126"/>
        <v>292.88170661926267</v>
      </c>
      <c r="AN94">
        <f t="shared" si="127"/>
        <v>292.69436302185056</v>
      </c>
      <c r="AO94">
        <f t="shared" si="128"/>
        <v>272.04507204431866</v>
      </c>
      <c r="AP94">
        <f t="shared" si="129"/>
        <v>1.4981432259787968</v>
      </c>
      <c r="AQ94">
        <f t="shared" si="130"/>
        <v>2.3079086168802689</v>
      </c>
      <c r="AR94">
        <f t="shared" si="131"/>
        <v>31.536860664566024</v>
      </c>
      <c r="AS94">
        <f t="shared" si="132"/>
        <v>20.324445923049911</v>
      </c>
      <c r="AT94">
        <f t="shared" si="133"/>
        <v>19.638034820556641</v>
      </c>
      <c r="AU94">
        <f t="shared" si="134"/>
        <v>2.2945277449434927</v>
      </c>
      <c r="AV94">
        <f t="shared" si="135"/>
        <v>0.15771987587549346</v>
      </c>
      <c r="AW94">
        <f t="shared" si="136"/>
        <v>0.82053914221891322</v>
      </c>
      <c r="AX94">
        <f t="shared" si="137"/>
        <v>1.4739886027245794</v>
      </c>
      <c r="AY94">
        <f t="shared" si="138"/>
        <v>9.9368196646451898E-2</v>
      </c>
      <c r="AZ94">
        <f t="shared" si="139"/>
        <v>19.674361441725484</v>
      </c>
      <c r="BA94">
        <f t="shared" si="140"/>
        <v>0.7067667776246126</v>
      </c>
      <c r="BB94">
        <f t="shared" si="141"/>
        <v>37.802979534796243</v>
      </c>
      <c r="BC94">
        <f t="shared" si="142"/>
        <v>375.62264536643289</v>
      </c>
      <c r="BD94">
        <f t="shared" si="143"/>
        <v>1.0084616343062803E-2</v>
      </c>
    </row>
    <row r="95" spans="1:56" x14ac:dyDescent="0.25">
      <c r="A95" s="1">
        <v>73</v>
      </c>
      <c r="B95" s="1" t="s">
        <v>119</v>
      </c>
      <c r="C95" s="1">
        <v>2411.5000374950469</v>
      </c>
      <c r="D95" s="1">
        <v>0</v>
      </c>
      <c r="E95">
        <f t="shared" si="116"/>
        <v>10.028617953990059</v>
      </c>
      <c r="F95">
        <f t="shared" si="117"/>
        <v>0.16698564688992254</v>
      </c>
      <c r="G95">
        <f t="shared" si="118"/>
        <v>268.75249994354482</v>
      </c>
      <c r="H95">
        <f t="shared" si="119"/>
        <v>3.275589934363484</v>
      </c>
      <c r="I95">
        <f t="shared" si="120"/>
        <v>1.487435459544626</v>
      </c>
      <c r="J95">
        <f t="shared" si="121"/>
        <v>19.732349395751953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19.544570922851563</v>
      </c>
      <c r="P95" s="1">
        <v>19.732349395751953</v>
      </c>
      <c r="Q95" s="1">
        <v>19.984527587890625</v>
      </c>
      <c r="R95" s="1">
        <v>399.6776123046875</v>
      </c>
      <c r="S95" s="1">
        <v>380.38064575195312</v>
      </c>
      <c r="T95" s="1">
        <v>5.6693525314331055</v>
      </c>
      <c r="U95" s="1">
        <v>11.212809562683105</v>
      </c>
      <c r="V95" s="1">
        <v>18.186969757080078</v>
      </c>
      <c r="W95" s="1">
        <v>35.970073699951172</v>
      </c>
      <c r="X95" s="1">
        <v>350.56045532226562</v>
      </c>
      <c r="Y95" s="1">
        <v>1700.38525390625</v>
      </c>
      <c r="Z95" s="1">
        <v>5.8386807441711426</v>
      </c>
      <c r="AA95" s="1">
        <v>73.181053161621094</v>
      </c>
      <c r="AB95" s="1">
        <v>-3.448462963104248</v>
      </c>
      <c r="AC95" s="1">
        <v>2.9932677745819092E-2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0.58426742553710931</v>
      </c>
      <c r="AL95">
        <f t="shared" si="125"/>
        <v>3.2755899343634839E-3</v>
      </c>
      <c r="AM95">
        <f t="shared" si="126"/>
        <v>292.88234939575193</v>
      </c>
      <c r="AN95">
        <f t="shared" si="127"/>
        <v>292.69457092285154</v>
      </c>
      <c r="AO95">
        <f t="shared" si="128"/>
        <v>272.06163454394846</v>
      </c>
      <c r="AP95">
        <f t="shared" si="129"/>
        <v>1.4982799515648491</v>
      </c>
      <c r="AQ95">
        <f t="shared" si="130"/>
        <v>2.3080006722424717</v>
      </c>
      <c r="AR95">
        <f t="shared" si="131"/>
        <v>31.538227075596044</v>
      </c>
      <c r="AS95">
        <f t="shared" si="132"/>
        <v>20.325417512912939</v>
      </c>
      <c r="AT95">
        <f t="shared" si="133"/>
        <v>19.638460159301758</v>
      </c>
      <c r="AU95">
        <f t="shared" si="134"/>
        <v>2.2945883499273614</v>
      </c>
      <c r="AV95">
        <f t="shared" si="135"/>
        <v>0.1577125045366953</v>
      </c>
      <c r="AW95">
        <f t="shared" si="136"/>
        <v>0.82056521269784566</v>
      </c>
      <c r="AX95">
        <f t="shared" si="137"/>
        <v>1.4740231372295156</v>
      </c>
      <c r="AY95">
        <f t="shared" si="138"/>
        <v>9.9363515112740594E-2</v>
      </c>
      <c r="AZ95">
        <f t="shared" si="139"/>
        <v>19.667590985687124</v>
      </c>
      <c r="BA95">
        <f t="shared" si="140"/>
        <v>0.70653568457002613</v>
      </c>
      <c r="BB95">
        <f t="shared" si="141"/>
        <v>37.802474220543068</v>
      </c>
      <c r="BC95">
        <f t="shared" si="142"/>
        <v>375.6135210763311</v>
      </c>
      <c r="BD95">
        <f t="shared" si="143"/>
        <v>1.0092995869452304E-2</v>
      </c>
    </row>
    <row r="96" spans="1:56" x14ac:dyDescent="0.25">
      <c r="A96" s="1">
        <v>74</v>
      </c>
      <c r="B96" s="1" t="s">
        <v>120</v>
      </c>
      <c r="C96" s="1">
        <v>2412.5000374726951</v>
      </c>
      <c r="D96" s="1">
        <v>0</v>
      </c>
      <c r="E96">
        <f t="shared" si="116"/>
        <v>10.035974416389719</v>
      </c>
      <c r="F96">
        <f t="shared" si="117"/>
        <v>0.16690761400886037</v>
      </c>
      <c r="G96">
        <f t="shared" si="118"/>
        <v>268.63735994417925</v>
      </c>
      <c r="H96">
        <f t="shared" si="119"/>
        <v>3.2764460932628814</v>
      </c>
      <c r="I96">
        <f t="shared" si="120"/>
        <v>1.488469388436096</v>
      </c>
      <c r="J96">
        <f t="shared" si="121"/>
        <v>19.73939323425293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19.546276092529297</v>
      </c>
      <c r="P96" s="1">
        <v>19.73939323425293</v>
      </c>
      <c r="Q96" s="1">
        <v>19.984474182128906</v>
      </c>
      <c r="R96" s="1">
        <v>399.69973754882812</v>
      </c>
      <c r="S96" s="1">
        <v>380.39031982421875</v>
      </c>
      <c r="T96" s="1">
        <v>5.6677885055541992</v>
      </c>
      <c r="U96" s="1">
        <v>11.212480545043945</v>
      </c>
      <c r="V96" s="1">
        <v>18.180004119873047</v>
      </c>
      <c r="W96" s="1">
        <v>35.965167999267578</v>
      </c>
      <c r="X96" s="1">
        <v>350.5740966796875</v>
      </c>
      <c r="Y96" s="1">
        <v>1700.36083984375</v>
      </c>
      <c r="Z96" s="1">
        <v>5.9043827056884766</v>
      </c>
      <c r="AA96" s="1">
        <v>73.180976867675781</v>
      </c>
      <c r="AB96" s="1">
        <v>-3.448462963104248</v>
      </c>
      <c r="AC96" s="1">
        <v>2.9932677745819092E-2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0.5842901611328124</v>
      </c>
      <c r="AL96">
        <f t="shared" si="125"/>
        <v>3.2764460932628815E-3</v>
      </c>
      <c r="AM96">
        <f t="shared" si="126"/>
        <v>292.88939323425291</v>
      </c>
      <c r="AN96">
        <f t="shared" si="127"/>
        <v>292.69627609252927</v>
      </c>
      <c r="AO96">
        <f t="shared" si="128"/>
        <v>272.05772829403577</v>
      </c>
      <c r="AP96">
        <f t="shared" si="129"/>
        <v>1.4970788679316462</v>
      </c>
      <c r="AQ96">
        <f t="shared" si="130"/>
        <v>2.3090096678322216</v>
      </c>
      <c r="AR96">
        <f t="shared" si="131"/>
        <v>31.55204763127611</v>
      </c>
      <c r="AS96">
        <f t="shared" si="132"/>
        <v>20.339567086232165</v>
      </c>
      <c r="AT96">
        <f t="shared" si="133"/>
        <v>19.642834663391113</v>
      </c>
      <c r="AU96">
        <f t="shared" si="134"/>
        <v>2.2952117386558011</v>
      </c>
      <c r="AV96">
        <f t="shared" si="135"/>
        <v>0.15764289593933964</v>
      </c>
      <c r="AW96">
        <f t="shared" si="136"/>
        <v>0.82054027939612573</v>
      </c>
      <c r="AX96">
        <f t="shared" si="137"/>
        <v>1.4746714592596755</v>
      </c>
      <c r="AY96">
        <f t="shared" si="138"/>
        <v>9.9319306899812207E-2</v>
      </c>
      <c r="AZ96">
        <f t="shared" si="139"/>
        <v>19.659144423868476</v>
      </c>
      <c r="BA96">
        <f t="shared" si="140"/>
        <v>0.70621502689216331</v>
      </c>
      <c r="BB96">
        <f t="shared" si="141"/>
        <v>37.784394911097849</v>
      </c>
      <c r="BC96">
        <f t="shared" si="142"/>
        <v>375.6196982386943</v>
      </c>
      <c r="BD96">
        <f t="shared" si="143"/>
        <v>1.0095402941982355E-2</v>
      </c>
    </row>
    <row r="97" spans="1:108" x14ac:dyDescent="0.25">
      <c r="A97" s="1">
        <v>75</v>
      </c>
      <c r="B97" s="1" t="s">
        <v>120</v>
      </c>
      <c r="C97" s="1">
        <v>2412.5000374726951</v>
      </c>
      <c r="D97" s="1">
        <v>0</v>
      </c>
      <c r="E97">
        <f t="shared" si="116"/>
        <v>10.035974416389719</v>
      </c>
      <c r="F97">
        <f t="shared" si="117"/>
        <v>0.16690761400886037</v>
      </c>
      <c r="G97">
        <f t="shared" si="118"/>
        <v>268.63735994417925</v>
      </c>
      <c r="H97">
        <f t="shared" si="119"/>
        <v>3.2764460932628814</v>
      </c>
      <c r="I97">
        <f t="shared" si="120"/>
        <v>1.488469388436096</v>
      </c>
      <c r="J97">
        <f t="shared" si="121"/>
        <v>19.73939323425293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19.546276092529297</v>
      </c>
      <c r="P97" s="1">
        <v>19.73939323425293</v>
      </c>
      <c r="Q97" s="1">
        <v>19.984474182128906</v>
      </c>
      <c r="R97" s="1">
        <v>399.69973754882812</v>
      </c>
      <c r="S97" s="1">
        <v>380.39031982421875</v>
      </c>
      <c r="T97" s="1">
        <v>5.6677885055541992</v>
      </c>
      <c r="U97" s="1">
        <v>11.212480545043945</v>
      </c>
      <c r="V97" s="1">
        <v>18.180004119873047</v>
      </c>
      <c r="W97" s="1">
        <v>35.965167999267578</v>
      </c>
      <c r="X97" s="1">
        <v>350.5740966796875</v>
      </c>
      <c r="Y97" s="1">
        <v>1700.36083984375</v>
      </c>
      <c r="Z97" s="1">
        <v>5.9043827056884766</v>
      </c>
      <c r="AA97" s="1">
        <v>73.180976867675781</v>
      </c>
      <c r="AB97" s="1">
        <v>-3.448462963104248</v>
      </c>
      <c r="AC97" s="1">
        <v>2.9932677745819092E-2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0.5842901611328124</v>
      </c>
      <c r="AL97">
        <f t="shared" si="125"/>
        <v>3.2764460932628815E-3</v>
      </c>
      <c r="AM97">
        <f t="shared" si="126"/>
        <v>292.88939323425291</v>
      </c>
      <c r="AN97">
        <f t="shared" si="127"/>
        <v>292.69627609252927</v>
      </c>
      <c r="AO97">
        <f t="shared" si="128"/>
        <v>272.05772829403577</v>
      </c>
      <c r="AP97">
        <f t="shared" si="129"/>
        <v>1.4970788679316462</v>
      </c>
      <c r="AQ97">
        <f t="shared" si="130"/>
        <v>2.3090096678322216</v>
      </c>
      <c r="AR97">
        <f t="shared" si="131"/>
        <v>31.55204763127611</v>
      </c>
      <c r="AS97">
        <f t="shared" si="132"/>
        <v>20.339567086232165</v>
      </c>
      <c r="AT97">
        <f t="shared" si="133"/>
        <v>19.642834663391113</v>
      </c>
      <c r="AU97">
        <f t="shared" si="134"/>
        <v>2.2952117386558011</v>
      </c>
      <c r="AV97">
        <f t="shared" si="135"/>
        <v>0.15764289593933964</v>
      </c>
      <c r="AW97">
        <f t="shared" si="136"/>
        <v>0.82054027939612573</v>
      </c>
      <c r="AX97">
        <f t="shared" si="137"/>
        <v>1.4746714592596755</v>
      </c>
      <c r="AY97">
        <f t="shared" si="138"/>
        <v>9.9319306899812207E-2</v>
      </c>
      <c r="AZ97">
        <f t="shared" si="139"/>
        <v>19.659144423868476</v>
      </c>
      <c r="BA97">
        <f t="shared" si="140"/>
        <v>0.70621502689216331</v>
      </c>
      <c r="BB97">
        <f t="shared" si="141"/>
        <v>37.784394911097849</v>
      </c>
      <c r="BC97">
        <f t="shared" si="142"/>
        <v>375.6196982386943</v>
      </c>
      <c r="BD97">
        <f t="shared" si="143"/>
        <v>1.0095402941982355E-2</v>
      </c>
      <c r="BE97">
        <f>AVERAGE(E83:E97)</f>
        <v>10.024644608503056</v>
      </c>
      <c r="BF97">
        <f t="shared" ref="BF97:DD97" si="144">AVERAGE(F83:F97)</f>
        <v>0.16708163916335744</v>
      </c>
      <c r="BG97">
        <f t="shared" si="144"/>
        <v>268.83222029830154</v>
      </c>
      <c r="BH97">
        <f t="shared" si="144"/>
        <v>3.276743137857085</v>
      </c>
      <c r="BI97">
        <f t="shared" si="144"/>
        <v>1.4871539086949412</v>
      </c>
      <c r="BJ97">
        <f t="shared" si="144"/>
        <v>19.730656560262045</v>
      </c>
      <c r="BK97">
        <f t="shared" si="144"/>
        <v>6</v>
      </c>
      <c r="BL97">
        <f t="shared" si="144"/>
        <v>1.4200000166893005</v>
      </c>
      <c r="BM97">
        <f t="shared" si="144"/>
        <v>1</v>
      </c>
      <c r="BN97">
        <f t="shared" si="144"/>
        <v>2.8400000333786011</v>
      </c>
      <c r="BO97">
        <f t="shared" si="144"/>
        <v>19.540255228678387</v>
      </c>
      <c r="BP97">
        <f t="shared" si="144"/>
        <v>19.730656560262045</v>
      </c>
      <c r="BQ97">
        <f t="shared" si="144"/>
        <v>19.984926096598308</v>
      </c>
      <c r="BR97">
        <f t="shared" si="144"/>
        <v>399.65508626302085</v>
      </c>
      <c r="BS97">
        <f t="shared" si="144"/>
        <v>380.36415405273436</v>
      </c>
      <c r="BT97">
        <f t="shared" si="144"/>
        <v>5.6679111798604334</v>
      </c>
      <c r="BU97">
        <f t="shared" si="144"/>
        <v>11.213348007202148</v>
      </c>
      <c r="BV97">
        <f t="shared" si="144"/>
        <v>18.18721669514974</v>
      </c>
      <c r="BW97">
        <f t="shared" si="144"/>
        <v>35.981439971923827</v>
      </c>
      <c r="BX97">
        <f t="shared" si="144"/>
        <v>350.55848185221356</v>
      </c>
      <c r="BY97">
        <f t="shared" si="144"/>
        <v>1700.4259684244792</v>
      </c>
      <c r="BZ97">
        <f t="shared" si="144"/>
        <v>5.7448654492696125</v>
      </c>
      <c r="CA97">
        <f t="shared" si="144"/>
        <v>73.181033833821616</v>
      </c>
      <c r="CB97">
        <f t="shared" si="144"/>
        <v>-3.448462963104248</v>
      </c>
      <c r="CC97">
        <f t="shared" si="144"/>
        <v>2.9932677745819092E-2</v>
      </c>
      <c r="CD97">
        <f t="shared" si="144"/>
        <v>1</v>
      </c>
      <c r="CE97">
        <f t="shared" si="144"/>
        <v>-0.21956524252891541</v>
      </c>
      <c r="CF97">
        <f t="shared" si="144"/>
        <v>2.737391471862793</v>
      </c>
      <c r="CG97">
        <f t="shared" si="144"/>
        <v>1</v>
      </c>
      <c r="CH97">
        <f t="shared" si="144"/>
        <v>0</v>
      </c>
      <c r="CI97">
        <f t="shared" si="144"/>
        <v>0.15999999642372131</v>
      </c>
      <c r="CJ97">
        <f t="shared" si="144"/>
        <v>111115</v>
      </c>
      <c r="CK97">
        <f t="shared" si="144"/>
        <v>0.5842641364203558</v>
      </c>
      <c r="CL97">
        <f t="shared" si="144"/>
        <v>3.2767431378570855E-3</v>
      </c>
      <c r="CM97">
        <f t="shared" si="144"/>
        <v>292.88065656026203</v>
      </c>
      <c r="CN97">
        <f t="shared" si="144"/>
        <v>292.69025522867838</v>
      </c>
      <c r="CO97">
        <f t="shared" si="144"/>
        <v>272.06814886671953</v>
      </c>
      <c r="CP97">
        <f t="shared" si="144"/>
        <v>1.4974165425390362</v>
      </c>
      <c r="CQ97">
        <f t="shared" si="144"/>
        <v>2.3077583084823403</v>
      </c>
      <c r="CR97">
        <f t="shared" si="144"/>
        <v>31.534923549309649</v>
      </c>
      <c r="CS97">
        <f t="shared" si="144"/>
        <v>20.3215755421075</v>
      </c>
      <c r="CT97">
        <f t="shared" si="144"/>
        <v>19.635455894470216</v>
      </c>
      <c r="CU97">
        <f t="shared" si="144"/>
        <v>2.294160375256189</v>
      </c>
      <c r="CV97">
        <f t="shared" si="144"/>
        <v>0.1577981239757115</v>
      </c>
      <c r="CW97">
        <f t="shared" si="144"/>
        <v>0.8206043997873983</v>
      </c>
      <c r="CX97">
        <f t="shared" si="144"/>
        <v>1.4735559754687901</v>
      </c>
      <c r="CY97">
        <f t="shared" si="144"/>
        <v>9.9417892605582453E-2</v>
      </c>
      <c r="CZ97">
        <f t="shared" si="144"/>
        <v>19.673419832395794</v>
      </c>
      <c r="DA97">
        <f t="shared" si="144"/>
        <v>0.70677589916744699</v>
      </c>
      <c r="DB97">
        <f t="shared" si="144"/>
        <v>37.809791909075813</v>
      </c>
      <c r="DC97">
        <f t="shared" si="144"/>
        <v>375.59891811526177</v>
      </c>
      <c r="DD97">
        <f t="shared" si="144"/>
        <v>1.0091345529329178E-2</v>
      </c>
    </row>
    <row r="98" spans="1:108" x14ac:dyDescent="0.25">
      <c r="A98" s="1" t="s">
        <v>9</v>
      </c>
      <c r="B98" s="1" t="s">
        <v>121</v>
      </c>
    </row>
    <row r="99" spans="1:108" x14ac:dyDescent="0.25">
      <c r="A99" s="1" t="s">
        <v>9</v>
      </c>
      <c r="B99" s="1" t="s">
        <v>122</v>
      </c>
    </row>
    <row r="100" spans="1:108" x14ac:dyDescent="0.25">
      <c r="A100" s="1">
        <v>76</v>
      </c>
      <c r="B100" s="1" t="s">
        <v>123</v>
      </c>
      <c r="C100" s="1">
        <v>2752.5000375844538</v>
      </c>
      <c r="D100" s="1">
        <v>0</v>
      </c>
      <c r="E100">
        <f t="shared" ref="E100:E114" si="145">(R100-S100*(1000-T100)/(1000-U100))*AK100</f>
        <v>9.640485023498762</v>
      </c>
      <c r="F100">
        <f t="shared" ref="F100:F114" si="146">IF(AV100&lt;&gt;0,1/(1/AV100-1/N100),0)</f>
        <v>0.12558536829025363</v>
      </c>
      <c r="G100">
        <f t="shared" ref="G100:G114" si="147">((AY100-AL100/2)*S100-E100)/(AY100+AL100/2)</f>
        <v>242.39179316293178</v>
      </c>
      <c r="H100">
        <f t="shared" ref="H100:H114" si="148">AL100*1000</f>
        <v>3.0761357112997438</v>
      </c>
      <c r="I100">
        <f t="shared" ref="I100:I114" si="149">(AQ100-AW100)</f>
        <v>1.8223230603722533</v>
      </c>
      <c r="J100">
        <f t="shared" ref="J100:J114" si="150">(P100+AP100*D100)</f>
        <v>23.123781204223633</v>
      </c>
      <c r="K100" s="1">
        <v>6</v>
      </c>
      <c r="L100">
        <f t="shared" ref="L100:L114" si="151">(K100*AE100+AF100)</f>
        <v>1.4200000166893005</v>
      </c>
      <c r="M100" s="1">
        <v>1</v>
      </c>
      <c r="N100">
        <f t="shared" ref="N100:N114" si="152">L100*(M100+1)*(M100+1)/(M100*M100+1)</f>
        <v>2.8400000333786011</v>
      </c>
      <c r="O100" s="1">
        <v>24.089361190795898</v>
      </c>
      <c r="P100" s="1">
        <v>23.123781204223633</v>
      </c>
      <c r="Q100" s="1">
        <v>25.052862167358398</v>
      </c>
      <c r="R100" s="1">
        <v>401.08969116210937</v>
      </c>
      <c r="S100" s="1">
        <v>382.57559204101562</v>
      </c>
      <c r="T100" s="1">
        <v>8.7280368804931641</v>
      </c>
      <c r="U100" s="1">
        <v>13.919621467590332</v>
      </c>
      <c r="V100" s="1">
        <v>21.211254119873047</v>
      </c>
      <c r="W100" s="1">
        <v>33.828067779541016</v>
      </c>
      <c r="X100" s="1">
        <v>350.56546020507812</v>
      </c>
      <c r="Y100" s="1">
        <v>1699.6766357421875</v>
      </c>
      <c r="Z100" s="1">
        <v>5.2343454360961914</v>
      </c>
      <c r="AA100" s="1">
        <v>73.176795959472656</v>
      </c>
      <c r="AB100" s="1">
        <v>-3.164252758026123</v>
      </c>
      <c r="AC100" s="1">
        <v>-9.456932544708252E-3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ref="AK100:AK114" si="153">X100*0.000001/(K100*0.0001)</f>
        <v>0.5842757670084634</v>
      </c>
      <c r="AL100">
        <f t="shared" ref="AL100:AL114" si="154">(U100-T100)/(1000-U100)*AK100</f>
        <v>3.0761357112997437E-3</v>
      </c>
      <c r="AM100">
        <f t="shared" ref="AM100:AM114" si="155">(P100+273.15)</f>
        <v>296.27378120422361</v>
      </c>
      <c r="AN100">
        <f t="shared" ref="AN100:AN114" si="156">(O100+273.15)</f>
        <v>297.23936119079588</v>
      </c>
      <c r="AO100">
        <f t="shared" ref="AO100:AO114" si="157">(Y100*AG100+Z100*AH100)*AI100</f>
        <v>271.94825564023267</v>
      </c>
      <c r="AP100">
        <f t="shared" ref="AP100:AP114" si="158">((AO100+0.00000010773*(AN100^4-AM100^4))-AL100*44100)/(L100*51.4+0.00000043092*AM100^3)</f>
        <v>1.7479090477987946</v>
      </c>
      <c r="AQ100">
        <f t="shared" ref="AQ100:AQ114" si="159">0.61365*EXP(17.502*J100/(240.97+J100))</f>
        <v>2.8409163603392065</v>
      </c>
      <c r="AR100">
        <f t="shared" ref="AR100:AR114" si="160">AQ100*1000/AA100</f>
        <v>38.822639377550573</v>
      </c>
      <c r="AS100">
        <f t="shared" ref="AS100:AS114" si="161">(AR100-U100)</f>
        <v>24.903017909960241</v>
      </c>
      <c r="AT100">
        <f t="shared" ref="AT100:AT114" si="162">IF(D100,P100,(O100+P100)/2)</f>
        <v>23.606571197509766</v>
      </c>
      <c r="AU100">
        <f t="shared" ref="AU100:AU114" si="163">0.61365*EXP(17.502*AT100/(240.97+AT100))</f>
        <v>2.9249205576200898</v>
      </c>
      <c r="AV100">
        <f t="shared" ref="AV100:AV114" si="164">IF(AS100&lt;&gt;0,(1000-(AR100+U100)/2)/AS100*AL100,0)</f>
        <v>0.12026713172228182</v>
      </c>
      <c r="AW100">
        <f t="shared" ref="AW100:AW114" si="165">U100*AA100/1000</f>
        <v>1.0185932999669531</v>
      </c>
      <c r="AX100">
        <f t="shared" ref="AX100:AX114" si="166">(AU100-AW100)</f>
        <v>1.9063272576531367</v>
      </c>
      <c r="AY100">
        <f t="shared" ref="AY100:AY114" si="167">1/(1.6/F100+1.37/N100)</f>
        <v>7.562733607134374E-2</v>
      </c>
      <c r="AZ100">
        <f t="shared" ref="AZ100:AZ114" si="168">G100*AA100*0.001</f>
        <v>17.737454790534557</v>
      </c>
      <c r="BA100">
        <f t="shared" ref="BA100:BA114" si="169">G100/S100</f>
        <v>0.63357882260545562</v>
      </c>
      <c r="BB100">
        <f t="shared" ref="BB100:BB114" si="170">(1-AL100*AA100/AQ100/F100)*100</f>
        <v>36.906969188054461</v>
      </c>
      <c r="BC100">
        <f t="shared" ref="BC100:BC114" si="171">(S100-E100/(N100/1.35))</f>
        <v>377.99296717173331</v>
      </c>
      <c r="BD100">
        <f t="shared" ref="BD100:BD114" si="172">E100*BB100/100/BC100</f>
        <v>9.4129022130329323E-3</v>
      </c>
    </row>
    <row r="101" spans="1:108" x14ac:dyDescent="0.25">
      <c r="A101" s="1">
        <v>77</v>
      </c>
      <c r="B101" s="1" t="s">
        <v>124</v>
      </c>
      <c r="C101" s="1">
        <v>2753.000037573278</v>
      </c>
      <c r="D101" s="1">
        <v>0</v>
      </c>
      <c r="E101">
        <f t="shared" si="145"/>
        <v>9.6624839203357151</v>
      </c>
      <c r="F101">
        <f t="shared" si="146"/>
        <v>0.12548742972779062</v>
      </c>
      <c r="G101">
        <f t="shared" si="147"/>
        <v>241.99274226300258</v>
      </c>
      <c r="H101">
        <f t="shared" si="148"/>
        <v>3.074574946447771</v>
      </c>
      <c r="I101">
        <f t="shared" si="149"/>
        <v>1.8227575018761875</v>
      </c>
      <c r="J101">
        <f t="shared" si="150"/>
        <v>23.125389099121094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24.090524673461914</v>
      </c>
      <c r="P101" s="1">
        <v>23.125389099121094</v>
      </c>
      <c r="Q101" s="1">
        <v>25.053342819213867</v>
      </c>
      <c r="R101" s="1">
        <v>401.10903930664062</v>
      </c>
      <c r="S101" s="1">
        <v>382.55813598632812</v>
      </c>
      <c r="T101" s="1">
        <v>8.728428840637207</v>
      </c>
      <c r="U101" s="1">
        <v>13.917465209960938</v>
      </c>
      <c r="V101" s="1">
        <v>21.210716247558594</v>
      </c>
      <c r="W101" s="1">
        <v>33.820453643798828</v>
      </c>
      <c r="X101" s="1">
        <v>350.5604248046875</v>
      </c>
      <c r="Y101" s="1">
        <v>1699.6949462890625</v>
      </c>
      <c r="Z101" s="1">
        <v>5.298975944519043</v>
      </c>
      <c r="AA101" s="1">
        <v>73.176765441894531</v>
      </c>
      <c r="AB101" s="1">
        <v>-3.164252758026123</v>
      </c>
      <c r="AC101" s="1">
        <v>-9.456932544708252E-3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0.58426737467447909</v>
      </c>
      <c r="AL101">
        <f t="shared" si="154"/>
        <v>3.0745749464477709E-3</v>
      </c>
      <c r="AM101">
        <f t="shared" si="155"/>
        <v>296.27538909912107</v>
      </c>
      <c r="AN101">
        <f t="shared" si="156"/>
        <v>297.24052467346189</v>
      </c>
      <c r="AO101">
        <f t="shared" si="157"/>
        <v>271.95118532766719</v>
      </c>
      <c r="AP101">
        <f t="shared" si="158"/>
        <v>1.7486999269415293</v>
      </c>
      <c r="AQ101">
        <f t="shared" si="159"/>
        <v>2.8411925890912264</v>
      </c>
      <c r="AR101">
        <f t="shared" si="160"/>
        <v>38.826430383114626</v>
      </c>
      <c r="AS101">
        <f t="shared" si="161"/>
        <v>24.908965173153689</v>
      </c>
      <c r="AT101">
        <f t="shared" si="162"/>
        <v>23.607956886291504</v>
      </c>
      <c r="AU101">
        <f t="shared" si="163"/>
        <v>2.92516475641676</v>
      </c>
      <c r="AV101">
        <f t="shared" si="164"/>
        <v>0.12017730948091832</v>
      </c>
      <c r="AW101">
        <f t="shared" si="165"/>
        <v>1.0184350872150389</v>
      </c>
      <c r="AX101">
        <f t="shared" si="166"/>
        <v>1.906729669201721</v>
      </c>
      <c r="AY101">
        <f t="shared" si="167"/>
        <v>7.5570507651177801E-2</v>
      </c>
      <c r="AZ101">
        <f t="shared" si="168"/>
        <v>17.708246139220577</v>
      </c>
      <c r="BA101">
        <f t="shared" si="169"/>
        <v>0.63256462090156917</v>
      </c>
      <c r="BB101">
        <f t="shared" si="170"/>
        <v>36.895926375840325</v>
      </c>
      <c r="BC101">
        <f t="shared" si="171"/>
        <v>377.96505389508076</v>
      </c>
      <c r="BD101">
        <f t="shared" si="172"/>
        <v>9.4322554865458562E-3</v>
      </c>
    </row>
    <row r="102" spans="1:108" x14ac:dyDescent="0.25">
      <c r="A102" s="1">
        <v>78</v>
      </c>
      <c r="B102" s="1" t="s">
        <v>124</v>
      </c>
      <c r="C102" s="1">
        <v>2753.5000375621021</v>
      </c>
      <c r="D102" s="1">
        <v>0</v>
      </c>
      <c r="E102">
        <f t="shared" si="145"/>
        <v>9.6313816157809296</v>
      </c>
      <c r="F102">
        <f t="shared" si="146"/>
        <v>0.1254029388767231</v>
      </c>
      <c r="G102">
        <f t="shared" si="147"/>
        <v>242.31935100062967</v>
      </c>
      <c r="H102">
        <f t="shared" si="148"/>
        <v>3.0730787916774633</v>
      </c>
      <c r="I102">
        <f t="shared" si="149"/>
        <v>1.8230343850942083</v>
      </c>
      <c r="J102">
        <f t="shared" si="150"/>
        <v>23.125564575195313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24.091503143310547</v>
      </c>
      <c r="P102" s="1">
        <v>23.125564575195313</v>
      </c>
      <c r="Q102" s="1">
        <v>25.0533447265625</v>
      </c>
      <c r="R102" s="1">
        <v>401.06253051757813</v>
      </c>
      <c r="S102" s="1">
        <v>382.56475830078125</v>
      </c>
      <c r="T102" s="1">
        <v>8.7273788452148438</v>
      </c>
      <c r="U102" s="1">
        <v>13.914200782775879</v>
      </c>
      <c r="V102" s="1">
        <v>21.206754684448242</v>
      </c>
      <c r="W102" s="1">
        <v>33.810272216796875</v>
      </c>
      <c r="X102" s="1">
        <v>350.54058837890625</v>
      </c>
      <c r="Y102" s="1">
        <v>1699.7568359375</v>
      </c>
      <c r="Z102" s="1">
        <v>5.239647388458252</v>
      </c>
      <c r="AA102" s="1">
        <v>73.176200866699219</v>
      </c>
      <c r="AB102" s="1">
        <v>-3.164252758026123</v>
      </c>
      <c r="AC102" s="1">
        <v>-9.456932544708252E-3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0.58423431396484371</v>
      </c>
      <c r="AL102">
        <f t="shared" si="154"/>
        <v>3.0730787916774635E-3</v>
      </c>
      <c r="AM102">
        <f t="shared" si="155"/>
        <v>296.27556457519529</v>
      </c>
      <c r="AN102">
        <f t="shared" si="156"/>
        <v>297.24150314331052</v>
      </c>
      <c r="AO102">
        <f t="shared" si="157"/>
        <v>271.96108767119586</v>
      </c>
      <c r="AP102">
        <f t="shared" si="158"/>
        <v>1.749708949749317</v>
      </c>
      <c r="AQ102">
        <f t="shared" si="159"/>
        <v>2.8412227364741995</v>
      </c>
      <c r="AR102">
        <f t="shared" si="160"/>
        <v>38.827141923504442</v>
      </c>
      <c r="AS102">
        <f t="shared" si="161"/>
        <v>24.912941140728563</v>
      </c>
      <c r="AT102">
        <f t="shared" si="162"/>
        <v>23.60853385925293</v>
      </c>
      <c r="AU102">
        <f t="shared" si="163"/>
        <v>2.9252664411456775</v>
      </c>
      <c r="AV102">
        <f t="shared" si="164"/>
        <v>0.12009981575111335</v>
      </c>
      <c r="AW102">
        <f t="shared" si="165"/>
        <v>1.0181883513799912</v>
      </c>
      <c r="AX102">
        <f t="shared" si="166"/>
        <v>1.9070780897656863</v>
      </c>
      <c r="AY102">
        <f t="shared" si="167"/>
        <v>7.5521479608157471E-2</v>
      </c>
      <c r="AZ102">
        <f t="shared" si="168"/>
        <v>17.73200950271027</v>
      </c>
      <c r="BA102">
        <f t="shared" si="169"/>
        <v>0.63340740552508656</v>
      </c>
      <c r="BB102">
        <f t="shared" si="170"/>
        <v>36.885294844299544</v>
      </c>
      <c r="BC102">
        <f t="shared" si="171"/>
        <v>377.98646075553933</v>
      </c>
      <c r="BD102">
        <f t="shared" si="172"/>
        <v>9.3986527968737445E-3</v>
      </c>
    </row>
    <row r="103" spans="1:108" x14ac:dyDescent="0.25">
      <c r="A103" s="1">
        <v>79</v>
      </c>
      <c r="B103" s="1" t="s">
        <v>125</v>
      </c>
      <c r="C103" s="1">
        <v>2754.0000375509262</v>
      </c>
      <c r="D103" s="1">
        <v>0</v>
      </c>
      <c r="E103">
        <f t="shared" si="145"/>
        <v>9.6220623940381742</v>
      </c>
      <c r="F103">
        <f t="shared" si="146"/>
        <v>0.12531968823022679</v>
      </c>
      <c r="G103">
        <f t="shared" si="147"/>
        <v>242.37141669031422</v>
      </c>
      <c r="H103">
        <f t="shared" si="148"/>
        <v>3.0714354134517747</v>
      </c>
      <c r="I103">
        <f t="shared" si="149"/>
        <v>1.8231970047399662</v>
      </c>
      <c r="J103">
        <f t="shared" si="150"/>
        <v>23.125600814819336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24.092805862426758</v>
      </c>
      <c r="P103" s="1">
        <v>23.125600814819336</v>
      </c>
      <c r="Q103" s="1">
        <v>25.052196502685547</v>
      </c>
      <c r="R103" s="1">
        <v>401.058349609375</v>
      </c>
      <c r="S103" s="1">
        <v>382.57763671875</v>
      </c>
      <c r="T103" s="1">
        <v>8.7282085418701172</v>
      </c>
      <c r="U103" s="1">
        <v>13.912239074707031</v>
      </c>
      <c r="V103" s="1">
        <v>21.206846237182617</v>
      </c>
      <c r="W103" s="1">
        <v>33.802436828613281</v>
      </c>
      <c r="X103" s="1">
        <v>350.54248046875</v>
      </c>
      <c r="Y103" s="1">
        <v>1699.92919921875</v>
      </c>
      <c r="Z103" s="1">
        <v>5.2757744789123535</v>
      </c>
      <c r="AA103" s="1">
        <v>73.175277709960937</v>
      </c>
      <c r="AB103" s="1">
        <v>-3.164252758026123</v>
      </c>
      <c r="AC103" s="1">
        <v>-9.456932544708252E-3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0.5842374674479166</v>
      </c>
      <c r="AL103">
        <f t="shared" si="154"/>
        <v>3.071435413451775E-3</v>
      </c>
      <c r="AM103">
        <f t="shared" si="155"/>
        <v>296.27560081481931</v>
      </c>
      <c r="AN103">
        <f t="shared" si="156"/>
        <v>297.24280586242674</v>
      </c>
      <c r="AO103">
        <f t="shared" si="157"/>
        <v>271.98866579557944</v>
      </c>
      <c r="AP103">
        <f t="shared" si="158"/>
        <v>1.7510674711204692</v>
      </c>
      <c r="AQ103">
        <f t="shared" si="159"/>
        <v>2.8412289625990232</v>
      </c>
      <c r="AR103">
        <f t="shared" si="160"/>
        <v>38.827716839840065</v>
      </c>
      <c r="AS103">
        <f t="shared" si="161"/>
        <v>24.915477765133033</v>
      </c>
      <c r="AT103">
        <f t="shared" si="162"/>
        <v>23.609203338623047</v>
      </c>
      <c r="AU103">
        <f t="shared" si="163"/>
        <v>2.9253844329204339</v>
      </c>
      <c r="AV103">
        <f t="shared" si="164"/>
        <v>0.12002345519886903</v>
      </c>
      <c r="AW103">
        <f t="shared" si="165"/>
        <v>1.0180319578590571</v>
      </c>
      <c r="AX103">
        <f t="shared" si="166"/>
        <v>1.9073524750613768</v>
      </c>
      <c r="AY103">
        <f t="shared" si="167"/>
        <v>7.5473168872350463E-2</v>
      </c>
      <c r="AZ103">
        <f t="shared" si="168"/>
        <v>17.735595725270404</v>
      </c>
      <c r="BA103">
        <f t="shared" si="169"/>
        <v>0.63352217544407163</v>
      </c>
      <c r="BB103">
        <f t="shared" si="170"/>
        <v>36.878076028353711</v>
      </c>
      <c r="BC103">
        <f t="shared" si="171"/>
        <v>378.00376908519991</v>
      </c>
      <c r="BD103">
        <f t="shared" si="172"/>
        <v>9.3872912795460312E-3</v>
      </c>
    </row>
    <row r="104" spans="1:108" x14ac:dyDescent="0.25">
      <c r="A104" s="1">
        <v>80</v>
      </c>
      <c r="B104" s="1" t="s">
        <v>125</v>
      </c>
      <c r="C104" s="1">
        <v>2754.5000375397503</v>
      </c>
      <c r="D104" s="1">
        <v>0</v>
      </c>
      <c r="E104">
        <f t="shared" si="145"/>
        <v>9.6306344179594969</v>
      </c>
      <c r="F104">
        <f t="shared" si="146"/>
        <v>0.12525939969072197</v>
      </c>
      <c r="G104">
        <f t="shared" si="147"/>
        <v>242.20023934955137</v>
      </c>
      <c r="H104">
        <f t="shared" si="148"/>
        <v>3.0705143679669247</v>
      </c>
      <c r="I104">
        <f t="shared" si="149"/>
        <v>1.8235034078099148</v>
      </c>
      <c r="J104">
        <f t="shared" si="150"/>
        <v>23.126922607421875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24.094047546386719</v>
      </c>
      <c r="P104" s="1">
        <v>23.126922607421875</v>
      </c>
      <c r="Q104" s="1">
        <v>25.052200317382813</v>
      </c>
      <c r="R104" s="1">
        <v>401.07269287109375</v>
      </c>
      <c r="S104" s="1">
        <v>382.57781982421875</v>
      </c>
      <c r="T104" s="1">
        <v>8.7285375595092773</v>
      </c>
      <c r="U104" s="1">
        <v>13.911045074462891</v>
      </c>
      <c r="V104" s="1">
        <v>21.206232070922852</v>
      </c>
      <c r="W104" s="1">
        <v>33.797283172607422</v>
      </c>
      <c r="X104" s="1">
        <v>350.540771484375</v>
      </c>
      <c r="Y104" s="1">
        <v>1699.9022216796875</v>
      </c>
      <c r="Z104" s="1">
        <v>5.3785500526428223</v>
      </c>
      <c r="AA104" s="1">
        <v>73.175857543945313</v>
      </c>
      <c r="AB104" s="1">
        <v>-3.164252758026123</v>
      </c>
      <c r="AC104" s="1">
        <v>-9.456932544708252E-3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0.58423461914062491</v>
      </c>
      <c r="AL104">
        <f t="shared" si="154"/>
        <v>3.0705143679669246E-3</v>
      </c>
      <c r="AM104">
        <f t="shared" si="155"/>
        <v>296.27692260742185</v>
      </c>
      <c r="AN104">
        <f t="shared" si="156"/>
        <v>297.2440475463867</v>
      </c>
      <c r="AO104">
        <f t="shared" si="157"/>
        <v>271.98434938942592</v>
      </c>
      <c r="AP104">
        <f t="shared" si="158"/>
        <v>1.751486474510463</v>
      </c>
      <c r="AQ104">
        <f t="shared" si="159"/>
        <v>2.8414560604662134</v>
      </c>
      <c r="AR104">
        <f t="shared" si="160"/>
        <v>38.830512628564612</v>
      </c>
      <c r="AS104">
        <f t="shared" si="161"/>
        <v>24.919467554101722</v>
      </c>
      <c r="AT104">
        <f t="shared" si="162"/>
        <v>23.610485076904297</v>
      </c>
      <c r="AU104">
        <f t="shared" si="163"/>
        <v>2.9256103433151104</v>
      </c>
      <c r="AV104">
        <f t="shared" si="164"/>
        <v>0.11996815365811447</v>
      </c>
      <c r="AW104">
        <f t="shared" si="165"/>
        <v>1.0179526526562985</v>
      </c>
      <c r="AX104">
        <f t="shared" si="166"/>
        <v>1.9076576906588119</v>
      </c>
      <c r="AY104">
        <f t="shared" si="167"/>
        <v>7.5438181694635509E-2</v>
      </c>
      <c r="AZ104">
        <f t="shared" si="168"/>
        <v>17.723210211752232</v>
      </c>
      <c r="BA104">
        <f t="shared" si="169"/>
        <v>0.63307444080483799</v>
      </c>
      <c r="BB104">
        <f t="shared" si="170"/>
        <v>36.87117820822936</v>
      </c>
      <c r="BC104">
        <f t="shared" si="171"/>
        <v>377.99987746103562</v>
      </c>
      <c r="BD104">
        <f t="shared" si="172"/>
        <v>9.3939934655003932E-3</v>
      </c>
    </row>
    <row r="105" spans="1:108" x14ac:dyDescent="0.25">
      <c r="A105" s="1">
        <v>81</v>
      </c>
      <c r="B105" s="1" t="s">
        <v>126</v>
      </c>
      <c r="C105" s="1">
        <v>2755.0000375285745</v>
      </c>
      <c r="D105" s="1">
        <v>0</v>
      </c>
      <c r="E105">
        <f t="shared" si="145"/>
        <v>9.632542930150068</v>
      </c>
      <c r="F105">
        <f t="shared" si="146"/>
        <v>0.12517422270446063</v>
      </c>
      <c r="G105">
        <f t="shared" si="147"/>
        <v>242.09734148574773</v>
      </c>
      <c r="H105">
        <f t="shared" si="148"/>
        <v>3.0694917558218795</v>
      </c>
      <c r="I105">
        <f t="shared" si="149"/>
        <v>1.8240792998369755</v>
      </c>
      <c r="J105">
        <f t="shared" si="150"/>
        <v>23.129562377929688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24.096015930175781</v>
      </c>
      <c r="P105" s="1">
        <v>23.129562377929688</v>
      </c>
      <c r="Q105" s="1">
        <v>25.052848815917969</v>
      </c>
      <c r="R105" s="1">
        <v>401.0816650390625</v>
      </c>
      <c r="S105" s="1">
        <v>382.58612060546875</v>
      </c>
      <c r="T105" s="1">
        <v>8.7291393280029297</v>
      </c>
      <c r="U105" s="1">
        <v>13.909378051757813</v>
      </c>
      <c r="V105" s="1">
        <v>21.205183029174805</v>
      </c>
      <c r="W105" s="1">
        <v>33.789230346679688</v>
      </c>
      <c r="X105" s="1">
        <v>350.57809448242187</v>
      </c>
      <c r="Y105" s="1">
        <v>1699.8642578125</v>
      </c>
      <c r="Z105" s="1">
        <v>5.3499751091003418</v>
      </c>
      <c r="AA105" s="1">
        <v>73.175834655761719</v>
      </c>
      <c r="AB105" s="1">
        <v>-3.164252758026123</v>
      </c>
      <c r="AC105" s="1">
        <v>-9.456932544708252E-3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0.58429682413736972</v>
      </c>
      <c r="AL105">
        <f t="shared" si="154"/>
        <v>3.0694917558218796E-3</v>
      </c>
      <c r="AM105">
        <f t="shared" si="155"/>
        <v>296.27956237792966</v>
      </c>
      <c r="AN105">
        <f t="shared" si="156"/>
        <v>297.24601593017576</v>
      </c>
      <c r="AO105">
        <f t="shared" si="157"/>
        <v>271.97827517081168</v>
      </c>
      <c r="AP105">
        <f t="shared" si="158"/>
        <v>1.7518569299675335</v>
      </c>
      <c r="AQ105">
        <f t="shared" si="159"/>
        <v>2.8419096483168862</v>
      </c>
      <c r="AR105">
        <f t="shared" si="160"/>
        <v>38.836723375769786</v>
      </c>
      <c r="AS105">
        <f t="shared" si="161"/>
        <v>24.927345324011974</v>
      </c>
      <c r="AT105">
        <f t="shared" si="162"/>
        <v>23.612789154052734</v>
      </c>
      <c r="AU105">
        <f t="shared" si="163"/>
        <v>2.926016482507579</v>
      </c>
      <c r="AV105">
        <f t="shared" si="164"/>
        <v>0.11989001858137351</v>
      </c>
      <c r="AW105">
        <f t="shared" si="165"/>
        <v>1.0178303484799107</v>
      </c>
      <c r="AX105">
        <f t="shared" si="166"/>
        <v>1.9081861340276682</v>
      </c>
      <c r="AY105">
        <f t="shared" si="167"/>
        <v>7.5388748944626272E-2</v>
      </c>
      <c r="AZ105">
        <f t="shared" si="168"/>
        <v>17.715675031160558</v>
      </c>
      <c r="BA105">
        <f t="shared" si="169"/>
        <v>0.63279175183514791</v>
      </c>
      <c r="BB105">
        <f t="shared" si="170"/>
        <v>36.859359024648164</v>
      </c>
      <c r="BC105">
        <f t="shared" si="171"/>
        <v>378.00727102699443</v>
      </c>
      <c r="BD105">
        <f t="shared" si="172"/>
        <v>9.3926594908642063E-3</v>
      </c>
    </row>
    <row r="106" spans="1:108" x14ac:dyDescent="0.25">
      <c r="A106" s="1">
        <v>82</v>
      </c>
      <c r="B106" s="1" t="s">
        <v>126</v>
      </c>
      <c r="C106" s="1">
        <v>2755.5000375173986</v>
      </c>
      <c r="D106" s="1">
        <v>0</v>
      </c>
      <c r="E106">
        <f t="shared" si="145"/>
        <v>9.6271220932096284</v>
      </c>
      <c r="F106">
        <f t="shared" si="146"/>
        <v>0.12511668926637209</v>
      </c>
      <c r="G106">
        <f t="shared" si="147"/>
        <v>242.12171685794289</v>
      </c>
      <c r="H106">
        <f t="shared" si="148"/>
        <v>3.0687992873984218</v>
      </c>
      <c r="I106">
        <f t="shared" si="149"/>
        <v>1.8244694137962847</v>
      </c>
      <c r="J106">
        <f t="shared" si="150"/>
        <v>23.131187438964844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24.096275329589844</v>
      </c>
      <c r="P106" s="1">
        <v>23.131187438964844</v>
      </c>
      <c r="Q106" s="1">
        <v>25.052663803100586</v>
      </c>
      <c r="R106" s="1">
        <v>401.08303833007812</v>
      </c>
      <c r="S106" s="1">
        <v>382.59869384765625</v>
      </c>
      <c r="T106" s="1">
        <v>8.7292108535766602</v>
      </c>
      <c r="U106" s="1">
        <v>13.907858848571777</v>
      </c>
      <c r="V106" s="1">
        <v>21.205032348632813</v>
      </c>
      <c r="W106" s="1">
        <v>33.785022735595703</v>
      </c>
      <c r="X106" s="1">
        <v>350.60720825195312</v>
      </c>
      <c r="Y106" s="1">
        <v>1699.89599609375</v>
      </c>
      <c r="Z106" s="1">
        <v>5.4083576202392578</v>
      </c>
      <c r="AA106" s="1">
        <v>73.175857543945313</v>
      </c>
      <c r="AB106" s="1">
        <v>-3.164252758026123</v>
      </c>
      <c r="AC106" s="1">
        <v>-9.456932544708252E-3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0.58434534708658847</v>
      </c>
      <c r="AL106">
        <f t="shared" si="154"/>
        <v>3.068799287398422E-3</v>
      </c>
      <c r="AM106">
        <f t="shared" si="155"/>
        <v>296.28118743896482</v>
      </c>
      <c r="AN106">
        <f t="shared" si="156"/>
        <v>297.24627532958982</v>
      </c>
      <c r="AO106">
        <f t="shared" si="157"/>
        <v>271.98335329569818</v>
      </c>
      <c r="AP106">
        <f t="shared" si="158"/>
        <v>1.7520946612655925</v>
      </c>
      <c r="AQ106">
        <f t="shared" si="159"/>
        <v>2.8421889116406724</v>
      </c>
      <c r="AR106">
        <f t="shared" si="160"/>
        <v>38.840527559705237</v>
      </c>
      <c r="AS106">
        <f t="shared" si="161"/>
        <v>24.932668711133459</v>
      </c>
      <c r="AT106">
        <f t="shared" si="162"/>
        <v>23.613731384277344</v>
      </c>
      <c r="AU106">
        <f t="shared" si="163"/>
        <v>2.9261825834344419</v>
      </c>
      <c r="AV106">
        <f t="shared" si="164"/>
        <v>0.11983723911406445</v>
      </c>
      <c r="AW106">
        <f t="shared" si="165"/>
        <v>1.0177194978443878</v>
      </c>
      <c r="AX106">
        <f t="shared" si="166"/>
        <v>1.9084630855900542</v>
      </c>
      <c r="AY106">
        <f t="shared" si="167"/>
        <v>7.5355357836203132E-2</v>
      </c>
      <c r="AZ106">
        <f t="shared" si="168"/>
        <v>17.717464261092289</v>
      </c>
      <c r="BA106">
        <f t="shared" si="169"/>
        <v>0.63283466658762644</v>
      </c>
      <c r="BB106">
        <f t="shared" si="170"/>
        <v>36.850761113018308</v>
      </c>
      <c r="BC106">
        <f t="shared" si="171"/>
        <v>378.02242107544379</v>
      </c>
      <c r="BD106">
        <f t="shared" si="172"/>
        <v>9.384807796676331E-3</v>
      </c>
    </row>
    <row r="107" spans="1:108" x14ac:dyDescent="0.25">
      <c r="A107" s="1">
        <v>83</v>
      </c>
      <c r="B107" s="1" t="s">
        <v>127</v>
      </c>
      <c r="C107" s="1">
        <v>2755.5000375173986</v>
      </c>
      <c r="D107" s="1">
        <v>0</v>
      </c>
      <c r="E107">
        <f t="shared" si="145"/>
        <v>9.6271220932096284</v>
      </c>
      <c r="F107">
        <f t="shared" si="146"/>
        <v>0.12511668926637209</v>
      </c>
      <c r="G107">
        <f t="shared" si="147"/>
        <v>242.12171685794289</v>
      </c>
      <c r="H107">
        <f t="shared" si="148"/>
        <v>3.0687992873984218</v>
      </c>
      <c r="I107">
        <f t="shared" si="149"/>
        <v>1.8244694137962847</v>
      </c>
      <c r="J107">
        <f t="shared" si="150"/>
        <v>23.131187438964844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24.096275329589844</v>
      </c>
      <c r="P107" s="1">
        <v>23.131187438964844</v>
      </c>
      <c r="Q107" s="1">
        <v>25.052663803100586</v>
      </c>
      <c r="R107" s="1">
        <v>401.08303833007812</v>
      </c>
      <c r="S107" s="1">
        <v>382.59869384765625</v>
      </c>
      <c r="T107" s="1">
        <v>8.7292108535766602</v>
      </c>
      <c r="U107" s="1">
        <v>13.907858848571777</v>
      </c>
      <c r="V107" s="1">
        <v>21.205032348632813</v>
      </c>
      <c r="W107" s="1">
        <v>33.785022735595703</v>
      </c>
      <c r="X107" s="1">
        <v>350.60720825195312</v>
      </c>
      <c r="Y107" s="1">
        <v>1699.89599609375</v>
      </c>
      <c r="Z107" s="1">
        <v>5.4083576202392578</v>
      </c>
      <c r="AA107" s="1">
        <v>73.175857543945313</v>
      </c>
      <c r="AB107" s="1">
        <v>-3.164252758026123</v>
      </c>
      <c r="AC107" s="1">
        <v>-9.456932544708252E-3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0.58434534708658847</v>
      </c>
      <c r="AL107">
        <f t="shared" si="154"/>
        <v>3.068799287398422E-3</v>
      </c>
      <c r="AM107">
        <f t="shared" si="155"/>
        <v>296.28118743896482</v>
      </c>
      <c r="AN107">
        <f t="shared" si="156"/>
        <v>297.24627532958982</v>
      </c>
      <c r="AO107">
        <f t="shared" si="157"/>
        <v>271.98335329569818</v>
      </c>
      <c r="AP107">
        <f t="shared" si="158"/>
        <v>1.7520946612655925</v>
      </c>
      <c r="AQ107">
        <f t="shared" si="159"/>
        <v>2.8421889116406724</v>
      </c>
      <c r="AR107">
        <f t="shared" si="160"/>
        <v>38.840527559705237</v>
      </c>
      <c r="AS107">
        <f t="shared" si="161"/>
        <v>24.932668711133459</v>
      </c>
      <c r="AT107">
        <f t="shared" si="162"/>
        <v>23.613731384277344</v>
      </c>
      <c r="AU107">
        <f t="shared" si="163"/>
        <v>2.9261825834344419</v>
      </c>
      <c r="AV107">
        <f t="shared" si="164"/>
        <v>0.11983723911406445</v>
      </c>
      <c r="AW107">
        <f t="shared" si="165"/>
        <v>1.0177194978443878</v>
      </c>
      <c r="AX107">
        <f t="shared" si="166"/>
        <v>1.9084630855900542</v>
      </c>
      <c r="AY107">
        <f t="shared" si="167"/>
        <v>7.5355357836203132E-2</v>
      </c>
      <c r="AZ107">
        <f t="shared" si="168"/>
        <v>17.717464261092289</v>
      </c>
      <c r="BA107">
        <f t="shared" si="169"/>
        <v>0.63283466658762644</v>
      </c>
      <c r="BB107">
        <f t="shared" si="170"/>
        <v>36.850761113018308</v>
      </c>
      <c r="BC107">
        <f t="shared" si="171"/>
        <v>378.02242107544379</v>
      </c>
      <c r="BD107">
        <f t="shared" si="172"/>
        <v>9.384807796676331E-3</v>
      </c>
    </row>
    <row r="108" spans="1:108" x14ac:dyDescent="0.25">
      <c r="A108" s="1">
        <v>84</v>
      </c>
      <c r="B108" s="1" t="s">
        <v>127</v>
      </c>
      <c r="C108" s="1">
        <v>2756.5000374950469</v>
      </c>
      <c r="D108" s="1">
        <v>0</v>
      </c>
      <c r="E108">
        <f t="shared" si="145"/>
        <v>9.6103644104005692</v>
      </c>
      <c r="F108">
        <f t="shared" si="146"/>
        <v>0.12489487666681361</v>
      </c>
      <c r="G108">
        <f t="shared" si="147"/>
        <v>242.14583780893051</v>
      </c>
      <c r="H108">
        <f t="shared" si="148"/>
        <v>3.0658630654050483</v>
      </c>
      <c r="I108">
        <f t="shared" si="149"/>
        <v>1.8258204156882614</v>
      </c>
      <c r="J108">
        <f t="shared" si="150"/>
        <v>23.13702392578125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24.097404479980469</v>
      </c>
      <c r="P108" s="1">
        <v>23.13702392578125</v>
      </c>
      <c r="Q108" s="1">
        <v>25.051338195800781</v>
      </c>
      <c r="R108" s="1">
        <v>401.08499145507812</v>
      </c>
      <c r="S108" s="1">
        <v>382.62939453125</v>
      </c>
      <c r="T108" s="1">
        <v>8.7288799285888672</v>
      </c>
      <c r="U108" s="1">
        <v>13.903072357177734</v>
      </c>
      <c r="V108" s="1">
        <v>21.202844619750977</v>
      </c>
      <c r="W108" s="1">
        <v>33.771190643310547</v>
      </c>
      <c r="X108" s="1">
        <v>350.5750732421875</v>
      </c>
      <c r="Y108" s="1">
        <v>1699.8321533203125</v>
      </c>
      <c r="Z108" s="1">
        <v>5.5693402290344238</v>
      </c>
      <c r="AA108" s="1">
        <v>73.176033020019531</v>
      </c>
      <c r="AB108" s="1">
        <v>-3.164252758026123</v>
      </c>
      <c r="AC108" s="1">
        <v>-9.456932544708252E-3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0.58429178873697907</v>
      </c>
      <c r="AL108">
        <f t="shared" si="154"/>
        <v>3.0658630654050484E-3</v>
      </c>
      <c r="AM108">
        <f t="shared" si="155"/>
        <v>296.28702392578123</v>
      </c>
      <c r="AN108">
        <f t="shared" si="156"/>
        <v>297.24740447998045</v>
      </c>
      <c r="AO108">
        <f t="shared" si="157"/>
        <v>271.9731384521765</v>
      </c>
      <c r="AP108">
        <f t="shared" si="158"/>
        <v>1.752872330502748</v>
      </c>
      <c r="AQ108">
        <f t="shared" si="159"/>
        <v>2.8431920975768201</v>
      </c>
      <c r="AR108">
        <f t="shared" si="160"/>
        <v>38.854143634692228</v>
      </c>
      <c r="AS108">
        <f t="shared" si="161"/>
        <v>24.951071277514494</v>
      </c>
      <c r="AT108">
        <f t="shared" si="162"/>
        <v>23.617214202880859</v>
      </c>
      <c r="AU108">
        <f t="shared" si="163"/>
        <v>2.9267966232125353</v>
      </c>
      <c r="AV108">
        <f t="shared" si="164"/>
        <v>0.1196337356514042</v>
      </c>
      <c r="AW108">
        <f t="shared" si="165"/>
        <v>1.0173716818885588</v>
      </c>
      <c r="AX108">
        <f t="shared" si="166"/>
        <v>1.9094249413239766</v>
      </c>
      <c r="AY108">
        <f t="shared" si="167"/>
        <v>7.5226612362864237E-2</v>
      </c>
      <c r="AZ108">
        <f t="shared" si="168"/>
        <v>17.719271823166594</v>
      </c>
      <c r="BA108">
        <f t="shared" si="169"/>
        <v>0.63284693039743456</v>
      </c>
      <c r="BB108">
        <f t="shared" si="170"/>
        <v>36.821284969883308</v>
      </c>
      <c r="BC108">
        <f t="shared" si="171"/>
        <v>378.06108755887072</v>
      </c>
      <c r="BD108">
        <f t="shared" si="172"/>
        <v>9.3600208607737441E-3</v>
      </c>
    </row>
    <row r="109" spans="1:108" x14ac:dyDescent="0.25">
      <c r="A109" s="1">
        <v>85</v>
      </c>
      <c r="B109" s="1" t="s">
        <v>128</v>
      </c>
      <c r="C109" s="1">
        <v>2756.5000374950469</v>
      </c>
      <c r="D109" s="1">
        <v>0</v>
      </c>
      <c r="E109">
        <f t="shared" si="145"/>
        <v>9.6103644104005692</v>
      </c>
      <c r="F109">
        <f t="shared" si="146"/>
        <v>0.12489487666681361</v>
      </c>
      <c r="G109">
        <f t="shared" si="147"/>
        <v>242.14583780893051</v>
      </c>
      <c r="H109">
        <f t="shared" si="148"/>
        <v>3.0658630654050483</v>
      </c>
      <c r="I109">
        <f t="shared" si="149"/>
        <v>1.8258204156882614</v>
      </c>
      <c r="J109">
        <f t="shared" si="150"/>
        <v>23.13702392578125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24.097404479980469</v>
      </c>
      <c r="P109" s="1">
        <v>23.13702392578125</v>
      </c>
      <c r="Q109" s="1">
        <v>25.051338195800781</v>
      </c>
      <c r="R109" s="1">
        <v>401.08499145507812</v>
      </c>
      <c r="S109" s="1">
        <v>382.62939453125</v>
      </c>
      <c r="T109" s="1">
        <v>8.7288799285888672</v>
      </c>
      <c r="U109" s="1">
        <v>13.903072357177734</v>
      </c>
      <c r="V109" s="1">
        <v>21.202844619750977</v>
      </c>
      <c r="W109" s="1">
        <v>33.771190643310547</v>
      </c>
      <c r="X109" s="1">
        <v>350.5750732421875</v>
      </c>
      <c r="Y109" s="1">
        <v>1699.8321533203125</v>
      </c>
      <c r="Z109" s="1">
        <v>5.5693402290344238</v>
      </c>
      <c r="AA109" s="1">
        <v>73.176033020019531</v>
      </c>
      <c r="AB109" s="1">
        <v>-3.164252758026123</v>
      </c>
      <c r="AC109" s="1">
        <v>-9.456932544708252E-3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0.58429178873697907</v>
      </c>
      <c r="AL109">
        <f t="shared" si="154"/>
        <v>3.0658630654050484E-3</v>
      </c>
      <c r="AM109">
        <f t="shared" si="155"/>
        <v>296.28702392578123</v>
      </c>
      <c r="AN109">
        <f t="shared" si="156"/>
        <v>297.24740447998045</v>
      </c>
      <c r="AO109">
        <f t="shared" si="157"/>
        <v>271.9731384521765</v>
      </c>
      <c r="AP109">
        <f t="shared" si="158"/>
        <v>1.752872330502748</v>
      </c>
      <c r="AQ109">
        <f t="shared" si="159"/>
        <v>2.8431920975768201</v>
      </c>
      <c r="AR109">
        <f t="shared" si="160"/>
        <v>38.854143634692228</v>
      </c>
      <c r="AS109">
        <f t="shared" si="161"/>
        <v>24.951071277514494</v>
      </c>
      <c r="AT109">
        <f t="shared" si="162"/>
        <v>23.617214202880859</v>
      </c>
      <c r="AU109">
        <f t="shared" si="163"/>
        <v>2.9267966232125353</v>
      </c>
      <c r="AV109">
        <f t="shared" si="164"/>
        <v>0.1196337356514042</v>
      </c>
      <c r="AW109">
        <f t="shared" si="165"/>
        <v>1.0173716818885588</v>
      </c>
      <c r="AX109">
        <f t="shared" si="166"/>
        <v>1.9094249413239766</v>
      </c>
      <c r="AY109">
        <f t="shared" si="167"/>
        <v>7.5226612362864237E-2</v>
      </c>
      <c r="AZ109">
        <f t="shared" si="168"/>
        <v>17.719271823166594</v>
      </c>
      <c r="BA109">
        <f t="shared" si="169"/>
        <v>0.63284693039743456</v>
      </c>
      <c r="BB109">
        <f t="shared" si="170"/>
        <v>36.821284969883308</v>
      </c>
      <c r="BC109">
        <f t="shared" si="171"/>
        <v>378.06108755887072</v>
      </c>
      <c r="BD109">
        <f t="shared" si="172"/>
        <v>9.3600208607737441E-3</v>
      </c>
    </row>
    <row r="110" spans="1:108" x14ac:dyDescent="0.25">
      <c r="A110" s="1">
        <v>86</v>
      </c>
      <c r="B110" s="1" t="s">
        <v>128</v>
      </c>
      <c r="C110" s="1">
        <v>2757.000037483871</v>
      </c>
      <c r="D110" s="1">
        <v>0</v>
      </c>
      <c r="E110">
        <f t="shared" si="145"/>
        <v>9.6167071666573563</v>
      </c>
      <c r="F110">
        <f t="shared" si="146"/>
        <v>0.12480926287988676</v>
      </c>
      <c r="G110">
        <f t="shared" si="147"/>
        <v>241.96584439368976</v>
      </c>
      <c r="H110">
        <f t="shared" si="148"/>
        <v>3.0647035560746598</v>
      </c>
      <c r="I110">
        <f t="shared" si="149"/>
        <v>1.826328674667784</v>
      </c>
      <c r="J110">
        <f t="shared" si="150"/>
        <v>23.138912200927734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24.097518920898437</v>
      </c>
      <c r="P110" s="1">
        <v>23.138912200927734</v>
      </c>
      <c r="Q110" s="1">
        <v>25.051185607910156</v>
      </c>
      <c r="R110" s="1">
        <v>401.0828857421875</v>
      </c>
      <c r="S110" s="1">
        <v>382.617919921875</v>
      </c>
      <c r="T110" s="1">
        <v>8.7284908294677734</v>
      </c>
      <c r="U110" s="1">
        <v>13.900552749633789</v>
      </c>
      <c r="V110" s="1">
        <v>21.20176887512207</v>
      </c>
      <c r="W110" s="1">
        <v>33.764862060546875</v>
      </c>
      <c r="X110" s="1">
        <v>350.58773803710937</v>
      </c>
      <c r="Y110" s="1">
        <v>1699.8480224609375</v>
      </c>
      <c r="Z110" s="1">
        <v>5.3616361618041992</v>
      </c>
      <c r="AA110" s="1">
        <v>73.17608642578125</v>
      </c>
      <c r="AB110" s="1">
        <v>-3.164252758026123</v>
      </c>
      <c r="AC110" s="1">
        <v>-9.456932544708252E-3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0.58431289672851561</v>
      </c>
      <c r="AL110">
        <f t="shared" si="154"/>
        <v>3.0647035560746596E-3</v>
      </c>
      <c r="AM110">
        <f t="shared" si="155"/>
        <v>296.28891220092771</v>
      </c>
      <c r="AN110">
        <f t="shared" si="156"/>
        <v>297.24751892089841</v>
      </c>
      <c r="AO110">
        <f t="shared" si="157"/>
        <v>271.97567751461975</v>
      </c>
      <c r="AP110">
        <f t="shared" si="158"/>
        <v>1.7532693627287612</v>
      </c>
      <c r="AQ110">
        <f t="shared" si="159"/>
        <v>2.8435167240411174</v>
      </c>
      <c r="AR110">
        <f t="shared" si="160"/>
        <v>38.85855151498366</v>
      </c>
      <c r="AS110">
        <f t="shared" si="161"/>
        <v>24.95799876534987</v>
      </c>
      <c r="AT110">
        <f t="shared" si="162"/>
        <v>23.618215560913086</v>
      </c>
      <c r="AU110">
        <f t="shared" si="163"/>
        <v>2.9269731889110124</v>
      </c>
      <c r="AV110">
        <f t="shared" si="164"/>
        <v>0.11955518056158088</v>
      </c>
      <c r="AW110">
        <f t="shared" si="165"/>
        <v>1.0171880493733334</v>
      </c>
      <c r="AX110">
        <f t="shared" si="166"/>
        <v>1.909785139537679</v>
      </c>
      <c r="AY110">
        <f t="shared" si="167"/>
        <v>7.5176915582171294E-2</v>
      </c>
      <c r="AZ110">
        <f t="shared" si="168"/>
        <v>17.70611354143978</v>
      </c>
      <c r="BA110">
        <f t="shared" si="169"/>
        <v>0.63239548331425688</v>
      </c>
      <c r="BB110">
        <f t="shared" si="170"/>
        <v>36.809026484143061</v>
      </c>
      <c r="BC110">
        <f t="shared" si="171"/>
        <v>378.04659790694433</v>
      </c>
      <c r="BD110">
        <f t="shared" si="172"/>
        <v>9.3634390772872698E-3</v>
      </c>
    </row>
    <row r="111" spans="1:108" x14ac:dyDescent="0.25">
      <c r="A111" s="1">
        <v>87</v>
      </c>
      <c r="B111" s="1" t="s">
        <v>129</v>
      </c>
      <c r="C111" s="1">
        <v>2757.5000374726951</v>
      </c>
      <c r="D111" s="1">
        <v>0</v>
      </c>
      <c r="E111">
        <f t="shared" si="145"/>
        <v>9.6224187548982165</v>
      </c>
      <c r="F111">
        <f t="shared" si="146"/>
        <v>0.12475719991203843</v>
      </c>
      <c r="G111">
        <f t="shared" si="147"/>
        <v>241.8451633628874</v>
      </c>
      <c r="H111">
        <f t="shared" si="148"/>
        <v>3.0646209315957047</v>
      </c>
      <c r="I111">
        <f t="shared" si="149"/>
        <v>1.8270089431835705</v>
      </c>
      <c r="J111">
        <f t="shared" si="150"/>
        <v>23.142921447753906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24.097654342651367</v>
      </c>
      <c r="P111" s="1">
        <v>23.142921447753906</v>
      </c>
      <c r="Q111" s="1">
        <v>25.051626205444336</v>
      </c>
      <c r="R111" s="1">
        <v>401.0999755859375</v>
      </c>
      <c r="S111" s="1">
        <v>382.627197265625</v>
      </c>
      <c r="T111" s="1">
        <v>8.7292404174804687</v>
      </c>
      <c r="U111" s="1">
        <v>13.900614738464355</v>
      </c>
      <c r="V111" s="1">
        <v>21.203510284423828</v>
      </c>
      <c r="W111" s="1">
        <v>33.764888763427734</v>
      </c>
      <c r="X111" s="1">
        <v>350.6248779296875</v>
      </c>
      <c r="Y111" s="1">
        <v>1699.795166015625</v>
      </c>
      <c r="Z111" s="1">
        <v>5.4199223518371582</v>
      </c>
      <c r="AA111" s="1">
        <v>73.176414489746094</v>
      </c>
      <c r="AB111" s="1">
        <v>-3.164252758026123</v>
      </c>
      <c r="AC111" s="1">
        <v>-9.456932544708252E-3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0.5843747965494791</v>
      </c>
      <c r="AL111">
        <f t="shared" si="154"/>
        <v>3.0646209315957048E-3</v>
      </c>
      <c r="AM111">
        <f t="shared" si="155"/>
        <v>296.29292144775388</v>
      </c>
      <c r="AN111">
        <f t="shared" si="156"/>
        <v>297.24765434265134</v>
      </c>
      <c r="AO111">
        <f t="shared" si="157"/>
        <v>271.96722048355878</v>
      </c>
      <c r="AP111">
        <f t="shared" si="158"/>
        <v>1.7526871974474556</v>
      </c>
      <c r="AQ111">
        <f t="shared" si="159"/>
        <v>2.8442060889477117</v>
      </c>
      <c r="AR111">
        <f t="shared" si="160"/>
        <v>38.86779789335344</v>
      </c>
      <c r="AS111">
        <f t="shared" si="161"/>
        <v>24.967183154889085</v>
      </c>
      <c r="AT111">
        <f t="shared" si="162"/>
        <v>23.620287895202637</v>
      </c>
      <c r="AU111">
        <f t="shared" si="163"/>
        <v>2.927338625415469</v>
      </c>
      <c r="AV111">
        <f t="shared" si="164"/>
        <v>0.11950740787000431</v>
      </c>
      <c r="AW111">
        <f t="shared" si="165"/>
        <v>1.0171971457641411</v>
      </c>
      <c r="AX111">
        <f t="shared" si="166"/>
        <v>1.9101414796513279</v>
      </c>
      <c r="AY111">
        <f t="shared" si="167"/>
        <v>7.5146693050334293E-2</v>
      </c>
      <c r="AZ111">
        <f t="shared" si="168"/>
        <v>17.697361916583006</v>
      </c>
      <c r="BA111">
        <f t="shared" si="169"/>
        <v>0.63206474890229825</v>
      </c>
      <c r="BB111">
        <f t="shared" si="170"/>
        <v>36.799398886473178</v>
      </c>
      <c r="BC111">
        <f t="shared" si="171"/>
        <v>378.05316023518924</v>
      </c>
      <c r="BD111">
        <f t="shared" si="172"/>
        <v>9.3663871449690475E-3</v>
      </c>
    </row>
    <row r="112" spans="1:108" x14ac:dyDescent="0.25">
      <c r="A112" s="1">
        <v>88</v>
      </c>
      <c r="B112" s="1" t="s">
        <v>129</v>
      </c>
      <c r="C112" s="1">
        <v>2758.0000374615192</v>
      </c>
      <c r="D112" s="1">
        <v>0</v>
      </c>
      <c r="E112">
        <f t="shared" si="145"/>
        <v>9.6395119701208447</v>
      </c>
      <c r="F112">
        <f t="shared" si="146"/>
        <v>0.12466524610285097</v>
      </c>
      <c r="G112">
        <f t="shared" si="147"/>
        <v>241.53513598123303</v>
      </c>
      <c r="H112">
        <f t="shared" si="148"/>
        <v>3.0636090850937507</v>
      </c>
      <c r="I112">
        <f t="shared" si="149"/>
        <v>1.8276997225205067</v>
      </c>
      <c r="J112">
        <f t="shared" si="150"/>
        <v>23.146171569824219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24.097881317138672</v>
      </c>
      <c r="P112" s="1">
        <v>23.146171569824219</v>
      </c>
      <c r="Q112" s="1">
        <v>25.051898956298828</v>
      </c>
      <c r="R112" s="1">
        <v>401.13626098632812</v>
      </c>
      <c r="S112" s="1">
        <v>382.63449096679687</v>
      </c>
      <c r="T112" s="1">
        <v>8.7289676666259766</v>
      </c>
      <c r="U112" s="1">
        <v>13.898746490478516</v>
      </c>
      <c r="V112" s="1">
        <v>21.202659606933594</v>
      </c>
      <c r="W112" s="1">
        <v>33.760051727294922</v>
      </c>
      <c r="X112" s="1">
        <v>350.61795043945313</v>
      </c>
      <c r="Y112" s="1">
        <v>1699.7174072265625</v>
      </c>
      <c r="Z112" s="1">
        <v>5.2915749549865723</v>
      </c>
      <c r="AA112" s="1">
        <v>73.176765441894531</v>
      </c>
      <c r="AB112" s="1">
        <v>-3.164252758026123</v>
      </c>
      <c r="AC112" s="1">
        <v>-9.456932544708252E-3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0.58436325073242179</v>
      </c>
      <c r="AL112">
        <f t="shared" si="154"/>
        <v>3.0636090850937507E-3</v>
      </c>
      <c r="AM112">
        <f t="shared" si="155"/>
        <v>296.2961715698242</v>
      </c>
      <c r="AN112">
        <f t="shared" si="156"/>
        <v>297.24788131713865</v>
      </c>
      <c r="AO112">
        <f t="shared" si="157"/>
        <v>271.95477907758686</v>
      </c>
      <c r="AP112">
        <f t="shared" si="158"/>
        <v>1.7526595556414026</v>
      </c>
      <c r="AQ112">
        <f t="shared" si="159"/>
        <v>2.8447650343906079</v>
      </c>
      <c r="AR112">
        <f t="shared" si="160"/>
        <v>38.875249776508262</v>
      </c>
      <c r="AS112">
        <f t="shared" si="161"/>
        <v>24.976503286029747</v>
      </c>
      <c r="AT112">
        <f t="shared" si="162"/>
        <v>23.622026443481445</v>
      </c>
      <c r="AU112">
        <f t="shared" si="163"/>
        <v>2.9276452326988891</v>
      </c>
      <c r="AV112">
        <f t="shared" si="164"/>
        <v>0.11942302746405653</v>
      </c>
      <c r="AW112">
        <f t="shared" si="165"/>
        <v>1.0170653118701012</v>
      </c>
      <c r="AX112">
        <f t="shared" si="166"/>
        <v>1.9105799208287879</v>
      </c>
      <c r="AY112">
        <f t="shared" si="167"/>
        <v>7.5093311667396953E-2</v>
      </c>
      <c r="AZ112">
        <f t="shared" si="168"/>
        <v>17.67475999167479</v>
      </c>
      <c r="BA112">
        <f t="shared" si="169"/>
        <v>0.63124245639997012</v>
      </c>
      <c r="BB112">
        <f t="shared" si="170"/>
        <v>36.78578377461146</v>
      </c>
      <c r="BC112">
        <f t="shared" si="171"/>
        <v>378.0523286404881</v>
      </c>
      <c r="BD112">
        <f t="shared" si="172"/>
        <v>9.3795746292797254E-3</v>
      </c>
    </row>
    <row r="113" spans="1:108" x14ac:dyDescent="0.25">
      <c r="A113" s="1">
        <v>89</v>
      </c>
      <c r="B113" s="1" t="s">
        <v>130</v>
      </c>
      <c r="C113" s="1">
        <v>2758.5000374503434</v>
      </c>
      <c r="D113" s="1">
        <v>0</v>
      </c>
      <c r="E113">
        <f t="shared" si="145"/>
        <v>9.6331190188242548</v>
      </c>
      <c r="F113">
        <f t="shared" si="146"/>
        <v>0.1246087126556558</v>
      </c>
      <c r="G113">
        <f t="shared" si="147"/>
        <v>241.56870641476303</v>
      </c>
      <c r="H113">
        <f t="shared" si="148"/>
        <v>3.0632378760969341</v>
      </c>
      <c r="I113">
        <f t="shared" si="149"/>
        <v>1.8282625068589136</v>
      </c>
      <c r="J113">
        <f t="shared" si="150"/>
        <v>23.148963928222656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24.097900390625</v>
      </c>
      <c r="P113" s="1">
        <v>23.148963928222656</v>
      </c>
      <c r="Q113" s="1">
        <v>25.052963256835938</v>
      </c>
      <c r="R113" s="1">
        <v>401.13433837890625</v>
      </c>
      <c r="S113" s="1">
        <v>382.6439208984375</v>
      </c>
      <c r="T113" s="1">
        <v>8.7285585403442383</v>
      </c>
      <c r="U113" s="1">
        <v>13.897655487060547</v>
      </c>
      <c r="V113" s="1">
        <v>21.201589584350586</v>
      </c>
      <c r="W113" s="1">
        <v>33.757278442382813</v>
      </c>
      <c r="X113" s="1">
        <v>350.62210083007812</v>
      </c>
      <c r="Y113" s="1">
        <v>1699.7567138671875</v>
      </c>
      <c r="Z113" s="1">
        <v>5.2926435470581055</v>
      </c>
      <c r="AA113" s="1">
        <v>73.17657470703125</v>
      </c>
      <c r="AB113" s="1">
        <v>-3.164252758026123</v>
      </c>
      <c r="AC113" s="1">
        <v>-9.456932544708252E-3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0.58437016805013009</v>
      </c>
      <c r="AL113">
        <f t="shared" si="154"/>
        <v>3.0632378760969341E-3</v>
      </c>
      <c r="AM113">
        <f t="shared" si="155"/>
        <v>296.29896392822263</v>
      </c>
      <c r="AN113">
        <f t="shared" si="156"/>
        <v>297.24790039062498</v>
      </c>
      <c r="AO113">
        <f t="shared" si="157"/>
        <v>271.96106813994629</v>
      </c>
      <c r="AP113">
        <f t="shared" si="158"/>
        <v>1.7525528926450618</v>
      </c>
      <c r="AQ113">
        <f t="shared" si="159"/>
        <v>2.8452453318603825</v>
      </c>
      <c r="AR113">
        <f t="shared" si="160"/>
        <v>38.881914646204315</v>
      </c>
      <c r="AS113">
        <f t="shared" si="161"/>
        <v>24.984259159143768</v>
      </c>
      <c r="AT113">
        <f t="shared" si="162"/>
        <v>23.623432159423828</v>
      </c>
      <c r="AU113">
        <f t="shared" si="163"/>
        <v>2.9278931627970262</v>
      </c>
      <c r="AV113">
        <f t="shared" si="164"/>
        <v>0.11937114756701786</v>
      </c>
      <c r="AW113">
        <f t="shared" si="165"/>
        <v>1.016982825001469</v>
      </c>
      <c r="AX113">
        <f t="shared" si="166"/>
        <v>1.9109103377955572</v>
      </c>
      <c r="AY113">
        <f t="shared" si="167"/>
        <v>7.5060491234706192E-2</v>
      </c>
      <c r="AZ113">
        <f t="shared" si="168"/>
        <v>17.677170491840808</v>
      </c>
      <c r="BA113">
        <f t="shared" si="169"/>
        <v>0.63131463279899047</v>
      </c>
      <c r="BB113">
        <f t="shared" si="170"/>
        <v>36.77560657215728</v>
      </c>
      <c r="BC113">
        <f t="shared" si="171"/>
        <v>378.06479747499804</v>
      </c>
      <c r="BD113">
        <f t="shared" si="172"/>
        <v>9.3704517708363081E-3</v>
      </c>
    </row>
    <row r="114" spans="1:108" x14ac:dyDescent="0.25">
      <c r="A114" s="1">
        <v>90</v>
      </c>
      <c r="B114" s="1" t="s">
        <v>130</v>
      </c>
      <c r="C114" s="1">
        <v>2759.0000374391675</v>
      </c>
      <c r="D114" s="1">
        <v>0</v>
      </c>
      <c r="E114">
        <f t="shared" si="145"/>
        <v>9.6244066683846743</v>
      </c>
      <c r="F114">
        <f t="shared" si="146"/>
        <v>0.12460226379977636</v>
      </c>
      <c r="G114">
        <f t="shared" si="147"/>
        <v>241.68400206493064</v>
      </c>
      <c r="H114">
        <f t="shared" si="148"/>
        <v>3.063259708860087</v>
      </c>
      <c r="I114">
        <f t="shared" si="149"/>
        <v>1.8283638441818286</v>
      </c>
      <c r="J114">
        <f t="shared" si="150"/>
        <v>23.149389266967773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24.097324371337891</v>
      </c>
      <c r="P114" s="1">
        <v>23.149389266967773</v>
      </c>
      <c r="Q114" s="1">
        <v>25.052106857299805</v>
      </c>
      <c r="R114" s="1">
        <v>401.13003540039062</v>
      </c>
      <c r="S114" s="1">
        <v>382.65280151367187</v>
      </c>
      <c r="T114" s="1">
        <v>8.7276821136474609</v>
      </c>
      <c r="U114" s="1">
        <v>13.897283554077148</v>
      </c>
      <c r="V114" s="1">
        <v>21.200172424316406</v>
      </c>
      <c r="W114" s="1">
        <v>33.757511138916016</v>
      </c>
      <c r="X114" s="1">
        <v>350.59051513671875</v>
      </c>
      <c r="Y114" s="1">
        <v>1699.7681884765625</v>
      </c>
      <c r="Z114" s="1">
        <v>5.297910213470459</v>
      </c>
      <c r="AA114" s="1">
        <v>73.176506042480469</v>
      </c>
      <c r="AB114" s="1">
        <v>-3.164252758026123</v>
      </c>
      <c r="AC114" s="1">
        <v>-9.456932544708252E-3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0.58431752522786451</v>
      </c>
      <c r="AL114">
        <f t="shared" si="154"/>
        <v>3.063259708860087E-3</v>
      </c>
      <c r="AM114">
        <f t="shared" si="155"/>
        <v>296.29938926696775</v>
      </c>
      <c r="AN114">
        <f t="shared" si="156"/>
        <v>297.24732437133787</v>
      </c>
      <c r="AO114">
        <f t="shared" si="157"/>
        <v>271.96290407740526</v>
      </c>
      <c r="AP114">
        <f t="shared" si="158"/>
        <v>1.7524282042316854</v>
      </c>
      <c r="AQ114">
        <f t="shared" si="159"/>
        <v>2.8453184981508195</v>
      </c>
      <c r="AR114">
        <f t="shared" si="160"/>
        <v>38.88295099111528</v>
      </c>
      <c r="AS114">
        <f t="shared" si="161"/>
        <v>24.985667437038131</v>
      </c>
      <c r="AT114">
        <f t="shared" si="162"/>
        <v>23.623356819152832</v>
      </c>
      <c r="AU114">
        <f t="shared" si="163"/>
        <v>2.9278798743545948</v>
      </c>
      <c r="AV114">
        <f t="shared" si="164"/>
        <v>0.11936522942292049</v>
      </c>
      <c r="AW114">
        <f t="shared" si="165"/>
        <v>1.0169546539689909</v>
      </c>
      <c r="AX114">
        <f t="shared" si="166"/>
        <v>1.910925220385604</v>
      </c>
      <c r="AY114">
        <f t="shared" si="167"/>
        <v>7.5056747289760403E-2</v>
      </c>
      <c r="AZ114">
        <f t="shared" si="168"/>
        <v>17.685590837475257</v>
      </c>
      <c r="BA114">
        <f t="shared" si="169"/>
        <v>0.63160128740438726</v>
      </c>
      <c r="BB114">
        <f t="shared" si="170"/>
        <v>36.773568929847713</v>
      </c>
      <c r="BC114">
        <f t="shared" si="171"/>
        <v>378.07781952437159</v>
      </c>
      <c r="BD114">
        <f t="shared" si="172"/>
        <v>9.3611358231480493E-3</v>
      </c>
      <c r="BE114">
        <f>AVERAGE(E100:E114)</f>
        <v>9.6287151258579247</v>
      </c>
      <c r="BF114">
        <f t="shared" ref="BF114:DD114" si="173">AVERAGE(F100:F114)</f>
        <v>0.12504632431578377</v>
      </c>
      <c r="BG114">
        <f t="shared" si="173"/>
        <v>242.03378970022854</v>
      </c>
      <c r="BH114">
        <f t="shared" si="173"/>
        <v>3.0682657899995758</v>
      </c>
      <c r="BI114">
        <f t="shared" si="173"/>
        <v>1.8251425340074137</v>
      </c>
      <c r="BJ114">
        <f t="shared" si="173"/>
        <v>23.13464012145996</v>
      </c>
      <c r="BK114">
        <f t="shared" si="173"/>
        <v>6</v>
      </c>
      <c r="BL114">
        <f t="shared" si="173"/>
        <v>1.4200000166893005</v>
      </c>
      <c r="BM114">
        <f t="shared" si="173"/>
        <v>1</v>
      </c>
      <c r="BN114">
        <f t="shared" si="173"/>
        <v>2.8400000333786011</v>
      </c>
      <c r="BO114">
        <f t="shared" si="173"/>
        <v>24.095326487223307</v>
      </c>
      <c r="BP114">
        <f t="shared" si="173"/>
        <v>23.13464012145996</v>
      </c>
      <c r="BQ114">
        <f t="shared" si="173"/>
        <v>25.052305348714192</v>
      </c>
      <c r="BR114">
        <f t="shared" si="173"/>
        <v>401.0929016113281</v>
      </c>
      <c r="BS114">
        <f t="shared" si="173"/>
        <v>382.60483805338544</v>
      </c>
      <c r="BT114">
        <f t="shared" si="173"/>
        <v>8.7285900751749672</v>
      </c>
      <c r="BU114">
        <f t="shared" si="173"/>
        <v>13.906711006164551</v>
      </c>
      <c r="BV114">
        <f t="shared" si="173"/>
        <v>21.204829406738281</v>
      </c>
      <c r="BW114">
        <f t="shared" si="173"/>
        <v>33.784317525227863</v>
      </c>
      <c r="BX114">
        <f t="shared" si="173"/>
        <v>350.58237101236978</v>
      </c>
      <c r="BY114">
        <f t="shared" si="173"/>
        <v>1699.8110595703124</v>
      </c>
      <c r="BZ114">
        <f t="shared" si="173"/>
        <v>5.3597567558288572</v>
      </c>
      <c r="CA114">
        <f t="shared" si="173"/>
        <v>73.176190694173172</v>
      </c>
      <c r="CB114">
        <f t="shared" si="173"/>
        <v>-3.164252758026123</v>
      </c>
      <c r="CC114">
        <f t="shared" si="173"/>
        <v>-9.456932544708252E-3</v>
      </c>
      <c r="CD114">
        <f t="shared" si="173"/>
        <v>1</v>
      </c>
      <c r="CE114">
        <f t="shared" si="173"/>
        <v>-0.21956524252891541</v>
      </c>
      <c r="CF114">
        <f t="shared" si="173"/>
        <v>2.737391471862793</v>
      </c>
      <c r="CG114">
        <f t="shared" si="173"/>
        <v>1</v>
      </c>
      <c r="CH114">
        <f t="shared" si="173"/>
        <v>0</v>
      </c>
      <c r="CI114">
        <f t="shared" si="173"/>
        <v>0.15999999642372131</v>
      </c>
      <c r="CJ114">
        <f t="shared" si="173"/>
        <v>111115</v>
      </c>
      <c r="CK114">
        <f t="shared" si="173"/>
        <v>0.58430395168728289</v>
      </c>
      <c r="CL114">
        <f t="shared" si="173"/>
        <v>3.0682657899995759E-3</v>
      </c>
      <c r="CM114">
        <f t="shared" si="173"/>
        <v>296.28464012145997</v>
      </c>
      <c r="CN114">
        <f t="shared" si="173"/>
        <v>297.24532648722328</v>
      </c>
      <c r="CO114">
        <f t="shared" si="173"/>
        <v>271.96976345225193</v>
      </c>
      <c r="CP114">
        <f t="shared" si="173"/>
        <v>1.7516173330879439</v>
      </c>
      <c r="CQ114">
        <f t="shared" si="173"/>
        <v>2.8427826702074919</v>
      </c>
      <c r="CR114">
        <f t="shared" si="173"/>
        <v>38.848464782620262</v>
      </c>
      <c r="CS114">
        <f t="shared" si="173"/>
        <v>24.94175377645572</v>
      </c>
      <c r="CT114">
        <f t="shared" si="173"/>
        <v>23.614983304341635</v>
      </c>
      <c r="CU114">
        <f t="shared" si="173"/>
        <v>2.926403434093106</v>
      </c>
      <c r="CV114">
        <f t="shared" si="173"/>
        <v>0.11977265512061248</v>
      </c>
      <c r="CW114">
        <f t="shared" si="173"/>
        <v>1.0176401362000786</v>
      </c>
      <c r="CX114">
        <f t="shared" si="173"/>
        <v>1.9087632978930276</v>
      </c>
      <c r="CY114">
        <f t="shared" si="173"/>
        <v>7.5314501470986339E-2</v>
      </c>
      <c r="CZ114">
        <f t="shared" si="173"/>
        <v>17.711110689878662</v>
      </c>
      <c r="DA114">
        <f t="shared" si="173"/>
        <v>0.63259473466041294</v>
      </c>
      <c r="DB114">
        <f t="shared" si="173"/>
        <v>36.838952032164102</v>
      </c>
      <c r="DC114">
        <f t="shared" si="173"/>
        <v>378.02780802974689</v>
      </c>
      <c r="DD114">
        <f t="shared" si="173"/>
        <v>9.383226699518913E-3</v>
      </c>
    </row>
    <row r="115" spans="1:108" x14ac:dyDescent="0.25">
      <c r="A115" s="1" t="s">
        <v>9</v>
      </c>
      <c r="B115" s="1" t="s">
        <v>131</v>
      </c>
    </row>
    <row r="116" spans="1:108" x14ac:dyDescent="0.25">
      <c r="A116" s="1" t="s">
        <v>9</v>
      </c>
      <c r="B116" s="1" t="s">
        <v>132</v>
      </c>
    </row>
    <row r="117" spans="1:108" x14ac:dyDescent="0.25">
      <c r="A117" s="1">
        <v>91</v>
      </c>
      <c r="B117" s="1" t="s">
        <v>133</v>
      </c>
      <c r="C117" s="1">
        <v>3009.5000376068056</v>
      </c>
      <c r="D117" s="1">
        <v>0</v>
      </c>
      <c r="E117">
        <f t="shared" ref="E117:E137" si="174">(R117-S117*(1000-T117)/(1000-U117))*AK117</f>
        <v>8.959816793515337</v>
      </c>
      <c r="F117">
        <f t="shared" ref="F117:F137" si="175">IF(AV117&lt;&gt;0,1/(1/AV117-1/N117),0)</f>
        <v>9.8800067227572702E-2</v>
      </c>
      <c r="G117">
        <f t="shared" ref="G117:G137" si="176">((AY117-AL117/2)*S117-E117)/(AY117+AL117/2)</f>
        <v>219.87141965583953</v>
      </c>
      <c r="H117">
        <f t="shared" ref="H117:H137" si="177">AL117*1000</f>
        <v>2.5675053111277757</v>
      </c>
      <c r="I117">
        <f t="shared" ref="I117:I137" si="178">(AQ117-AW117)</f>
        <v>1.9040603339414612</v>
      </c>
      <c r="J117">
        <f t="shared" ref="J117:J137" si="179">(P117+AP117*D117)</f>
        <v>25.721408843994141</v>
      </c>
      <c r="K117" s="1">
        <v>6</v>
      </c>
      <c r="L117">
        <f t="shared" ref="L117:L137" si="180">(K117*AE117+AF117)</f>
        <v>1.4200000166893005</v>
      </c>
      <c r="M117" s="1">
        <v>1</v>
      </c>
      <c r="N117">
        <f t="shared" ref="N117:N137" si="181">L117*(M117+1)*(M117+1)/(M117*M117+1)</f>
        <v>2.8400000333786011</v>
      </c>
      <c r="O117" s="1">
        <v>28.359098434448242</v>
      </c>
      <c r="P117" s="1">
        <v>25.721408843994141</v>
      </c>
      <c r="Q117" s="1">
        <v>30.137680053710938</v>
      </c>
      <c r="R117" s="1">
        <v>399.19674682617188</v>
      </c>
      <c r="S117" s="1">
        <v>382.18093872070312</v>
      </c>
      <c r="T117" s="1">
        <v>15.027403831481934</v>
      </c>
      <c r="U117" s="1">
        <v>19.337139129638672</v>
      </c>
      <c r="V117" s="1">
        <v>28.377008438110352</v>
      </c>
      <c r="W117" s="1">
        <v>36.515300750732422</v>
      </c>
      <c r="X117" s="1">
        <v>350.5352783203125</v>
      </c>
      <c r="Y117" s="1">
        <v>1699.3924560546875</v>
      </c>
      <c r="Z117" s="1">
        <v>5.1326251029968262</v>
      </c>
      <c r="AA117" s="1">
        <v>73.173789978027344</v>
      </c>
      <c r="AB117" s="1">
        <v>-3.082923412322998</v>
      </c>
      <c r="AC117" s="1">
        <v>-0.11202841997146606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ref="AK117:AK137" si="182">X117*0.000001/(K117*0.0001)</f>
        <v>0.58422546386718743</v>
      </c>
      <c r="AL117">
        <f t="shared" ref="AL117:AL137" si="183">(U117-T117)/(1000-U117)*AK117</f>
        <v>2.5675053111277758E-3</v>
      </c>
      <c r="AM117">
        <f t="shared" ref="AM117:AM137" si="184">(P117+273.15)</f>
        <v>298.87140884399412</v>
      </c>
      <c r="AN117">
        <f t="shared" ref="AN117:AN137" si="185">(O117+273.15)</f>
        <v>301.50909843444822</v>
      </c>
      <c r="AO117">
        <f t="shared" ref="AO117:AO137" si="186">(Y117*AG117+Z117*AH117)*AI117</f>
        <v>271.90278689124898</v>
      </c>
      <c r="AP117">
        <f t="shared" ref="AP117:AP137" si="187">((AO117+0.00000010773*(AN117^4-AM117^4))-AL117*44100)/(L117*51.4+0.00000043092*AM117^3)</f>
        <v>2.2419147594302511</v>
      </c>
      <c r="AQ117">
        <f t="shared" ref="AQ117:AQ137" si="188">0.61365*EXP(17.502*J117/(240.97+J117))</f>
        <v>3.3190320913895359</v>
      </c>
      <c r="AR117">
        <f t="shared" ref="AR117:AR137" si="189">AQ117*1000/AA117</f>
        <v>45.358209440650484</v>
      </c>
      <c r="AS117">
        <f t="shared" ref="AS117:AS137" si="190">(AR117-U117)</f>
        <v>26.021070311011812</v>
      </c>
      <c r="AT117">
        <f t="shared" ref="AT117:AT137" si="191">IF(D117,P117,(O117+P117)/2)</f>
        <v>27.040253639221191</v>
      </c>
      <c r="AU117">
        <f t="shared" ref="AU117:AU137" si="192">0.61365*EXP(17.502*AT117/(240.97+AT117))</f>
        <v>3.5876302640203903</v>
      </c>
      <c r="AV117">
        <f t="shared" ref="AV117:AV137" si="193">IF(AS117&lt;&gt;0,(1000-(AR117+U117)/2)/AS117*AL117,0)</f>
        <v>9.5478489389679122E-2</v>
      </c>
      <c r="AW117">
        <f t="shared" ref="AW117:AW137" si="194">U117*AA117/1000</f>
        <v>1.4149717574480747</v>
      </c>
      <c r="AX117">
        <f t="shared" ref="AX117:AX137" si="195">(AU117-AW117)</f>
        <v>2.1726585065723159</v>
      </c>
      <c r="AY117">
        <f t="shared" ref="AY117:AY137" si="196">1/(1.6/F117+1.37/N117)</f>
        <v>5.9963846627382675E-2</v>
      </c>
      <c r="AZ117">
        <f t="shared" ref="AZ117:AZ137" si="197">G117*AA117*0.001</f>
        <v>16.088825084067114</v>
      </c>
      <c r="BA117">
        <f t="shared" ref="BA117:BA137" si="198">G117/S117</f>
        <v>0.57530713172621362</v>
      </c>
      <c r="BB117">
        <f t="shared" ref="BB117:BB137" si="199">(1-AL117*AA117/AQ117/F117)*100</f>
        <v>42.707442600700233</v>
      </c>
      <c r="BC117">
        <f t="shared" ref="BC117:BC137" si="200">(S117-E117/(N117/1.35))</f>
        <v>377.92187092877214</v>
      </c>
      <c r="BD117">
        <f t="shared" ref="BD117:BD137" si="201">E117*BB117/100/BC117</f>
        <v>1.012513143209871E-2</v>
      </c>
    </row>
    <row r="118" spans="1:108" x14ac:dyDescent="0.25">
      <c r="A118" s="1">
        <v>92</v>
      </c>
      <c r="B118" s="1" t="s">
        <v>134</v>
      </c>
      <c r="C118" s="1">
        <v>3010.0000375956297</v>
      </c>
      <c r="D118" s="1">
        <v>0</v>
      </c>
      <c r="E118">
        <f t="shared" si="174"/>
        <v>8.9637200428429971</v>
      </c>
      <c r="F118">
        <f t="shared" si="175"/>
        <v>9.8831427601054372E-2</v>
      </c>
      <c r="G118">
        <f t="shared" si="176"/>
        <v>219.84508500323932</v>
      </c>
      <c r="H118">
        <f t="shared" si="177"/>
        <v>2.5687394930572616</v>
      </c>
      <c r="I118">
        <f t="shared" si="178"/>
        <v>1.9043777278436806</v>
      </c>
      <c r="J118">
        <f t="shared" si="179"/>
        <v>25.723955154418945</v>
      </c>
      <c r="K118" s="1">
        <v>6</v>
      </c>
      <c r="L118">
        <f t="shared" si="180"/>
        <v>1.4200000166893005</v>
      </c>
      <c r="M118" s="1">
        <v>1</v>
      </c>
      <c r="N118">
        <f t="shared" si="181"/>
        <v>2.8400000333786011</v>
      </c>
      <c r="O118" s="1">
        <v>28.360506057739258</v>
      </c>
      <c r="P118" s="1">
        <v>25.723955154418945</v>
      </c>
      <c r="Q118" s="1">
        <v>30.137897491455078</v>
      </c>
      <c r="R118" s="1">
        <v>399.19869995117187</v>
      </c>
      <c r="S118" s="1">
        <v>382.1751708984375</v>
      </c>
      <c r="T118" s="1">
        <v>15.027833938598633</v>
      </c>
      <c r="U118" s="1">
        <v>19.339694976806641</v>
      </c>
      <c r="V118" s="1">
        <v>28.375429153442383</v>
      </c>
      <c r="W118" s="1">
        <v>36.517051696777344</v>
      </c>
      <c r="X118" s="1">
        <v>350.52996826171875</v>
      </c>
      <c r="Y118" s="1">
        <v>1699.3602294921875</v>
      </c>
      <c r="Z118" s="1">
        <v>5.1316037178039551</v>
      </c>
      <c r="AA118" s="1">
        <v>73.173622131347656</v>
      </c>
      <c r="AB118" s="1">
        <v>-3.082923412322998</v>
      </c>
      <c r="AC118" s="1">
        <v>-0.11202841997146606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0.58421661376953116</v>
      </c>
      <c r="AL118">
        <f t="shared" si="183"/>
        <v>2.5687394930572617E-3</v>
      </c>
      <c r="AM118">
        <f t="shared" si="184"/>
        <v>298.87395515441892</v>
      </c>
      <c r="AN118">
        <f t="shared" si="185"/>
        <v>301.51050605773924</v>
      </c>
      <c r="AO118">
        <f t="shared" si="186"/>
        <v>271.89763064136423</v>
      </c>
      <c r="AP118">
        <f t="shared" si="187"/>
        <v>2.2410518397758943</v>
      </c>
      <c r="AQ118">
        <f t="shared" si="188"/>
        <v>3.3195332602120522</v>
      </c>
      <c r="AR118">
        <f t="shared" si="189"/>
        <v>45.365162520634065</v>
      </c>
      <c r="AS118">
        <f t="shared" si="190"/>
        <v>26.025467543827425</v>
      </c>
      <c r="AT118">
        <f t="shared" si="191"/>
        <v>27.042230606079102</v>
      </c>
      <c r="AU118">
        <f t="shared" si="192"/>
        <v>3.5880467274850165</v>
      </c>
      <c r="AV118">
        <f t="shared" si="193"/>
        <v>9.5507776275228967E-2</v>
      </c>
      <c r="AW118">
        <f t="shared" si="194"/>
        <v>1.4151555323683715</v>
      </c>
      <c r="AX118">
        <f t="shared" si="195"/>
        <v>2.172891195116645</v>
      </c>
      <c r="AY118">
        <f t="shared" si="196"/>
        <v>5.9982329169755946E-2</v>
      </c>
      <c r="AZ118">
        <f t="shared" si="197"/>
        <v>16.086861177461039</v>
      </c>
      <c r="BA118">
        <f t="shared" si="198"/>
        <v>0.57524690703065806</v>
      </c>
      <c r="BB118">
        <f t="shared" si="199"/>
        <v>42.706873422814226</v>
      </c>
      <c r="BC118">
        <f t="shared" si="200"/>
        <v>377.91424768871411</v>
      </c>
      <c r="BD118">
        <f t="shared" si="201"/>
        <v>1.0129611667421424E-2</v>
      </c>
    </row>
    <row r="119" spans="1:108" x14ac:dyDescent="0.25">
      <c r="A119" s="1">
        <v>93</v>
      </c>
      <c r="B119" s="1" t="s">
        <v>134</v>
      </c>
      <c r="C119" s="1">
        <v>3010.5000375844538</v>
      </c>
      <c r="D119" s="1">
        <v>0</v>
      </c>
      <c r="E119">
        <f t="shared" si="174"/>
        <v>8.9963532065172593</v>
      </c>
      <c r="F119">
        <f t="shared" si="175"/>
        <v>9.8847285564286097E-2</v>
      </c>
      <c r="G119">
        <f t="shared" si="176"/>
        <v>219.29888631543398</v>
      </c>
      <c r="H119">
        <f t="shared" si="177"/>
        <v>2.569479842043259</v>
      </c>
      <c r="I119">
        <f t="shared" si="178"/>
        <v>1.9046265397810564</v>
      </c>
      <c r="J119">
        <f t="shared" si="179"/>
        <v>25.725635528564453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28.361841201782227</v>
      </c>
      <c r="P119" s="1">
        <v>25.725635528564453</v>
      </c>
      <c r="Q119" s="1">
        <v>30.138149261474609</v>
      </c>
      <c r="R119" s="1">
        <v>399.21783447265625</v>
      </c>
      <c r="S119" s="1">
        <v>382.13888549804687</v>
      </c>
      <c r="T119" s="1">
        <v>15.027900695800781</v>
      </c>
      <c r="U119" s="1">
        <v>19.34080696105957</v>
      </c>
      <c r="V119" s="1">
        <v>28.37336540222168</v>
      </c>
      <c r="W119" s="1">
        <v>36.516330718994141</v>
      </c>
      <c r="X119" s="1">
        <v>350.54562377929687</v>
      </c>
      <c r="Y119" s="1">
        <v>1699.4158935546875</v>
      </c>
      <c r="Z119" s="1">
        <v>5.0965986251831055</v>
      </c>
      <c r="AA119" s="1">
        <v>73.173652648925781</v>
      </c>
      <c r="AB119" s="1">
        <v>-3.082923412322998</v>
      </c>
      <c r="AC119" s="1">
        <v>-0.11202841997146606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0.58424270629882802</v>
      </c>
      <c r="AL119">
        <f t="shared" si="183"/>
        <v>2.5694798420432589E-3</v>
      </c>
      <c r="AM119">
        <f t="shared" si="184"/>
        <v>298.87563552856443</v>
      </c>
      <c r="AN119">
        <f t="shared" si="185"/>
        <v>301.5118412017822</v>
      </c>
      <c r="AO119">
        <f t="shared" si="186"/>
        <v>271.90653689116516</v>
      </c>
      <c r="AP119">
        <f t="shared" si="187"/>
        <v>2.2407235313236784</v>
      </c>
      <c r="AQ119">
        <f t="shared" si="188"/>
        <v>3.3198640302995552</v>
      </c>
      <c r="AR119">
        <f t="shared" si="189"/>
        <v>45.369663944858331</v>
      </c>
      <c r="AS119">
        <f t="shared" si="190"/>
        <v>26.028856983798761</v>
      </c>
      <c r="AT119">
        <f t="shared" si="191"/>
        <v>27.04373836517334</v>
      </c>
      <c r="AU119">
        <f t="shared" si="192"/>
        <v>3.5883643770446567</v>
      </c>
      <c r="AV119">
        <f t="shared" si="193"/>
        <v>9.5522585502310062E-2</v>
      </c>
      <c r="AW119">
        <f t="shared" si="194"/>
        <v>1.4152374905184988</v>
      </c>
      <c r="AX119">
        <f t="shared" si="195"/>
        <v>2.1731268865261582</v>
      </c>
      <c r="AY119">
        <f t="shared" si="196"/>
        <v>5.9991675086052285E-2</v>
      </c>
      <c r="AZ119">
        <f t="shared" si="197"/>
        <v>16.04690053354183</v>
      </c>
      <c r="BA119">
        <f t="shared" si="198"/>
        <v>0.57387220886882195</v>
      </c>
      <c r="BB119">
        <f t="shared" si="199"/>
        <v>42.705239969697828</v>
      </c>
      <c r="BC119">
        <f t="shared" si="200"/>
        <v>377.86245004520993</v>
      </c>
      <c r="BD119">
        <f t="shared" si="201"/>
        <v>1.0167494083905743E-2</v>
      </c>
    </row>
    <row r="120" spans="1:108" x14ac:dyDescent="0.25">
      <c r="A120" s="1">
        <v>94</v>
      </c>
      <c r="B120" s="1" t="s">
        <v>135</v>
      </c>
      <c r="C120" s="1">
        <v>3011.000037573278</v>
      </c>
      <c r="D120" s="1">
        <v>0</v>
      </c>
      <c r="E120">
        <f t="shared" si="174"/>
        <v>9.0268734619952973</v>
      </c>
      <c r="F120">
        <f t="shared" si="175"/>
        <v>9.8844270386914637E-2</v>
      </c>
      <c r="G120">
        <f t="shared" si="176"/>
        <v>218.77098442554419</v>
      </c>
      <c r="H120">
        <f t="shared" si="177"/>
        <v>2.5701246280474939</v>
      </c>
      <c r="I120">
        <f t="shared" si="178"/>
        <v>1.9051540213392595</v>
      </c>
      <c r="J120">
        <f t="shared" si="179"/>
        <v>25.728574752807617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28.362953186035156</v>
      </c>
      <c r="P120" s="1">
        <v>25.728574752807617</v>
      </c>
      <c r="Q120" s="1">
        <v>30.138145446777344</v>
      </c>
      <c r="R120" s="1">
        <v>399.24676513671875</v>
      </c>
      <c r="S120" s="1">
        <v>382.11599731445312</v>
      </c>
      <c r="T120" s="1">
        <v>15.027688980102539</v>
      </c>
      <c r="U120" s="1">
        <v>19.341487884521484</v>
      </c>
      <c r="V120" s="1">
        <v>28.371162414550781</v>
      </c>
      <c r="W120" s="1">
        <v>36.515293121337891</v>
      </c>
      <c r="X120" s="1">
        <v>350.560791015625</v>
      </c>
      <c r="Y120" s="1">
        <v>1699.3519287109375</v>
      </c>
      <c r="Z120" s="1">
        <v>4.8835043907165527</v>
      </c>
      <c r="AA120" s="1">
        <v>73.173721313476562</v>
      </c>
      <c r="AB120" s="1">
        <v>-3.082923412322998</v>
      </c>
      <c r="AC120" s="1">
        <v>-0.11202841997146606</v>
      </c>
      <c r="AD120" s="1">
        <v>0.66666668653488159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0.5842679850260416</v>
      </c>
      <c r="AL120">
        <f t="shared" si="183"/>
        <v>2.5701246280474938E-3</v>
      </c>
      <c r="AM120">
        <f t="shared" si="184"/>
        <v>298.87857475280759</v>
      </c>
      <c r="AN120">
        <f t="shared" si="185"/>
        <v>301.51295318603513</v>
      </c>
      <c r="AO120">
        <f t="shared" si="186"/>
        <v>271.89630251639392</v>
      </c>
      <c r="AP120">
        <f t="shared" si="187"/>
        <v>2.2400121054329163</v>
      </c>
      <c r="AQ120">
        <f t="shared" si="188"/>
        <v>3.3204426655892179</v>
      </c>
      <c r="AR120">
        <f t="shared" si="189"/>
        <v>45.37752906353397</v>
      </c>
      <c r="AS120">
        <f t="shared" si="190"/>
        <v>26.036041179012486</v>
      </c>
      <c r="AT120">
        <f t="shared" si="191"/>
        <v>27.045763969421387</v>
      </c>
      <c r="AU120">
        <f t="shared" si="192"/>
        <v>3.5887911631019316</v>
      </c>
      <c r="AV120">
        <f t="shared" si="193"/>
        <v>9.5519769740247853E-2</v>
      </c>
      <c r="AW120">
        <f t="shared" si="194"/>
        <v>1.4152886442499584</v>
      </c>
      <c r="AX120">
        <f t="shared" si="195"/>
        <v>2.173502518851973</v>
      </c>
      <c r="AY120">
        <f t="shared" si="196"/>
        <v>5.9989898093069947E-2</v>
      </c>
      <c r="AZ120">
        <f t="shared" si="197"/>
        <v>16.008287045829693</v>
      </c>
      <c r="BA120">
        <f t="shared" si="198"/>
        <v>0.5725250603562454</v>
      </c>
      <c r="BB120">
        <f t="shared" si="199"/>
        <v>42.699047713036528</v>
      </c>
      <c r="BC120">
        <f t="shared" si="200"/>
        <v>377.82505399386582</v>
      </c>
      <c r="BD120">
        <f t="shared" si="201"/>
        <v>1.0201517781283457E-2</v>
      </c>
    </row>
    <row r="121" spans="1:108" x14ac:dyDescent="0.25">
      <c r="A121" s="1">
        <v>95</v>
      </c>
      <c r="B121" s="1" t="s">
        <v>135</v>
      </c>
      <c r="C121" s="1">
        <v>3011.000037573278</v>
      </c>
      <c r="D121" s="1">
        <v>0</v>
      </c>
      <c r="E121">
        <f t="shared" si="174"/>
        <v>9.0268734619952973</v>
      </c>
      <c r="F121">
        <f t="shared" si="175"/>
        <v>9.8844270386914637E-2</v>
      </c>
      <c r="G121">
        <f t="shared" si="176"/>
        <v>218.77098442554419</v>
      </c>
      <c r="H121">
        <f t="shared" si="177"/>
        <v>2.5701246280474939</v>
      </c>
      <c r="I121">
        <f t="shared" si="178"/>
        <v>1.9051540213392595</v>
      </c>
      <c r="J121">
        <f t="shared" si="179"/>
        <v>25.728574752807617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28.362953186035156</v>
      </c>
      <c r="P121" s="1">
        <v>25.728574752807617</v>
      </c>
      <c r="Q121" s="1">
        <v>30.138145446777344</v>
      </c>
      <c r="R121" s="1">
        <v>399.24676513671875</v>
      </c>
      <c r="S121" s="1">
        <v>382.11599731445312</v>
      </c>
      <c r="T121" s="1">
        <v>15.027688980102539</v>
      </c>
      <c r="U121" s="1">
        <v>19.341487884521484</v>
      </c>
      <c r="V121" s="1">
        <v>28.371162414550781</v>
      </c>
      <c r="W121" s="1">
        <v>36.515293121337891</v>
      </c>
      <c r="X121" s="1">
        <v>350.560791015625</v>
      </c>
      <c r="Y121" s="1">
        <v>1699.3519287109375</v>
      </c>
      <c r="Z121" s="1">
        <v>4.8835043907165527</v>
      </c>
      <c r="AA121" s="1">
        <v>73.173721313476562</v>
      </c>
      <c r="AB121" s="1">
        <v>-3.082923412322998</v>
      </c>
      <c r="AC121" s="1">
        <v>-0.11202841997146606</v>
      </c>
      <c r="AD121" s="1">
        <v>0.66666668653488159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0.5842679850260416</v>
      </c>
      <c r="AL121">
        <f t="shared" si="183"/>
        <v>2.5701246280474938E-3</v>
      </c>
      <c r="AM121">
        <f t="shared" si="184"/>
        <v>298.87857475280759</v>
      </c>
      <c r="AN121">
        <f t="shared" si="185"/>
        <v>301.51295318603513</v>
      </c>
      <c r="AO121">
        <f t="shared" si="186"/>
        <v>271.89630251639392</v>
      </c>
      <c r="AP121">
        <f t="shared" si="187"/>
        <v>2.2400121054329163</v>
      </c>
      <c r="AQ121">
        <f t="shared" si="188"/>
        <v>3.3204426655892179</v>
      </c>
      <c r="AR121">
        <f t="shared" si="189"/>
        <v>45.37752906353397</v>
      </c>
      <c r="AS121">
        <f t="shared" si="190"/>
        <v>26.036041179012486</v>
      </c>
      <c r="AT121">
        <f t="shared" si="191"/>
        <v>27.045763969421387</v>
      </c>
      <c r="AU121">
        <f t="shared" si="192"/>
        <v>3.5887911631019316</v>
      </c>
      <c r="AV121">
        <f t="shared" si="193"/>
        <v>9.5519769740247853E-2</v>
      </c>
      <c r="AW121">
        <f t="shared" si="194"/>
        <v>1.4152886442499584</v>
      </c>
      <c r="AX121">
        <f t="shared" si="195"/>
        <v>2.173502518851973</v>
      </c>
      <c r="AY121">
        <f t="shared" si="196"/>
        <v>5.9989898093069947E-2</v>
      </c>
      <c r="AZ121">
        <f t="shared" si="197"/>
        <v>16.008287045829693</v>
      </c>
      <c r="BA121">
        <f t="shared" si="198"/>
        <v>0.5725250603562454</v>
      </c>
      <c r="BB121">
        <f t="shared" si="199"/>
        <v>42.699047713036528</v>
      </c>
      <c r="BC121">
        <f t="shared" si="200"/>
        <v>377.82505399386582</v>
      </c>
      <c r="BD121">
        <f t="shared" si="201"/>
        <v>1.0201517781283457E-2</v>
      </c>
    </row>
    <row r="122" spans="1:108" x14ac:dyDescent="0.25">
      <c r="A122" s="1">
        <v>96</v>
      </c>
      <c r="B122" s="1" t="s">
        <v>136</v>
      </c>
      <c r="C122" s="1">
        <v>3011.5000375621021</v>
      </c>
      <c r="D122" s="1">
        <v>0</v>
      </c>
      <c r="E122">
        <f t="shared" si="174"/>
        <v>9.080811507556934</v>
      </c>
      <c r="F122">
        <f t="shared" si="175"/>
        <v>9.8818276204983763E-2</v>
      </c>
      <c r="G122">
        <f t="shared" si="176"/>
        <v>217.81047580541528</v>
      </c>
      <c r="H122">
        <f t="shared" si="177"/>
        <v>2.5700706651965119</v>
      </c>
      <c r="I122">
        <f t="shared" si="178"/>
        <v>1.9055844469087226</v>
      </c>
      <c r="J122">
        <f t="shared" si="179"/>
        <v>25.730772018432617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28.364189147949219</v>
      </c>
      <c r="P122" s="1">
        <v>25.730772018432617</v>
      </c>
      <c r="Q122" s="1">
        <v>30.137870788574219</v>
      </c>
      <c r="R122" s="1">
        <v>399.29806518554687</v>
      </c>
      <c r="S122" s="1">
        <v>382.0748291015625</v>
      </c>
      <c r="T122" s="1">
        <v>15.027796745300293</v>
      </c>
      <c r="U122" s="1">
        <v>19.341596603393555</v>
      </c>
      <c r="V122" s="1">
        <v>28.369209289550781</v>
      </c>
      <c r="W122" s="1">
        <v>36.512722015380859</v>
      </c>
      <c r="X122" s="1">
        <v>350.55331420898437</v>
      </c>
      <c r="Y122" s="1">
        <v>1699.3853759765625</v>
      </c>
      <c r="Z122" s="1">
        <v>4.8506426811218262</v>
      </c>
      <c r="AA122" s="1">
        <v>73.173423767089844</v>
      </c>
      <c r="AB122" s="1">
        <v>-3.082923412322998</v>
      </c>
      <c r="AC122" s="1">
        <v>-0.11202841997146606</v>
      </c>
      <c r="AD122" s="1">
        <v>0.66666668653488159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0.58425552368164058</v>
      </c>
      <c r="AL122">
        <f t="shared" si="183"/>
        <v>2.5700706651965118E-3</v>
      </c>
      <c r="AM122">
        <f t="shared" si="184"/>
        <v>298.88077201843259</v>
      </c>
      <c r="AN122">
        <f t="shared" si="185"/>
        <v>301.5141891479492</v>
      </c>
      <c r="AO122">
        <f t="shared" si="186"/>
        <v>271.9016540787743</v>
      </c>
      <c r="AP122">
        <f t="shared" si="187"/>
        <v>2.239970473860657</v>
      </c>
      <c r="AQ122">
        <f t="shared" si="188"/>
        <v>3.3208752915009447</v>
      </c>
      <c r="AR122">
        <f t="shared" si="189"/>
        <v>45.383625919585938</v>
      </c>
      <c r="AS122">
        <f t="shared" si="190"/>
        <v>26.042029316192384</v>
      </c>
      <c r="AT122">
        <f t="shared" si="191"/>
        <v>27.047480583190918</v>
      </c>
      <c r="AU122">
        <f t="shared" si="192"/>
        <v>3.5891528808864406</v>
      </c>
      <c r="AV122">
        <f t="shared" si="193"/>
        <v>9.5495494500418943E-2</v>
      </c>
      <c r="AW122">
        <f t="shared" si="194"/>
        <v>1.4152908445922221</v>
      </c>
      <c r="AX122">
        <f t="shared" si="195"/>
        <v>2.1738620362942185</v>
      </c>
      <c r="AY122">
        <f t="shared" si="196"/>
        <v>5.9974578307367611E-2</v>
      </c>
      <c r="AZ122">
        <f t="shared" si="197"/>
        <v>15.937938247021123</v>
      </c>
      <c r="BA122">
        <f t="shared" si="198"/>
        <v>0.57007282138315696</v>
      </c>
      <c r="BB122">
        <f t="shared" si="199"/>
        <v>42.692877794453032</v>
      </c>
      <c r="BC122">
        <f t="shared" si="200"/>
        <v>377.75824621736518</v>
      </c>
      <c r="BD122">
        <f t="shared" si="201"/>
        <v>1.0262806433708223E-2</v>
      </c>
    </row>
    <row r="123" spans="1:108" x14ac:dyDescent="0.25">
      <c r="A123" s="1">
        <v>97</v>
      </c>
      <c r="B123" s="1" t="s">
        <v>137</v>
      </c>
      <c r="C123" s="1">
        <v>3027.5000372044742</v>
      </c>
      <c r="D123" s="1">
        <v>0</v>
      </c>
      <c r="E123">
        <f t="shared" si="174"/>
        <v>8.968450835931872</v>
      </c>
      <c r="F123">
        <f t="shared" si="175"/>
        <v>9.8686599430422572E-2</v>
      </c>
      <c r="G123">
        <f t="shared" si="176"/>
        <v>219.39473531930921</v>
      </c>
      <c r="H123">
        <f t="shared" si="177"/>
        <v>2.5920552401552381</v>
      </c>
      <c r="I123">
        <f t="shared" si="178"/>
        <v>1.9240355757392951</v>
      </c>
      <c r="J123">
        <f t="shared" si="179"/>
        <v>25.840835571289063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28.411613464355469</v>
      </c>
      <c r="P123" s="1">
        <v>25.840835571289063</v>
      </c>
      <c r="Q123" s="1">
        <v>30.136194229125977</v>
      </c>
      <c r="R123" s="1">
        <v>399.18667602539062</v>
      </c>
      <c r="S123" s="1">
        <v>382.141845703125</v>
      </c>
      <c r="T123" s="1">
        <v>15.036030769348145</v>
      </c>
      <c r="U123" s="1">
        <v>19.386337280273438</v>
      </c>
      <c r="V123" s="1">
        <v>28.306789398193359</v>
      </c>
      <c r="W123" s="1">
        <v>36.496662139892578</v>
      </c>
      <c r="X123" s="1">
        <v>350.56906127929687</v>
      </c>
      <c r="Y123" s="1">
        <v>1698.8544921875</v>
      </c>
      <c r="Z123" s="1">
        <v>5.3423795700073242</v>
      </c>
      <c r="AA123" s="1">
        <v>73.173881530761719</v>
      </c>
      <c r="AB123" s="1">
        <v>-3.082923412322998</v>
      </c>
      <c r="AC123" s="1">
        <v>-0.11202841997146606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0.58428176879882809</v>
      </c>
      <c r="AL123">
        <f t="shared" si="183"/>
        <v>2.5920552401552379E-3</v>
      </c>
      <c r="AM123">
        <f t="shared" si="184"/>
        <v>298.99083557128904</v>
      </c>
      <c r="AN123">
        <f t="shared" si="185"/>
        <v>301.56161346435545</v>
      </c>
      <c r="AO123">
        <f t="shared" si="186"/>
        <v>271.81671267442289</v>
      </c>
      <c r="AP123">
        <f t="shared" si="187"/>
        <v>2.2187928658226643</v>
      </c>
      <c r="AQ123">
        <f t="shared" si="188"/>
        <v>3.342609123201413</v>
      </c>
      <c r="AR123">
        <f t="shared" si="189"/>
        <v>45.680358254552985</v>
      </c>
      <c r="AS123">
        <f t="shared" si="190"/>
        <v>26.294020974279547</v>
      </c>
      <c r="AT123">
        <f t="shared" si="191"/>
        <v>27.126224517822266</v>
      </c>
      <c r="AU123">
        <f t="shared" si="192"/>
        <v>3.6057797283299324</v>
      </c>
      <c r="AV123">
        <f t="shared" si="193"/>
        <v>9.5372518643989296E-2</v>
      </c>
      <c r="AW123">
        <f t="shared" si="194"/>
        <v>1.4185735474621179</v>
      </c>
      <c r="AX123">
        <f t="shared" si="195"/>
        <v>2.1872061808678147</v>
      </c>
      <c r="AY123">
        <f t="shared" si="196"/>
        <v>5.9896970437352801E-2</v>
      </c>
      <c r="AZ123">
        <f t="shared" si="197"/>
        <v>16.053964370727957</v>
      </c>
      <c r="BA123">
        <f t="shared" si="198"/>
        <v>0.57411858394003434</v>
      </c>
      <c r="BB123">
        <f t="shared" si="199"/>
        <v>42.501493100704138</v>
      </c>
      <c r="BC123">
        <f t="shared" si="200"/>
        <v>377.87867370093863</v>
      </c>
      <c r="BD123">
        <f t="shared" si="201"/>
        <v>1.0087167597847316E-2</v>
      </c>
    </row>
    <row r="124" spans="1:108" x14ac:dyDescent="0.25">
      <c r="A124" s="1">
        <v>98</v>
      </c>
      <c r="B124" s="1" t="s">
        <v>137</v>
      </c>
      <c r="C124" s="1">
        <v>3028.0000371932983</v>
      </c>
      <c r="D124" s="1">
        <v>0</v>
      </c>
      <c r="E124">
        <f t="shared" si="174"/>
        <v>8.970995648091737</v>
      </c>
      <c r="F124">
        <f t="shared" si="175"/>
        <v>9.8705056278972039E-2</v>
      </c>
      <c r="G124">
        <f t="shared" si="176"/>
        <v>219.38148545530984</v>
      </c>
      <c r="H124">
        <f t="shared" si="177"/>
        <v>2.5925871977189154</v>
      </c>
      <c r="I124">
        <f t="shared" si="178"/>
        <v>1.9240847394132052</v>
      </c>
      <c r="J124">
        <f t="shared" si="179"/>
        <v>25.841770172119141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28.412397384643555</v>
      </c>
      <c r="P124" s="1">
        <v>25.841770172119141</v>
      </c>
      <c r="Q124" s="1">
        <v>30.136146545410156</v>
      </c>
      <c r="R124" s="1">
        <v>399.19488525390625</v>
      </c>
      <c r="S124" s="1">
        <v>382.14395141601562</v>
      </c>
      <c r="T124" s="1">
        <v>15.036585807800293</v>
      </c>
      <c r="U124" s="1">
        <v>19.388132095336914</v>
      </c>
      <c r="V124" s="1">
        <v>28.306634902954102</v>
      </c>
      <c r="W124" s="1">
        <v>36.498500823974609</v>
      </c>
      <c r="X124" s="1">
        <v>350.54046630859375</v>
      </c>
      <c r="Y124" s="1">
        <v>1698.883544921875</v>
      </c>
      <c r="Z124" s="1">
        <v>5.3095316886901855</v>
      </c>
      <c r="AA124" s="1">
        <v>73.174118041992188</v>
      </c>
      <c r="AB124" s="1">
        <v>-3.082923412322998</v>
      </c>
      <c r="AC124" s="1">
        <v>-0.11202841997146606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0.58423411051432284</v>
      </c>
      <c r="AL124">
        <f t="shared" si="183"/>
        <v>2.5925871977189154E-3</v>
      </c>
      <c r="AM124">
        <f t="shared" si="184"/>
        <v>298.99177017211912</v>
      </c>
      <c r="AN124">
        <f t="shared" si="185"/>
        <v>301.56239738464353</v>
      </c>
      <c r="AO124">
        <f t="shared" si="186"/>
        <v>271.82136111181899</v>
      </c>
      <c r="AP124">
        <f t="shared" si="187"/>
        <v>2.2185496739088864</v>
      </c>
      <c r="AQ124">
        <f t="shared" si="188"/>
        <v>3.342794205971126</v>
      </c>
      <c r="AR124">
        <f t="shared" si="189"/>
        <v>45.682739955305067</v>
      </c>
      <c r="AS124">
        <f t="shared" si="190"/>
        <v>26.294607859968153</v>
      </c>
      <c r="AT124">
        <f t="shared" si="191"/>
        <v>27.127083778381348</v>
      </c>
      <c r="AU124">
        <f t="shared" si="192"/>
        <v>3.6059615321012726</v>
      </c>
      <c r="AV124">
        <f t="shared" si="193"/>
        <v>9.5389756567775E-2</v>
      </c>
      <c r="AW124">
        <f t="shared" si="194"/>
        <v>1.4187094665579207</v>
      </c>
      <c r="AX124">
        <f t="shared" si="195"/>
        <v>2.1872520655433521</v>
      </c>
      <c r="AY124">
        <f t="shared" si="196"/>
        <v>5.9907848925152114E-2</v>
      </c>
      <c r="AZ124">
        <f t="shared" si="197"/>
        <v>16.053046712934435</v>
      </c>
      <c r="BA124">
        <f t="shared" si="198"/>
        <v>0.57408074795480224</v>
      </c>
      <c r="BB124">
        <f t="shared" si="199"/>
        <v>42.503444527379642</v>
      </c>
      <c r="BC124">
        <f t="shared" si="200"/>
        <v>377.87956973200693</v>
      </c>
      <c r="BD124">
        <f t="shared" si="201"/>
        <v>1.0090469197751254E-2</v>
      </c>
    </row>
    <row r="125" spans="1:108" x14ac:dyDescent="0.25">
      <c r="A125" s="1">
        <v>99</v>
      </c>
      <c r="B125" s="1" t="s">
        <v>138</v>
      </c>
      <c r="C125" s="1">
        <v>3028.5000371821225</v>
      </c>
      <c r="D125" s="1">
        <v>0</v>
      </c>
      <c r="E125">
        <f t="shared" si="174"/>
        <v>8.9605876703296783</v>
      </c>
      <c r="F125">
        <f t="shared" si="175"/>
        <v>9.8774655072590659E-2</v>
      </c>
      <c r="G125">
        <f t="shared" si="176"/>
        <v>219.6728312363494</v>
      </c>
      <c r="H125">
        <f t="shared" si="177"/>
        <v>2.5941932067799018</v>
      </c>
      <c r="I125">
        <f t="shared" si="178"/>
        <v>1.9239532790120899</v>
      </c>
      <c r="J125">
        <f t="shared" si="179"/>
        <v>25.842342376708984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28.41357421875</v>
      </c>
      <c r="P125" s="1">
        <v>25.842342376708984</v>
      </c>
      <c r="Q125" s="1">
        <v>30.136213302612305</v>
      </c>
      <c r="R125" s="1">
        <v>399.20013427734375</v>
      </c>
      <c r="S125" s="1">
        <v>382.16513061523437</v>
      </c>
      <c r="T125" s="1">
        <v>15.037134170532227</v>
      </c>
      <c r="U125" s="1">
        <v>19.391550064086914</v>
      </c>
      <c r="V125" s="1">
        <v>28.305625915527344</v>
      </c>
      <c r="W125" s="1">
        <v>36.502300262451172</v>
      </c>
      <c r="X125" s="1">
        <v>350.52523803710937</v>
      </c>
      <c r="Y125" s="1">
        <v>1698.9298095703125</v>
      </c>
      <c r="Z125" s="1">
        <v>5.1855993270874023</v>
      </c>
      <c r="AA125" s="1">
        <v>73.173843383789063</v>
      </c>
      <c r="AB125" s="1">
        <v>-3.082923412322998</v>
      </c>
      <c r="AC125" s="1">
        <v>-0.11202841997146606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0.58420873006184892</v>
      </c>
      <c r="AL125">
        <f t="shared" si="183"/>
        <v>2.5941932067799016E-3</v>
      </c>
      <c r="AM125">
        <f t="shared" si="184"/>
        <v>298.99234237670896</v>
      </c>
      <c r="AN125">
        <f t="shared" si="185"/>
        <v>301.56357421874998</v>
      </c>
      <c r="AO125">
        <f t="shared" si="186"/>
        <v>271.82876345540353</v>
      </c>
      <c r="AP125">
        <f t="shared" si="187"/>
        <v>2.2178840099669541</v>
      </c>
      <c r="AQ125">
        <f t="shared" si="188"/>
        <v>3.3429075263704906</v>
      </c>
      <c r="AR125">
        <f t="shared" si="189"/>
        <v>45.684460071849649</v>
      </c>
      <c r="AS125">
        <f t="shared" si="190"/>
        <v>26.292910007762735</v>
      </c>
      <c r="AT125">
        <f t="shared" si="191"/>
        <v>27.127958297729492</v>
      </c>
      <c r="AU125">
        <f t="shared" si="192"/>
        <v>3.6061465725679529</v>
      </c>
      <c r="AV125">
        <f t="shared" si="193"/>
        <v>9.5454756979330868E-2</v>
      </c>
      <c r="AW125">
        <f t="shared" si="194"/>
        <v>1.4189542473584007</v>
      </c>
      <c r="AX125">
        <f t="shared" si="195"/>
        <v>2.1871923252095522</v>
      </c>
      <c r="AY125">
        <f t="shared" si="196"/>
        <v>5.9948869476729935E-2</v>
      </c>
      <c r="AZ125">
        <f t="shared" si="197"/>
        <v>16.074305348562156</v>
      </c>
      <c r="BA125">
        <f t="shared" si="198"/>
        <v>0.57481128872931375</v>
      </c>
      <c r="BB125">
        <f t="shared" si="199"/>
        <v>42.510530715526315</v>
      </c>
      <c r="BC125">
        <f t="shared" si="200"/>
        <v>377.9056963853854</v>
      </c>
      <c r="BD125">
        <f t="shared" si="201"/>
        <v>1.0079745847499941E-2</v>
      </c>
    </row>
    <row r="126" spans="1:108" x14ac:dyDescent="0.25">
      <c r="A126" s="1">
        <v>100</v>
      </c>
      <c r="B126" s="1" t="s">
        <v>139</v>
      </c>
      <c r="C126" s="1">
        <v>3029.0000371709466</v>
      </c>
      <c r="D126" s="1">
        <v>0</v>
      </c>
      <c r="E126">
        <f t="shared" si="174"/>
        <v>9.0212050463601887</v>
      </c>
      <c r="F126">
        <f t="shared" si="175"/>
        <v>9.8782853328368031E-2</v>
      </c>
      <c r="G126">
        <f t="shared" si="176"/>
        <v>218.66851976164844</v>
      </c>
      <c r="H126">
        <f t="shared" si="177"/>
        <v>2.5949260882658693</v>
      </c>
      <c r="I126">
        <f t="shared" si="178"/>
        <v>1.924328707448812</v>
      </c>
      <c r="J126">
        <f t="shared" si="179"/>
        <v>25.844804763793945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28.414342880249023</v>
      </c>
      <c r="P126" s="1">
        <v>25.844804763793945</v>
      </c>
      <c r="Q126" s="1">
        <v>30.136491775512695</v>
      </c>
      <c r="R126" s="1">
        <v>399.27890014648437</v>
      </c>
      <c r="S126" s="1">
        <v>382.14019775390625</v>
      </c>
      <c r="T126" s="1">
        <v>15.037609100341797</v>
      </c>
      <c r="U126" s="1">
        <v>19.393138885498047</v>
      </c>
      <c r="V126" s="1">
        <v>28.305173873901367</v>
      </c>
      <c r="W126" s="1">
        <v>36.503551483154297</v>
      </c>
      <c r="X126" s="1">
        <v>350.53402709960937</v>
      </c>
      <c r="Y126" s="1">
        <v>1698.9241943359375</v>
      </c>
      <c r="Z126" s="1">
        <v>5.0583968162536621</v>
      </c>
      <c r="AA126" s="1">
        <v>73.173637390136719</v>
      </c>
      <c r="AB126" s="1">
        <v>-3.082923412322998</v>
      </c>
      <c r="AC126" s="1">
        <v>-0.11202841997146606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0.5842233784993488</v>
      </c>
      <c r="AL126">
        <f t="shared" si="183"/>
        <v>2.5949260882658694E-3</v>
      </c>
      <c r="AM126">
        <f t="shared" si="184"/>
        <v>298.99480476379392</v>
      </c>
      <c r="AN126">
        <f t="shared" si="185"/>
        <v>301.564342880249</v>
      </c>
      <c r="AO126">
        <f t="shared" si="186"/>
        <v>271.82786501792361</v>
      </c>
      <c r="AP126">
        <f t="shared" si="187"/>
        <v>2.217255323853776</v>
      </c>
      <c r="AQ126">
        <f t="shared" si="188"/>
        <v>3.3433952201128063</v>
      </c>
      <c r="AR126">
        <f t="shared" si="189"/>
        <v>45.691253562905047</v>
      </c>
      <c r="AS126">
        <f t="shared" si="190"/>
        <v>26.298114677407</v>
      </c>
      <c r="AT126">
        <f t="shared" si="191"/>
        <v>27.129573822021484</v>
      </c>
      <c r="AU126">
        <f t="shared" si="192"/>
        <v>3.6064884248461389</v>
      </c>
      <c r="AV126">
        <f t="shared" si="193"/>
        <v>9.5462413374864635E-2</v>
      </c>
      <c r="AW126">
        <f t="shared" si="194"/>
        <v>1.4190665126639943</v>
      </c>
      <c r="AX126">
        <f t="shared" si="195"/>
        <v>2.1874219121821445</v>
      </c>
      <c r="AY126">
        <f t="shared" si="196"/>
        <v>5.9953701303498558E-2</v>
      </c>
      <c r="AZ126">
        <f t="shared" si="197"/>
        <v>16.000770973676808</v>
      </c>
      <c r="BA126">
        <f t="shared" si="198"/>
        <v>0.57222066939544625</v>
      </c>
      <c r="BB126">
        <f t="shared" si="199"/>
        <v>42.507611394024082</v>
      </c>
      <c r="BC126">
        <f t="shared" si="200"/>
        <v>377.85194892663492</v>
      </c>
      <c r="BD126">
        <f t="shared" si="201"/>
        <v>1.0148680706975626E-2</v>
      </c>
    </row>
    <row r="127" spans="1:108" x14ac:dyDescent="0.25">
      <c r="A127" s="1">
        <v>101</v>
      </c>
      <c r="B127" s="1" t="s">
        <v>139</v>
      </c>
      <c r="C127" s="1">
        <v>3029.5000371597707</v>
      </c>
      <c r="D127" s="1">
        <v>0</v>
      </c>
      <c r="E127">
        <f t="shared" si="174"/>
        <v>9.014355610568817</v>
      </c>
      <c r="F127">
        <f t="shared" si="175"/>
        <v>9.881424862270978E-2</v>
      </c>
      <c r="G127">
        <f t="shared" si="176"/>
        <v>218.85474481827308</v>
      </c>
      <c r="H127">
        <f t="shared" si="177"/>
        <v>2.5959946571460839</v>
      </c>
      <c r="I127">
        <f t="shared" si="178"/>
        <v>1.9245307480728846</v>
      </c>
      <c r="J127">
        <f t="shared" si="179"/>
        <v>25.846492767333984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28.415956497192383</v>
      </c>
      <c r="P127" s="1">
        <v>25.846492767333984</v>
      </c>
      <c r="Q127" s="1">
        <v>30.136562347412109</v>
      </c>
      <c r="R127" s="1">
        <v>399.29925537109375</v>
      </c>
      <c r="S127" s="1">
        <v>382.17184448242187</v>
      </c>
      <c r="T127" s="1">
        <v>15.037666320800781</v>
      </c>
      <c r="U127" s="1">
        <v>19.394878387451172</v>
      </c>
      <c r="V127" s="1">
        <v>28.302726745605469</v>
      </c>
      <c r="W127" s="1">
        <v>36.503532409667969</v>
      </c>
      <c r="X127" s="1">
        <v>350.5423583984375</v>
      </c>
      <c r="Y127" s="1">
        <v>1698.9085693359375</v>
      </c>
      <c r="Z127" s="1">
        <v>5.1484885215759277</v>
      </c>
      <c r="AA127" s="1">
        <v>73.173896789550781</v>
      </c>
      <c r="AB127" s="1">
        <v>-3.082923412322998</v>
      </c>
      <c r="AC127" s="1">
        <v>-0.11202841997146606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0.58423726399739573</v>
      </c>
      <c r="AL127">
        <f t="shared" si="183"/>
        <v>2.595994657146084E-3</v>
      </c>
      <c r="AM127">
        <f t="shared" si="184"/>
        <v>298.99649276733396</v>
      </c>
      <c r="AN127">
        <f t="shared" si="185"/>
        <v>301.56595649719236</v>
      </c>
      <c r="AO127">
        <f t="shared" si="186"/>
        <v>271.82536501797949</v>
      </c>
      <c r="AP127">
        <f t="shared" si="187"/>
        <v>2.2166585655190385</v>
      </c>
      <c r="AQ127">
        <f t="shared" si="188"/>
        <v>3.3437295774421258</v>
      </c>
      <c r="AR127">
        <f t="shared" si="189"/>
        <v>45.69566094120615</v>
      </c>
      <c r="AS127">
        <f t="shared" si="190"/>
        <v>26.300782553754978</v>
      </c>
      <c r="AT127">
        <f t="shared" si="191"/>
        <v>27.131224632263184</v>
      </c>
      <c r="AU127">
        <f t="shared" si="192"/>
        <v>3.6068377730112053</v>
      </c>
      <c r="AV127">
        <f t="shared" si="193"/>
        <v>9.549173321550232E-2</v>
      </c>
      <c r="AW127">
        <f t="shared" si="194"/>
        <v>1.4191988293692412</v>
      </c>
      <c r="AX127">
        <f t="shared" si="195"/>
        <v>2.1876389436419643</v>
      </c>
      <c r="AY127">
        <f t="shared" si="196"/>
        <v>5.9972204613137389E-2</v>
      </c>
      <c r="AZ127">
        <f t="shared" si="197"/>
        <v>16.014454509235787</v>
      </c>
      <c r="BA127">
        <f t="shared" si="198"/>
        <v>0.57266056612482708</v>
      </c>
      <c r="BB127">
        <f t="shared" si="199"/>
        <v>42.507756232501428</v>
      </c>
      <c r="BC127">
        <f t="shared" si="200"/>
        <v>377.8868515488864</v>
      </c>
      <c r="BD127">
        <f t="shared" si="201"/>
        <v>1.0140073128148247E-2</v>
      </c>
    </row>
    <row r="128" spans="1:108" x14ac:dyDescent="0.25">
      <c r="A128" s="1">
        <v>102</v>
      </c>
      <c r="B128" s="1" t="s">
        <v>140</v>
      </c>
      <c r="C128" s="1">
        <v>3030.0000371485949</v>
      </c>
      <c r="D128" s="1">
        <v>0</v>
      </c>
      <c r="E128">
        <f t="shared" si="174"/>
        <v>9.0562078019705954</v>
      </c>
      <c r="F128">
        <f t="shared" si="175"/>
        <v>9.8820600478753531E-2</v>
      </c>
      <c r="G128">
        <f t="shared" si="176"/>
        <v>218.16000026296837</v>
      </c>
      <c r="H128">
        <f t="shared" si="177"/>
        <v>2.5966098941172993</v>
      </c>
      <c r="I128">
        <f t="shared" si="178"/>
        <v>1.9248624864483066</v>
      </c>
      <c r="J128">
        <f t="shared" si="179"/>
        <v>25.848297119140625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28.416288375854492</v>
      </c>
      <c r="P128" s="1">
        <v>25.848297119140625</v>
      </c>
      <c r="Q128" s="1">
        <v>30.135856628417969</v>
      </c>
      <c r="R128" s="1">
        <v>399.35211181640625</v>
      </c>
      <c r="S128" s="1">
        <v>382.15234375</v>
      </c>
      <c r="T128" s="1">
        <v>15.036879539489746</v>
      </c>
      <c r="U128" s="1">
        <v>19.395225524902344</v>
      </c>
      <c r="V128" s="1">
        <v>28.30070686340332</v>
      </c>
      <c r="W128" s="1">
        <v>36.503490447998047</v>
      </c>
      <c r="X128" s="1">
        <v>350.53408813476562</v>
      </c>
      <c r="Y128" s="1">
        <v>1698.8955078125</v>
      </c>
      <c r="Z128" s="1">
        <v>5.1187515258789062</v>
      </c>
      <c r="AA128" s="1">
        <v>73.173912048339844</v>
      </c>
      <c r="AB128" s="1">
        <v>-3.082923412322998</v>
      </c>
      <c r="AC128" s="1">
        <v>-0.11202841997146606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0.58422348022460924</v>
      </c>
      <c r="AL128">
        <f t="shared" si="183"/>
        <v>2.5966098941172995E-3</v>
      </c>
      <c r="AM128">
        <f t="shared" si="184"/>
        <v>298.9982971191406</v>
      </c>
      <c r="AN128">
        <f t="shared" si="185"/>
        <v>301.56628837585447</v>
      </c>
      <c r="AO128">
        <f t="shared" si="186"/>
        <v>271.8232751742762</v>
      </c>
      <c r="AP128">
        <f t="shared" si="187"/>
        <v>2.2161077752151233</v>
      </c>
      <c r="AQ128">
        <f t="shared" si="188"/>
        <v>3.3440870131652267</v>
      </c>
      <c r="AR128">
        <f t="shared" si="189"/>
        <v>45.700536154962855</v>
      </c>
      <c r="AS128">
        <f t="shared" si="190"/>
        <v>26.305310630060511</v>
      </c>
      <c r="AT128">
        <f t="shared" si="191"/>
        <v>27.132292747497559</v>
      </c>
      <c r="AU128">
        <f t="shared" si="192"/>
        <v>3.6070638256905752</v>
      </c>
      <c r="AV128">
        <f t="shared" si="193"/>
        <v>9.5497665092198938E-2</v>
      </c>
      <c r="AW128">
        <f t="shared" si="194"/>
        <v>1.4192245267169201</v>
      </c>
      <c r="AX128">
        <f t="shared" si="195"/>
        <v>2.187839298973655</v>
      </c>
      <c r="AY128">
        <f t="shared" si="196"/>
        <v>5.9975948137851891E-2</v>
      </c>
      <c r="AZ128">
        <f t="shared" si="197"/>
        <v>15.963620671708245</v>
      </c>
      <c r="BA128">
        <f t="shared" si="198"/>
        <v>0.57087181023724487</v>
      </c>
      <c r="BB128">
        <f t="shared" si="199"/>
        <v>42.503961341013884</v>
      </c>
      <c r="BC128">
        <f t="shared" si="200"/>
        <v>377.84745628909536</v>
      </c>
      <c r="BD128">
        <f t="shared" si="201"/>
        <v>1.0187304424159898E-2</v>
      </c>
    </row>
    <row r="129" spans="1:108" x14ac:dyDescent="0.25">
      <c r="A129" s="1">
        <v>103</v>
      </c>
      <c r="B129" s="1" t="s">
        <v>140</v>
      </c>
      <c r="C129" s="1">
        <v>3030.500037137419</v>
      </c>
      <c r="D129" s="1">
        <v>0</v>
      </c>
      <c r="E129">
        <f t="shared" si="174"/>
        <v>9.0567341097534708</v>
      </c>
      <c r="F129">
        <f t="shared" si="175"/>
        <v>9.8829955531277838E-2</v>
      </c>
      <c r="G129">
        <f t="shared" si="176"/>
        <v>218.15338989292724</v>
      </c>
      <c r="H129">
        <f t="shared" si="177"/>
        <v>2.5979355761916367</v>
      </c>
      <c r="I129">
        <f t="shared" si="178"/>
        <v>1.9256520790382672</v>
      </c>
      <c r="J129">
        <f t="shared" si="179"/>
        <v>25.852783203125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28.417463302612305</v>
      </c>
      <c r="P129" s="1">
        <v>25.852783203125</v>
      </c>
      <c r="Q129" s="1">
        <v>30.136390686035156</v>
      </c>
      <c r="R129" s="1">
        <v>399.34677124023437</v>
      </c>
      <c r="S129" s="1">
        <v>382.14578247070312</v>
      </c>
      <c r="T129" s="1">
        <v>15.036182403564453</v>
      </c>
      <c r="U129" s="1">
        <v>19.396615982055664</v>
      </c>
      <c r="V129" s="1">
        <v>28.297416687011719</v>
      </c>
      <c r="W129" s="1">
        <v>36.503555297851562</v>
      </c>
      <c r="X129" s="1">
        <v>350.54464721679687</v>
      </c>
      <c r="Y129" s="1">
        <v>1699.0323486328125</v>
      </c>
      <c r="Z129" s="1">
        <v>5.2109847068786621</v>
      </c>
      <c r="AA129" s="1">
        <v>73.173782348632813</v>
      </c>
      <c r="AB129" s="1">
        <v>-3.082923412322998</v>
      </c>
      <c r="AC129" s="1">
        <v>-0.11202841997146606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0.58424107869466135</v>
      </c>
      <c r="AL129">
        <f t="shared" si="183"/>
        <v>2.5979355761916369E-3</v>
      </c>
      <c r="AM129">
        <f t="shared" si="184"/>
        <v>299.00278320312498</v>
      </c>
      <c r="AN129">
        <f t="shared" si="185"/>
        <v>301.56746330261228</v>
      </c>
      <c r="AO129">
        <f t="shared" si="186"/>
        <v>271.84516970503682</v>
      </c>
      <c r="AP129">
        <f t="shared" si="187"/>
        <v>2.2152142822640557</v>
      </c>
      <c r="AQ129">
        <f t="shared" si="188"/>
        <v>3.3449758352092211</v>
      </c>
      <c r="AR129">
        <f t="shared" si="189"/>
        <v>45.71276388682837</v>
      </c>
      <c r="AS129">
        <f t="shared" si="190"/>
        <v>26.316147904772706</v>
      </c>
      <c r="AT129">
        <f t="shared" si="191"/>
        <v>27.135123252868652</v>
      </c>
      <c r="AU129">
        <f t="shared" si="192"/>
        <v>3.6076629250981718</v>
      </c>
      <c r="AV129">
        <f t="shared" si="193"/>
        <v>9.5506401549872666E-2</v>
      </c>
      <c r="AW129">
        <f t="shared" si="194"/>
        <v>1.419323756170954</v>
      </c>
      <c r="AX129">
        <f t="shared" si="195"/>
        <v>2.188339168927218</v>
      </c>
      <c r="AY129">
        <f t="shared" si="196"/>
        <v>5.9981461598648811E-2</v>
      </c>
      <c r="AZ129">
        <f t="shared" si="197"/>
        <v>15.963108670641493</v>
      </c>
      <c r="BA129">
        <f t="shared" si="198"/>
        <v>0.57086431382937419</v>
      </c>
      <c r="BB129">
        <f t="shared" si="199"/>
        <v>42.495438401567455</v>
      </c>
      <c r="BC129">
        <f t="shared" si="200"/>
        <v>377.84064482828489</v>
      </c>
      <c r="BD129">
        <f t="shared" si="201"/>
        <v>1.0186037202411433E-2</v>
      </c>
    </row>
    <row r="130" spans="1:108" x14ac:dyDescent="0.25">
      <c r="A130" s="1">
        <v>104</v>
      </c>
      <c r="B130" s="1" t="s">
        <v>141</v>
      </c>
      <c r="C130" s="1">
        <v>3031.0000371262431</v>
      </c>
      <c r="D130" s="1">
        <v>0</v>
      </c>
      <c r="E130">
        <f t="shared" si="174"/>
        <v>9.0658450493394884</v>
      </c>
      <c r="F130">
        <f t="shared" si="175"/>
        <v>9.8901397406236644E-2</v>
      </c>
      <c r="G130">
        <f t="shared" si="176"/>
        <v>218.09856176341771</v>
      </c>
      <c r="H130">
        <f t="shared" si="177"/>
        <v>2.6000734385732112</v>
      </c>
      <c r="I130">
        <f t="shared" si="178"/>
        <v>1.925873613991512</v>
      </c>
      <c r="J130">
        <f t="shared" si="179"/>
        <v>25.855175018310547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28.418476104736328</v>
      </c>
      <c r="P130" s="1">
        <v>25.855175018310547</v>
      </c>
      <c r="Q130" s="1">
        <v>30.136476516723633</v>
      </c>
      <c r="R130" s="1">
        <v>399.35504150390625</v>
      </c>
      <c r="S130" s="1">
        <v>382.13702392578125</v>
      </c>
      <c r="T130" s="1">
        <v>15.036117553710938</v>
      </c>
      <c r="U130" s="1">
        <v>19.400142669677734</v>
      </c>
      <c r="V130" s="1">
        <v>28.295515060424805</v>
      </c>
      <c r="W130" s="1">
        <v>36.507896423339844</v>
      </c>
      <c r="X130" s="1">
        <v>350.54312133789062</v>
      </c>
      <c r="Y130" s="1">
        <v>1699.1837158203125</v>
      </c>
      <c r="Z130" s="1">
        <v>5.0986104011535645</v>
      </c>
      <c r="AA130" s="1">
        <v>73.173492431640625</v>
      </c>
      <c r="AB130" s="1">
        <v>-3.082923412322998</v>
      </c>
      <c r="AC130" s="1">
        <v>-0.11202841997146606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0.58423853556315097</v>
      </c>
      <c r="AL130">
        <f t="shared" si="183"/>
        <v>2.6000734385732112E-3</v>
      </c>
      <c r="AM130">
        <f t="shared" si="184"/>
        <v>299.00517501831052</v>
      </c>
      <c r="AN130">
        <f t="shared" si="185"/>
        <v>301.56847610473631</v>
      </c>
      <c r="AO130">
        <f t="shared" si="186"/>
        <v>271.86938845449549</v>
      </c>
      <c r="AP130">
        <f t="shared" si="187"/>
        <v>2.214193592014599</v>
      </c>
      <c r="AQ130">
        <f t="shared" si="188"/>
        <v>3.345449806803924</v>
      </c>
      <c r="AR130">
        <f t="shared" si="189"/>
        <v>45.719422370461203</v>
      </c>
      <c r="AS130">
        <f t="shared" si="190"/>
        <v>26.319279700783468</v>
      </c>
      <c r="AT130">
        <f t="shared" si="191"/>
        <v>27.136825561523438</v>
      </c>
      <c r="AU130">
        <f t="shared" si="192"/>
        <v>3.6080232743483962</v>
      </c>
      <c r="AV130">
        <f t="shared" si="193"/>
        <v>9.5573117557703521E-2</v>
      </c>
      <c r="AW130">
        <f t="shared" si="194"/>
        <v>1.419576192812412</v>
      </c>
      <c r="AX130">
        <f t="shared" si="195"/>
        <v>2.1884470815359842</v>
      </c>
      <c r="AY130">
        <f t="shared" si="196"/>
        <v>6.0023565334404998E-2</v>
      </c>
      <c r="AZ130">
        <f t="shared" si="197"/>
        <v>15.95903345854715</v>
      </c>
      <c r="BA130">
        <f t="shared" si="198"/>
        <v>0.57073392031696168</v>
      </c>
      <c r="BB130">
        <f t="shared" si="199"/>
        <v>42.498065977683133</v>
      </c>
      <c r="BC130">
        <f t="shared" si="200"/>
        <v>377.82755537903324</v>
      </c>
      <c r="BD130">
        <f t="shared" si="201"/>
        <v>1.019726792196962E-2</v>
      </c>
    </row>
    <row r="131" spans="1:108" x14ac:dyDescent="0.25">
      <c r="A131" s="1">
        <v>105</v>
      </c>
      <c r="B131" s="1" t="s">
        <v>141</v>
      </c>
      <c r="C131" s="1">
        <v>3031.5000371150672</v>
      </c>
      <c r="D131" s="1">
        <v>0</v>
      </c>
      <c r="E131">
        <f t="shared" si="174"/>
        <v>9.0572344545263679</v>
      </c>
      <c r="F131">
        <f t="shared" si="175"/>
        <v>9.8991516701273541E-2</v>
      </c>
      <c r="G131">
        <f t="shared" si="176"/>
        <v>218.38345623045967</v>
      </c>
      <c r="H131">
        <f t="shared" si="177"/>
        <v>2.6023606984951595</v>
      </c>
      <c r="I131">
        <f t="shared" si="178"/>
        <v>1.9258660167124753</v>
      </c>
      <c r="J131">
        <f t="shared" si="179"/>
        <v>25.857118606567383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28.417686462402344</v>
      </c>
      <c r="P131" s="1">
        <v>25.857118606567383</v>
      </c>
      <c r="Q131" s="1">
        <v>30.13629150390625</v>
      </c>
      <c r="R131" s="1">
        <v>399.3572998046875</v>
      </c>
      <c r="S131" s="1">
        <v>382.1514892578125</v>
      </c>
      <c r="T131" s="1">
        <v>15.037379264831543</v>
      </c>
      <c r="U131" s="1">
        <v>19.405466079711914</v>
      </c>
      <c r="V131" s="1">
        <v>28.299249649047852</v>
      </c>
      <c r="W131" s="1">
        <v>36.519672393798828</v>
      </c>
      <c r="X131" s="1">
        <v>350.52334594726562</v>
      </c>
      <c r="Y131" s="1">
        <v>1699.1429443359375</v>
      </c>
      <c r="Z131" s="1">
        <v>5.1219067573547363</v>
      </c>
      <c r="AA131" s="1">
        <v>73.173660278320312</v>
      </c>
      <c r="AB131" s="1">
        <v>-3.082923412322998</v>
      </c>
      <c r="AC131" s="1">
        <v>-0.11202841997146606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0.58420557657877592</v>
      </c>
      <c r="AL131">
        <f t="shared" si="183"/>
        <v>2.6023606984951595E-3</v>
      </c>
      <c r="AM131">
        <f t="shared" si="184"/>
        <v>299.00711860656736</v>
      </c>
      <c r="AN131">
        <f t="shared" si="185"/>
        <v>301.56768646240232</v>
      </c>
      <c r="AO131">
        <f t="shared" si="186"/>
        <v>271.8628650171413</v>
      </c>
      <c r="AP131">
        <f t="shared" si="187"/>
        <v>2.2125415472035521</v>
      </c>
      <c r="AQ131">
        <f t="shared" si="188"/>
        <v>3.3458349991717831</v>
      </c>
      <c r="AR131">
        <f t="shared" si="189"/>
        <v>45.724581583669632</v>
      </c>
      <c r="AS131">
        <f t="shared" si="190"/>
        <v>26.319115503957718</v>
      </c>
      <c r="AT131">
        <f t="shared" si="191"/>
        <v>27.137402534484863</v>
      </c>
      <c r="AU131">
        <f t="shared" si="192"/>
        <v>3.6081454166569649</v>
      </c>
      <c r="AV131">
        <f t="shared" si="193"/>
        <v>9.5657270851348522E-2</v>
      </c>
      <c r="AW131">
        <f t="shared" si="194"/>
        <v>1.4199689824593078</v>
      </c>
      <c r="AX131">
        <f t="shared" si="195"/>
        <v>2.1881764341976568</v>
      </c>
      <c r="AY131">
        <f t="shared" si="196"/>
        <v>6.0076673956198208E-2</v>
      </c>
      <c r="AZ131">
        <f t="shared" si="197"/>
        <v>15.979916836613089</v>
      </c>
      <c r="BA131">
        <f t="shared" si="198"/>
        <v>0.57145781808828877</v>
      </c>
      <c r="BB131">
        <f t="shared" si="199"/>
        <v>42.506364259090944</v>
      </c>
      <c r="BC131">
        <f t="shared" si="200"/>
        <v>377.84611377545224</v>
      </c>
      <c r="BD131">
        <f t="shared" si="201"/>
        <v>1.0189071499432701E-2</v>
      </c>
    </row>
    <row r="132" spans="1:108" x14ac:dyDescent="0.25">
      <c r="A132" s="1">
        <v>106</v>
      </c>
      <c r="B132" s="1" t="s">
        <v>142</v>
      </c>
      <c r="C132" s="1">
        <v>3032.0000371038914</v>
      </c>
      <c r="D132" s="1">
        <v>0</v>
      </c>
      <c r="E132">
        <f t="shared" si="174"/>
        <v>9.0643440836694023</v>
      </c>
      <c r="F132">
        <f t="shared" si="175"/>
        <v>9.9021824815973256E-2</v>
      </c>
      <c r="G132">
        <f t="shared" si="176"/>
        <v>218.30368588277099</v>
      </c>
      <c r="H132">
        <f t="shared" si="177"/>
        <v>2.6034861717147812</v>
      </c>
      <c r="I132">
        <f t="shared" si="178"/>
        <v>1.9261049974376796</v>
      </c>
      <c r="J132">
        <f t="shared" si="179"/>
        <v>25.858989715576172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28.419248580932617</v>
      </c>
      <c r="P132" s="1">
        <v>25.858989715576172</v>
      </c>
      <c r="Q132" s="1">
        <v>30.135961532592773</v>
      </c>
      <c r="R132" s="1">
        <v>399.36306762695312</v>
      </c>
      <c r="S132" s="1">
        <v>382.14511108398437</v>
      </c>
      <c r="T132" s="1">
        <v>15.037654876708984</v>
      </c>
      <c r="U132" s="1">
        <v>19.407436370849609</v>
      </c>
      <c r="V132" s="1">
        <v>28.296955108642578</v>
      </c>
      <c r="W132" s="1">
        <v>36.519748687744141</v>
      </c>
      <c r="X132" s="1">
        <v>350.53823852539062</v>
      </c>
      <c r="Y132" s="1">
        <v>1699.1441650390625</v>
      </c>
      <c r="Z132" s="1">
        <v>5.1505718231201172</v>
      </c>
      <c r="AA132" s="1">
        <v>73.173027038574219</v>
      </c>
      <c r="AB132" s="1">
        <v>-3.082923412322998</v>
      </c>
      <c r="AC132" s="1">
        <v>-0.11202841997146606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0.58423039754231754</v>
      </c>
      <c r="AL132">
        <f t="shared" si="183"/>
        <v>2.6034861717147812E-3</v>
      </c>
      <c r="AM132">
        <f t="shared" si="184"/>
        <v>299.00898971557615</v>
      </c>
      <c r="AN132">
        <f t="shared" si="185"/>
        <v>301.56924858093259</v>
      </c>
      <c r="AO132">
        <f t="shared" si="186"/>
        <v>271.86306032963694</v>
      </c>
      <c r="AP132">
        <f t="shared" si="187"/>
        <v>2.2119142709957149</v>
      </c>
      <c r="AQ132">
        <f t="shared" si="188"/>
        <v>3.3462058637512668</v>
      </c>
      <c r="AR132">
        <f t="shared" si="189"/>
        <v>45.730045608025293</v>
      </c>
      <c r="AS132">
        <f t="shared" si="190"/>
        <v>26.322609237175683</v>
      </c>
      <c r="AT132">
        <f t="shared" si="191"/>
        <v>27.139119148254395</v>
      </c>
      <c r="AU132">
        <f t="shared" si="192"/>
        <v>3.6085088366041345</v>
      </c>
      <c r="AV132">
        <f t="shared" si="193"/>
        <v>9.568557137418747E-2</v>
      </c>
      <c r="AW132">
        <f t="shared" si="194"/>
        <v>1.4201008663135872</v>
      </c>
      <c r="AX132">
        <f t="shared" si="195"/>
        <v>2.1884079702905472</v>
      </c>
      <c r="AY132">
        <f t="shared" si="196"/>
        <v>6.0094534342828375E-2</v>
      </c>
      <c r="AZ132">
        <f t="shared" si="197"/>
        <v>15.973941509720415</v>
      </c>
      <c r="BA132">
        <f t="shared" si="198"/>
        <v>0.57125861237249798</v>
      </c>
      <c r="BB132">
        <f t="shared" si="199"/>
        <v>42.505974754618535</v>
      </c>
      <c r="BC132">
        <f t="shared" si="200"/>
        <v>377.83635602443036</v>
      </c>
      <c r="BD132">
        <f t="shared" si="201"/>
        <v>1.0197239483294067E-2</v>
      </c>
    </row>
    <row r="133" spans="1:108" x14ac:dyDescent="0.25">
      <c r="A133" s="1">
        <v>107</v>
      </c>
      <c r="B133" s="1" t="s">
        <v>142</v>
      </c>
      <c r="C133" s="1">
        <v>3032.5000370927155</v>
      </c>
      <c r="D133" s="1">
        <v>0</v>
      </c>
      <c r="E133">
        <f t="shared" si="174"/>
        <v>9.1205176226619944</v>
      </c>
      <c r="F133">
        <f t="shared" si="175"/>
        <v>9.9048899440737526E-2</v>
      </c>
      <c r="G133">
        <f t="shared" si="176"/>
        <v>217.41658526950528</v>
      </c>
      <c r="H133">
        <f t="shared" si="177"/>
        <v>2.6049843181443824</v>
      </c>
      <c r="I133">
        <f t="shared" si="178"/>
        <v>1.9266920729838781</v>
      </c>
      <c r="J133">
        <f t="shared" si="179"/>
        <v>25.862737655639648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28.420526504516602</v>
      </c>
      <c r="P133" s="1">
        <v>25.862737655639648</v>
      </c>
      <c r="Q133" s="1">
        <v>30.136425018310547</v>
      </c>
      <c r="R133" s="1">
        <v>399.45135498046875</v>
      </c>
      <c r="S133" s="1">
        <v>382.13711547851562</v>
      </c>
      <c r="T133" s="1">
        <v>15.037485122680664</v>
      </c>
      <c r="U133" s="1">
        <v>19.409566879272461</v>
      </c>
      <c r="V133" s="1">
        <v>28.294534683227539</v>
      </c>
      <c r="W133" s="1">
        <v>36.521045684814453</v>
      </c>
      <c r="X133" s="1">
        <v>350.55465698242187</v>
      </c>
      <c r="Y133" s="1">
        <v>1699.1226806640625</v>
      </c>
      <c r="Z133" s="1">
        <v>5.2227005958557129</v>
      </c>
      <c r="AA133" s="1">
        <v>73.173027038574219</v>
      </c>
      <c r="AB133" s="1">
        <v>-3.082923412322998</v>
      </c>
      <c r="AC133" s="1">
        <v>-0.11202841997146606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0.58425776163736975</v>
      </c>
      <c r="AL133">
        <f t="shared" si="183"/>
        <v>2.6049843181443822E-3</v>
      </c>
      <c r="AM133">
        <f t="shared" si="184"/>
        <v>299.01273765563963</v>
      </c>
      <c r="AN133">
        <f t="shared" si="185"/>
        <v>301.57052650451658</v>
      </c>
      <c r="AO133">
        <f t="shared" si="186"/>
        <v>271.85962282971377</v>
      </c>
      <c r="AP133">
        <f t="shared" si="187"/>
        <v>2.2107482602544559</v>
      </c>
      <c r="AQ133">
        <f t="shared" si="188"/>
        <v>3.3469488350478964</v>
      </c>
      <c r="AR133">
        <f t="shared" si="189"/>
        <v>45.74019923056489</v>
      </c>
      <c r="AS133">
        <f t="shared" si="190"/>
        <v>26.330632351292429</v>
      </c>
      <c r="AT133">
        <f t="shared" si="191"/>
        <v>27.141632080078125</v>
      </c>
      <c r="AU133">
        <f t="shared" si="192"/>
        <v>3.6090409006470896</v>
      </c>
      <c r="AV133">
        <f t="shared" si="193"/>
        <v>9.5710852097983606E-2</v>
      </c>
      <c r="AW133">
        <f t="shared" si="194"/>
        <v>1.4202567620640183</v>
      </c>
      <c r="AX133">
        <f t="shared" si="195"/>
        <v>2.1887841385830713</v>
      </c>
      <c r="AY133">
        <f t="shared" si="196"/>
        <v>6.0110488985588434E-2</v>
      </c>
      <c r="AZ133">
        <f t="shared" si="197"/>
        <v>15.909029672559988</v>
      </c>
      <c r="BA133">
        <f t="shared" si="198"/>
        <v>0.56894914538006658</v>
      </c>
      <c r="BB133">
        <f t="shared" si="199"/>
        <v>42.501381926319169</v>
      </c>
      <c r="BC133">
        <f t="shared" si="200"/>
        <v>377.80165820883877</v>
      </c>
      <c r="BD133">
        <f t="shared" si="201"/>
        <v>1.0260267376386363E-2</v>
      </c>
    </row>
    <row r="134" spans="1:108" x14ac:dyDescent="0.25">
      <c r="A134" s="1">
        <v>108</v>
      </c>
      <c r="B134" s="1" t="s">
        <v>143</v>
      </c>
      <c r="C134" s="1">
        <v>3033.0000370815396</v>
      </c>
      <c r="D134" s="1">
        <v>0</v>
      </c>
      <c r="E134">
        <f t="shared" si="174"/>
        <v>9.1277257642689786</v>
      </c>
      <c r="F134">
        <f t="shared" si="175"/>
        <v>9.9111190049819678E-2</v>
      </c>
      <c r="G134">
        <f t="shared" si="176"/>
        <v>217.41630586851051</v>
      </c>
      <c r="H134">
        <f t="shared" si="177"/>
        <v>2.6070241774012026</v>
      </c>
      <c r="I134">
        <f t="shared" si="178"/>
        <v>1.9270272379060667</v>
      </c>
      <c r="J134">
        <f t="shared" si="179"/>
        <v>25.86578369140625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28.422203063964844</v>
      </c>
      <c r="P134" s="1">
        <v>25.86578369140625</v>
      </c>
      <c r="Q134" s="1">
        <v>30.136833190917969</v>
      </c>
      <c r="R134" s="1">
        <v>399.494873046875</v>
      </c>
      <c r="S134" s="1">
        <v>382.16696166992187</v>
      </c>
      <c r="T134" s="1">
        <v>15.037693023681641</v>
      </c>
      <c r="U134" s="1">
        <v>19.413148880004883</v>
      </c>
      <c r="V134" s="1">
        <v>28.292304992675781</v>
      </c>
      <c r="W134" s="1">
        <v>36.524398803710937</v>
      </c>
      <c r="X134" s="1">
        <v>350.55734252929687</v>
      </c>
      <c r="Y134" s="1">
        <v>1699.1142578125</v>
      </c>
      <c r="Z134" s="1">
        <v>5.2735552787780762</v>
      </c>
      <c r="AA134" s="1">
        <v>73.173370361328125</v>
      </c>
      <c r="AB134" s="1">
        <v>-3.082923412322998</v>
      </c>
      <c r="AC134" s="1">
        <v>-0.11202841997146606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0.584262237548828</v>
      </c>
      <c r="AL134">
        <f t="shared" si="183"/>
        <v>2.6070241774012026E-3</v>
      </c>
      <c r="AM134">
        <f t="shared" si="184"/>
        <v>299.01578369140623</v>
      </c>
      <c r="AN134">
        <f t="shared" si="185"/>
        <v>301.57220306396482</v>
      </c>
      <c r="AO134">
        <f t="shared" si="186"/>
        <v>271.85827517349389</v>
      </c>
      <c r="AP134">
        <f t="shared" si="187"/>
        <v>2.2094778454143018</v>
      </c>
      <c r="AQ134">
        <f t="shared" si="188"/>
        <v>3.3475527707822663</v>
      </c>
      <c r="AR134">
        <f t="shared" si="189"/>
        <v>45.748238112473722</v>
      </c>
      <c r="AS134">
        <f t="shared" si="190"/>
        <v>26.335089232468839</v>
      </c>
      <c r="AT134">
        <f t="shared" si="191"/>
        <v>27.143993377685547</v>
      </c>
      <c r="AU134">
        <f t="shared" si="192"/>
        <v>3.6095409215198804</v>
      </c>
      <c r="AV134">
        <f t="shared" si="193"/>
        <v>9.5769013709302325E-2</v>
      </c>
      <c r="AW134">
        <f t="shared" si="194"/>
        <v>1.4205255328761996</v>
      </c>
      <c r="AX134">
        <f t="shared" si="195"/>
        <v>2.1890153886436807</v>
      </c>
      <c r="AY134">
        <f t="shared" si="196"/>
        <v>6.0147194883597203E-2</v>
      </c>
      <c r="AZ134">
        <f t="shared" si="197"/>
        <v>15.909083871908317</v>
      </c>
      <c r="BA134">
        <f t="shared" si="198"/>
        <v>0.56890398091578953</v>
      </c>
      <c r="BB134">
        <f t="shared" si="199"/>
        <v>42.502627999307528</v>
      </c>
      <c r="BC134">
        <f t="shared" si="200"/>
        <v>377.82807799494395</v>
      </c>
      <c r="BD134">
        <f t="shared" si="201"/>
        <v>1.0267959297710292E-2</v>
      </c>
    </row>
    <row r="135" spans="1:108" x14ac:dyDescent="0.25">
      <c r="A135" s="1">
        <v>109</v>
      </c>
      <c r="B135" s="1" t="s">
        <v>143</v>
      </c>
      <c r="C135" s="1">
        <v>3033.5000370703638</v>
      </c>
      <c r="D135" s="1">
        <v>0</v>
      </c>
      <c r="E135">
        <f t="shared" si="174"/>
        <v>9.1414413106258312</v>
      </c>
      <c r="F135">
        <f t="shared" si="175"/>
        <v>9.9130502264385717E-2</v>
      </c>
      <c r="G135">
        <f t="shared" si="176"/>
        <v>217.22386723183004</v>
      </c>
      <c r="H135">
        <f t="shared" si="177"/>
        <v>2.6078736528731339</v>
      </c>
      <c r="I135">
        <f t="shared" si="178"/>
        <v>1.9272833755743537</v>
      </c>
      <c r="J135">
        <f t="shared" si="179"/>
        <v>25.868038177490234</v>
      </c>
      <c r="K135" s="1">
        <v>6</v>
      </c>
      <c r="L135">
        <f t="shared" si="180"/>
        <v>1.4200000166893005</v>
      </c>
      <c r="M135" s="1">
        <v>1</v>
      </c>
      <c r="N135">
        <f t="shared" si="181"/>
        <v>2.8400000333786011</v>
      </c>
      <c r="O135" s="1">
        <v>28.423877716064453</v>
      </c>
      <c r="P135" s="1">
        <v>25.868038177490234</v>
      </c>
      <c r="Q135" s="1">
        <v>30.137041091918945</v>
      </c>
      <c r="R135" s="1">
        <v>399.52392578125</v>
      </c>
      <c r="S135" s="1">
        <v>382.1715087890625</v>
      </c>
      <c r="T135" s="1">
        <v>15.038775444030762</v>
      </c>
      <c r="U135" s="1">
        <v>19.415760040283203</v>
      </c>
      <c r="V135" s="1">
        <v>28.291584014892578</v>
      </c>
      <c r="W135" s="1">
        <v>36.525753021240234</v>
      </c>
      <c r="X135" s="1">
        <v>350.54815673828125</v>
      </c>
      <c r="Y135" s="1">
        <v>1699.1566162109375</v>
      </c>
      <c r="Z135" s="1">
        <v>5.2438197135925293</v>
      </c>
      <c r="AA135" s="1">
        <v>73.173362731933594</v>
      </c>
      <c r="AB135" s="1">
        <v>-3.082923412322998</v>
      </c>
      <c r="AC135" s="1">
        <v>-0.11202841997146606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0.58424692789713528</v>
      </c>
      <c r="AL135">
        <f t="shared" si="183"/>
        <v>2.6078736528731337E-3</v>
      </c>
      <c r="AM135">
        <f t="shared" si="184"/>
        <v>299.01803817749021</v>
      </c>
      <c r="AN135">
        <f t="shared" si="185"/>
        <v>301.57387771606443</v>
      </c>
      <c r="AO135">
        <f t="shared" si="186"/>
        <v>271.86505251709241</v>
      </c>
      <c r="AP135">
        <f t="shared" si="187"/>
        <v>2.2090347985091752</v>
      </c>
      <c r="AQ135">
        <f t="shared" si="188"/>
        <v>3.3479998277181782</v>
      </c>
      <c r="AR135">
        <f t="shared" si="189"/>
        <v>45.754352440838105</v>
      </c>
      <c r="AS135">
        <f t="shared" si="190"/>
        <v>26.338592400554901</v>
      </c>
      <c r="AT135">
        <f t="shared" si="191"/>
        <v>27.145957946777344</v>
      </c>
      <c r="AU135">
        <f t="shared" si="192"/>
        <v>3.6099569785051187</v>
      </c>
      <c r="AV135">
        <f t="shared" si="193"/>
        <v>9.5787045293006398E-2</v>
      </c>
      <c r="AW135">
        <f t="shared" si="194"/>
        <v>1.4207164521438245</v>
      </c>
      <c r="AX135">
        <f t="shared" si="195"/>
        <v>2.189240526361294</v>
      </c>
      <c r="AY135">
        <f t="shared" si="196"/>
        <v>6.0158574692759356E-2</v>
      </c>
      <c r="AZ135">
        <f t="shared" si="197"/>
        <v>15.895000830988083</v>
      </c>
      <c r="BA135">
        <f t="shared" si="198"/>
        <v>0.56839367204561964</v>
      </c>
      <c r="BB135">
        <f t="shared" si="199"/>
        <v>42.502782656556036</v>
      </c>
      <c r="BC135">
        <f t="shared" si="200"/>
        <v>377.82610540022398</v>
      </c>
      <c r="BD135">
        <f t="shared" si="201"/>
        <v>1.0283479294836521E-2</v>
      </c>
    </row>
    <row r="136" spans="1:108" x14ac:dyDescent="0.25">
      <c r="A136" s="1">
        <v>110</v>
      </c>
      <c r="B136" s="1" t="s">
        <v>144</v>
      </c>
      <c r="C136" s="1">
        <v>3034.0000370591879</v>
      </c>
      <c r="D136" s="1">
        <v>0</v>
      </c>
      <c r="E136">
        <f t="shared" si="174"/>
        <v>9.1614105293513468</v>
      </c>
      <c r="F136">
        <f t="shared" si="175"/>
        <v>9.915121306296272E-2</v>
      </c>
      <c r="G136">
        <f t="shared" si="176"/>
        <v>216.93215318550321</v>
      </c>
      <c r="H136">
        <f t="shared" si="177"/>
        <v>2.6087197842639074</v>
      </c>
      <c r="I136">
        <f t="shared" si="178"/>
        <v>1.9275159406959697</v>
      </c>
      <c r="J136">
        <f t="shared" si="179"/>
        <v>25.869873046875</v>
      </c>
      <c r="K136" s="1">
        <v>6</v>
      </c>
      <c r="L136">
        <f t="shared" si="180"/>
        <v>1.4200000166893005</v>
      </c>
      <c r="M136" s="1">
        <v>1</v>
      </c>
      <c r="N136">
        <f t="shared" si="181"/>
        <v>2.8400000333786011</v>
      </c>
      <c r="O136" s="1">
        <v>28.425880432128906</v>
      </c>
      <c r="P136" s="1">
        <v>25.869873046875</v>
      </c>
      <c r="Q136" s="1">
        <v>30.136899948120117</v>
      </c>
      <c r="R136" s="1">
        <v>399.56268310546875</v>
      </c>
      <c r="S136" s="1">
        <v>382.17620849609375</v>
      </c>
      <c r="T136" s="1">
        <v>15.039302825927734</v>
      </c>
      <c r="U136" s="1">
        <v>19.417524337768555</v>
      </c>
      <c r="V136" s="1">
        <v>28.289327621459961</v>
      </c>
      <c r="W136" s="1">
        <v>36.524879455566406</v>
      </c>
      <c r="X136" s="1">
        <v>350.56219482421875</v>
      </c>
      <c r="Y136" s="1">
        <v>1699.166015625</v>
      </c>
      <c r="Z136" s="1">
        <v>5.2947297096252441</v>
      </c>
      <c r="AA136" s="1">
        <v>73.173477172851563</v>
      </c>
      <c r="AB136" s="1">
        <v>-3.082923412322998</v>
      </c>
      <c r="AC136" s="1">
        <v>-0.11202841997146606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0.58427032470703111</v>
      </c>
      <c r="AL136">
        <f t="shared" si="183"/>
        <v>2.6087197842639075E-3</v>
      </c>
      <c r="AM136">
        <f t="shared" si="184"/>
        <v>299.01987304687498</v>
      </c>
      <c r="AN136">
        <f t="shared" si="185"/>
        <v>301.57588043212888</v>
      </c>
      <c r="AO136">
        <f t="shared" si="186"/>
        <v>271.86655642330879</v>
      </c>
      <c r="AP136">
        <f t="shared" si="187"/>
        <v>2.2086354515435467</v>
      </c>
      <c r="AQ136">
        <f t="shared" si="188"/>
        <v>3.3483637145789666</v>
      </c>
      <c r="AR136">
        <f t="shared" si="189"/>
        <v>45.759253816371306</v>
      </c>
      <c r="AS136">
        <f t="shared" si="190"/>
        <v>26.341729478602751</v>
      </c>
      <c r="AT136">
        <f t="shared" si="191"/>
        <v>27.147876739501953</v>
      </c>
      <c r="AU136">
        <f t="shared" si="192"/>
        <v>3.6103633813659801</v>
      </c>
      <c r="AV136">
        <f t="shared" si="193"/>
        <v>9.5806382454548339E-2</v>
      </c>
      <c r="AW136">
        <f t="shared" si="194"/>
        <v>1.420847773882997</v>
      </c>
      <c r="AX136">
        <f t="shared" si="195"/>
        <v>2.1895156074829831</v>
      </c>
      <c r="AY136">
        <f t="shared" si="196"/>
        <v>6.0170778480842971E-2</v>
      </c>
      <c r="AZ136">
        <f t="shared" si="197"/>
        <v>15.873679959176958</v>
      </c>
      <c r="BA136">
        <f t="shared" si="198"/>
        <v>0.56762338513733124</v>
      </c>
      <c r="BB136">
        <f t="shared" si="199"/>
        <v>42.502300870599107</v>
      </c>
      <c r="BC136">
        <f t="shared" si="200"/>
        <v>377.82131269705712</v>
      </c>
      <c r="BD136">
        <f t="shared" si="201"/>
        <v>1.0305957171605542E-2</v>
      </c>
    </row>
    <row r="137" spans="1:108" x14ac:dyDescent="0.25">
      <c r="A137" s="1">
        <v>111</v>
      </c>
      <c r="B137" s="1" t="s">
        <v>144</v>
      </c>
      <c r="C137" s="1">
        <v>3034.500037048012</v>
      </c>
      <c r="D137" s="1">
        <v>0</v>
      </c>
      <c r="E137">
        <f t="shared" si="174"/>
        <v>9.1169445989689937</v>
      </c>
      <c r="F137">
        <f t="shared" si="175"/>
        <v>9.9167199714563892E-2</v>
      </c>
      <c r="G137">
        <f t="shared" si="176"/>
        <v>217.70957368933469</v>
      </c>
      <c r="H137">
        <f t="shared" si="177"/>
        <v>2.6091995020874195</v>
      </c>
      <c r="I137">
        <f t="shared" si="178"/>
        <v>1.9275667102539316</v>
      </c>
      <c r="J137">
        <f t="shared" si="179"/>
        <v>25.870664596557617</v>
      </c>
      <c r="K137" s="1">
        <v>6</v>
      </c>
      <c r="L137">
        <f t="shared" si="180"/>
        <v>1.4200000166893005</v>
      </c>
      <c r="M137" s="1">
        <v>1</v>
      </c>
      <c r="N137">
        <f t="shared" si="181"/>
        <v>2.8400000333786011</v>
      </c>
      <c r="O137" s="1">
        <v>28.428604125976562</v>
      </c>
      <c r="P137" s="1">
        <v>25.870664596557617</v>
      </c>
      <c r="Q137" s="1">
        <v>30.1365966796875</v>
      </c>
      <c r="R137" s="1">
        <v>399.5211181640625</v>
      </c>
      <c r="S137" s="1">
        <v>382.20883178710937</v>
      </c>
      <c r="T137" s="1">
        <v>15.039585113525391</v>
      </c>
      <c r="U137" s="1">
        <v>19.418973922729492</v>
      </c>
      <c r="V137" s="1">
        <v>28.285385131835938</v>
      </c>
      <c r="W137" s="1">
        <v>36.521827697753906</v>
      </c>
      <c r="X137" s="1">
        <v>350.53268432617187</v>
      </c>
      <c r="Y137" s="1">
        <v>1699.1258544921875</v>
      </c>
      <c r="Z137" s="1">
        <v>5.2534527778625488</v>
      </c>
      <c r="AA137" s="1">
        <v>73.173484802246094</v>
      </c>
      <c r="AB137" s="1">
        <v>-3.082923412322998</v>
      </c>
      <c r="AC137" s="1">
        <v>-0.11202841997146606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0.58422114054361973</v>
      </c>
      <c r="AL137">
        <f t="shared" si="183"/>
        <v>2.6091995020874194E-3</v>
      </c>
      <c r="AM137">
        <f t="shared" si="184"/>
        <v>299.02066459655759</v>
      </c>
      <c r="AN137">
        <f t="shared" si="185"/>
        <v>301.57860412597654</v>
      </c>
      <c r="AO137">
        <f t="shared" si="186"/>
        <v>271.86013064220242</v>
      </c>
      <c r="AP137">
        <f t="shared" si="187"/>
        <v>2.2085797081069103</v>
      </c>
      <c r="AQ137">
        <f t="shared" si="188"/>
        <v>3.3485207034639912</v>
      </c>
      <c r="AR137">
        <f t="shared" si="189"/>
        <v>45.761394479345704</v>
      </c>
      <c r="AS137">
        <f t="shared" si="190"/>
        <v>26.342420556616212</v>
      </c>
      <c r="AT137">
        <f t="shared" si="191"/>
        <v>27.14963436126709</v>
      </c>
      <c r="AU137">
        <f t="shared" si="192"/>
        <v>3.6107356830460917</v>
      </c>
      <c r="AV137">
        <f t="shared" si="193"/>
        <v>9.582130861027352E-2</v>
      </c>
      <c r="AW137">
        <f t="shared" si="194"/>
        <v>1.4209539932100597</v>
      </c>
      <c r="AX137">
        <f t="shared" si="195"/>
        <v>2.1897816898360318</v>
      </c>
      <c r="AY137">
        <f t="shared" si="196"/>
        <v>6.0180198475521397E-2</v>
      </c>
      <c r="AZ137">
        <f t="shared" si="197"/>
        <v>15.930568181660009</v>
      </c>
      <c r="BA137">
        <f t="shared" si="198"/>
        <v>0.56960895610753204</v>
      </c>
      <c r="BB137">
        <f t="shared" si="199"/>
        <v>42.503688200124124</v>
      </c>
      <c r="BC137">
        <f t="shared" si="200"/>
        <v>377.8750729617737</v>
      </c>
      <c r="BD137">
        <f t="shared" si="201"/>
        <v>1.0254811663948633E-2</v>
      </c>
      <c r="BE137">
        <f>AVERAGE(E123:E137)</f>
        <v>9.06026667576125</v>
      </c>
      <c r="BF137">
        <f t="shared" ref="BF137:DD137" si="202">AVERAGE(F123:F137)</f>
        <v>9.8929180813269818E-2</v>
      </c>
      <c r="BG137">
        <f t="shared" si="202"/>
        <v>218.25132639120778</v>
      </c>
      <c r="BH137">
        <f t="shared" si="202"/>
        <v>2.6005349069285426</v>
      </c>
      <c r="BI137">
        <f t="shared" si="202"/>
        <v>1.9256918387152486</v>
      </c>
      <c r="BJ137">
        <f t="shared" si="202"/>
        <v>25.855047098795573</v>
      </c>
      <c r="BK137">
        <f t="shared" si="202"/>
        <v>6</v>
      </c>
      <c r="BL137">
        <f t="shared" si="202"/>
        <v>1.4200000166893005</v>
      </c>
      <c r="BM137">
        <f t="shared" si="202"/>
        <v>1</v>
      </c>
      <c r="BN137">
        <f t="shared" si="202"/>
        <v>2.8400000333786011</v>
      </c>
      <c r="BO137">
        <f t="shared" si="202"/>
        <v>28.418542607625326</v>
      </c>
      <c r="BP137">
        <f t="shared" si="202"/>
        <v>25.855047098795573</v>
      </c>
      <c r="BQ137">
        <f t="shared" si="202"/>
        <v>30.136425399780272</v>
      </c>
      <c r="BR137">
        <f t="shared" si="202"/>
        <v>399.36587320963542</v>
      </c>
      <c r="BS137">
        <f t="shared" si="202"/>
        <v>382.15702311197919</v>
      </c>
      <c r="BT137">
        <f t="shared" si="202"/>
        <v>15.037472089131674</v>
      </c>
      <c r="BU137">
        <f t="shared" si="202"/>
        <v>19.402259826660156</v>
      </c>
      <c r="BV137">
        <f t="shared" si="202"/>
        <v>28.297995376586915</v>
      </c>
      <c r="BW137">
        <f t="shared" si="202"/>
        <v>36.511787668863931</v>
      </c>
      <c r="BX137">
        <f t="shared" si="202"/>
        <v>350.54330851236978</v>
      </c>
      <c r="BY137">
        <f t="shared" si="202"/>
        <v>1699.0389811197917</v>
      </c>
      <c r="BZ137">
        <f t="shared" si="202"/>
        <v>5.2022319475809731</v>
      </c>
      <c r="CA137">
        <f t="shared" si="202"/>
        <v>73.173598225911462</v>
      </c>
      <c r="CB137">
        <f t="shared" si="202"/>
        <v>-3.082923412322998</v>
      </c>
      <c r="CC137">
        <f t="shared" si="202"/>
        <v>-0.11202841997146606</v>
      </c>
      <c r="CD137">
        <f t="shared" si="202"/>
        <v>1</v>
      </c>
      <c r="CE137">
        <f t="shared" si="202"/>
        <v>-0.21956524252891541</v>
      </c>
      <c r="CF137">
        <f t="shared" si="202"/>
        <v>2.737391471862793</v>
      </c>
      <c r="CG137">
        <f t="shared" si="202"/>
        <v>1</v>
      </c>
      <c r="CH137">
        <f t="shared" si="202"/>
        <v>0</v>
      </c>
      <c r="CI137">
        <f t="shared" si="202"/>
        <v>0.15999999642372131</v>
      </c>
      <c r="CJ137">
        <f t="shared" si="202"/>
        <v>111115</v>
      </c>
      <c r="CK137">
        <f t="shared" si="202"/>
        <v>0.58423884752061639</v>
      </c>
      <c r="CL137">
        <f t="shared" si="202"/>
        <v>2.6005349069285425E-3</v>
      </c>
      <c r="CM137">
        <f t="shared" si="202"/>
        <v>299.00504709879556</v>
      </c>
      <c r="CN137">
        <f t="shared" si="202"/>
        <v>301.56854260762532</v>
      </c>
      <c r="CO137">
        <f t="shared" si="202"/>
        <v>271.84623090292979</v>
      </c>
      <c r="CP137">
        <f t="shared" si="202"/>
        <v>2.213705864706184</v>
      </c>
      <c r="CQ137">
        <f t="shared" si="202"/>
        <v>3.3454250015193785</v>
      </c>
      <c r="CR137">
        <f t="shared" si="202"/>
        <v>45.719017364624001</v>
      </c>
      <c r="CS137">
        <f t="shared" si="202"/>
        <v>26.316757537963841</v>
      </c>
      <c r="CT137">
        <f t="shared" si="202"/>
        <v>27.13679485321045</v>
      </c>
      <c r="CU137">
        <f t="shared" si="202"/>
        <v>3.6080170782892602</v>
      </c>
      <c r="CV137">
        <f t="shared" si="202"/>
        <v>9.5599053824792474E-2</v>
      </c>
      <c r="CW137">
        <f t="shared" si="202"/>
        <v>1.4197331628041303</v>
      </c>
      <c r="CX137">
        <f t="shared" si="202"/>
        <v>2.1882839154851301</v>
      </c>
      <c r="CY137">
        <f t="shared" si="202"/>
        <v>6.003993424294083E-2</v>
      </c>
      <c r="CZ137">
        <f t="shared" si="202"/>
        <v>15.970235038577394</v>
      </c>
      <c r="DA137">
        <f t="shared" si="202"/>
        <v>0.57110383137167531</v>
      </c>
      <c r="DB137">
        <f t="shared" si="202"/>
        <v>42.503561490467703</v>
      </c>
      <c r="DC137">
        <f t="shared" si="202"/>
        <v>377.8502062568657</v>
      </c>
      <c r="DD137">
        <f t="shared" si="202"/>
        <v>1.0191702120931829E-2</v>
      </c>
    </row>
    <row r="138" spans="1:108" x14ac:dyDescent="0.25">
      <c r="A138" s="1" t="s">
        <v>9</v>
      </c>
      <c r="B138" s="1" t="s">
        <v>145</v>
      </c>
    </row>
    <row r="139" spans="1:108" x14ac:dyDescent="0.25">
      <c r="A139" s="1" t="s">
        <v>9</v>
      </c>
      <c r="B139" s="1" t="s">
        <v>146</v>
      </c>
    </row>
    <row r="140" spans="1:108" x14ac:dyDescent="0.25">
      <c r="A140" s="1">
        <v>112</v>
      </c>
      <c r="B140" s="1" t="s">
        <v>147</v>
      </c>
      <c r="C140" s="1">
        <v>3504.5000374950469</v>
      </c>
      <c r="D140" s="1">
        <v>0</v>
      </c>
      <c r="E140">
        <f t="shared" ref="E140:E157" si="203">(R140-S140*(1000-T140)/(1000-U140))*AK140</f>
        <v>10.433695260955178</v>
      </c>
      <c r="F140">
        <f t="shared" ref="F140:F157" si="204">IF(AV140&lt;&gt;0,1/(1/AV140-1/N140),0)</f>
        <v>0.15897323506628602</v>
      </c>
      <c r="G140">
        <f t="shared" ref="G140:G157" si="205">((AY140-AL140/2)*S140-E140)/(AY140+AL140/2)</f>
        <v>250.90695969260716</v>
      </c>
      <c r="H140">
        <f t="shared" ref="H140:H157" si="206">AL140*1000</f>
        <v>5.2632644959366335</v>
      </c>
      <c r="I140">
        <f t="shared" ref="I140:I157" si="207">(AQ140-AW140)</f>
        <v>2.4542431644980729</v>
      </c>
      <c r="J140">
        <f t="shared" ref="J140:J157" si="208">(P140+AP140*D140)</f>
        <v>29.73326301574707</v>
      </c>
      <c r="K140" s="1">
        <v>6</v>
      </c>
      <c r="L140">
        <f t="shared" ref="L140:L157" si="209">(K140*AE140+AF140)</f>
        <v>1.4200000166893005</v>
      </c>
      <c r="M140" s="1">
        <v>1</v>
      </c>
      <c r="N140">
        <f t="shared" ref="N140:N157" si="210">L140*(M140+1)*(M140+1)/(M140*M140+1)</f>
        <v>2.8400000333786011</v>
      </c>
      <c r="O140" s="1">
        <v>33.425674438476562</v>
      </c>
      <c r="P140" s="1">
        <v>29.73326301574707</v>
      </c>
      <c r="Q140" s="1">
        <v>35.021820068359375</v>
      </c>
      <c r="R140" s="1">
        <v>399.68753051757813</v>
      </c>
      <c r="S140" s="1">
        <v>378.41836547851562</v>
      </c>
      <c r="T140" s="1">
        <v>15.004696846008301</v>
      </c>
      <c r="U140" s="1">
        <v>23.799655914306641</v>
      </c>
      <c r="V140" s="1">
        <v>21.217918395996094</v>
      </c>
      <c r="W140" s="1">
        <v>33.654735565185547</v>
      </c>
      <c r="X140" s="1">
        <v>350.51901245117187</v>
      </c>
      <c r="Y140" s="1">
        <v>1699.5062255859375</v>
      </c>
      <c r="Z140" s="1">
        <v>5.4962539672851563</v>
      </c>
      <c r="AA140" s="1">
        <v>73.167686462402344</v>
      </c>
      <c r="AB140" s="1">
        <v>-2.228705883026123</v>
      </c>
      <c r="AC140" s="1">
        <v>-0.21188956499099731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ref="AK140:AK157" si="211">X140*0.000001/(K140*0.0001)</f>
        <v>0.58419835408528642</v>
      </c>
      <c r="AL140">
        <f t="shared" ref="AL140:AL157" si="212">(U140-T140)/(1000-U140)*AK140</f>
        <v>5.263264495936633E-3</v>
      </c>
      <c r="AM140">
        <f t="shared" ref="AM140:AM157" si="213">(P140+273.15)</f>
        <v>302.88326301574705</v>
      </c>
      <c r="AN140">
        <f t="shared" ref="AN140:AN157" si="214">(O140+273.15)</f>
        <v>306.57567443847654</v>
      </c>
      <c r="AO140">
        <f t="shared" ref="AO140:AO157" si="215">(Y140*AG140+Z140*AH140)*AI140</f>
        <v>271.92099001584211</v>
      </c>
      <c r="AP140">
        <f t="shared" ref="AP140:AP157" si="216">((AO140+0.00000010773*(AN140^4-AM140^4))-AL140*44100)/(L140*51.4+0.00000043092*AM140^3)</f>
        <v>0.99853774632413017</v>
      </c>
      <c r="AQ140">
        <f t="shared" ref="AQ140:AQ157" si="217">0.61365*EXP(17.502*J140/(240.97+J140))</f>
        <v>4.195608926349121</v>
      </c>
      <c r="AR140">
        <f t="shared" ref="AR140:AR157" si="218">AQ140*1000/AA140</f>
        <v>57.342375154981291</v>
      </c>
      <c r="AS140">
        <f t="shared" ref="AS140:AS157" si="219">(AR140-U140)</f>
        <v>33.54271924067465</v>
      </c>
      <c r="AT140">
        <f t="shared" ref="AT140:AT157" si="220">IF(D140,P140,(O140+P140)/2)</f>
        <v>31.579468727111816</v>
      </c>
      <c r="AU140">
        <f t="shared" ref="AU140:AU157" si="221">0.61365*EXP(17.502*AT140/(240.97+AT140))</f>
        <v>4.6625959665901657</v>
      </c>
      <c r="AV140">
        <f t="shared" ref="AV140:AV157" si="222">IF(AS140&lt;&gt;0,(1000-(AR140+U140)/2)/AS140*AL140,0)</f>
        <v>0.15054618780535939</v>
      </c>
      <c r="AW140">
        <f t="shared" ref="AW140:AW157" si="223">U140*AA140/1000</f>
        <v>1.7413657618510479</v>
      </c>
      <c r="AX140">
        <f t="shared" ref="AX140:AX157" si="224">(AU140-AW140)</f>
        <v>2.9212302047391177</v>
      </c>
      <c r="AY140">
        <f t="shared" ref="AY140:AY157" si="225">1/(1.6/F140+1.37/N140)</f>
        <v>9.4813856114467909E-2</v>
      </c>
      <c r="AZ140">
        <f t="shared" ref="AZ140:AZ157" si="226">G140*AA140*0.001</f>
        <v>18.358281758023303</v>
      </c>
      <c r="BA140">
        <f t="shared" ref="BA140:BA157" si="227">G140/S140</f>
        <v>0.66304118029612968</v>
      </c>
      <c r="BB140">
        <f t="shared" ref="BB140:BB157" si="228">(1-AL140*AA140/AQ140/F140)*100</f>
        <v>42.262828351003499</v>
      </c>
      <c r="BC140">
        <f t="shared" ref="BC140:BC157" si="229">(S140-E140/(N140/1.35))</f>
        <v>373.45868645149369</v>
      </c>
      <c r="BD140">
        <f t="shared" ref="BD140:BD157" si="230">E140*BB140/100/BC140</f>
        <v>1.1807396316585627E-2</v>
      </c>
    </row>
    <row r="141" spans="1:108" x14ac:dyDescent="0.25">
      <c r="A141" s="1">
        <v>113</v>
      </c>
      <c r="B141" s="1" t="s">
        <v>147</v>
      </c>
      <c r="C141" s="1">
        <v>3505.000037483871</v>
      </c>
      <c r="D141" s="1">
        <v>0</v>
      </c>
      <c r="E141">
        <f t="shared" si="203"/>
        <v>10.469998335609757</v>
      </c>
      <c r="F141">
        <f t="shared" si="204"/>
        <v>0.1590398868225488</v>
      </c>
      <c r="G141">
        <f t="shared" si="205"/>
        <v>250.53870142527612</v>
      </c>
      <c r="H141">
        <f t="shared" si="206"/>
        <v>5.2646169729605026</v>
      </c>
      <c r="I141">
        <f t="shared" si="207"/>
        <v>2.4538934199502216</v>
      </c>
      <c r="J141">
        <f t="shared" si="208"/>
        <v>29.732822418212891</v>
      </c>
      <c r="K141" s="1">
        <v>6</v>
      </c>
      <c r="L141">
        <f t="shared" si="209"/>
        <v>1.4200000166893005</v>
      </c>
      <c r="M141" s="1">
        <v>1</v>
      </c>
      <c r="N141">
        <f t="shared" si="210"/>
        <v>2.8400000333786011</v>
      </c>
      <c r="O141" s="1">
        <v>33.425926208496094</v>
      </c>
      <c r="P141" s="1">
        <v>29.732822418212891</v>
      </c>
      <c r="Q141" s="1">
        <v>35.022254943847656</v>
      </c>
      <c r="R141" s="1">
        <v>399.707275390625</v>
      </c>
      <c r="S141" s="1">
        <v>378.37490844726562</v>
      </c>
      <c r="T141" s="1">
        <v>15.005590438842773</v>
      </c>
      <c r="U141" s="1">
        <v>23.803016662597656</v>
      </c>
      <c r="V141" s="1">
        <v>21.218849182128906</v>
      </c>
      <c r="W141" s="1">
        <v>33.658962249755859</v>
      </c>
      <c r="X141" s="1">
        <v>350.50955200195312</v>
      </c>
      <c r="Y141" s="1">
        <v>1699.4986572265625</v>
      </c>
      <c r="Z141" s="1">
        <v>5.5110926628112793</v>
      </c>
      <c r="AA141" s="1">
        <v>73.167579650878906</v>
      </c>
      <c r="AB141" s="1">
        <v>-2.228705883026123</v>
      </c>
      <c r="AC141" s="1">
        <v>-0.21188956499099731</v>
      </c>
      <c r="AD141" s="1">
        <v>0.66666668653488159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0.58418258666992173</v>
      </c>
      <c r="AL141">
        <f t="shared" si="212"/>
        <v>5.2646169729605027E-3</v>
      </c>
      <c r="AM141">
        <f t="shared" si="213"/>
        <v>302.88282241821287</v>
      </c>
      <c r="AN141">
        <f t="shared" si="214"/>
        <v>306.57592620849607</v>
      </c>
      <c r="AO141">
        <f t="shared" si="215"/>
        <v>271.91977907836917</v>
      </c>
      <c r="AP141">
        <f t="shared" si="216"/>
        <v>0.99792098079286817</v>
      </c>
      <c r="AQ141">
        <f t="shared" si="217"/>
        <v>4.1955025375420334</v>
      </c>
      <c r="AR141">
        <f t="shared" si="218"/>
        <v>57.341004821547848</v>
      </c>
      <c r="AS141">
        <f t="shared" si="219"/>
        <v>33.537988158950192</v>
      </c>
      <c r="AT141">
        <f t="shared" si="220"/>
        <v>31.579374313354492</v>
      </c>
      <c r="AU141">
        <f t="shared" si="221"/>
        <v>4.6625709733806993</v>
      </c>
      <c r="AV141">
        <f t="shared" si="222"/>
        <v>0.15060595920786315</v>
      </c>
      <c r="AW141">
        <f t="shared" si="223"/>
        <v>1.7416091175918118</v>
      </c>
      <c r="AX141">
        <f t="shared" si="224"/>
        <v>2.9209618557888875</v>
      </c>
      <c r="AY141">
        <f t="shared" si="225"/>
        <v>9.4851789259160629E-2</v>
      </c>
      <c r="AZ141">
        <f t="shared" si="226"/>
        <v>18.331310392161662</v>
      </c>
      <c r="BA141">
        <f t="shared" si="227"/>
        <v>0.6621440688374659</v>
      </c>
      <c r="BB141">
        <f t="shared" si="228"/>
        <v>42.270815507766898</v>
      </c>
      <c r="BC141">
        <f t="shared" si="229"/>
        <v>373.39797267721281</v>
      </c>
      <c r="BD141">
        <f t="shared" si="230"/>
        <v>1.1852645177422393E-2</v>
      </c>
    </row>
    <row r="142" spans="1:108" x14ac:dyDescent="0.25">
      <c r="A142" s="1">
        <v>114</v>
      </c>
      <c r="B142" s="1" t="s">
        <v>148</v>
      </c>
      <c r="C142" s="1">
        <v>3505.5000374726951</v>
      </c>
      <c r="D142" s="1">
        <v>0</v>
      </c>
      <c r="E142">
        <f t="shared" si="203"/>
        <v>10.471724201805193</v>
      </c>
      <c r="F142">
        <f t="shared" si="204"/>
        <v>0.15913961356562928</v>
      </c>
      <c r="G142">
        <f t="shared" si="205"/>
        <v>250.60029344405982</v>
      </c>
      <c r="H142">
        <f t="shared" si="206"/>
        <v>5.2670984545194459</v>
      </c>
      <c r="I142">
        <f t="shared" si="207"/>
        <v>2.4536068828458482</v>
      </c>
      <c r="J142">
        <f t="shared" si="208"/>
        <v>29.73291015625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33.425636291503906</v>
      </c>
      <c r="P142" s="1">
        <v>29.73291015625</v>
      </c>
      <c r="Q142" s="1">
        <v>35.021636962890625</v>
      </c>
      <c r="R142" s="1">
        <v>399.72567749023437</v>
      </c>
      <c r="S142" s="1">
        <v>378.3885498046875</v>
      </c>
      <c r="T142" s="1">
        <v>15.005473136901855</v>
      </c>
      <c r="U142" s="1">
        <v>23.807041168212891</v>
      </c>
      <c r="V142" s="1">
        <v>21.219188690185547</v>
      </c>
      <c r="W142" s="1">
        <v>33.665454864501953</v>
      </c>
      <c r="X142" s="1">
        <v>350.50830078125</v>
      </c>
      <c r="Y142" s="1">
        <v>1699.44873046875</v>
      </c>
      <c r="Z142" s="1">
        <v>5.4622859954833984</v>
      </c>
      <c r="AA142" s="1">
        <v>73.168136596679688</v>
      </c>
      <c r="AB142" s="1">
        <v>-2.228705883026123</v>
      </c>
      <c r="AC142" s="1">
        <v>-0.21188956499099731</v>
      </c>
      <c r="AD142" s="1">
        <v>0.66666668653488159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0.58418050130208321</v>
      </c>
      <c r="AL142">
        <f t="shared" si="212"/>
        <v>5.267098454519446E-3</v>
      </c>
      <c r="AM142">
        <f t="shared" si="213"/>
        <v>302.88291015624998</v>
      </c>
      <c r="AN142">
        <f t="shared" si="214"/>
        <v>306.57563629150388</v>
      </c>
      <c r="AO142">
        <f t="shared" si="215"/>
        <v>271.91179079729773</v>
      </c>
      <c r="AP142">
        <f t="shared" si="216"/>
        <v>0.99648406663126743</v>
      </c>
      <c r="AQ142">
        <f t="shared" si="217"/>
        <v>4.1955237230044258</v>
      </c>
      <c r="AR142">
        <f t="shared" si="218"/>
        <v>57.340857894620967</v>
      </c>
      <c r="AS142">
        <f t="shared" si="219"/>
        <v>33.533816726408077</v>
      </c>
      <c r="AT142">
        <f t="shared" si="220"/>
        <v>31.579273223876953</v>
      </c>
      <c r="AU142">
        <f t="shared" si="221"/>
        <v>4.6625442131039305</v>
      </c>
      <c r="AV142">
        <f t="shared" si="222"/>
        <v>0.15069538635812949</v>
      </c>
      <c r="AW142">
        <f t="shared" si="223"/>
        <v>1.7419168401585776</v>
      </c>
      <c r="AX142">
        <f t="shared" si="224"/>
        <v>2.9206273729453529</v>
      </c>
      <c r="AY142">
        <f t="shared" si="225"/>
        <v>9.490854347109387E-2</v>
      </c>
      <c r="AZ142">
        <f t="shared" si="226"/>
        <v>18.335956501882983</v>
      </c>
      <c r="BA142">
        <f t="shared" si="227"/>
        <v>0.66228297228711586</v>
      </c>
      <c r="BB142">
        <f t="shared" si="228"/>
        <v>42.279650646185708</v>
      </c>
      <c r="BC142">
        <f t="shared" si="229"/>
        <v>373.41079364050211</v>
      </c>
      <c r="BD142">
        <f t="shared" si="230"/>
        <v>1.1856669610407038E-2</v>
      </c>
    </row>
    <row r="143" spans="1:108" x14ac:dyDescent="0.25">
      <c r="A143" s="1">
        <v>115</v>
      </c>
      <c r="B143" s="1" t="s">
        <v>149</v>
      </c>
      <c r="C143" s="1">
        <v>3534.5000368244946</v>
      </c>
      <c r="D143" s="1">
        <v>0</v>
      </c>
      <c r="E143">
        <f t="shared" si="203"/>
        <v>10.444022852217643</v>
      </c>
      <c r="F143">
        <f t="shared" si="204"/>
        <v>0.16286853303472562</v>
      </c>
      <c r="G143">
        <f t="shared" si="205"/>
        <v>252.98382713238212</v>
      </c>
      <c r="H143">
        <f t="shared" si="206"/>
        <v>5.3869712611286058</v>
      </c>
      <c r="I143">
        <f t="shared" si="207"/>
        <v>2.4545166517464723</v>
      </c>
      <c r="J143">
        <f t="shared" si="208"/>
        <v>29.799188613891602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33.462947845458984</v>
      </c>
      <c r="P143" s="1">
        <v>29.799188613891602</v>
      </c>
      <c r="Q143" s="1">
        <v>35.021514892578125</v>
      </c>
      <c r="R143" s="1">
        <v>399.50881958007812</v>
      </c>
      <c r="S143" s="1">
        <v>378.14266967773437</v>
      </c>
      <c r="T143" s="1">
        <v>15.013092041015625</v>
      </c>
      <c r="U143" s="1">
        <v>24.013517379760742</v>
      </c>
      <c r="V143" s="1">
        <v>21.18580436706543</v>
      </c>
      <c r="W143" s="1">
        <v>33.886802673339844</v>
      </c>
      <c r="X143" s="1">
        <v>350.4908447265625</v>
      </c>
      <c r="Y143" s="1">
        <v>1699.3658447265625</v>
      </c>
      <c r="Z143" s="1">
        <v>5.621370792388916</v>
      </c>
      <c r="AA143" s="1">
        <v>73.168685913085938</v>
      </c>
      <c r="AB143" s="1">
        <v>-2.228705883026123</v>
      </c>
      <c r="AC143" s="1">
        <v>-0.21188956499099731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0.58415140787760411</v>
      </c>
      <c r="AL143">
        <f t="shared" si="212"/>
        <v>5.3869712611286057E-3</v>
      </c>
      <c r="AM143">
        <f t="shared" si="213"/>
        <v>302.94918861389158</v>
      </c>
      <c r="AN143">
        <f t="shared" si="214"/>
        <v>306.61294784545896</v>
      </c>
      <c r="AO143">
        <f t="shared" si="215"/>
        <v>271.89852907884415</v>
      </c>
      <c r="AP143">
        <f t="shared" si="216"/>
        <v>0.93013123349565507</v>
      </c>
      <c r="AQ143">
        <f t="shared" si="217"/>
        <v>4.2115541625746165</v>
      </c>
      <c r="AR143">
        <f t="shared" si="218"/>
        <v>57.559516205844503</v>
      </c>
      <c r="AS143">
        <f t="shared" si="219"/>
        <v>33.54599882608376</v>
      </c>
      <c r="AT143">
        <f t="shared" si="220"/>
        <v>31.631068229675293</v>
      </c>
      <c r="AU143">
        <f t="shared" si="221"/>
        <v>4.6762728532453384</v>
      </c>
      <c r="AV143">
        <f t="shared" si="222"/>
        <v>0.15403492661266141</v>
      </c>
      <c r="AW143">
        <f t="shared" si="223"/>
        <v>1.7570375108281442</v>
      </c>
      <c r="AX143">
        <f t="shared" si="224"/>
        <v>2.9192353424171942</v>
      </c>
      <c r="AY143">
        <f t="shared" si="225"/>
        <v>9.7028326209102067E-2</v>
      </c>
      <c r="AZ143">
        <f t="shared" si="226"/>
        <v>18.510494188539695</v>
      </c>
      <c r="BA143">
        <f t="shared" si="227"/>
        <v>0.669016874895349</v>
      </c>
      <c r="BB143">
        <f t="shared" si="228"/>
        <v>42.536729644041948</v>
      </c>
      <c r="BC143">
        <f t="shared" si="229"/>
        <v>373.17808140844465</v>
      </c>
      <c r="BD143">
        <f t="shared" si="230"/>
        <v>1.1904626734353661E-2</v>
      </c>
    </row>
    <row r="144" spans="1:108" x14ac:dyDescent="0.25">
      <c r="A144" s="1">
        <v>116</v>
      </c>
      <c r="B144" s="1" t="s">
        <v>149</v>
      </c>
      <c r="C144" s="1">
        <v>3534.5000368244946</v>
      </c>
      <c r="D144" s="1">
        <v>0</v>
      </c>
      <c r="E144">
        <f t="shared" si="203"/>
        <v>10.444022852217643</v>
      </c>
      <c r="F144">
        <f t="shared" si="204"/>
        <v>0.16286853303472562</v>
      </c>
      <c r="G144">
        <f t="shared" si="205"/>
        <v>252.98382713238212</v>
      </c>
      <c r="H144">
        <f t="shared" si="206"/>
        <v>5.3869712611286058</v>
      </c>
      <c r="I144">
        <f t="shared" si="207"/>
        <v>2.4545166517464723</v>
      </c>
      <c r="J144">
        <f t="shared" si="208"/>
        <v>29.799188613891602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33.462947845458984</v>
      </c>
      <c r="P144" s="1">
        <v>29.799188613891602</v>
      </c>
      <c r="Q144" s="1">
        <v>35.021514892578125</v>
      </c>
      <c r="R144" s="1">
        <v>399.50881958007812</v>
      </c>
      <c r="S144" s="1">
        <v>378.14266967773437</v>
      </c>
      <c r="T144" s="1">
        <v>15.013092041015625</v>
      </c>
      <c r="U144" s="1">
        <v>24.013517379760742</v>
      </c>
      <c r="V144" s="1">
        <v>21.18580436706543</v>
      </c>
      <c r="W144" s="1">
        <v>33.886802673339844</v>
      </c>
      <c r="X144" s="1">
        <v>350.4908447265625</v>
      </c>
      <c r="Y144" s="1">
        <v>1699.3658447265625</v>
      </c>
      <c r="Z144" s="1">
        <v>5.621370792388916</v>
      </c>
      <c r="AA144" s="1">
        <v>73.168685913085938</v>
      </c>
      <c r="AB144" s="1">
        <v>-2.228705883026123</v>
      </c>
      <c r="AC144" s="1">
        <v>-0.21188956499099731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0.58415140787760411</v>
      </c>
      <c r="AL144">
        <f t="shared" si="212"/>
        <v>5.3869712611286057E-3</v>
      </c>
      <c r="AM144">
        <f t="shared" si="213"/>
        <v>302.94918861389158</v>
      </c>
      <c r="AN144">
        <f t="shared" si="214"/>
        <v>306.61294784545896</v>
      </c>
      <c r="AO144">
        <f t="shared" si="215"/>
        <v>271.89852907884415</v>
      </c>
      <c r="AP144">
        <f t="shared" si="216"/>
        <v>0.93013123349565507</v>
      </c>
      <c r="AQ144">
        <f t="shared" si="217"/>
        <v>4.2115541625746165</v>
      </c>
      <c r="AR144">
        <f t="shared" si="218"/>
        <v>57.559516205844503</v>
      </c>
      <c r="AS144">
        <f t="shared" si="219"/>
        <v>33.54599882608376</v>
      </c>
      <c r="AT144">
        <f t="shared" si="220"/>
        <v>31.631068229675293</v>
      </c>
      <c r="AU144">
        <f t="shared" si="221"/>
        <v>4.6762728532453384</v>
      </c>
      <c r="AV144">
        <f t="shared" si="222"/>
        <v>0.15403492661266141</v>
      </c>
      <c r="AW144">
        <f t="shared" si="223"/>
        <v>1.7570375108281442</v>
      </c>
      <c r="AX144">
        <f t="shared" si="224"/>
        <v>2.9192353424171942</v>
      </c>
      <c r="AY144">
        <f t="shared" si="225"/>
        <v>9.7028326209102067E-2</v>
      </c>
      <c r="AZ144">
        <f t="shared" si="226"/>
        <v>18.510494188539695</v>
      </c>
      <c r="BA144">
        <f t="shared" si="227"/>
        <v>0.669016874895349</v>
      </c>
      <c r="BB144">
        <f t="shared" si="228"/>
        <v>42.536729644041948</v>
      </c>
      <c r="BC144">
        <f t="shared" si="229"/>
        <v>373.17808140844465</v>
      </c>
      <c r="BD144">
        <f t="shared" si="230"/>
        <v>1.1904626734353661E-2</v>
      </c>
    </row>
    <row r="145" spans="1:108" x14ac:dyDescent="0.25">
      <c r="A145" s="1">
        <v>117</v>
      </c>
      <c r="B145" s="1" t="s">
        <v>150</v>
      </c>
      <c r="C145" s="1">
        <v>3535.0000368133187</v>
      </c>
      <c r="D145" s="1">
        <v>0</v>
      </c>
      <c r="E145">
        <f t="shared" si="203"/>
        <v>10.512839593616931</v>
      </c>
      <c r="F145">
        <f t="shared" si="204"/>
        <v>0.16290374534298213</v>
      </c>
      <c r="G145">
        <f t="shared" si="205"/>
        <v>252.28195813730602</v>
      </c>
      <c r="H145">
        <f t="shared" si="206"/>
        <v>5.3872637991524632</v>
      </c>
      <c r="I145">
        <f t="shared" si="207"/>
        <v>2.4541374364923305</v>
      </c>
      <c r="J145">
        <f t="shared" si="208"/>
        <v>29.798189163208008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33.463245391845703</v>
      </c>
      <c r="P145" s="1">
        <v>29.798189163208008</v>
      </c>
      <c r="Q145" s="1">
        <v>35.021194458007813</v>
      </c>
      <c r="R145" s="1">
        <v>399.58990478515625</v>
      </c>
      <c r="S145" s="1">
        <v>378.10452270507812</v>
      </c>
      <c r="T145" s="1">
        <v>15.013947486877441</v>
      </c>
      <c r="U145" s="1">
        <v>24.015508651733398</v>
      </c>
      <c r="V145" s="1">
        <v>21.186555862426758</v>
      </c>
      <c r="W145" s="1">
        <v>33.888881683349609</v>
      </c>
      <c r="X145" s="1">
        <v>350.46493530273437</v>
      </c>
      <c r="Y145" s="1">
        <v>1699.376220703125</v>
      </c>
      <c r="Z145" s="1">
        <v>5.624544620513916</v>
      </c>
      <c r="AA145" s="1">
        <v>73.168327331542969</v>
      </c>
      <c r="AB145" s="1">
        <v>-2.228705883026123</v>
      </c>
      <c r="AC145" s="1">
        <v>-0.21188956499099731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0.58410822550455721</v>
      </c>
      <c r="AL145">
        <f t="shared" si="212"/>
        <v>5.3872637991524636E-3</v>
      </c>
      <c r="AM145">
        <f t="shared" si="213"/>
        <v>302.94818916320799</v>
      </c>
      <c r="AN145">
        <f t="shared" si="214"/>
        <v>306.61324539184568</v>
      </c>
      <c r="AO145">
        <f t="shared" si="215"/>
        <v>271.90018923505704</v>
      </c>
      <c r="AP145">
        <f t="shared" si="216"/>
        <v>0.93018466659819277</v>
      </c>
      <c r="AQ145">
        <f t="shared" si="217"/>
        <v>4.2113120345558617</v>
      </c>
      <c r="AR145">
        <f t="shared" si="218"/>
        <v>57.556489100446598</v>
      </c>
      <c r="AS145">
        <f t="shared" si="219"/>
        <v>33.540980448713199</v>
      </c>
      <c r="AT145">
        <f t="shared" si="220"/>
        <v>31.630717277526855</v>
      </c>
      <c r="AU145">
        <f t="shared" si="221"/>
        <v>4.6761797125376292</v>
      </c>
      <c r="AV145">
        <f t="shared" si="222"/>
        <v>0.15406642247076244</v>
      </c>
      <c r="AW145">
        <f t="shared" si="223"/>
        <v>1.7571745980635314</v>
      </c>
      <c r="AX145">
        <f t="shared" si="224"/>
        <v>2.9190051144740981</v>
      </c>
      <c r="AY145">
        <f t="shared" si="225"/>
        <v>9.7048321733248483E-2</v>
      </c>
      <c r="AZ145">
        <f t="shared" si="226"/>
        <v>18.459048892833028</v>
      </c>
      <c r="BA145">
        <f t="shared" si="227"/>
        <v>0.66722808902787489</v>
      </c>
      <c r="BB145">
        <f t="shared" si="228"/>
        <v>42.543008997628398</v>
      </c>
      <c r="BC145">
        <f t="shared" si="229"/>
        <v>373.10722225276123</v>
      </c>
      <c r="BD145">
        <f t="shared" si="230"/>
        <v>1.1987112624662125E-2</v>
      </c>
    </row>
    <row r="146" spans="1:108" x14ac:dyDescent="0.25">
      <c r="A146" s="1">
        <v>118</v>
      </c>
      <c r="B146" s="1" t="s">
        <v>150</v>
      </c>
      <c r="C146" s="1">
        <v>3535.5000368021429</v>
      </c>
      <c r="D146" s="1">
        <v>0</v>
      </c>
      <c r="E146">
        <f t="shared" si="203"/>
        <v>10.57569815687998</v>
      </c>
      <c r="F146">
        <f t="shared" si="204"/>
        <v>0.1630322874200327</v>
      </c>
      <c r="G146">
        <f t="shared" si="205"/>
        <v>251.73934871166429</v>
      </c>
      <c r="H146">
        <f t="shared" si="206"/>
        <v>5.3890441594700613</v>
      </c>
      <c r="I146">
        <f t="shared" si="207"/>
        <v>2.4531319883059677</v>
      </c>
      <c r="J146">
        <f t="shared" si="208"/>
        <v>29.79498291015625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33.463623046875</v>
      </c>
      <c r="P146" s="1">
        <v>29.79498291015625</v>
      </c>
      <c r="Q146" s="1">
        <v>35.020797729492188</v>
      </c>
      <c r="R146" s="1">
        <v>399.69882202148437</v>
      </c>
      <c r="S146" s="1">
        <v>378.10531616210937</v>
      </c>
      <c r="T146" s="1">
        <v>15.01435661315918</v>
      </c>
      <c r="U146" s="1">
        <v>24.018592834472656</v>
      </c>
      <c r="V146" s="1">
        <v>21.186721801757813</v>
      </c>
      <c r="W146" s="1">
        <v>33.892578125</v>
      </c>
      <c r="X146" s="1">
        <v>350.47549438476562</v>
      </c>
      <c r="Y146" s="1">
        <v>1699.371826171875</v>
      </c>
      <c r="Z146" s="1">
        <v>5.5693988800048828</v>
      </c>
      <c r="AA146" s="1">
        <v>73.16845703125</v>
      </c>
      <c r="AB146" s="1">
        <v>-2.228705883026123</v>
      </c>
      <c r="AC146" s="1">
        <v>-0.21188956499099731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0.58412582397460933</v>
      </c>
      <c r="AL146">
        <f t="shared" si="212"/>
        <v>5.3890441594700612E-3</v>
      </c>
      <c r="AM146">
        <f t="shared" si="213"/>
        <v>302.94498291015623</v>
      </c>
      <c r="AN146">
        <f t="shared" si="214"/>
        <v>306.61362304687498</v>
      </c>
      <c r="AO146">
        <f t="shared" si="215"/>
        <v>271.89948611007276</v>
      </c>
      <c r="AP146">
        <f t="shared" si="216"/>
        <v>0.92976383133935359</v>
      </c>
      <c r="AQ146">
        <f t="shared" si="217"/>
        <v>4.2105353660661695</v>
      </c>
      <c r="AR146">
        <f t="shared" si="218"/>
        <v>57.545772275447383</v>
      </c>
      <c r="AS146">
        <f t="shared" si="219"/>
        <v>33.527179440974727</v>
      </c>
      <c r="AT146">
        <f t="shared" si="220"/>
        <v>31.629302978515625</v>
      </c>
      <c r="AU146">
        <f t="shared" si="221"/>
        <v>4.6758043819806669</v>
      </c>
      <c r="AV146">
        <f t="shared" si="222"/>
        <v>0.15418139142490084</v>
      </c>
      <c r="AW146">
        <f t="shared" si="223"/>
        <v>1.7574033777602016</v>
      </c>
      <c r="AX146">
        <f t="shared" si="224"/>
        <v>2.9184010042204651</v>
      </c>
      <c r="AY146">
        <f t="shared" si="225"/>
        <v>9.7121311701257804E-2</v>
      </c>
      <c r="AZ146">
        <f t="shared" si="226"/>
        <v>18.419379719284269</v>
      </c>
      <c r="BA146">
        <f t="shared" si="227"/>
        <v>0.66579161400558895</v>
      </c>
      <c r="BB146">
        <f t="shared" si="228"/>
        <v>42.558642142987004</v>
      </c>
      <c r="BC146">
        <f t="shared" si="229"/>
        <v>373.0781357592968</v>
      </c>
      <c r="BD146">
        <f t="shared" si="230"/>
        <v>1.2064157883572423E-2</v>
      </c>
    </row>
    <row r="147" spans="1:108" x14ac:dyDescent="0.25">
      <c r="A147" s="1">
        <v>119</v>
      </c>
      <c r="B147" s="1" t="s">
        <v>151</v>
      </c>
      <c r="C147" s="1">
        <v>3536.000036790967</v>
      </c>
      <c r="D147" s="1">
        <v>0</v>
      </c>
      <c r="E147">
        <f t="shared" si="203"/>
        <v>10.609813637653366</v>
      </c>
      <c r="F147">
        <f t="shared" si="204"/>
        <v>0.1632958810692143</v>
      </c>
      <c r="G147">
        <f t="shared" si="205"/>
        <v>251.59062203013704</v>
      </c>
      <c r="H147">
        <f t="shared" si="206"/>
        <v>5.3926059740480436</v>
      </c>
      <c r="I147">
        <f t="shared" si="207"/>
        <v>2.4510366630797811</v>
      </c>
      <c r="J147">
        <f t="shared" si="208"/>
        <v>29.787565231323242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33.465213775634766</v>
      </c>
      <c r="P147" s="1">
        <v>29.787565231323242</v>
      </c>
      <c r="Q147" s="1">
        <v>35.020881652832031</v>
      </c>
      <c r="R147" s="1">
        <v>399.77362060546875</v>
      </c>
      <c r="S147" s="1">
        <v>378.1207275390625</v>
      </c>
      <c r="T147" s="1">
        <v>15.013095855712891</v>
      </c>
      <c r="U147" s="1">
        <v>24.022636413574219</v>
      </c>
      <c r="V147" s="1">
        <v>21.18309211730957</v>
      </c>
      <c r="W147" s="1">
        <v>33.895320892333984</v>
      </c>
      <c r="X147" s="1">
        <v>350.49920654296875</v>
      </c>
      <c r="Y147" s="1">
        <v>1699.43701171875</v>
      </c>
      <c r="Z147" s="1">
        <v>5.6065144538879395</v>
      </c>
      <c r="AA147" s="1">
        <v>73.168586730957031</v>
      </c>
      <c r="AB147" s="1">
        <v>-2.228705883026123</v>
      </c>
      <c r="AC147" s="1">
        <v>-0.21188956499099731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0.58416534423828126</v>
      </c>
      <c r="AL147">
        <f t="shared" si="212"/>
        <v>5.3926059740480436E-3</v>
      </c>
      <c r="AM147">
        <f t="shared" si="213"/>
        <v>302.93756523132322</v>
      </c>
      <c r="AN147">
        <f t="shared" si="214"/>
        <v>306.61521377563474</v>
      </c>
      <c r="AO147">
        <f t="shared" si="215"/>
        <v>271.90991579733964</v>
      </c>
      <c r="AP147">
        <f t="shared" si="216"/>
        <v>0.92932599633636059</v>
      </c>
      <c r="AQ147">
        <f t="shared" si="217"/>
        <v>4.2087390190126328</v>
      </c>
      <c r="AR147">
        <f t="shared" si="218"/>
        <v>57.521119472872769</v>
      </c>
      <c r="AS147">
        <f t="shared" si="219"/>
        <v>33.49848305929855</v>
      </c>
      <c r="AT147">
        <f t="shared" si="220"/>
        <v>31.626389503479004</v>
      </c>
      <c r="AU147">
        <f t="shared" si="221"/>
        <v>4.6750312786472996</v>
      </c>
      <c r="AV147">
        <f t="shared" si="222"/>
        <v>0.1544171206893622</v>
      </c>
      <c r="AW147">
        <f t="shared" si="223"/>
        <v>1.7577023559328517</v>
      </c>
      <c r="AX147">
        <f t="shared" si="224"/>
        <v>2.9173289227144479</v>
      </c>
      <c r="AY147">
        <f t="shared" si="225"/>
        <v>9.7270971054327748E-2</v>
      </c>
      <c r="AZ147">
        <f t="shared" si="226"/>
        <v>18.40853024870751</v>
      </c>
      <c r="BA147">
        <f t="shared" si="227"/>
        <v>0.66537114658477958</v>
      </c>
      <c r="BB147">
        <f t="shared" si="228"/>
        <v>42.588865573932885</v>
      </c>
      <c r="BC147">
        <f t="shared" si="229"/>
        <v>373.07733027057992</v>
      </c>
      <c r="BD147">
        <f t="shared" si="230"/>
        <v>1.2111696158294607E-2</v>
      </c>
    </row>
    <row r="148" spans="1:108" x14ac:dyDescent="0.25">
      <c r="A148" s="1">
        <v>120</v>
      </c>
      <c r="B148" s="1" t="s">
        <v>151</v>
      </c>
      <c r="C148" s="1">
        <v>3536.5000367797911</v>
      </c>
      <c r="D148" s="1">
        <v>0</v>
      </c>
      <c r="E148">
        <f t="shared" si="203"/>
        <v>10.638769262180805</v>
      </c>
      <c r="F148">
        <f t="shared" si="204"/>
        <v>0.16339488278789532</v>
      </c>
      <c r="G148">
        <f t="shared" si="205"/>
        <v>251.38337652651322</v>
      </c>
      <c r="H148">
        <f t="shared" si="206"/>
        <v>5.3942666587676298</v>
      </c>
      <c r="I148">
        <f t="shared" si="207"/>
        <v>2.4503881878053448</v>
      </c>
      <c r="J148">
        <f t="shared" si="208"/>
        <v>29.785608291625977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33.465789794921875</v>
      </c>
      <c r="P148" s="1">
        <v>29.785608291625977</v>
      </c>
      <c r="Q148" s="1">
        <v>35.020656585693359</v>
      </c>
      <c r="R148" s="1">
        <v>399.84152221679687</v>
      </c>
      <c r="S148" s="1">
        <v>378.13803100585937</v>
      </c>
      <c r="T148" s="1">
        <v>15.012850761413574</v>
      </c>
      <c r="U148" s="1">
        <v>24.025058746337891</v>
      </c>
      <c r="V148" s="1">
        <v>21.182035446166992</v>
      </c>
      <c r="W148" s="1">
        <v>33.897602081298828</v>
      </c>
      <c r="X148" s="1">
        <v>350.50250244140625</v>
      </c>
      <c r="Y148" s="1">
        <v>1699.42724609375</v>
      </c>
      <c r="Z148" s="1">
        <v>5.6849484443664551</v>
      </c>
      <c r="AA148" s="1">
        <v>73.168479919433594</v>
      </c>
      <c r="AB148" s="1">
        <v>-2.228705883026123</v>
      </c>
      <c r="AC148" s="1">
        <v>-0.21188956499099731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0.58417083740234366</v>
      </c>
      <c r="AL148">
        <f t="shared" si="212"/>
        <v>5.3942666587676298E-3</v>
      </c>
      <c r="AM148">
        <f t="shared" si="213"/>
        <v>302.93560829162595</v>
      </c>
      <c r="AN148">
        <f t="shared" si="214"/>
        <v>306.61578979492185</v>
      </c>
      <c r="AO148">
        <f t="shared" si="215"/>
        <v>271.90835329737456</v>
      </c>
      <c r="AP148">
        <f t="shared" si="216"/>
        <v>0.92880834150714509</v>
      </c>
      <c r="AQ148">
        <f t="shared" si="217"/>
        <v>4.2082652162499814</v>
      </c>
      <c r="AR148">
        <f t="shared" si="218"/>
        <v>57.514727938638835</v>
      </c>
      <c r="AS148">
        <f t="shared" si="219"/>
        <v>33.489669192300944</v>
      </c>
      <c r="AT148">
        <f t="shared" si="220"/>
        <v>31.625699043273926</v>
      </c>
      <c r="AU148">
        <f t="shared" si="221"/>
        <v>4.6748480783294726</v>
      </c>
      <c r="AV148">
        <f t="shared" si="222"/>
        <v>0.15450564628504243</v>
      </c>
      <c r="AW148">
        <f t="shared" si="223"/>
        <v>1.7578770284446363</v>
      </c>
      <c r="AX148">
        <f t="shared" si="224"/>
        <v>2.916971049884836</v>
      </c>
      <c r="AY148">
        <f t="shared" si="225"/>
        <v>9.7327174948097506E-2</v>
      </c>
      <c r="AZ148">
        <f t="shared" si="226"/>
        <v>18.393339537459596</v>
      </c>
      <c r="BA148">
        <f t="shared" si="227"/>
        <v>0.66479263103429542</v>
      </c>
      <c r="BB148">
        <f t="shared" si="228"/>
        <v>42.599603743135262</v>
      </c>
      <c r="BC148">
        <f t="shared" si="229"/>
        <v>373.08086962024561</v>
      </c>
      <c r="BD148">
        <f t="shared" si="230"/>
        <v>1.2147697504427495E-2</v>
      </c>
    </row>
    <row r="149" spans="1:108" x14ac:dyDescent="0.25">
      <c r="A149" s="1">
        <v>121</v>
      </c>
      <c r="B149" s="1" t="s">
        <v>152</v>
      </c>
      <c r="C149" s="1">
        <v>3537.0000367686152</v>
      </c>
      <c r="D149" s="1">
        <v>0</v>
      </c>
      <c r="E149">
        <f t="shared" si="203"/>
        <v>10.669704109359635</v>
      </c>
      <c r="F149">
        <f t="shared" si="204"/>
        <v>0.16340059706274546</v>
      </c>
      <c r="G149">
        <f t="shared" si="205"/>
        <v>251.06566515317823</v>
      </c>
      <c r="H149">
        <f t="shared" si="206"/>
        <v>5.3958821838510556</v>
      </c>
      <c r="I149">
        <f t="shared" si="207"/>
        <v>2.4510278979997384</v>
      </c>
      <c r="J149">
        <f t="shared" si="208"/>
        <v>29.789455413818359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33.465919494628906</v>
      </c>
      <c r="P149" s="1">
        <v>29.789455413818359</v>
      </c>
      <c r="Q149" s="1">
        <v>35.021289825439453</v>
      </c>
      <c r="R149" s="1">
        <v>399.88803100585937</v>
      </c>
      <c r="S149" s="1">
        <v>378.130126953125</v>
      </c>
      <c r="T149" s="1">
        <v>15.013896942138672</v>
      </c>
      <c r="U149" s="1">
        <v>24.028968811035156</v>
      </c>
      <c r="V149" s="1">
        <v>21.183425903320312</v>
      </c>
      <c r="W149" s="1">
        <v>33.902980804443359</v>
      </c>
      <c r="X149" s="1">
        <v>350.49468994140625</v>
      </c>
      <c r="Y149" s="1">
        <v>1699.3692626953125</v>
      </c>
      <c r="Z149" s="1">
        <v>5.8099651336669922</v>
      </c>
      <c r="AA149" s="1">
        <v>73.168716430664063</v>
      </c>
      <c r="AB149" s="1">
        <v>-2.228705883026123</v>
      </c>
      <c r="AC149" s="1">
        <v>-0.21188956499099731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0.58415781656901034</v>
      </c>
      <c r="AL149">
        <f t="shared" si="212"/>
        <v>5.3958821838510553E-3</v>
      </c>
      <c r="AM149">
        <f t="shared" si="213"/>
        <v>302.93945541381834</v>
      </c>
      <c r="AN149">
        <f t="shared" si="214"/>
        <v>306.61591949462888</v>
      </c>
      <c r="AO149">
        <f t="shared" si="215"/>
        <v>271.89907595383193</v>
      </c>
      <c r="AP149">
        <f t="shared" si="216"/>
        <v>0.92733222157018169</v>
      </c>
      <c r="AQ149">
        <f t="shared" si="217"/>
        <v>4.2091967030556408</v>
      </c>
      <c r="AR149">
        <f t="shared" si="218"/>
        <v>57.527272697811341</v>
      </c>
      <c r="AS149">
        <f t="shared" si="219"/>
        <v>33.498303886776185</v>
      </c>
      <c r="AT149">
        <f t="shared" si="220"/>
        <v>31.627687454223633</v>
      </c>
      <c r="AU149">
        <f t="shared" si="221"/>
        <v>4.6753756818011478</v>
      </c>
      <c r="AV149">
        <f t="shared" si="222"/>
        <v>0.15451075571096476</v>
      </c>
      <c r="AW149">
        <f t="shared" si="223"/>
        <v>1.7581688050559023</v>
      </c>
      <c r="AX149">
        <f t="shared" si="224"/>
        <v>2.9172068767452455</v>
      </c>
      <c r="AY149">
        <f t="shared" si="225"/>
        <v>9.7330418879994399E-2</v>
      </c>
      <c r="AZ149">
        <f t="shared" si="226"/>
        <v>18.370152459068954</v>
      </c>
      <c r="BA149">
        <f t="shared" si="227"/>
        <v>0.66396631015941676</v>
      </c>
      <c r="BB149">
        <f t="shared" si="228"/>
        <v>42.596941289695387</v>
      </c>
      <c r="BC149">
        <f t="shared" si="229"/>
        <v>373.05826062272229</v>
      </c>
      <c r="BD149">
        <f t="shared" si="230"/>
        <v>1.218299679964603E-2</v>
      </c>
    </row>
    <row r="150" spans="1:108" x14ac:dyDescent="0.25">
      <c r="A150" s="1">
        <v>122</v>
      </c>
      <c r="B150" s="1" t="s">
        <v>152</v>
      </c>
      <c r="C150" s="1">
        <v>3537.5000367574394</v>
      </c>
      <c r="D150" s="1">
        <v>0</v>
      </c>
      <c r="E150">
        <f t="shared" si="203"/>
        <v>10.692237466136412</v>
      </c>
      <c r="F150">
        <f t="shared" si="204"/>
        <v>0.16344280687474699</v>
      </c>
      <c r="G150">
        <f t="shared" si="205"/>
        <v>250.85460795792358</v>
      </c>
      <c r="H150">
        <f t="shared" si="206"/>
        <v>5.3981565647917567</v>
      </c>
      <c r="I150">
        <f t="shared" si="207"/>
        <v>2.4514659794004356</v>
      </c>
      <c r="J150">
        <f t="shared" si="208"/>
        <v>29.79237174987793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33.465747833251953</v>
      </c>
      <c r="P150" s="1">
        <v>29.79237174987793</v>
      </c>
      <c r="Q150" s="1">
        <v>35.020992279052734</v>
      </c>
      <c r="R150" s="1">
        <v>399.91876220703125</v>
      </c>
      <c r="S150" s="1">
        <v>378.1204833984375</v>
      </c>
      <c r="T150" s="1">
        <v>15.013425827026367</v>
      </c>
      <c r="U150" s="1">
        <v>24.032438278198242</v>
      </c>
      <c r="V150" s="1">
        <v>21.183135986328125</v>
      </c>
      <c r="W150" s="1">
        <v>33.908477783203125</v>
      </c>
      <c r="X150" s="1">
        <v>350.48797607421875</v>
      </c>
      <c r="Y150" s="1">
        <v>1699.3394775390625</v>
      </c>
      <c r="Z150" s="1">
        <v>5.9020609855651855</v>
      </c>
      <c r="AA150" s="1">
        <v>73.1693115234375</v>
      </c>
      <c r="AB150" s="1">
        <v>-2.228705883026123</v>
      </c>
      <c r="AC150" s="1">
        <v>-0.21188956499099731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0.58414662679036455</v>
      </c>
      <c r="AL150">
        <f t="shared" si="212"/>
        <v>5.3981565647917571E-3</v>
      </c>
      <c r="AM150">
        <f t="shared" si="213"/>
        <v>302.94237174987791</v>
      </c>
      <c r="AN150">
        <f t="shared" si="214"/>
        <v>306.61574783325193</v>
      </c>
      <c r="AO150">
        <f t="shared" si="215"/>
        <v>271.89431032893845</v>
      </c>
      <c r="AP150">
        <f t="shared" si="216"/>
        <v>0.92565562707318805</v>
      </c>
      <c r="AQ150">
        <f t="shared" si="217"/>
        <v>4.2099029424457068</v>
      </c>
      <c r="AR150">
        <f t="shared" si="218"/>
        <v>57.536456948856163</v>
      </c>
      <c r="AS150">
        <f t="shared" si="219"/>
        <v>33.504018670657921</v>
      </c>
      <c r="AT150">
        <f t="shared" si="220"/>
        <v>31.629059791564941</v>
      </c>
      <c r="AU150">
        <f t="shared" si="221"/>
        <v>4.6757398470026814</v>
      </c>
      <c r="AV150">
        <f t="shared" si="222"/>
        <v>0.15454849706432872</v>
      </c>
      <c r="AW150">
        <f t="shared" si="223"/>
        <v>1.7584369630452712</v>
      </c>
      <c r="AX150">
        <f t="shared" si="224"/>
        <v>2.9173028839574102</v>
      </c>
      <c r="AY150">
        <f t="shared" si="225"/>
        <v>9.7354380602800022E-2</v>
      </c>
      <c r="AZ150">
        <f t="shared" si="226"/>
        <v>18.354858956763096</v>
      </c>
      <c r="BA150">
        <f t="shared" si="227"/>
        <v>0.66342506944695234</v>
      </c>
      <c r="BB150">
        <f t="shared" si="228"/>
        <v>42.596741012932029</v>
      </c>
      <c r="BC150">
        <f t="shared" si="229"/>
        <v>373.03790578941113</v>
      </c>
      <c r="BD150">
        <f t="shared" si="230"/>
        <v>1.2209334845743434E-2</v>
      </c>
    </row>
    <row r="151" spans="1:108" x14ac:dyDescent="0.25">
      <c r="A151" s="1">
        <v>123</v>
      </c>
      <c r="B151" s="1" t="s">
        <v>153</v>
      </c>
      <c r="C151" s="1">
        <v>3538.0000367462635</v>
      </c>
      <c r="D151" s="1">
        <v>0</v>
      </c>
      <c r="E151">
        <f t="shared" si="203"/>
        <v>10.710924922685171</v>
      </c>
      <c r="F151">
        <f t="shared" si="204"/>
        <v>0.16354940029607898</v>
      </c>
      <c r="G151">
        <f t="shared" si="205"/>
        <v>250.71074187409275</v>
      </c>
      <c r="H151">
        <f t="shared" si="206"/>
        <v>5.4007204727946592</v>
      </c>
      <c r="I151">
        <f t="shared" si="207"/>
        <v>2.4511150452924069</v>
      </c>
      <c r="J151">
        <f t="shared" si="208"/>
        <v>29.79180908203125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33.466732025146484</v>
      </c>
      <c r="P151" s="1">
        <v>29.79180908203125</v>
      </c>
      <c r="Q151" s="1">
        <v>35.021717071533203</v>
      </c>
      <c r="R151" s="1">
        <v>399.92352294921875</v>
      </c>
      <c r="S151" s="1">
        <v>378.09292602539062</v>
      </c>
      <c r="T151" s="1">
        <v>15.012571334838867</v>
      </c>
      <c r="U151" s="1">
        <v>24.035394668579102</v>
      </c>
      <c r="V151" s="1">
        <v>21.180744171142578</v>
      </c>
      <c r="W151" s="1">
        <v>33.910751342773438</v>
      </c>
      <c r="X151" s="1">
        <v>350.50527954101562</v>
      </c>
      <c r="Y151" s="1">
        <v>1699.35595703125</v>
      </c>
      <c r="Z151" s="1">
        <v>5.8544163703918457</v>
      </c>
      <c r="AA151" s="1">
        <v>73.169242858886719</v>
      </c>
      <c r="AB151" s="1">
        <v>-2.228705883026123</v>
      </c>
      <c r="AC151" s="1">
        <v>-0.21188956499099731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0.58417546590169256</v>
      </c>
      <c r="AL151">
        <f t="shared" si="212"/>
        <v>5.4007204727946588E-3</v>
      </c>
      <c r="AM151">
        <f t="shared" si="213"/>
        <v>302.94180908203123</v>
      </c>
      <c r="AN151">
        <f t="shared" si="214"/>
        <v>306.61673202514646</v>
      </c>
      <c r="AO151">
        <f t="shared" si="215"/>
        <v>271.89694704762951</v>
      </c>
      <c r="AP151">
        <f t="shared" si="216"/>
        <v>0.92457989392426831</v>
      </c>
      <c r="AQ151">
        <f t="shared" si="217"/>
        <v>4.2097666750068621</v>
      </c>
      <c r="AR151">
        <f t="shared" si="218"/>
        <v>57.534648583500655</v>
      </c>
      <c r="AS151">
        <f t="shared" si="219"/>
        <v>33.499253914921553</v>
      </c>
      <c r="AT151">
        <f t="shared" si="220"/>
        <v>31.629270553588867</v>
      </c>
      <c r="AU151">
        <f t="shared" si="221"/>
        <v>4.6757957772721275</v>
      </c>
      <c r="AV151">
        <f t="shared" si="222"/>
        <v>0.15464380146114259</v>
      </c>
      <c r="AW151">
        <f t="shared" si="223"/>
        <v>1.7586516297144554</v>
      </c>
      <c r="AX151">
        <f t="shared" si="224"/>
        <v>2.9171441475576723</v>
      </c>
      <c r="AY151">
        <f t="shared" si="225"/>
        <v>9.7414889112303713E-2</v>
      </c>
      <c r="AZ151">
        <f t="shared" si="226"/>
        <v>18.344315159517151</v>
      </c>
      <c r="BA151">
        <f t="shared" si="227"/>
        <v>0.66309291874256437</v>
      </c>
      <c r="BB151">
        <f t="shared" si="228"/>
        <v>42.605103228104177</v>
      </c>
      <c r="BC151">
        <f t="shared" si="229"/>
        <v>373.00146529451769</v>
      </c>
      <c r="BD151">
        <f t="shared" si="230"/>
        <v>1.2234269954922418E-2</v>
      </c>
    </row>
    <row r="152" spans="1:108" x14ac:dyDescent="0.25">
      <c r="A152" s="1">
        <v>124</v>
      </c>
      <c r="B152" s="1" t="s">
        <v>153</v>
      </c>
      <c r="C152" s="1">
        <v>3538.5000367350876</v>
      </c>
      <c r="D152" s="1">
        <v>0</v>
      </c>
      <c r="E152">
        <f t="shared" si="203"/>
        <v>10.684822454414784</v>
      </c>
      <c r="F152">
        <f t="shared" si="204"/>
        <v>0.16374867918165736</v>
      </c>
      <c r="G152">
        <f t="shared" si="205"/>
        <v>251.13491305081499</v>
      </c>
      <c r="H152">
        <f t="shared" si="206"/>
        <v>5.4033588001960533</v>
      </c>
      <c r="I152">
        <f t="shared" si="207"/>
        <v>2.4495024919343482</v>
      </c>
      <c r="J152">
        <f t="shared" si="208"/>
        <v>29.786466598510742</v>
      </c>
      <c r="K152" s="1">
        <v>6</v>
      </c>
      <c r="L152">
        <f t="shared" si="209"/>
        <v>1.4200000166893005</v>
      </c>
      <c r="M152" s="1">
        <v>1</v>
      </c>
      <c r="N152">
        <f t="shared" si="210"/>
        <v>2.8400000333786011</v>
      </c>
      <c r="O152" s="1">
        <v>33.466602325439453</v>
      </c>
      <c r="P152" s="1">
        <v>29.786466598510742</v>
      </c>
      <c r="Q152" s="1">
        <v>35.021350860595703</v>
      </c>
      <c r="R152" s="1">
        <v>399.91021728515625</v>
      </c>
      <c r="S152" s="1">
        <v>378.122802734375</v>
      </c>
      <c r="T152" s="1">
        <v>15.012810707092285</v>
      </c>
      <c r="U152" s="1">
        <v>24.039800643920898</v>
      </c>
      <c r="V152" s="1">
        <v>21.181192398071289</v>
      </c>
      <c r="W152" s="1">
        <v>33.917144775390625</v>
      </c>
      <c r="X152" s="1">
        <v>350.5130615234375</v>
      </c>
      <c r="Y152" s="1">
        <v>1699.3277587890625</v>
      </c>
      <c r="Z152" s="1">
        <v>5.8691930770874023</v>
      </c>
      <c r="AA152" s="1">
        <v>73.169097900390625</v>
      </c>
      <c r="AB152" s="1">
        <v>-2.228705883026123</v>
      </c>
      <c r="AC152" s="1">
        <v>-0.21188956499099731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0.58418843587239577</v>
      </c>
      <c r="AL152">
        <f t="shared" si="212"/>
        <v>5.4033588001960531E-3</v>
      </c>
      <c r="AM152">
        <f t="shared" si="213"/>
        <v>302.93646659851072</v>
      </c>
      <c r="AN152">
        <f t="shared" si="214"/>
        <v>306.61660232543943</v>
      </c>
      <c r="AO152">
        <f t="shared" si="215"/>
        <v>271.89243532898035</v>
      </c>
      <c r="AP152">
        <f t="shared" si="216"/>
        <v>0.92389865744624911</v>
      </c>
      <c r="AQ152">
        <f t="shared" si="217"/>
        <v>4.2084730187552699</v>
      </c>
      <c r="AR152">
        <f t="shared" si="218"/>
        <v>57.517082204355042</v>
      </c>
      <c r="AS152">
        <f t="shared" si="219"/>
        <v>33.477281560434143</v>
      </c>
      <c r="AT152">
        <f t="shared" si="220"/>
        <v>31.626534461975098</v>
      </c>
      <c r="AU152">
        <f t="shared" si="221"/>
        <v>4.6750697413864488</v>
      </c>
      <c r="AV152">
        <f t="shared" si="222"/>
        <v>0.15482195710879706</v>
      </c>
      <c r="AW152">
        <f t="shared" si="223"/>
        <v>1.7589705268209217</v>
      </c>
      <c r="AX152">
        <f t="shared" si="224"/>
        <v>2.9160992145655271</v>
      </c>
      <c r="AY152">
        <f t="shared" si="225"/>
        <v>9.7528001239851517E-2</v>
      </c>
      <c r="AZ152">
        <f t="shared" si="226"/>
        <v>18.375315039221167</v>
      </c>
      <c r="BA152">
        <f t="shared" si="227"/>
        <v>0.6641623071519257</v>
      </c>
      <c r="BB152">
        <f t="shared" si="228"/>
        <v>42.629431306361965</v>
      </c>
      <c r="BC152">
        <f t="shared" si="229"/>
        <v>373.0437498667946</v>
      </c>
      <c r="BD152">
        <f t="shared" si="230"/>
        <v>1.2210039841273126E-2</v>
      </c>
    </row>
    <row r="153" spans="1:108" x14ac:dyDescent="0.25">
      <c r="A153" s="1">
        <v>125</v>
      </c>
      <c r="B153" s="1" t="s">
        <v>154</v>
      </c>
      <c r="C153" s="1">
        <v>3539.0000367239118</v>
      </c>
      <c r="D153" s="1">
        <v>0</v>
      </c>
      <c r="E153">
        <f t="shared" si="203"/>
        <v>10.639096810850839</v>
      </c>
      <c r="F153">
        <f t="shared" si="204"/>
        <v>0.16386150610082253</v>
      </c>
      <c r="G153">
        <f t="shared" si="205"/>
        <v>251.69133828125103</v>
      </c>
      <c r="H153">
        <f t="shared" si="206"/>
        <v>5.4058793768268307</v>
      </c>
      <c r="I153">
        <f t="shared" si="207"/>
        <v>2.4490457522763833</v>
      </c>
      <c r="J153">
        <f t="shared" si="208"/>
        <v>29.785459518432617</v>
      </c>
      <c r="K153" s="1">
        <v>6</v>
      </c>
      <c r="L153">
        <f t="shared" si="209"/>
        <v>1.4200000166893005</v>
      </c>
      <c r="M153" s="1">
        <v>1</v>
      </c>
      <c r="N153">
        <f t="shared" si="210"/>
        <v>2.8400000333786011</v>
      </c>
      <c r="O153" s="1">
        <v>33.467350006103516</v>
      </c>
      <c r="P153" s="1">
        <v>29.785459518432617</v>
      </c>
      <c r="Q153" s="1">
        <v>35.021404266357422</v>
      </c>
      <c r="R153" s="1">
        <v>399.86199951171875</v>
      </c>
      <c r="S153" s="1">
        <v>378.15170288085937</v>
      </c>
      <c r="T153" s="1">
        <v>15.011889457702637</v>
      </c>
      <c r="U153" s="1">
        <v>24.042753219604492</v>
      </c>
      <c r="V153" s="1">
        <v>21.17896842956543</v>
      </c>
      <c r="W153" s="1">
        <v>33.919830322265625</v>
      </c>
      <c r="X153" s="1">
        <v>350.52508544921875</v>
      </c>
      <c r="Y153" s="1">
        <v>1699.4061279296875</v>
      </c>
      <c r="Z153" s="1">
        <v>5.8300142288208008</v>
      </c>
      <c r="AA153" s="1">
        <v>73.168968200683594</v>
      </c>
      <c r="AB153" s="1">
        <v>-2.228705883026123</v>
      </c>
      <c r="AC153" s="1">
        <v>-0.21188956499099731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0.58420847574869783</v>
      </c>
      <c r="AL153">
        <f t="shared" si="212"/>
        <v>5.4058793768268307E-3</v>
      </c>
      <c r="AM153">
        <f t="shared" si="213"/>
        <v>302.93545951843259</v>
      </c>
      <c r="AN153">
        <f t="shared" si="214"/>
        <v>306.61735000610349</v>
      </c>
      <c r="AO153">
        <f t="shared" si="215"/>
        <v>271.90497439120008</v>
      </c>
      <c r="AP153">
        <f t="shared" si="216"/>
        <v>0.92299059715246334</v>
      </c>
      <c r="AQ153">
        <f t="shared" si="217"/>
        <v>4.2082291980585076</v>
      </c>
      <c r="AR153">
        <f t="shared" si="218"/>
        <v>57.513851862943064</v>
      </c>
      <c r="AS153">
        <f t="shared" si="219"/>
        <v>33.471098643338571</v>
      </c>
      <c r="AT153">
        <f t="shared" si="220"/>
        <v>31.626404762268066</v>
      </c>
      <c r="AU153">
        <f t="shared" si="221"/>
        <v>4.6750353273437097</v>
      </c>
      <c r="AV153">
        <f t="shared" si="222"/>
        <v>0.15492281407765984</v>
      </c>
      <c r="AW153">
        <f t="shared" si="223"/>
        <v>1.7591834457821243</v>
      </c>
      <c r="AX153">
        <f t="shared" si="224"/>
        <v>2.9158518815615855</v>
      </c>
      <c r="AY153">
        <f t="shared" si="225"/>
        <v>9.7592036867471837E-2</v>
      </c>
      <c r="AZ153">
        <f t="shared" si="226"/>
        <v>18.415995527088356</v>
      </c>
      <c r="BA153">
        <f t="shared" si="227"/>
        <v>0.66558298260671589</v>
      </c>
      <c r="BB153">
        <f t="shared" si="228"/>
        <v>42.638968277228209</v>
      </c>
      <c r="BC153">
        <f t="shared" si="229"/>
        <v>373.09438579429514</v>
      </c>
      <c r="BD153">
        <f t="shared" si="230"/>
        <v>1.2158856543779309E-2</v>
      </c>
    </row>
    <row r="154" spans="1:108" x14ac:dyDescent="0.25">
      <c r="A154" s="1">
        <v>126</v>
      </c>
      <c r="B154" s="1" t="s">
        <v>154</v>
      </c>
      <c r="C154" s="1">
        <v>3539.5000367127359</v>
      </c>
      <c r="D154" s="1">
        <v>0</v>
      </c>
      <c r="E154">
        <f t="shared" si="203"/>
        <v>10.572881560296066</v>
      </c>
      <c r="F154">
        <f t="shared" si="204"/>
        <v>0.16390778414685331</v>
      </c>
      <c r="G154">
        <f t="shared" si="205"/>
        <v>252.41479176554196</v>
      </c>
      <c r="H154">
        <f t="shared" si="206"/>
        <v>5.4071021484847508</v>
      </c>
      <c r="I154">
        <f t="shared" si="207"/>
        <v>2.4489383677103662</v>
      </c>
      <c r="J154">
        <f t="shared" si="208"/>
        <v>29.785709381103516</v>
      </c>
      <c r="K154" s="1">
        <v>6</v>
      </c>
      <c r="L154">
        <f t="shared" si="209"/>
        <v>1.4200000166893005</v>
      </c>
      <c r="M154" s="1">
        <v>1</v>
      </c>
      <c r="N154">
        <f t="shared" si="210"/>
        <v>2.8400000333786011</v>
      </c>
      <c r="O154" s="1">
        <v>33.467620849609375</v>
      </c>
      <c r="P154" s="1">
        <v>29.785709381103516</v>
      </c>
      <c r="Q154" s="1">
        <v>35.021724700927734</v>
      </c>
      <c r="R154" s="1">
        <v>399.78607177734375</v>
      </c>
      <c r="S154" s="1">
        <v>378.18780517578125</v>
      </c>
      <c r="T154" s="1">
        <v>15.012117385864258</v>
      </c>
      <c r="U154" s="1">
        <v>24.045080184936523</v>
      </c>
      <c r="V154" s="1">
        <v>21.178939819335937</v>
      </c>
      <c r="W154" s="1">
        <v>33.92254638671875</v>
      </c>
      <c r="X154" s="1">
        <v>350.52206420898437</v>
      </c>
      <c r="Y154" s="1">
        <v>1699.3782958984375</v>
      </c>
      <c r="Z154" s="1">
        <v>5.9126520156860352</v>
      </c>
      <c r="AA154" s="1">
        <v>73.168869018554687</v>
      </c>
      <c r="AB154" s="1">
        <v>-2.228705883026123</v>
      </c>
      <c r="AC154" s="1">
        <v>-0.21188956499099731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0.58420344034830718</v>
      </c>
      <c r="AL154">
        <f t="shared" si="212"/>
        <v>5.407102148484751E-3</v>
      </c>
      <c r="AM154">
        <f t="shared" si="213"/>
        <v>302.93570938110349</v>
      </c>
      <c r="AN154">
        <f t="shared" si="214"/>
        <v>306.61762084960935</v>
      </c>
      <c r="AO154">
        <f t="shared" si="215"/>
        <v>271.90052126629962</v>
      </c>
      <c r="AP154">
        <f t="shared" si="216"/>
        <v>0.92230758961891912</v>
      </c>
      <c r="AQ154">
        <f t="shared" si="217"/>
        <v>4.2082896903026317</v>
      </c>
      <c r="AR154">
        <f t="shared" si="218"/>
        <v>57.514756572709395</v>
      </c>
      <c r="AS154">
        <f t="shared" si="219"/>
        <v>33.469676387772871</v>
      </c>
      <c r="AT154">
        <f t="shared" si="220"/>
        <v>31.626665115356445</v>
      </c>
      <c r="AU154">
        <f t="shared" si="221"/>
        <v>4.6751044086966385</v>
      </c>
      <c r="AV154">
        <f t="shared" si="222"/>
        <v>0.1549641802362437</v>
      </c>
      <c r="AW154">
        <f t="shared" si="223"/>
        <v>1.7593513225922652</v>
      </c>
      <c r="AX154">
        <f t="shared" si="224"/>
        <v>2.915753086104373</v>
      </c>
      <c r="AY154">
        <f t="shared" si="225"/>
        <v>9.7618301062962931E-2</v>
      </c>
      <c r="AZ154">
        <f t="shared" si="226"/>
        <v>18.468904837038696</v>
      </c>
      <c r="BA154">
        <f t="shared" si="227"/>
        <v>0.66743239287744849</v>
      </c>
      <c r="BB154">
        <f t="shared" si="228"/>
        <v>42.643094948503858</v>
      </c>
      <c r="BC154">
        <f t="shared" si="229"/>
        <v>373.16196364808968</v>
      </c>
      <c r="BD154">
        <f t="shared" si="230"/>
        <v>1.2082163676257598E-2</v>
      </c>
    </row>
    <row r="155" spans="1:108" x14ac:dyDescent="0.25">
      <c r="A155" s="1">
        <v>127</v>
      </c>
      <c r="B155" s="1" t="s">
        <v>155</v>
      </c>
      <c r="C155" s="1">
        <v>3540.00003670156</v>
      </c>
      <c r="D155" s="1">
        <v>0</v>
      </c>
      <c r="E155">
        <f t="shared" si="203"/>
        <v>10.532680265187766</v>
      </c>
      <c r="F155">
        <f t="shared" si="204"/>
        <v>0.16393888755482344</v>
      </c>
      <c r="G155">
        <f t="shared" si="205"/>
        <v>252.82811554447071</v>
      </c>
      <c r="H155">
        <f t="shared" si="206"/>
        <v>5.4084103343484919</v>
      </c>
      <c r="I155">
        <f t="shared" si="207"/>
        <v>2.4490664867544352</v>
      </c>
      <c r="J155">
        <f t="shared" si="208"/>
        <v>29.787136077880859</v>
      </c>
      <c r="K155" s="1">
        <v>6</v>
      </c>
      <c r="L155">
        <f t="shared" si="209"/>
        <v>1.4200000166893005</v>
      </c>
      <c r="M155" s="1">
        <v>1</v>
      </c>
      <c r="N155">
        <f t="shared" si="210"/>
        <v>2.8400000333786011</v>
      </c>
      <c r="O155" s="1">
        <v>33.467479705810547</v>
      </c>
      <c r="P155" s="1">
        <v>29.787136077880859</v>
      </c>
      <c r="Q155" s="1">
        <v>35.021804809570313</v>
      </c>
      <c r="R155" s="1">
        <v>399.71408081054687</v>
      </c>
      <c r="S155" s="1">
        <v>378.18215942382812</v>
      </c>
      <c r="T155" s="1">
        <v>15.012371063232422</v>
      </c>
      <c r="U155" s="1">
        <v>24.048192977905273</v>
      </c>
      <c r="V155" s="1">
        <v>21.179338455200195</v>
      </c>
      <c r="W155" s="1">
        <v>33.927005767822266</v>
      </c>
      <c r="X155" s="1">
        <v>350.49481201171875</v>
      </c>
      <c r="Y155" s="1">
        <v>1699.3768310546875</v>
      </c>
      <c r="Z155" s="1">
        <v>5.8925290107727051</v>
      </c>
      <c r="AA155" s="1">
        <v>73.168434143066406</v>
      </c>
      <c r="AB155" s="1">
        <v>-2.228705883026123</v>
      </c>
      <c r="AC155" s="1">
        <v>-0.21188956499099731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11"/>
        <v>0.58415802001953121</v>
      </c>
      <c r="AL155">
        <f t="shared" si="212"/>
        <v>5.4084103343484922E-3</v>
      </c>
      <c r="AM155">
        <f t="shared" si="213"/>
        <v>302.93713607788084</v>
      </c>
      <c r="AN155">
        <f t="shared" si="214"/>
        <v>306.61747970581052</v>
      </c>
      <c r="AO155">
        <f t="shared" si="215"/>
        <v>271.90028689130486</v>
      </c>
      <c r="AP155">
        <f t="shared" si="216"/>
        <v>0.92140223205296745</v>
      </c>
      <c r="AQ155">
        <f t="shared" si="217"/>
        <v>4.2086351109180491</v>
      </c>
      <c r="AR155">
        <f t="shared" si="218"/>
        <v>57.519819307447456</v>
      </c>
      <c r="AS155">
        <f t="shared" si="219"/>
        <v>33.471626329542183</v>
      </c>
      <c r="AT155">
        <f t="shared" si="220"/>
        <v>31.627307891845703</v>
      </c>
      <c r="AU155">
        <f t="shared" si="221"/>
        <v>4.6752749650004128</v>
      </c>
      <c r="AV155">
        <f t="shared" si="222"/>
        <v>0.15499198165556441</v>
      </c>
      <c r="AW155">
        <f t="shared" si="223"/>
        <v>1.7595686241636139</v>
      </c>
      <c r="AX155">
        <f t="shared" si="224"/>
        <v>2.9157063408367989</v>
      </c>
      <c r="AY155">
        <f t="shared" si="225"/>
        <v>9.7635952798428544E-2</v>
      </c>
      <c r="AZ155">
        <f t="shared" si="226"/>
        <v>18.499037321731191</v>
      </c>
      <c r="BA155">
        <f t="shared" si="227"/>
        <v>0.66853527921481526</v>
      </c>
      <c r="BB155">
        <f t="shared" si="228"/>
        <v>42.645151474630779</v>
      </c>
      <c r="BC155">
        <f t="shared" si="229"/>
        <v>373.17542766647398</v>
      </c>
      <c r="BD155">
        <f t="shared" si="230"/>
        <v>1.2036369815437872E-2</v>
      </c>
    </row>
    <row r="156" spans="1:108" x14ac:dyDescent="0.25">
      <c r="A156" s="1">
        <v>128</v>
      </c>
      <c r="B156" s="1" t="s">
        <v>155</v>
      </c>
      <c r="C156" s="1">
        <v>3540.5000366903841</v>
      </c>
      <c r="D156" s="1">
        <v>0</v>
      </c>
      <c r="E156">
        <f t="shared" si="203"/>
        <v>10.511760591464377</v>
      </c>
      <c r="F156">
        <f t="shared" si="204"/>
        <v>0.16405558952921701</v>
      </c>
      <c r="G156">
        <f t="shared" si="205"/>
        <v>253.10868028264233</v>
      </c>
      <c r="H156">
        <f t="shared" si="206"/>
        <v>5.4109412257461331</v>
      </c>
      <c r="I156">
        <f t="shared" si="207"/>
        <v>2.4485500122948949</v>
      </c>
      <c r="J156">
        <f t="shared" si="208"/>
        <v>29.786073684692383</v>
      </c>
      <c r="K156" s="1">
        <v>6</v>
      </c>
      <c r="L156">
        <f t="shared" si="209"/>
        <v>1.4200000166893005</v>
      </c>
      <c r="M156" s="1">
        <v>1</v>
      </c>
      <c r="N156">
        <f t="shared" si="210"/>
        <v>2.8400000333786011</v>
      </c>
      <c r="O156" s="1">
        <v>33.467430114746094</v>
      </c>
      <c r="P156" s="1">
        <v>29.786073684692383</v>
      </c>
      <c r="Q156" s="1">
        <v>35.022064208984375</v>
      </c>
      <c r="R156" s="1">
        <v>399.67617797851562</v>
      </c>
      <c r="S156" s="1">
        <v>378.17950439453125</v>
      </c>
      <c r="T156" s="1">
        <v>15.012299537658691</v>
      </c>
      <c r="U156" s="1">
        <v>24.051874160766602</v>
      </c>
      <c r="V156" s="1">
        <v>21.179176330566406</v>
      </c>
      <c r="W156" s="1">
        <v>33.932106018066406</v>
      </c>
      <c r="X156" s="1">
        <v>350.51193237304687</v>
      </c>
      <c r="Y156" s="1">
        <v>1699.39794921875</v>
      </c>
      <c r="Z156" s="1">
        <v>5.8596758842468262</v>
      </c>
      <c r="AA156" s="1">
        <v>73.168014526367188</v>
      </c>
      <c r="AB156" s="1">
        <v>-2.228705883026123</v>
      </c>
      <c r="AC156" s="1">
        <v>-0.21188956499099731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11"/>
        <v>0.58418655395507801</v>
      </c>
      <c r="AL156">
        <f t="shared" si="212"/>
        <v>5.4109412257461334E-3</v>
      </c>
      <c r="AM156">
        <f t="shared" si="213"/>
        <v>302.93607368469236</v>
      </c>
      <c r="AN156">
        <f t="shared" si="214"/>
        <v>306.61743011474607</v>
      </c>
      <c r="AO156">
        <f t="shared" si="215"/>
        <v>271.90366579747933</v>
      </c>
      <c r="AP156">
        <f t="shared" si="216"/>
        <v>0.92027232218047816</v>
      </c>
      <c r="AQ156">
        <f t="shared" si="217"/>
        <v>4.2083778902762212</v>
      </c>
      <c r="AR156">
        <f t="shared" si="218"/>
        <v>57.516633702827477</v>
      </c>
      <c r="AS156">
        <f t="shared" si="219"/>
        <v>33.464759542060875</v>
      </c>
      <c r="AT156">
        <f t="shared" si="220"/>
        <v>31.626751899719238</v>
      </c>
      <c r="AU156">
        <f t="shared" si="221"/>
        <v>4.6751274360117998</v>
      </c>
      <c r="AV156">
        <f t="shared" si="222"/>
        <v>0.1550962892251411</v>
      </c>
      <c r="AW156">
        <f t="shared" si="223"/>
        <v>1.7598278779813263</v>
      </c>
      <c r="AX156">
        <f t="shared" si="224"/>
        <v>2.9152995580304735</v>
      </c>
      <c r="AY156">
        <f t="shared" si="225"/>
        <v>9.7702180425633653E-2</v>
      </c>
      <c r="AZ156">
        <f t="shared" si="226"/>
        <v>18.519459595670003</v>
      </c>
      <c r="BA156">
        <f t="shared" si="227"/>
        <v>0.66928185515466143</v>
      </c>
      <c r="BB156">
        <f t="shared" si="228"/>
        <v>42.655954954388775</v>
      </c>
      <c r="BC156">
        <f t="shared" si="229"/>
        <v>373.18271684816114</v>
      </c>
      <c r="BD156">
        <f t="shared" si="230"/>
        <v>1.2015272037993715E-2</v>
      </c>
    </row>
    <row r="157" spans="1:108" x14ac:dyDescent="0.25">
      <c r="A157" s="1">
        <v>129</v>
      </c>
      <c r="B157" s="1" t="s">
        <v>156</v>
      </c>
      <c r="C157" s="1">
        <v>3541.0000366792083</v>
      </c>
      <c r="D157" s="1">
        <v>0</v>
      </c>
      <c r="E157">
        <f t="shared" si="203"/>
        <v>10.493924975429993</v>
      </c>
      <c r="F157">
        <f t="shared" si="204"/>
        <v>0.16420304626930954</v>
      </c>
      <c r="G157">
        <f t="shared" si="205"/>
        <v>253.38802732140758</v>
      </c>
      <c r="H157">
        <f t="shared" si="206"/>
        <v>5.4124103291292904</v>
      </c>
      <c r="I157">
        <f t="shared" si="207"/>
        <v>2.4471366424307686</v>
      </c>
      <c r="J157">
        <f t="shared" si="208"/>
        <v>29.781032562255859</v>
      </c>
      <c r="K157" s="1">
        <v>6</v>
      </c>
      <c r="L157">
        <f t="shared" si="209"/>
        <v>1.4200000166893005</v>
      </c>
      <c r="M157" s="1">
        <v>1</v>
      </c>
      <c r="N157">
        <f t="shared" si="210"/>
        <v>2.8400000333786011</v>
      </c>
      <c r="O157" s="1">
        <v>33.467617034912109</v>
      </c>
      <c r="P157" s="1">
        <v>29.781032562255859</v>
      </c>
      <c r="Q157" s="1">
        <v>35.021629333496094</v>
      </c>
      <c r="R157" s="1">
        <v>399.6495361328125</v>
      </c>
      <c r="S157" s="1">
        <v>378.18197631835937</v>
      </c>
      <c r="T157" s="1">
        <v>15.012480735778809</v>
      </c>
      <c r="U157" s="1">
        <v>24.054670333862305</v>
      </c>
      <c r="V157" s="1">
        <v>21.179071426391602</v>
      </c>
      <c r="W157" s="1">
        <v>33.935466766357422</v>
      </c>
      <c r="X157" s="1">
        <v>350.50469970703125</v>
      </c>
      <c r="Y157" s="1">
        <v>1699.43212890625</v>
      </c>
      <c r="Z157" s="1">
        <v>5.7494254112243652</v>
      </c>
      <c r="AA157" s="1">
        <v>73.167533874511719</v>
      </c>
      <c r="AB157" s="1">
        <v>-2.228705883026123</v>
      </c>
      <c r="AC157" s="1">
        <v>-0.21188956499099731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11"/>
        <v>0.58417449951171863</v>
      </c>
      <c r="AL157">
        <f t="shared" si="212"/>
        <v>5.4124103291292901E-3</v>
      </c>
      <c r="AM157">
        <f t="shared" si="213"/>
        <v>302.93103256225584</v>
      </c>
      <c r="AN157">
        <f t="shared" si="214"/>
        <v>306.61761703491209</v>
      </c>
      <c r="AO157">
        <f t="shared" si="215"/>
        <v>271.9091345473571</v>
      </c>
      <c r="AP157">
        <f t="shared" si="216"/>
        <v>0.92031873659746644</v>
      </c>
      <c r="AQ157">
        <f t="shared" si="217"/>
        <v>4.2071575489238509</v>
      </c>
      <c r="AR157">
        <f t="shared" si="218"/>
        <v>57.50033281345069</v>
      </c>
      <c r="AS157">
        <f t="shared" si="219"/>
        <v>33.445662479588385</v>
      </c>
      <c r="AT157">
        <f t="shared" si="220"/>
        <v>31.624324798583984</v>
      </c>
      <c r="AU157">
        <f t="shared" si="221"/>
        <v>4.6744834675698028</v>
      </c>
      <c r="AV157">
        <f t="shared" si="222"/>
        <v>0.15522807364286478</v>
      </c>
      <c r="AW157">
        <f t="shared" si="223"/>
        <v>1.7600209064930823</v>
      </c>
      <c r="AX157">
        <f t="shared" si="224"/>
        <v>2.9144625610767205</v>
      </c>
      <c r="AY157">
        <f t="shared" si="225"/>
        <v>9.7785854836295857E-2</v>
      </c>
      <c r="AZ157">
        <f t="shared" si="226"/>
        <v>18.539777072434791</v>
      </c>
      <c r="BA157">
        <f t="shared" si="227"/>
        <v>0.67001613823103423</v>
      </c>
      <c r="BB157">
        <f t="shared" si="228"/>
        <v>42.675649077545415</v>
      </c>
      <c r="BC157">
        <f t="shared" si="229"/>
        <v>373.19366696965244</v>
      </c>
      <c r="BD157">
        <f t="shared" si="230"/>
        <v>1.2000071258817933E-2</v>
      </c>
      <c r="BE157">
        <f>AVERAGE(E143:E157)</f>
        <v>10.582213300706094</v>
      </c>
      <c r="BF157">
        <f t="shared" ref="BF157:DD157" si="231">AVERAGE(F143:F157)</f>
        <v>0.16349814398038867</v>
      </c>
      <c r="BG157">
        <f t="shared" si="231"/>
        <v>252.01065606011386</v>
      </c>
      <c r="BH157">
        <f t="shared" si="231"/>
        <v>5.3986656366576273</v>
      </c>
      <c r="BI157">
        <f t="shared" si="231"/>
        <v>2.4509050836846762</v>
      </c>
      <c r="BJ157">
        <f t="shared" si="231"/>
        <v>29.790015792846681</v>
      </c>
      <c r="BK157">
        <f t="shared" si="231"/>
        <v>6</v>
      </c>
      <c r="BL157">
        <f t="shared" si="231"/>
        <v>1.4200000166893005</v>
      </c>
      <c r="BM157">
        <f t="shared" si="231"/>
        <v>1</v>
      </c>
      <c r="BN157">
        <f t="shared" si="231"/>
        <v>2.8400000333786011</v>
      </c>
      <c r="BO157">
        <f t="shared" si="231"/>
        <v>33.465751139322919</v>
      </c>
      <c r="BP157">
        <f t="shared" si="231"/>
        <v>29.790015792846681</v>
      </c>
      <c r="BQ157">
        <f t="shared" si="231"/>
        <v>35.021369171142581</v>
      </c>
      <c r="BR157">
        <f t="shared" si="231"/>
        <v>399.7499938964844</v>
      </c>
      <c r="BS157">
        <f t="shared" si="231"/>
        <v>378.14022827148437</v>
      </c>
      <c r="BT157">
        <f t="shared" si="231"/>
        <v>15.012953186035157</v>
      </c>
      <c r="BU157">
        <f t="shared" si="231"/>
        <v>24.032533645629883</v>
      </c>
      <c r="BV157">
        <f t="shared" si="231"/>
        <v>21.182267125447591</v>
      </c>
      <c r="BW157">
        <f t="shared" si="231"/>
        <v>33.908286539713544</v>
      </c>
      <c r="BX157">
        <f t="shared" si="231"/>
        <v>350.4988952636719</v>
      </c>
      <c r="BY157">
        <f t="shared" si="231"/>
        <v>1699.3818522135416</v>
      </c>
      <c r="BZ157">
        <f t="shared" si="231"/>
        <v>5.7605386734008786</v>
      </c>
      <c r="CA157">
        <f t="shared" si="231"/>
        <v>73.168627421061203</v>
      </c>
      <c r="CB157">
        <f t="shared" si="231"/>
        <v>-2.228705883026123</v>
      </c>
      <c r="CC157">
        <f t="shared" si="231"/>
        <v>-0.21188956499099731</v>
      </c>
      <c r="CD157">
        <f t="shared" si="231"/>
        <v>1</v>
      </c>
      <c r="CE157">
        <f t="shared" si="231"/>
        <v>-0.21956524252891541</v>
      </c>
      <c r="CF157">
        <f t="shared" si="231"/>
        <v>2.737391471862793</v>
      </c>
      <c r="CG157">
        <f t="shared" si="231"/>
        <v>1</v>
      </c>
      <c r="CH157">
        <f t="shared" si="231"/>
        <v>0</v>
      </c>
      <c r="CI157">
        <f t="shared" si="231"/>
        <v>0.15999999642372131</v>
      </c>
      <c r="CJ157">
        <f t="shared" si="231"/>
        <v>111115</v>
      </c>
      <c r="CK157">
        <f t="shared" si="231"/>
        <v>0.58416482543945303</v>
      </c>
      <c r="CL157">
        <f t="shared" si="231"/>
        <v>5.3986656366576281E-3</v>
      </c>
      <c r="CM157">
        <f t="shared" si="231"/>
        <v>302.94001579284668</v>
      </c>
      <c r="CN157">
        <f t="shared" si="231"/>
        <v>306.61575113932292</v>
      </c>
      <c r="CO157">
        <f t="shared" si="231"/>
        <v>271.90109027670354</v>
      </c>
      <c r="CP157">
        <f t="shared" si="231"/>
        <v>0.9258068786925695</v>
      </c>
      <c r="CQ157">
        <f t="shared" si="231"/>
        <v>4.2093325825851089</v>
      </c>
      <c r="CR157">
        <f t="shared" si="231"/>
        <v>57.529199726199721</v>
      </c>
      <c r="CS157">
        <f t="shared" si="231"/>
        <v>33.496666080569838</v>
      </c>
      <c r="CT157">
        <f t="shared" si="231"/>
        <v>31.6278834660848</v>
      </c>
      <c r="CU157">
        <f t="shared" si="231"/>
        <v>4.6754277206713679</v>
      </c>
      <c r="CV157">
        <f t="shared" si="231"/>
        <v>0.15459791895187319</v>
      </c>
      <c r="CW157">
        <f t="shared" si="231"/>
        <v>1.7584274989004314</v>
      </c>
      <c r="CX157">
        <f t="shared" si="231"/>
        <v>2.9170002217709361</v>
      </c>
      <c r="CY157">
        <f t="shared" si="231"/>
        <v>9.7385763178725201E-2</v>
      </c>
      <c r="CZ157">
        <f t="shared" si="231"/>
        <v>18.43927351625981</v>
      </c>
      <c r="DA157">
        <f t="shared" si="231"/>
        <v>0.66644749893525146</v>
      </c>
      <c r="DB157">
        <f t="shared" si="231"/>
        <v>42.603374354343863</v>
      </c>
      <c r="DC157">
        <f t="shared" si="231"/>
        <v>373.10995088132609</v>
      </c>
      <c r="DD157">
        <f t="shared" si="231"/>
        <v>1.2083286160902363E-2</v>
      </c>
    </row>
    <row r="158" spans="1:108" x14ac:dyDescent="0.25">
      <c r="A158" s="1" t="s">
        <v>9</v>
      </c>
      <c r="B158" s="1" t="s">
        <v>157</v>
      </c>
    </row>
    <row r="159" spans="1:108" x14ac:dyDescent="0.25">
      <c r="A159" s="1" t="s">
        <v>9</v>
      </c>
      <c r="B159" s="1" t="s">
        <v>158</v>
      </c>
    </row>
    <row r="160" spans="1:108" x14ac:dyDescent="0.25">
      <c r="A160" s="1">
        <v>130</v>
      </c>
      <c r="B160" s="1" t="s">
        <v>159</v>
      </c>
      <c r="C160" s="1">
        <v>3840.0000376179814</v>
      </c>
      <c r="D160" s="1">
        <v>0</v>
      </c>
      <c r="E160">
        <f t="shared" ref="E160:E174" si="232">(R160-S160*(1000-T160)/(1000-U160))*AK160</f>
        <v>10.117480285657503</v>
      </c>
      <c r="F160">
        <f t="shared" ref="F160:F174" si="233">IF(AV160&lt;&gt;0,1/(1/AV160-1/N160),0)</f>
        <v>0.15818862081851656</v>
      </c>
      <c r="G160">
        <f t="shared" ref="G160:G174" si="234">((AY160-AL160/2)*S160-E160)/(AY160+AL160/2)</f>
        <v>251.19273585359562</v>
      </c>
      <c r="H160">
        <f t="shared" ref="H160:H174" si="235">AL160*1000</f>
        <v>6.1717854207615535</v>
      </c>
      <c r="I160">
        <f t="shared" ref="I160:I174" si="236">(AQ160-AW160)</f>
        <v>2.8778855338404123</v>
      </c>
      <c r="J160">
        <f t="shared" ref="J160:J174" si="237">(P160+AP160*D160)</f>
        <v>31.848894119262695</v>
      </c>
      <c r="K160" s="1">
        <v>6</v>
      </c>
      <c r="L160">
        <f t="shared" ref="L160:L174" si="238">(K160*AE160+AF160)</f>
        <v>1.4200000166893005</v>
      </c>
      <c r="M160" s="1">
        <v>1</v>
      </c>
      <c r="N160">
        <f t="shared" ref="N160:N174" si="239">L160*(M160+1)*(M160+1)/(M160*M160+1)</f>
        <v>2.8400000333786011</v>
      </c>
      <c r="O160" s="1">
        <v>37.808506011962891</v>
      </c>
      <c r="P160" s="1">
        <v>31.848894119262695</v>
      </c>
      <c r="Q160" s="1">
        <v>40.021251678466797</v>
      </c>
      <c r="R160" s="1">
        <v>400.34158325195312</v>
      </c>
      <c r="S160" s="1">
        <v>379.01504516601562</v>
      </c>
      <c r="T160" s="1">
        <v>15.075428009033203</v>
      </c>
      <c r="U160" s="1">
        <v>25.373762130737305</v>
      </c>
      <c r="V160" s="1">
        <v>16.741535186767578</v>
      </c>
      <c r="W160" s="1">
        <v>28.178020477294922</v>
      </c>
      <c r="X160" s="1">
        <v>350.45574951171875</v>
      </c>
      <c r="Y160" s="1">
        <v>1699.52099609375</v>
      </c>
      <c r="Z160" s="1">
        <v>5.6052379608154297</v>
      </c>
      <c r="AA160" s="1">
        <v>73.166511535644531</v>
      </c>
      <c r="AB160" s="1">
        <v>-1.858954906463623</v>
      </c>
      <c r="AC160" s="1">
        <v>-0.28380995988845825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ref="AK160:AK174" si="240">X160*0.000001/(K160*0.0001)</f>
        <v>0.58409291585286449</v>
      </c>
      <c r="AL160">
        <f t="shared" ref="AL160:AL174" si="241">(U160-T160)/(1000-U160)*AK160</f>
        <v>6.1717854207615531E-3</v>
      </c>
      <c r="AM160">
        <f t="shared" ref="AM160:AM174" si="242">(P160+273.15)</f>
        <v>304.99889411926267</v>
      </c>
      <c r="AN160">
        <f t="shared" ref="AN160:AN174" si="243">(O160+273.15)</f>
        <v>310.95850601196287</v>
      </c>
      <c r="AO160">
        <f t="shared" ref="AO160:AO174" si="244">(Y160*AG160+Z160*AH160)*AI160</f>
        <v>271.92335329703928</v>
      </c>
      <c r="AP160">
        <f t="shared" ref="AP160:AP174" si="245">((AO160+0.00000010773*(AN160^4-AM160^4))-AL160*44100)/(L160*51.4+0.00000043092*AM160^3)</f>
        <v>0.87748958396277443</v>
      </c>
      <c r="AQ160">
        <f t="shared" ref="AQ160:AQ174" si="246">0.61365*EXP(17.502*J160/(240.97+J160))</f>
        <v>4.7343951934817037</v>
      </c>
      <c r="AR160">
        <f t="shared" ref="AR160:AR174" si="247">AQ160*1000/AA160</f>
        <v>64.707133005449464</v>
      </c>
      <c r="AS160">
        <f t="shared" ref="AS160:AS174" si="248">(AR160-U160)</f>
        <v>39.333370874712159</v>
      </c>
      <c r="AT160">
        <f t="shared" ref="AT160:AT174" si="249">IF(D160,P160,(O160+P160)/2)</f>
        <v>34.828700065612793</v>
      </c>
      <c r="AU160">
        <f t="shared" ref="AU160:AU174" si="250">0.61365*EXP(17.502*AT160/(240.97+AT160))</f>
        <v>5.5950111462457324</v>
      </c>
      <c r="AV160">
        <f t="shared" ref="AV160:AV174" si="251">IF(AS160&lt;&gt;0,(1000-(AR160+U160)/2)/AS160*AL160,0)</f>
        <v>0.14984236824984173</v>
      </c>
      <c r="AW160">
        <f t="shared" ref="AW160:AW174" si="252">U160*AA160/1000</f>
        <v>1.8565096596412913</v>
      </c>
      <c r="AX160">
        <f t="shared" ref="AX160:AX174" si="253">(AU160-AW160)</f>
        <v>3.738501486604441</v>
      </c>
      <c r="AY160">
        <f t="shared" ref="AY160:AY174" si="254">1/(1.6/F160+1.37/N160)</f>
        <v>9.4367203565763821E-2</v>
      </c>
      <c r="AZ160">
        <f t="shared" ref="AZ160:AZ174" si="255">G160*AA160*0.001</f>
        <v>18.378896205502212</v>
      </c>
      <c r="BA160">
        <f t="shared" ref="BA160:BA174" si="256">G160/S160</f>
        <v>0.66275135791395445</v>
      </c>
      <c r="BB160">
        <f t="shared" ref="BB160:BB174" si="257">(1-AL160*AA160/AQ160/F160)*100</f>
        <v>39.70470550181102</v>
      </c>
      <c r="BC160">
        <f t="shared" ref="BC160:BC174" si="258">(S160-E160/(N160/1.35))</f>
        <v>374.20567959379457</v>
      </c>
      <c r="BD160">
        <f t="shared" ref="BD160:BD174" si="259">E160*BB160/100/BC160</f>
        <v>1.0735047517142805E-2</v>
      </c>
    </row>
    <row r="161" spans="1:108" x14ac:dyDescent="0.25">
      <c r="A161" s="1">
        <v>131</v>
      </c>
      <c r="B161" s="1" t="s">
        <v>159</v>
      </c>
      <c r="C161" s="1">
        <v>3840.0000376179814</v>
      </c>
      <c r="D161" s="1">
        <v>0</v>
      </c>
      <c r="E161">
        <f t="shared" si="232"/>
        <v>10.117480285657503</v>
      </c>
      <c r="F161">
        <f t="shared" si="233"/>
        <v>0.15818862081851656</v>
      </c>
      <c r="G161">
        <f t="shared" si="234"/>
        <v>251.19273585359562</v>
      </c>
      <c r="H161">
        <f t="shared" si="235"/>
        <v>6.1717854207615535</v>
      </c>
      <c r="I161">
        <f t="shared" si="236"/>
        <v>2.8778855338404123</v>
      </c>
      <c r="J161">
        <f t="shared" si="237"/>
        <v>31.848894119262695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37.808506011962891</v>
      </c>
      <c r="P161" s="1">
        <v>31.848894119262695</v>
      </c>
      <c r="Q161" s="1">
        <v>40.021251678466797</v>
      </c>
      <c r="R161" s="1">
        <v>400.34158325195312</v>
      </c>
      <c r="S161" s="1">
        <v>379.01504516601562</v>
      </c>
      <c r="T161" s="1">
        <v>15.075428009033203</v>
      </c>
      <c r="U161" s="1">
        <v>25.373762130737305</v>
      </c>
      <c r="V161" s="1">
        <v>16.741535186767578</v>
      </c>
      <c r="W161" s="1">
        <v>28.178020477294922</v>
      </c>
      <c r="X161" s="1">
        <v>350.45574951171875</v>
      </c>
      <c r="Y161" s="1">
        <v>1699.52099609375</v>
      </c>
      <c r="Z161" s="1">
        <v>5.6052379608154297</v>
      </c>
      <c r="AA161" s="1">
        <v>73.166511535644531</v>
      </c>
      <c r="AB161" s="1">
        <v>-1.858954906463623</v>
      </c>
      <c r="AC161" s="1">
        <v>-0.28380995988845825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0.58409291585286449</v>
      </c>
      <c r="AL161">
        <f t="shared" si="241"/>
        <v>6.1717854207615531E-3</v>
      </c>
      <c r="AM161">
        <f t="shared" si="242"/>
        <v>304.99889411926267</v>
      </c>
      <c r="AN161">
        <f t="shared" si="243"/>
        <v>310.95850601196287</v>
      </c>
      <c r="AO161">
        <f t="shared" si="244"/>
        <v>271.92335329703928</v>
      </c>
      <c r="AP161">
        <f t="shared" si="245"/>
        <v>0.87748958396277443</v>
      </c>
      <c r="AQ161">
        <f t="shared" si="246"/>
        <v>4.7343951934817037</v>
      </c>
      <c r="AR161">
        <f t="shared" si="247"/>
        <v>64.707133005449464</v>
      </c>
      <c r="AS161">
        <f t="shared" si="248"/>
        <v>39.333370874712159</v>
      </c>
      <c r="AT161">
        <f t="shared" si="249"/>
        <v>34.828700065612793</v>
      </c>
      <c r="AU161">
        <f t="shared" si="250"/>
        <v>5.5950111462457324</v>
      </c>
      <c r="AV161">
        <f t="shared" si="251"/>
        <v>0.14984236824984173</v>
      </c>
      <c r="AW161">
        <f t="shared" si="252"/>
        <v>1.8565096596412913</v>
      </c>
      <c r="AX161">
        <f t="shared" si="253"/>
        <v>3.738501486604441</v>
      </c>
      <c r="AY161">
        <f t="shared" si="254"/>
        <v>9.4367203565763821E-2</v>
      </c>
      <c r="AZ161">
        <f t="shared" si="255"/>
        <v>18.378896205502212</v>
      </c>
      <c r="BA161">
        <f t="shared" si="256"/>
        <v>0.66275135791395445</v>
      </c>
      <c r="BB161">
        <f t="shared" si="257"/>
        <v>39.70470550181102</v>
      </c>
      <c r="BC161">
        <f t="shared" si="258"/>
        <v>374.20567959379457</v>
      </c>
      <c r="BD161">
        <f t="shared" si="259"/>
        <v>1.0735047517142805E-2</v>
      </c>
    </row>
    <row r="162" spans="1:108" x14ac:dyDescent="0.25">
      <c r="A162" s="1">
        <v>132</v>
      </c>
      <c r="B162" s="1" t="s">
        <v>159</v>
      </c>
      <c r="C162" s="1">
        <v>3840.5000376068056</v>
      </c>
      <c r="D162" s="1">
        <v>0</v>
      </c>
      <c r="E162">
        <f t="shared" si="232"/>
        <v>10.11603051518648</v>
      </c>
      <c r="F162">
        <f t="shared" si="233"/>
        <v>0.15809718271839365</v>
      </c>
      <c r="G162">
        <f t="shared" si="234"/>
        <v>251.16303283217204</v>
      </c>
      <c r="H162">
        <f t="shared" si="235"/>
        <v>6.171162291986759</v>
      </c>
      <c r="I162">
        <f t="shared" si="236"/>
        <v>2.8791511465624438</v>
      </c>
      <c r="J162">
        <f t="shared" si="237"/>
        <v>31.853431701660156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37.807643890380859</v>
      </c>
      <c r="P162" s="1">
        <v>31.853431701660156</v>
      </c>
      <c r="Q162" s="1">
        <v>40.019542694091797</v>
      </c>
      <c r="R162" s="1">
        <v>400.3624267578125</v>
      </c>
      <c r="S162" s="1">
        <v>379.03823852539062</v>
      </c>
      <c r="T162" s="1">
        <v>15.075629234313965</v>
      </c>
      <c r="U162" s="1">
        <v>25.373071670532227</v>
      </c>
      <c r="V162" s="1">
        <v>16.742561340332031</v>
      </c>
      <c r="W162" s="1">
        <v>28.178604125976562</v>
      </c>
      <c r="X162" s="1">
        <v>350.45095825195312</v>
      </c>
      <c r="Y162" s="1">
        <v>1699.5198974609375</v>
      </c>
      <c r="Z162" s="1">
        <v>5.6433558464050293</v>
      </c>
      <c r="AA162" s="1">
        <v>73.166603088378906</v>
      </c>
      <c r="AB162" s="1">
        <v>-1.858954906463623</v>
      </c>
      <c r="AC162" s="1">
        <v>-0.28380995988845825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0.58408493041992182</v>
      </c>
      <c r="AL162">
        <f t="shared" si="241"/>
        <v>6.1711622919867594E-3</v>
      </c>
      <c r="AM162">
        <f t="shared" si="242"/>
        <v>305.00343170166013</v>
      </c>
      <c r="AN162">
        <f t="shared" si="243"/>
        <v>310.95764389038084</v>
      </c>
      <c r="AO162">
        <f t="shared" si="244"/>
        <v>271.92317751579321</v>
      </c>
      <c r="AP162">
        <f t="shared" si="245"/>
        <v>0.87702225039523174</v>
      </c>
      <c r="AQ162">
        <f t="shared" si="246"/>
        <v>4.7356126106132663</v>
      </c>
      <c r="AR162">
        <f t="shared" si="247"/>
        <v>64.723691010952862</v>
      </c>
      <c r="AS162">
        <f t="shared" si="248"/>
        <v>39.350619340420636</v>
      </c>
      <c r="AT162">
        <f t="shared" si="249"/>
        <v>34.830537796020508</v>
      </c>
      <c r="AU162">
        <f t="shared" si="250"/>
        <v>5.5955812687932376</v>
      </c>
      <c r="AV162">
        <f t="shared" si="251"/>
        <v>0.14976032190904606</v>
      </c>
      <c r="AW162">
        <f t="shared" si="252"/>
        <v>1.8564614640508226</v>
      </c>
      <c r="AX162">
        <f t="shared" si="253"/>
        <v>3.739119804742415</v>
      </c>
      <c r="AY162">
        <f t="shared" si="254"/>
        <v>9.4315138035457491E-2</v>
      </c>
      <c r="AZ162">
        <f t="shared" si="255"/>
        <v>18.37674593370501</v>
      </c>
      <c r="BA162">
        <f t="shared" si="256"/>
        <v>0.66263243995987331</v>
      </c>
      <c r="BB162">
        <f t="shared" si="257"/>
        <v>39.691356379372287</v>
      </c>
      <c r="BC162">
        <f t="shared" si="258"/>
        <v>374.2295621046178</v>
      </c>
      <c r="BD162">
        <f t="shared" si="259"/>
        <v>1.0729215780409805E-2</v>
      </c>
    </row>
    <row r="163" spans="1:108" x14ac:dyDescent="0.25">
      <c r="A163" s="1">
        <v>133</v>
      </c>
      <c r="B163" s="1" t="s">
        <v>160</v>
      </c>
      <c r="C163" s="1">
        <v>3841.0000375956297</v>
      </c>
      <c r="D163" s="1">
        <v>0</v>
      </c>
      <c r="E163">
        <f t="shared" si="232"/>
        <v>10.116993640017984</v>
      </c>
      <c r="F163">
        <f t="shared" si="233"/>
        <v>0.15805840948906164</v>
      </c>
      <c r="G163">
        <f t="shared" si="234"/>
        <v>251.13102807140413</v>
      </c>
      <c r="H163">
        <f t="shared" si="235"/>
        <v>6.1713508419160306</v>
      </c>
      <c r="I163">
        <f t="shared" si="236"/>
        <v>2.8798910042847656</v>
      </c>
      <c r="J163">
        <f t="shared" si="237"/>
        <v>31.85624885559082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37.807315826416016</v>
      </c>
      <c r="P163" s="1">
        <v>31.85624885559082</v>
      </c>
      <c r="Q163" s="1">
        <v>40.019580841064453</v>
      </c>
      <c r="R163" s="1">
        <v>400.3702392578125</v>
      </c>
      <c r="S163" s="1">
        <v>379.04623413085937</v>
      </c>
      <c r="T163" s="1">
        <v>15.076532363891602</v>
      </c>
      <c r="U163" s="1">
        <v>25.373302459716797</v>
      </c>
      <c r="V163" s="1">
        <v>16.743854522705078</v>
      </c>
      <c r="W163" s="1">
        <v>28.179351806640625</v>
      </c>
      <c r="X163" s="1">
        <v>350.48446655273437</v>
      </c>
      <c r="Y163" s="1">
        <v>1699.4752197265625</v>
      </c>
      <c r="Z163" s="1">
        <v>5.4653563499450684</v>
      </c>
      <c r="AA163" s="1">
        <v>73.166572570800781</v>
      </c>
      <c r="AB163" s="1">
        <v>-1.858954906463623</v>
      </c>
      <c r="AC163" s="1">
        <v>-0.28380995988845825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0.58414077758789051</v>
      </c>
      <c r="AL163">
        <f t="shared" si="241"/>
        <v>6.1713508419160307E-3</v>
      </c>
      <c r="AM163">
        <f t="shared" si="242"/>
        <v>305.0062488555908</v>
      </c>
      <c r="AN163">
        <f t="shared" si="243"/>
        <v>310.95731582641599</v>
      </c>
      <c r="AO163">
        <f t="shared" si="244"/>
        <v>271.91602907845299</v>
      </c>
      <c r="AP163">
        <f t="shared" si="245"/>
        <v>0.87638320391765079</v>
      </c>
      <c r="AQ163">
        <f t="shared" si="246"/>
        <v>4.7363685800645126</v>
      </c>
      <c r="AR163">
        <f t="shared" si="247"/>
        <v>64.734050176824823</v>
      </c>
      <c r="AS163">
        <f t="shared" si="248"/>
        <v>39.360747717108026</v>
      </c>
      <c r="AT163">
        <f t="shared" si="249"/>
        <v>34.831782341003418</v>
      </c>
      <c r="AU163">
        <f t="shared" si="250"/>
        <v>5.5959673949924031</v>
      </c>
      <c r="AV163">
        <f t="shared" si="251"/>
        <v>0.14972552963155092</v>
      </c>
      <c r="AW163">
        <f t="shared" si="252"/>
        <v>1.8564775757797469</v>
      </c>
      <c r="AX163">
        <f t="shared" si="253"/>
        <v>3.7394898192126562</v>
      </c>
      <c r="AY163">
        <f t="shared" si="254"/>
        <v>9.4293059444675476E-2</v>
      </c>
      <c r="AZ163">
        <f t="shared" si="255"/>
        <v>18.374396590166199</v>
      </c>
      <c r="BA163">
        <f t="shared" si="256"/>
        <v>0.66253402740496647</v>
      </c>
      <c r="BB163">
        <f t="shared" si="257"/>
        <v>39.684372656459367</v>
      </c>
      <c r="BC163">
        <f t="shared" si="258"/>
        <v>374.23709988666849</v>
      </c>
      <c r="BD163">
        <f t="shared" si="259"/>
        <v>1.0728133204727338E-2</v>
      </c>
    </row>
    <row r="164" spans="1:108" x14ac:dyDescent="0.25">
      <c r="A164" s="1">
        <v>134</v>
      </c>
      <c r="B164" s="1" t="s">
        <v>160</v>
      </c>
      <c r="C164" s="1">
        <v>3841.5000375844538</v>
      </c>
      <c r="D164" s="1">
        <v>0</v>
      </c>
      <c r="E164">
        <f t="shared" si="232"/>
        <v>10.107996592046881</v>
      </c>
      <c r="F164">
        <f t="shared" si="233"/>
        <v>0.15801188224468679</v>
      </c>
      <c r="G164">
        <f t="shared" si="234"/>
        <v>251.19733093784296</v>
      </c>
      <c r="H164">
        <f t="shared" si="235"/>
        <v>6.171277565422808</v>
      </c>
      <c r="I164">
        <f t="shared" si="236"/>
        <v>2.8806360914196922</v>
      </c>
      <c r="J164">
        <f t="shared" si="237"/>
        <v>31.858867645263672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37.806770324707031</v>
      </c>
      <c r="P164" s="1">
        <v>31.858867645263672</v>
      </c>
      <c r="Q164" s="1">
        <v>40.019886016845703</v>
      </c>
      <c r="R164" s="1">
        <v>400.36370849609375</v>
      </c>
      <c r="S164" s="1">
        <v>379.05526733398437</v>
      </c>
      <c r="T164" s="1">
        <v>15.076260566711426</v>
      </c>
      <c r="U164" s="1">
        <v>25.372812271118164</v>
      </c>
      <c r="V164" s="1">
        <v>16.743989944458008</v>
      </c>
      <c r="W164" s="1">
        <v>28.179544448852539</v>
      </c>
      <c r="X164" s="1">
        <v>350.4879150390625</v>
      </c>
      <c r="Y164" s="1">
        <v>1699.409423828125</v>
      </c>
      <c r="Z164" s="1">
        <v>5.4272327423095703</v>
      </c>
      <c r="AA164" s="1">
        <v>73.16632080078125</v>
      </c>
      <c r="AB164" s="1">
        <v>-1.858954906463623</v>
      </c>
      <c r="AC164" s="1">
        <v>-0.28380995988845825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0.58414652506510412</v>
      </c>
      <c r="AL164">
        <f t="shared" si="241"/>
        <v>6.1712775654228077E-3</v>
      </c>
      <c r="AM164">
        <f t="shared" si="242"/>
        <v>305.00886764526365</v>
      </c>
      <c r="AN164">
        <f t="shared" si="243"/>
        <v>310.95677032470701</v>
      </c>
      <c r="AO164">
        <f t="shared" si="244"/>
        <v>271.9055017349383</v>
      </c>
      <c r="AP164">
        <f t="shared" si="245"/>
        <v>0.8758356456626768</v>
      </c>
      <c r="AQ164">
        <f t="shared" si="246"/>
        <v>4.7370714136663228</v>
      </c>
      <c r="AR164">
        <f t="shared" si="247"/>
        <v>64.743878902487353</v>
      </c>
      <c r="AS164">
        <f t="shared" si="248"/>
        <v>39.371066631369189</v>
      </c>
      <c r="AT164">
        <f t="shared" si="249"/>
        <v>34.832818984985352</v>
      </c>
      <c r="AU164">
        <f t="shared" si="250"/>
        <v>5.596289036563566</v>
      </c>
      <c r="AV164">
        <f t="shared" si="251"/>
        <v>0.14968377827672175</v>
      </c>
      <c r="AW164">
        <f t="shared" si="252"/>
        <v>1.8564353222466308</v>
      </c>
      <c r="AX164">
        <f t="shared" si="253"/>
        <v>3.7398537143169355</v>
      </c>
      <c r="AY164">
        <f t="shared" si="254"/>
        <v>9.4266564844564388E-2</v>
      </c>
      <c r="AZ164">
        <f t="shared" si="255"/>
        <v>18.379184499698233</v>
      </c>
      <c r="BA164">
        <f t="shared" si="256"/>
        <v>0.66269315475970902</v>
      </c>
      <c r="BB164">
        <f t="shared" si="257"/>
        <v>39.676487914501877</v>
      </c>
      <c r="BC164">
        <f t="shared" si="258"/>
        <v>374.25040985550413</v>
      </c>
      <c r="BD164">
        <f t="shared" si="259"/>
        <v>1.071608190834092E-2</v>
      </c>
    </row>
    <row r="165" spans="1:108" x14ac:dyDescent="0.25">
      <c r="A165" s="1">
        <v>135</v>
      </c>
      <c r="B165" s="1" t="s">
        <v>161</v>
      </c>
      <c r="C165" s="1">
        <v>3842.000037573278</v>
      </c>
      <c r="D165" s="1">
        <v>0</v>
      </c>
      <c r="E165">
        <f t="shared" si="232"/>
        <v>10.096633700640652</v>
      </c>
      <c r="F165">
        <f t="shared" si="233"/>
        <v>0.15792598588857981</v>
      </c>
      <c r="G165">
        <f t="shared" si="234"/>
        <v>251.27941099137882</v>
      </c>
      <c r="H165">
        <f t="shared" si="235"/>
        <v>6.1683320642212323</v>
      </c>
      <c r="I165">
        <f t="shared" si="236"/>
        <v>2.8807412910494037</v>
      </c>
      <c r="J165">
        <f t="shared" si="237"/>
        <v>31.858659744262695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37.805957794189453</v>
      </c>
      <c r="P165" s="1">
        <v>31.858659744262695</v>
      </c>
      <c r="Q165" s="1">
        <v>40.020576477050781</v>
      </c>
      <c r="R165" s="1">
        <v>400.36480712890625</v>
      </c>
      <c r="S165" s="1">
        <v>379.07666015625</v>
      </c>
      <c r="T165" s="1">
        <v>15.078610420227051</v>
      </c>
      <c r="U165" s="1">
        <v>25.370677947998047</v>
      </c>
      <c r="V165" s="1">
        <v>16.747297286987305</v>
      </c>
      <c r="W165" s="1">
        <v>28.1783447265625</v>
      </c>
      <c r="X165" s="1">
        <v>350.47402954101562</v>
      </c>
      <c r="Y165" s="1">
        <v>1699.4378662109375</v>
      </c>
      <c r="Z165" s="1">
        <v>5.4474339485168457</v>
      </c>
      <c r="AA165" s="1">
        <v>73.166130065917969</v>
      </c>
      <c r="AB165" s="1">
        <v>-1.858954906463623</v>
      </c>
      <c r="AC165" s="1">
        <v>-0.28380995988845825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0.58412338256835927</v>
      </c>
      <c r="AL165">
        <f t="shared" si="241"/>
        <v>6.168332064221232E-3</v>
      </c>
      <c r="AM165">
        <f t="shared" si="242"/>
        <v>305.00865974426267</v>
      </c>
      <c r="AN165">
        <f t="shared" si="243"/>
        <v>310.95595779418943</v>
      </c>
      <c r="AO165">
        <f t="shared" si="244"/>
        <v>271.91005251608658</v>
      </c>
      <c r="AP165">
        <f t="shared" si="245"/>
        <v>0.87731992759843658</v>
      </c>
      <c r="AQ165">
        <f t="shared" si="246"/>
        <v>4.7370156136531456</v>
      </c>
      <c r="AR165">
        <f t="shared" si="247"/>
        <v>64.743285033462882</v>
      </c>
      <c r="AS165">
        <f t="shared" si="248"/>
        <v>39.372607085464836</v>
      </c>
      <c r="AT165">
        <f t="shared" si="249"/>
        <v>34.832308769226074</v>
      </c>
      <c r="AU165">
        <f t="shared" si="250"/>
        <v>5.5961307289063651</v>
      </c>
      <c r="AV165">
        <f t="shared" si="251"/>
        <v>0.14960669553298375</v>
      </c>
      <c r="AW165">
        <f t="shared" si="252"/>
        <v>1.8562743226037419</v>
      </c>
      <c r="AX165">
        <f t="shared" si="253"/>
        <v>3.7398564063026232</v>
      </c>
      <c r="AY165">
        <f t="shared" si="254"/>
        <v>9.4217649926682676E-2</v>
      </c>
      <c r="AZ165">
        <f t="shared" si="255"/>
        <v>18.38514206748248</v>
      </c>
      <c r="BA165">
        <f t="shared" si="256"/>
        <v>0.66287228258211683</v>
      </c>
      <c r="BB165">
        <f t="shared" si="257"/>
        <v>39.671932021836554</v>
      </c>
      <c r="BC165">
        <f t="shared" si="258"/>
        <v>374.27720405214234</v>
      </c>
      <c r="BD165">
        <f t="shared" si="259"/>
        <v>1.070204013187501E-2</v>
      </c>
    </row>
    <row r="166" spans="1:108" x14ac:dyDescent="0.25">
      <c r="A166" s="1">
        <v>136</v>
      </c>
      <c r="B166" s="1" t="s">
        <v>161</v>
      </c>
      <c r="C166" s="1">
        <v>3842.5000375621021</v>
      </c>
      <c r="D166" s="1">
        <v>0</v>
      </c>
      <c r="E166">
        <f t="shared" si="232"/>
        <v>10.089929701674411</v>
      </c>
      <c r="F166">
        <f t="shared" si="233"/>
        <v>0.15791149707306612</v>
      </c>
      <c r="G166">
        <f t="shared" si="234"/>
        <v>251.36204165064652</v>
      </c>
      <c r="H166">
        <f t="shared" si="235"/>
        <v>6.1686550153360731</v>
      </c>
      <c r="I166">
        <f t="shared" si="236"/>
        <v>2.8811304755274261</v>
      </c>
      <c r="J166">
        <f t="shared" si="237"/>
        <v>31.860387802124023</v>
      </c>
      <c r="K166" s="1">
        <v>6</v>
      </c>
      <c r="L166">
        <f t="shared" si="238"/>
        <v>1.4200000166893005</v>
      </c>
      <c r="M166" s="1">
        <v>1</v>
      </c>
      <c r="N166">
        <f t="shared" si="239"/>
        <v>2.8400000333786011</v>
      </c>
      <c r="O166" s="1">
        <v>37.806327819824219</v>
      </c>
      <c r="P166" s="1">
        <v>31.860387802124023</v>
      </c>
      <c r="Q166" s="1">
        <v>40.020927429199219</v>
      </c>
      <c r="R166" s="1">
        <v>400.38156127929687</v>
      </c>
      <c r="S166" s="1">
        <v>379.10400390625</v>
      </c>
      <c r="T166" s="1">
        <v>15.078922271728516</v>
      </c>
      <c r="U166" s="1">
        <v>25.371706008911133</v>
      </c>
      <c r="V166" s="1">
        <v>16.747303009033203</v>
      </c>
      <c r="W166" s="1">
        <v>28.178911209106445</v>
      </c>
      <c r="X166" s="1">
        <v>350.46762084960937</v>
      </c>
      <c r="Y166" s="1">
        <v>1699.3941650390625</v>
      </c>
      <c r="Z166" s="1">
        <v>5.4124941825866699</v>
      </c>
      <c r="AA166" s="1">
        <v>73.166107177734375</v>
      </c>
      <c r="AB166" s="1">
        <v>-1.858954906463623</v>
      </c>
      <c r="AC166" s="1">
        <v>-0.28380995988845825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40"/>
        <v>0.58411270141601557</v>
      </c>
      <c r="AL166">
        <f t="shared" si="241"/>
        <v>6.168655015336073E-3</v>
      </c>
      <c r="AM166">
        <f t="shared" si="242"/>
        <v>305.010387802124</v>
      </c>
      <c r="AN166">
        <f t="shared" si="243"/>
        <v>310.9563278198242</v>
      </c>
      <c r="AO166">
        <f t="shared" si="244"/>
        <v>271.90306032874287</v>
      </c>
      <c r="AP166">
        <f t="shared" si="245"/>
        <v>0.87687690835152499</v>
      </c>
      <c r="AQ166">
        <f t="shared" si="246"/>
        <v>4.7374794366573854</v>
      </c>
      <c r="AR166">
        <f t="shared" si="247"/>
        <v>64.749644601825651</v>
      </c>
      <c r="AS166">
        <f t="shared" si="248"/>
        <v>39.377938592914518</v>
      </c>
      <c r="AT166">
        <f t="shared" si="249"/>
        <v>34.833357810974121</v>
      </c>
      <c r="AU166">
        <f t="shared" si="250"/>
        <v>5.5964562255117762</v>
      </c>
      <c r="AV166">
        <f t="shared" si="251"/>
        <v>0.14959369294356931</v>
      </c>
      <c r="AW166">
        <f t="shared" si="252"/>
        <v>1.8563489611299593</v>
      </c>
      <c r="AX166">
        <f t="shared" si="253"/>
        <v>3.740107264381817</v>
      </c>
      <c r="AY166">
        <f t="shared" si="254"/>
        <v>9.4209398823512522E-2</v>
      </c>
      <c r="AZ166">
        <f t="shared" si="255"/>
        <v>18.391182079825334</v>
      </c>
      <c r="BA166">
        <f t="shared" si="256"/>
        <v>0.66304243442600719</v>
      </c>
      <c r="BB166">
        <f t="shared" si="257"/>
        <v>39.66916405494009</v>
      </c>
      <c r="BC166">
        <f t="shared" si="258"/>
        <v>374.30773456217685</v>
      </c>
      <c r="BD166">
        <f t="shared" si="259"/>
        <v>1.0693315677986539E-2</v>
      </c>
    </row>
    <row r="167" spans="1:108" x14ac:dyDescent="0.25">
      <c r="A167" s="1">
        <v>137</v>
      </c>
      <c r="B167" s="1" t="s">
        <v>162</v>
      </c>
      <c r="C167" s="1">
        <v>3843.0000375509262</v>
      </c>
      <c r="D167" s="1">
        <v>0</v>
      </c>
      <c r="E167">
        <f t="shared" si="232"/>
        <v>10.109682626144775</v>
      </c>
      <c r="F167">
        <f t="shared" si="233"/>
        <v>0.15785351522452101</v>
      </c>
      <c r="G167">
        <f t="shared" si="234"/>
        <v>251.13977632617264</v>
      </c>
      <c r="H167">
        <f t="shared" si="235"/>
        <v>6.1684385123627274</v>
      </c>
      <c r="I167">
        <f t="shared" si="236"/>
        <v>2.8820169182539046</v>
      </c>
      <c r="J167">
        <f t="shared" si="237"/>
        <v>31.863672256469727</v>
      </c>
      <c r="K167" s="1">
        <v>6</v>
      </c>
      <c r="L167">
        <f t="shared" si="238"/>
        <v>1.4200000166893005</v>
      </c>
      <c r="M167" s="1">
        <v>1</v>
      </c>
      <c r="N167">
        <f t="shared" si="239"/>
        <v>2.8400000333786011</v>
      </c>
      <c r="O167" s="1">
        <v>37.807052612304688</v>
      </c>
      <c r="P167" s="1">
        <v>31.863672256469727</v>
      </c>
      <c r="Q167" s="1">
        <v>40.021568298339844</v>
      </c>
      <c r="R167" s="1">
        <v>400.4390869140625</v>
      </c>
      <c r="S167" s="1">
        <v>379.12908935546875</v>
      </c>
      <c r="T167" s="1">
        <v>15.079916000366211</v>
      </c>
      <c r="U167" s="1">
        <v>25.371614456176758</v>
      </c>
      <c r="V167" s="1">
        <v>16.747762680053711</v>
      </c>
      <c r="W167" s="1">
        <v>28.177730560302734</v>
      </c>
      <c r="X167" s="1">
        <v>350.4923095703125</v>
      </c>
      <c r="Y167" s="1">
        <v>1699.409912109375</v>
      </c>
      <c r="Z167" s="1">
        <v>5.4942069053649902</v>
      </c>
      <c r="AA167" s="1">
        <v>73.166183471679687</v>
      </c>
      <c r="AB167" s="1">
        <v>-1.858954906463623</v>
      </c>
      <c r="AC167" s="1">
        <v>-0.28380995988845825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0.58415384928385405</v>
      </c>
      <c r="AL167">
        <f t="shared" si="241"/>
        <v>6.1684385123627278E-3</v>
      </c>
      <c r="AM167">
        <f t="shared" si="242"/>
        <v>305.0136722564697</v>
      </c>
      <c r="AN167">
        <f t="shared" si="243"/>
        <v>310.95705261230466</v>
      </c>
      <c r="AO167">
        <f t="shared" si="244"/>
        <v>271.90557985993655</v>
      </c>
      <c r="AP167">
        <f t="shared" si="245"/>
        <v>0.87665336239612446</v>
      </c>
      <c r="AQ167">
        <f t="shared" si="246"/>
        <v>4.7383611165272539</v>
      </c>
      <c r="AR167">
        <f t="shared" si="247"/>
        <v>64.761627458145654</v>
      </c>
      <c r="AS167">
        <f t="shared" si="248"/>
        <v>39.390013001968896</v>
      </c>
      <c r="AT167">
        <f t="shared" si="249"/>
        <v>34.835362434387207</v>
      </c>
      <c r="AU167">
        <f t="shared" si="250"/>
        <v>5.5970782657029741</v>
      </c>
      <c r="AV167">
        <f t="shared" si="251"/>
        <v>0.14954165746871143</v>
      </c>
      <c r="AW167">
        <f t="shared" si="252"/>
        <v>1.8563441982733493</v>
      </c>
      <c r="AX167">
        <f t="shared" si="253"/>
        <v>3.7407340674296248</v>
      </c>
      <c r="AY167">
        <f t="shared" si="254"/>
        <v>9.417637858164514E-2</v>
      </c>
      <c r="AZ167">
        <f t="shared" si="255"/>
        <v>18.374938951717347</v>
      </c>
      <c r="BA167">
        <f t="shared" si="256"/>
        <v>0.66241231120808497</v>
      </c>
      <c r="BB167">
        <f t="shared" si="257"/>
        <v>39.660288638191375</v>
      </c>
      <c r="BC167">
        <f t="shared" si="258"/>
        <v>374.32343041712744</v>
      </c>
      <c r="BD167">
        <f t="shared" si="259"/>
        <v>1.07114035193204E-2</v>
      </c>
    </row>
    <row r="168" spans="1:108" x14ac:dyDescent="0.25">
      <c r="A168" s="1">
        <v>138</v>
      </c>
      <c r="B168" s="1" t="s">
        <v>162</v>
      </c>
      <c r="C168" s="1">
        <v>3843.5000375397503</v>
      </c>
      <c r="D168" s="1">
        <v>0</v>
      </c>
      <c r="E168">
        <f t="shared" si="232"/>
        <v>10.161177153327998</v>
      </c>
      <c r="F168">
        <f t="shared" si="233"/>
        <v>0.15785953425082475</v>
      </c>
      <c r="G168">
        <f t="shared" si="234"/>
        <v>250.60897281553105</v>
      </c>
      <c r="H168">
        <f t="shared" si="235"/>
        <v>6.1675543261583003</v>
      </c>
      <c r="I168">
        <f t="shared" si="236"/>
        <v>2.8815027907251389</v>
      </c>
      <c r="J168">
        <f t="shared" si="237"/>
        <v>31.86175537109375</v>
      </c>
      <c r="K168" s="1">
        <v>6</v>
      </c>
      <c r="L168">
        <f t="shared" si="238"/>
        <v>1.4200000166893005</v>
      </c>
      <c r="M168" s="1">
        <v>1</v>
      </c>
      <c r="N168">
        <f t="shared" si="239"/>
        <v>2.8400000333786011</v>
      </c>
      <c r="O168" s="1">
        <v>37.806812286376953</v>
      </c>
      <c r="P168" s="1">
        <v>31.86175537109375</v>
      </c>
      <c r="Q168" s="1">
        <v>40.022468566894531</v>
      </c>
      <c r="R168" s="1">
        <v>400.51712036132812</v>
      </c>
      <c r="S168" s="1">
        <v>379.1197509765625</v>
      </c>
      <c r="T168" s="1">
        <v>15.081501007080078</v>
      </c>
      <c r="U168" s="1">
        <v>25.371671676635742</v>
      </c>
      <c r="V168" s="1">
        <v>16.749700546264648</v>
      </c>
      <c r="W168" s="1">
        <v>28.178089141845703</v>
      </c>
      <c r="X168" s="1">
        <v>350.49407958984375</v>
      </c>
      <c r="Y168" s="1">
        <v>1699.3988037109375</v>
      </c>
      <c r="Z168" s="1">
        <v>5.4857363700866699</v>
      </c>
      <c r="AA168" s="1">
        <v>73.166000366210937</v>
      </c>
      <c r="AB168" s="1">
        <v>-1.858954906463623</v>
      </c>
      <c r="AC168" s="1">
        <v>-0.28380995988845825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40"/>
        <v>0.58415679931640618</v>
      </c>
      <c r="AL168">
        <f t="shared" si="241"/>
        <v>6.1675543261583005E-3</v>
      </c>
      <c r="AM168">
        <f t="shared" si="242"/>
        <v>305.01175537109373</v>
      </c>
      <c r="AN168">
        <f t="shared" si="243"/>
        <v>310.95681228637693</v>
      </c>
      <c r="AO168">
        <f t="shared" si="244"/>
        <v>271.90380251622628</v>
      </c>
      <c r="AP168">
        <f t="shared" si="245"/>
        <v>0.87733097106223457</v>
      </c>
      <c r="AQ168">
        <f t="shared" si="246"/>
        <v>4.7378465299092536</v>
      </c>
      <c r="AR168">
        <f t="shared" si="247"/>
        <v>64.75475639224986</v>
      </c>
      <c r="AS168">
        <f t="shared" si="248"/>
        <v>39.383084715614117</v>
      </c>
      <c r="AT168">
        <f t="shared" si="249"/>
        <v>34.834283828735352</v>
      </c>
      <c r="AU168">
        <f t="shared" si="250"/>
        <v>5.596743563916978</v>
      </c>
      <c r="AV168">
        <f t="shared" si="251"/>
        <v>0.14954705930270945</v>
      </c>
      <c r="AW168">
        <f t="shared" si="252"/>
        <v>1.8563437391841144</v>
      </c>
      <c r="AX168">
        <f t="shared" si="253"/>
        <v>3.7403998247328634</v>
      </c>
      <c r="AY168">
        <f t="shared" si="254"/>
        <v>9.4179806424696283E-2</v>
      </c>
      <c r="AZ168">
        <f t="shared" si="255"/>
        <v>18.336056196796889</v>
      </c>
      <c r="BA168">
        <f t="shared" si="256"/>
        <v>0.66102853298989406</v>
      </c>
      <c r="BB168">
        <f t="shared" si="257"/>
        <v>39.664836689523462</v>
      </c>
      <c r="BC168">
        <f t="shared" si="258"/>
        <v>374.28961400622109</v>
      </c>
      <c r="BD168">
        <f t="shared" si="259"/>
        <v>1.0768170349321341E-2</v>
      </c>
    </row>
    <row r="169" spans="1:108" x14ac:dyDescent="0.25">
      <c r="A169" s="1">
        <v>139</v>
      </c>
      <c r="B169" s="1" t="s">
        <v>163</v>
      </c>
      <c r="C169" s="1">
        <v>3844.0000375285745</v>
      </c>
      <c r="D169" s="1">
        <v>0</v>
      </c>
      <c r="E169">
        <f t="shared" si="232"/>
        <v>10.195356378891601</v>
      </c>
      <c r="F169">
        <f t="shared" si="233"/>
        <v>0.15788939111094932</v>
      </c>
      <c r="G169">
        <f t="shared" si="234"/>
        <v>250.30796422576091</v>
      </c>
      <c r="H169">
        <f t="shared" si="235"/>
        <v>6.167843378272905</v>
      </c>
      <c r="I169">
        <f t="shared" si="236"/>
        <v>2.8811307911488306</v>
      </c>
      <c r="J169">
        <f t="shared" si="237"/>
        <v>31.860233306884766</v>
      </c>
      <c r="K169" s="1">
        <v>6</v>
      </c>
      <c r="L169">
        <f t="shared" si="238"/>
        <v>1.4200000166893005</v>
      </c>
      <c r="M169" s="1">
        <v>1</v>
      </c>
      <c r="N169">
        <f t="shared" si="239"/>
        <v>2.8400000333786011</v>
      </c>
      <c r="O169" s="1">
        <v>37.807098388671875</v>
      </c>
      <c r="P169" s="1">
        <v>31.860233306884766</v>
      </c>
      <c r="Q169" s="1">
        <v>40.024284362792969</v>
      </c>
      <c r="R169" s="1">
        <v>400.60617065429687</v>
      </c>
      <c r="S169" s="1">
        <v>379.1505126953125</v>
      </c>
      <c r="T169" s="1">
        <v>15.080865859985352</v>
      </c>
      <c r="U169" s="1">
        <v>25.371171951293945</v>
      </c>
      <c r="V169" s="1">
        <v>16.748733520507813</v>
      </c>
      <c r="W169" s="1">
        <v>28.177097320556641</v>
      </c>
      <c r="X169" s="1">
        <v>350.50607299804687</v>
      </c>
      <c r="Y169" s="1">
        <v>1699.3486328125</v>
      </c>
      <c r="Z169" s="1">
        <v>5.4603462219238281</v>
      </c>
      <c r="AA169" s="1">
        <v>73.166000366210937</v>
      </c>
      <c r="AB169" s="1">
        <v>-1.858954906463623</v>
      </c>
      <c r="AC169" s="1">
        <v>-0.28380995988845825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40"/>
        <v>0.58417678833007802</v>
      </c>
      <c r="AL169">
        <f t="shared" si="241"/>
        <v>6.1678433782729053E-3</v>
      </c>
      <c r="AM169">
        <f t="shared" si="242"/>
        <v>305.01023330688474</v>
      </c>
      <c r="AN169">
        <f t="shared" si="243"/>
        <v>310.95709838867185</v>
      </c>
      <c r="AO169">
        <f t="shared" si="244"/>
        <v>271.8957751726557</v>
      </c>
      <c r="AP169">
        <f t="shared" si="245"/>
        <v>0.87735097093147851</v>
      </c>
      <c r="AQ169">
        <f t="shared" si="246"/>
        <v>4.737437967428404</v>
      </c>
      <c r="AR169">
        <f t="shared" si="247"/>
        <v>64.749172343937744</v>
      </c>
      <c r="AS169">
        <f t="shared" si="248"/>
        <v>39.378000392643798</v>
      </c>
      <c r="AT169">
        <f t="shared" si="249"/>
        <v>34.83366584777832</v>
      </c>
      <c r="AU169">
        <f t="shared" si="250"/>
        <v>5.5965518062768229</v>
      </c>
      <c r="AV169">
        <f t="shared" si="251"/>
        <v>0.14957385431304659</v>
      </c>
      <c r="AW169">
        <f t="shared" si="252"/>
        <v>1.8563071762795735</v>
      </c>
      <c r="AX169">
        <f t="shared" si="253"/>
        <v>3.7402446299972496</v>
      </c>
      <c r="AY169">
        <f t="shared" si="254"/>
        <v>9.4196809768532674E-2</v>
      </c>
      <c r="AZ169">
        <f t="shared" si="255"/>
        <v>18.31403260220754</v>
      </c>
      <c r="BA169">
        <f t="shared" si="256"/>
        <v>0.6601809989557097</v>
      </c>
      <c r="BB169">
        <f t="shared" si="257"/>
        <v>39.668216253817192</v>
      </c>
      <c r="BC169">
        <f t="shared" si="258"/>
        <v>374.30412855808078</v>
      </c>
      <c r="BD169">
        <f t="shared" si="259"/>
        <v>1.0804892886984305E-2</v>
      </c>
    </row>
    <row r="170" spans="1:108" x14ac:dyDescent="0.25">
      <c r="A170" s="1">
        <v>140</v>
      </c>
      <c r="B170" s="1" t="s">
        <v>164</v>
      </c>
      <c r="C170" s="1">
        <v>3844.5000375173986</v>
      </c>
      <c r="D170" s="1">
        <v>0</v>
      </c>
      <c r="E170">
        <f t="shared" si="232"/>
        <v>10.23839000385677</v>
      </c>
      <c r="F170">
        <f t="shared" si="233"/>
        <v>0.15781705684638747</v>
      </c>
      <c r="G170">
        <f t="shared" si="234"/>
        <v>249.82717427004357</v>
      </c>
      <c r="H170">
        <f t="shared" si="235"/>
        <v>6.1655996846934134</v>
      </c>
      <c r="I170">
        <f t="shared" si="236"/>
        <v>2.8813349668764645</v>
      </c>
      <c r="J170">
        <f t="shared" si="237"/>
        <v>31.860260009765625</v>
      </c>
      <c r="K170" s="1">
        <v>6</v>
      </c>
      <c r="L170">
        <f t="shared" si="238"/>
        <v>1.4200000166893005</v>
      </c>
      <c r="M170" s="1">
        <v>1</v>
      </c>
      <c r="N170">
        <f t="shared" si="239"/>
        <v>2.8400000333786011</v>
      </c>
      <c r="O170" s="1">
        <v>37.806625366210937</v>
      </c>
      <c r="P170" s="1">
        <v>31.860260009765625</v>
      </c>
      <c r="Q170" s="1">
        <v>40.025440216064453</v>
      </c>
      <c r="R170" s="1">
        <v>400.68841552734375</v>
      </c>
      <c r="S170" s="1">
        <v>379.16021728515625</v>
      </c>
      <c r="T170" s="1">
        <v>15.08179759979248</v>
      </c>
      <c r="U170" s="1">
        <v>25.368497848510742</v>
      </c>
      <c r="V170" s="1">
        <v>16.750188827514648</v>
      </c>
      <c r="W170" s="1">
        <v>28.174831390380859</v>
      </c>
      <c r="X170" s="1">
        <v>350.50234985351562</v>
      </c>
      <c r="Y170" s="1">
        <v>1699.349365234375</v>
      </c>
      <c r="Z170" s="1">
        <v>5.3628139495849609</v>
      </c>
      <c r="AA170" s="1">
        <v>73.165946960449219</v>
      </c>
      <c r="AB170" s="1">
        <v>-1.858954906463623</v>
      </c>
      <c r="AC170" s="1">
        <v>-0.28380995988845825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40"/>
        <v>0.58417058308919267</v>
      </c>
      <c r="AL170">
        <f t="shared" si="241"/>
        <v>6.165599684693413E-3</v>
      </c>
      <c r="AM170">
        <f t="shared" si="242"/>
        <v>305.0102600097656</v>
      </c>
      <c r="AN170">
        <f t="shared" si="243"/>
        <v>310.95662536621091</v>
      </c>
      <c r="AO170">
        <f t="shared" si="244"/>
        <v>271.89589236015308</v>
      </c>
      <c r="AP170">
        <f t="shared" si="245"/>
        <v>0.87843769606399724</v>
      </c>
      <c r="AQ170">
        <f t="shared" si="246"/>
        <v>4.7374451349268716</v>
      </c>
      <c r="AR170">
        <f t="shared" si="247"/>
        <v>64.749317568291133</v>
      </c>
      <c r="AS170">
        <f t="shared" si="248"/>
        <v>39.380819719780391</v>
      </c>
      <c r="AT170">
        <f t="shared" si="249"/>
        <v>34.833442687988281</v>
      </c>
      <c r="AU170">
        <f t="shared" si="250"/>
        <v>5.5964825618657894</v>
      </c>
      <c r="AV170">
        <f t="shared" si="251"/>
        <v>0.14950893707721682</v>
      </c>
      <c r="AW170">
        <f t="shared" si="252"/>
        <v>1.8561101680504071</v>
      </c>
      <c r="AX170">
        <f t="shared" si="253"/>
        <v>3.7403723938153823</v>
      </c>
      <c r="AY170">
        <f t="shared" si="254"/>
        <v>9.4155615235607337E-2</v>
      </c>
      <c r="AZ170">
        <f t="shared" si="255"/>
        <v>18.278841781920914</v>
      </c>
      <c r="BA170">
        <f t="shared" si="256"/>
        <v>0.65889606261659894</v>
      </c>
      <c r="BB170">
        <f t="shared" si="257"/>
        <v>39.662656082753188</v>
      </c>
      <c r="BC170">
        <f t="shared" si="258"/>
        <v>374.29337702362164</v>
      </c>
      <c r="BD170">
        <f t="shared" si="259"/>
        <v>1.0849290062069182E-2</v>
      </c>
    </row>
    <row r="171" spans="1:108" x14ac:dyDescent="0.25">
      <c r="A171" s="1">
        <v>141</v>
      </c>
      <c r="B171" s="1" t="s">
        <v>164</v>
      </c>
      <c r="C171" s="1">
        <v>3845.0000375062227</v>
      </c>
      <c r="D171" s="1">
        <v>0</v>
      </c>
      <c r="E171">
        <f t="shared" si="232"/>
        <v>10.290965279302927</v>
      </c>
      <c r="F171">
        <f t="shared" si="233"/>
        <v>0.15768088739787336</v>
      </c>
      <c r="G171">
        <f t="shared" si="234"/>
        <v>249.1926194223181</v>
      </c>
      <c r="H171">
        <f t="shared" si="235"/>
        <v>6.1621818765643077</v>
      </c>
      <c r="I171">
        <f t="shared" si="236"/>
        <v>2.8820951508195387</v>
      </c>
      <c r="J171">
        <f t="shared" si="237"/>
        <v>31.861686706542969</v>
      </c>
      <c r="K171" s="1">
        <v>6</v>
      </c>
      <c r="L171">
        <f t="shared" si="238"/>
        <v>1.4200000166893005</v>
      </c>
      <c r="M171" s="1">
        <v>1</v>
      </c>
      <c r="N171">
        <f t="shared" si="239"/>
        <v>2.8400000333786011</v>
      </c>
      <c r="O171" s="1">
        <v>37.806346893310547</v>
      </c>
      <c r="P171" s="1">
        <v>31.861686706542969</v>
      </c>
      <c r="Q171" s="1">
        <v>40.026020050048828</v>
      </c>
      <c r="R171" s="1">
        <v>400.77560424804687</v>
      </c>
      <c r="S171" s="1">
        <v>379.15887451171875</v>
      </c>
      <c r="T171" s="1">
        <v>15.081912994384766</v>
      </c>
      <c r="U171" s="1">
        <v>25.36332893371582</v>
      </c>
      <c r="V171" s="1">
        <v>16.750577926635742</v>
      </c>
      <c r="W171" s="1">
        <v>28.169530868530273</v>
      </c>
      <c r="X171" s="1">
        <v>350.48995971679687</v>
      </c>
      <c r="Y171" s="1">
        <v>1699.4024658203125</v>
      </c>
      <c r="Z171" s="1">
        <v>5.4454164505004883</v>
      </c>
      <c r="AA171" s="1">
        <v>73.165985107421875</v>
      </c>
      <c r="AB171" s="1">
        <v>-1.858954906463623</v>
      </c>
      <c r="AC171" s="1">
        <v>-0.28380995988845825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40"/>
        <v>0.5841499328613281</v>
      </c>
      <c r="AL171">
        <f t="shared" si="241"/>
        <v>6.1621818765643073E-3</v>
      </c>
      <c r="AM171">
        <f t="shared" si="242"/>
        <v>305.01168670654295</v>
      </c>
      <c r="AN171">
        <f t="shared" si="243"/>
        <v>310.95634689331052</v>
      </c>
      <c r="AO171">
        <f t="shared" si="244"/>
        <v>271.90438845371318</v>
      </c>
      <c r="AP171">
        <f t="shared" si="245"/>
        <v>0.88005732007496174</v>
      </c>
      <c r="AQ171">
        <f t="shared" si="246"/>
        <v>4.7378280978584328</v>
      </c>
      <c r="AR171">
        <f t="shared" si="247"/>
        <v>64.754517975837828</v>
      </c>
      <c r="AS171">
        <f t="shared" si="248"/>
        <v>39.391189042122008</v>
      </c>
      <c r="AT171">
        <f t="shared" si="249"/>
        <v>34.834016799926758</v>
      </c>
      <c r="AU171">
        <f t="shared" si="250"/>
        <v>5.5966607049767125</v>
      </c>
      <c r="AV171">
        <f t="shared" si="251"/>
        <v>0.14938672170523501</v>
      </c>
      <c r="AW171">
        <f t="shared" si="252"/>
        <v>1.8557329470388941</v>
      </c>
      <c r="AX171">
        <f t="shared" si="253"/>
        <v>3.7409277579378184</v>
      </c>
      <c r="AY171">
        <f t="shared" si="254"/>
        <v>9.4078061762328274E-2</v>
      </c>
      <c r="AZ171">
        <f t="shared" si="255"/>
        <v>18.232423481532773</v>
      </c>
      <c r="BA171">
        <f t="shared" si="256"/>
        <v>0.65722481042604808</v>
      </c>
      <c r="BB171">
        <f t="shared" si="257"/>
        <v>39.648873345766468</v>
      </c>
      <c r="BC171">
        <f t="shared" si="258"/>
        <v>374.26704248222001</v>
      </c>
      <c r="BD171">
        <f t="shared" si="259"/>
        <v>1.0901979940810463E-2</v>
      </c>
    </row>
    <row r="172" spans="1:108" x14ac:dyDescent="0.25">
      <c r="A172" s="1">
        <v>142</v>
      </c>
      <c r="B172" s="1" t="s">
        <v>165</v>
      </c>
      <c r="C172" s="1">
        <v>3845.5000374950469</v>
      </c>
      <c r="D172" s="1">
        <v>0</v>
      </c>
      <c r="E172">
        <f t="shared" si="232"/>
        <v>10.30418623690181</v>
      </c>
      <c r="F172">
        <f t="shared" si="233"/>
        <v>0.15754968919451628</v>
      </c>
      <c r="G172">
        <f t="shared" si="234"/>
        <v>248.9841773355308</v>
      </c>
      <c r="H172">
        <f t="shared" si="235"/>
        <v>6.160716804431086</v>
      </c>
      <c r="I172">
        <f t="shared" si="236"/>
        <v>2.8836672172110491</v>
      </c>
      <c r="J172">
        <f t="shared" si="237"/>
        <v>31.867021560668945</v>
      </c>
      <c r="K172" s="1">
        <v>6</v>
      </c>
      <c r="L172">
        <f t="shared" si="238"/>
        <v>1.4200000166893005</v>
      </c>
      <c r="M172" s="1">
        <v>1</v>
      </c>
      <c r="N172">
        <f t="shared" si="239"/>
        <v>2.8400000333786011</v>
      </c>
      <c r="O172" s="1">
        <v>37.805770874023438</v>
      </c>
      <c r="P172" s="1">
        <v>31.867021560668945</v>
      </c>
      <c r="Q172" s="1">
        <v>40.027130126953125</v>
      </c>
      <c r="R172" s="1">
        <v>400.82269287109375</v>
      </c>
      <c r="S172" s="1">
        <v>379.1834716796875</v>
      </c>
      <c r="T172" s="1">
        <v>15.082074165344238</v>
      </c>
      <c r="U172" s="1">
        <v>25.361328125</v>
      </c>
      <c r="V172" s="1">
        <v>16.751338958740234</v>
      </c>
      <c r="W172" s="1">
        <v>28.16828727722168</v>
      </c>
      <c r="X172" s="1">
        <v>350.48104858398437</v>
      </c>
      <c r="Y172" s="1">
        <v>1699.461181640625</v>
      </c>
      <c r="Z172" s="1">
        <v>5.3478074073791504</v>
      </c>
      <c r="AA172" s="1">
        <v>73.166244506835938</v>
      </c>
      <c r="AB172" s="1">
        <v>-1.858954906463623</v>
      </c>
      <c r="AC172" s="1">
        <v>-0.28380995988845825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40"/>
        <v>0.58413508097330724</v>
      </c>
      <c r="AL172">
        <f t="shared" si="241"/>
        <v>6.1607168044310861E-3</v>
      </c>
      <c r="AM172">
        <f t="shared" si="242"/>
        <v>305.01702156066892</v>
      </c>
      <c r="AN172">
        <f t="shared" si="243"/>
        <v>310.95577087402341</v>
      </c>
      <c r="AO172">
        <f t="shared" si="244"/>
        <v>271.9137829847532</v>
      </c>
      <c r="AP172">
        <f t="shared" si="245"/>
        <v>0.88006601961582376</v>
      </c>
      <c r="AQ172">
        <f t="shared" si="246"/>
        <v>4.7392603518228942</v>
      </c>
      <c r="AR172">
        <f t="shared" si="247"/>
        <v>64.773863736850728</v>
      </c>
      <c r="AS172">
        <f t="shared" si="248"/>
        <v>39.412535611850728</v>
      </c>
      <c r="AT172">
        <f t="shared" si="249"/>
        <v>34.836396217346191</v>
      </c>
      <c r="AU172">
        <f t="shared" si="250"/>
        <v>5.597399074901598</v>
      </c>
      <c r="AV172">
        <f t="shared" si="251"/>
        <v>0.14926895764288706</v>
      </c>
      <c r="AW172">
        <f t="shared" si="252"/>
        <v>1.8555931346118451</v>
      </c>
      <c r="AX172">
        <f t="shared" si="253"/>
        <v>3.741805940289753</v>
      </c>
      <c r="AY172">
        <f t="shared" si="254"/>
        <v>9.4003333844451933E-2</v>
      </c>
      <c r="AZ172">
        <f t="shared" si="255"/>
        <v>18.217237197264847</v>
      </c>
      <c r="BA172">
        <f t="shared" si="256"/>
        <v>0.65663246404858699</v>
      </c>
      <c r="BB172">
        <f t="shared" si="257"/>
        <v>39.631012563499588</v>
      </c>
      <c r="BC172">
        <f t="shared" si="258"/>
        <v>374.28535504013638</v>
      </c>
      <c r="BD172">
        <f t="shared" si="259"/>
        <v>1.0910534668595416E-2</v>
      </c>
    </row>
    <row r="173" spans="1:108" x14ac:dyDescent="0.25">
      <c r="A173" s="1">
        <v>143</v>
      </c>
      <c r="B173" s="1" t="s">
        <v>165</v>
      </c>
      <c r="C173" s="1">
        <v>3846.000037483871</v>
      </c>
      <c r="D173" s="1">
        <v>0</v>
      </c>
      <c r="E173">
        <f t="shared" si="232"/>
        <v>10.302850725299546</v>
      </c>
      <c r="F173">
        <f t="shared" si="233"/>
        <v>0.15748995389918291</v>
      </c>
      <c r="G173">
        <f t="shared" si="234"/>
        <v>248.97137095371554</v>
      </c>
      <c r="H173">
        <f t="shared" si="235"/>
        <v>6.160587696898439</v>
      </c>
      <c r="I173">
        <f t="shared" si="236"/>
        <v>2.8846235880542581</v>
      </c>
      <c r="J173">
        <f t="shared" si="237"/>
        <v>31.870414733886719</v>
      </c>
      <c r="K173" s="1">
        <v>6</v>
      </c>
      <c r="L173">
        <f t="shared" si="238"/>
        <v>1.4200000166893005</v>
      </c>
      <c r="M173" s="1">
        <v>1</v>
      </c>
      <c r="N173">
        <f t="shared" si="239"/>
        <v>2.8400000333786011</v>
      </c>
      <c r="O173" s="1">
        <v>37.806060791015625</v>
      </c>
      <c r="P173" s="1">
        <v>31.870414733886719</v>
      </c>
      <c r="Q173" s="1">
        <v>40.028697967529297</v>
      </c>
      <c r="R173" s="1">
        <v>400.84024047851562</v>
      </c>
      <c r="S173" s="1">
        <v>379.20339965820313</v>
      </c>
      <c r="T173" s="1">
        <v>15.081783294677734</v>
      </c>
      <c r="U173" s="1">
        <v>25.360723495483398</v>
      </c>
      <c r="V173" s="1">
        <v>16.750743865966797</v>
      </c>
      <c r="W173" s="1">
        <v>28.167160034179687</v>
      </c>
      <c r="X173" s="1">
        <v>350.484619140625</v>
      </c>
      <c r="Y173" s="1">
        <v>1699.472412109375</v>
      </c>
      <c r="Z173" s="1">
        <v>5.3604812622070312</v>
      </c>
      <c r="AA173" s="1">
        <v>73.166206359863281</v>
      </c>
      <c r="AB173" s="1">
        <v>-1.858954906463623</v>
      </c>
      <c r="AC173" s="1">
        <v>-0.28380995988845825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40"/>
        <v>0.58414103190104161</v>
      </c>
      <c r="AL173">
        <f t="shared" si="241"/>
        <v>6.1605876968984386E-3</v>
      </c>
      <c r="AM173">
        <f t="shared" si="242"/>
        <v>305.0204147338867</v>
      </c>
      <c r="AN173">
        <f t="shared" si="243"/>
        <v>310.9560607910156</v>
      </c>
      <c r="AO173">
        <f t="shared" si="244"/>
        <v>271.91557985971303</v>
      </c>
      <c r="AP173">
        <f t="shared" si="245"/>
        <v>0.87970686515603658</v>
      </c>
      <c r="AQ173">
        <f t="shared" si="246"/>
        <v>4.7401715167602294</v>
      </c>
      <c r="AR173">
        <f t="shared" si="247"/>
        <v>64.786350865944868</v>
      </c>
      <c r="AS173">
        <f t="shared" si="248"/>
        <v>39.42562737046147</v>
      </c>
      <c r="AT173">
        <f t="shared" si="249"/>
        <v>34.838237762451172</v>
      </c>
      <c r="AU173">
        <f t="shared" si="250"/>
        <v>5.5979705928751189</v>
      </c>
      <c r="AV173">
        <f t="shared" si="251"/>
        <v>0.14921533557370451</v>
      </c>
      <c r="AW173">
        <f t="shared" si="252"/>
        <v>1.8555479287059715</v>
      </c>
      <c r="AX173">
        <f t="shared" si="253"/>
        <v>3.7424226641691476</v>
      </c>
      <c r="AY173">
        <f t="shared" si="254"/>
        <v>9.3969307924516327E-2</v>
      </c>
      <c r="AZ173">
        <f t="shared" si="255"/>
        <v>18.216290704897624</v>
      </c>
      <c r="BA173">
        <f t="shared" si="256"/>
        <v>0.65656418475711753</v>
      </c>
      <c r="BB173">
        <f t="shared" si="257"/>
        <v>39.621020342386679</v>
      </c>
      <c r="BC173">
        <f t="shared" si="258"/>
        <v>374.30591785690621</v>
      </c>
      <c r="BD173">
        <f t="shared" si="259"/>
        <v>1.0905770886788957E-2</v>
      </c>
    </row>
    <row r="174" spans="1:108" x14ac:dyDescent="0.25">
      <c r="A174" s="1">
        <v>144</v>
      </c>
      <c r="B174" s="1" t="s">
        <v>166</v>
      </c>
      <c r="C174" s="1">
        <v>3846.5000374726951</v>
      </c>
      <c r="D174" s="1">
        <v>0</v>
      </c>
      <c r="E174">
        <f t="shared" si="232"/>
        <v>10.277563091230009</v>
      </c>
      <c r="F174">
        <f t="shared" si="233"/>
        <v>0.15734660510277548</v>
      </c>
      <c r="G174">
        <f t="shared" si="234"/>
        <v>249.14538960423221</v>
      </c>
      <c r="H174">
        <f t="shared" si="235"/>
        <v>6.1591104768247265</v>
      </c>
      <c r="I174">
        <f t="shared" si="236"/>
        <v>2.8863781300243585</v>
      </c>
      <c r="J174">
        <f t="shared" si="237"/>
        <v>31.876684188842773</v>
      </c>
      <c r="K174" s="1">
        <v>6</v>
      </c>
      <c r="L174">
        <f t="shared" si="238"/>
        <v>1.4200000166893005</v>
      </c>
      <c r="M174" s="1">
        <v>1</v>
      </c>
      <c r="N174">
        <f t="shared" si="239"/>
        <v>2.8400000333786011</v>
      </c>
      <c r="O174" s="1">
        <v>37.806312561035156</v>
      </c>
      <c r="P174" s="1">
        <v>31.876684188842773</v>
      </c>
      <c r="Q174" s="1">
        <v>40.030696868896484</v>
      </c>
      <c r="R174" s="1">
        <v>400.81588745117187</v>
      </c>
      <c r="S174" s="1">
        <v>379.22274780273437</v>
      </c>
      <c r="T174" s="1">
        <v>15.083191871643066</v>
      </c>
      <c r="U174" s="1">
        <v>25.359840393066406</v>
      </c>
      <c r="V174" s="1">
        <v>16.752023696899414</v>
      </c>
      <c r="W174" s="1">
        <v>28.165700912475586</v>
      </c>
      <c r="X174" s="1">
        <v>350.47903442382812</v>
      </c>
      <c r="Y174" s="1">
        <v>1699.60205078125</v>
      </c>
      <c r="Z174" s="1">
        <v>5.4877505302429199</v>
      </c>
      <c r="AA174" s="1">
        <v>73.165969848632813</v>
      </c>
      <c r="AB174" s="1">
        <v>-1.858954906463623</v>
      </c>
      <c r="AC174" s="1">
        <v>-0.28380995988845825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40"/>
        <v>0.58413172403971347</v>
      </c>
      <c r="AL174">
        <f t="shared" si="241"/>
        <v>6.1591104768247262E-3</v>
      </c>
      <c r="AM174">
        <f t="shared" si="242"/>
        <v>305.02668418884275</v>
      </c>
      <c r="AN174">
        <f t="shared" si="243"/>
        <v>310.95631256103513</v>
      </c>
      <c r="AO174">
        <f t="shared" si="244"/>
        <v>271.93632204674941</v>
      </c>
      <c r="AP174">
        <f t="shared" si="245"/>
        <v>0.87984552373566094</v>
      </c>
      <c r="AQ174">
        <f t="shared" si="246"/>
        <v>4.7418554475895958</v>
      </c>
      <c r="AR174">
        <f t="shared" si="247"/>
        <v>64.809575508937257</v>
      </c>
      <c r="AS174">
        <f t="shared" si="248"/>
        <v>39.449735115870851</v>
      </c>
      <c r="AT174">
        <f t="shared" si="249"/>
        <v>34.841498374938965</v>
      </c>
      <c r="AU174">
        <f t="shared" si="250"/>
        <v>5.5989826385448609</v>
      </c>
      <c r="AV174">
        <f t="shared" si="251"/>
        <v>0.14908664817303161</v>
      </c>
      <c r="AW174">
        <f t="shared" si="252"/>
        <v>1.8554773175652373</v>
      </c>
      <c r="AX174">
        <f t="shared" si="253"/>
        <v>3.7435053209796236</v>
      </c>
      <c r="AY174">
        <f t="shared" si="254"/>
        <v>9.3887650007437456E-2</v>
      </c>
      <c r="AZ174">
        <f t="shared" si="255"/>
        <v>18.228964063709128</v>
      </c>
      <c r="BA174">
        <f t="shared" si="256"/>
        <v>0.65698956892172955</v>
      </c>
      <c r="BB174">
        <f t="shared" si="257"/>
        <v>39.602155422072386</v>
      </c>
      <c r="BC174">
        <f t="shared" si="258"/>
        <v>374.33728653157567</v>
      </c>
      <c r="BD174">
        <f t="shared" si="259"/>
        <v>1.0872912358537216E-2</v>
      </c>
      <c r="BE174">
        <f>AVERAGE(E160:E174)</f>
        <v>10.176181081055791</v>
      </c>
      <c r="BF174">
        <f t="shared" ref="BF174:DD174" si="260">AVERAGE(F160:F174)</f>
        <v>0.15785792213852343</v>
      </c>
      <c r="BG174">
        <f t="shared" si="260"/>
        <v>250.44638407626266</v>
      </c>
      <c r="BH174">
        <f t="shared" si="260"/>
        <v>6.1670920917741272</v>
      </c>
      <c r="BI174">
        <f t="shared" si="260"/>
        <v>2.8813380419758734</v>
      </c>
      <c r="BJ174">
        <f t="shared" si="260"/>
        <v>31.860474141438804</v>
      </c>
      <c r="BK174">
        <f t="shared" si="260"/>
        <v>6</v>
      </c>
      <c r="BL174">
        <f t="shared" si="260"/>
        <v>1.4200000166893005</v>
      </c>
      <c r="BM174">
        <f t="shared" si="260"/>
        <v>1</v>
      </c>
      <c r="BN174">
        <f t="shared" si="260"/>
        <v>2.8400000333786011</v>
      </c>
      <c r="BO174">
        <f t="shared" si="260"/>
        <v>37.806873830159503</v>
      </c>
      <c r="BP174">
        <f t="shared" si="260"/>
        <v>31.860474141438804</v>
      </c>
      <c r="BQ174">
        <f t="shared" si="260"/>
        <v>40.02328821818034</v>
      </c>
      <c r="BR174">
        <f t="shared" si="260"/>
        <v>400.53540852864586</v>
      </c>
      <c r="BS174">
        <f t="shared" si="260"/>
        <v>379.11190388997397</v>
      </c>
      <c r="BT174">
        <f t="shared" si="260"/>
        <v>15.07932357788086</v>
      </c>
      <c r="BU174">
        <f t="shared" si="260"/>
        <v>25.369151433308918</v>
      </c>
      <c r="BV174">
        <f t="shared" si="260"/>
        <v>16.747276433308919</v>
      </c>
      <c r="BW174">
        <f t="shared" si="260"/>
        <v>28.175281651814778</v>
      </c>
      <c r="BX174">
        <f t="shared" si="260"/>
        <v>350.48039754231769</v>
      </c>
      <c r="BY174">
        <f t="shared" si="260"/>
        <v>1699.4482259114584</v>
      </c>
      <c r="BZ174">
        <f t="shared" si="260"/>
        <v>5.4700605392456056</v>
      </c>
      <c r="CA174">
        <f t="shared" si="260"/>
        <v>73.166219584147129</v>
      </c>
      <c r="CB174">
        <f t="shared" si="260"/>
        <v>-1.858954906463623</v>
      </c>
      <c r="CC174">
        <f t="shared" si="260"/>
        <v>-0.28380995988845825</v>
      </c>
      <c r="CD174">
        <f t="shared" si="260"/>
        <v>1</v>
      </c>
      <c r="CE174">
        <f t="shared" si="260"/>
        <v>-0.21956524252891541</v>
      </c>
      <c r="CF174">
        <f t="shared" si="260"/>
        <v>2.737391471862793</v>
      </c>
      <c r="CG174">
        <f t="shared" si="260"/>
        <v>1</v>
      </c>
      <c r="CH174">
        <f t="shared" si="260"/>
        <v>0</v>
      </c>
      <c r="CI174">
        <f t="shared" si="260"/>
        <v>0.15999999642372131</v>
      </c>
      <c r="CJ174">
        <f t="shared" si="260"/>
        <v>111115</v>
      </c>
      <c r="CK174">
        <f t="shared" si="260"/>
        <v>0.58413399590386261</v>
      </c>
      <c r="CL174">
        <f t="shared" si="260"/>
        <v>6.1670920917741281E-3</v>
      </c>
      <c r="CM174">
        <f t="shared" si="260"/>
        <v>305.01047414143881</v>
      </c>
      <c r="CN174">
        <f t="shared" si="260"/>
        <v>310.95687383015951</v>
      </c>
      <c r="CO174">
        <f t="shared" si="260"/>
        <v>271.91171006813289</v>
      </c>
      <c r="CP174">
        <f t="shared" si="260"/>
        <v>0.87785772219249247</v>
      </c>
      <c r="CQ174">
        <f t="shared" si="260"/>
        <v>4.7375029469627323</v>
      </c>
      <c r="CR174">
        <f t="shared" si="260"/>
        <v>64.749866505776495</v>
      </c>
      <c r="CS174">
        <f t="shared" si="260"/>
        <v>39.380715072467574</v>
      </c>
      <c r="CT174">
        <f t="shared" si="260"/>
        <v>34.833673985799152</v>
      </c>
      <c r="CU174">
        <f t="shared" si="260"/>
        <v>5.5965544104213105</v>
      </c>
      <c r="CV174">
        <f t="shared" si="260"/>
        <v>0.14954559507000653</v>
      </c>
      <c r="CW174">
        <f t="shared" si="260"/>
        <v>1.8561649049868585</v>
      </c>
      <c r="CX174">
        <f t="shared" si="260"/>
        <v>3.7403895054344525</v>
      </c>
      <c r="CY174">
        <f t="shared" si="260"/>
        <v>9.4178878783709036E-2</v>
      </c>
      <c r="CZ174">
        <f t="shared" si="260"/>
        <v>18.324215237461917</v>
      </c>
      <c r="DA174">
        <f t="shared" si="260"/>
        <v>0.66061373259229017</v>
      </c>
      <c r="DB174">
        <f t="shared" si="260"/>
        <v>39.664118891249508</v>
      </c>
      <c r="DC174">
        <f t="shared" si="260"/>
        <v>374.27463477097251</v>
      </c>
      <c r="DD174">
        <f t="shared" si="260"/>
        <v>1.0784255760670167E-2</v>
      </c>
    </row>
    <row r="175" spans="1:108" x14ac:dyDescent="0.25">
      <c r="A175" s="1" t="s">
        <v>9</v>
      </c>
      <c r="B175" s="1" t="s">
        <v>167</v>
      </c>
    </row>
    <row r="176" spans="1:108" x14ac:dyDescent="0.25">
      <c r="A176" s="1" t="s">
        <v>9</v>
      </c>
      <c r="B176" s="1" t="s">
        <v>168</v>
      </c>
    </row>
    <row r="177" spans="1:108" x14ac:dyDescent="0.25">
      <c r="A177" s="1">
        <v>145</v>
      </c>
      <c r="B177" s="1" t="s">
        <v>169</v>
      </c>
      <c r="C177" s="1">
        <v>4246.0000375509262</v>
      </c>
      <c r="D177" s="1">
        <v>0</v>
      </c>
      <c r="E177">
        <f t="shared" ref="E177:E191" si="261">(R177-S177*(1000-T177)/(1000-U177))*AK177</f>
        <v>8.8585947088293562</v>
      </c>
      <c r="F177">
        <f t="shared" ref="F177:F191" si="262">IF(AV177&lt;&gt;0,1/(1/AV177-1/N177),0)</f>
        <v>0.13560506860009816</v>
      </c>
      <c r="G177">
        <f t="shared" ref="G177:G191" si="263">((AY177-AL177/2)*S177-E177)/(AY177+AL177/2)</f>
        <v>245.03955765336366</v>
      </c>
      <c r="H177">
        <f t="shared" ref="H177:H191" si="264">AL177*1000</f>
        <v>7.1311276875497231</v>
      </c>
      <c r="I177">
        <f t="shared" ref="I177:I191" si="265">(AQ177-AW177)</f>
        <v>3.8172742717073564</v>
      </c>
      <c r="J177">
        <f t="shared" ref="J177:J191" si="266">(P177+AP177*D177)</f>
        <v>35.440994262695313</v>
      </c>
      <c r="K177" s="1">
        <v>6</v>
      </c>
      <c r="L177">
        <f t="shared" ref="L177:L191" si="267">(K177*AE177+AF177)</f>
        <v>1.4200000166893005</v>
      </c>
      <c r="M177" s="1">
        <v>1</v>
      </c>
      <c r="N177">
        <f t="shared" ref="N177:N191" si="268">L177*(M177+1)*(M177+1)/(M177*M177+1)</f>
        <v>2.8400000333786011</v>
      </c>
      <c r="O177" s="1">
        <v>42.274261474609375</v>
      </c>
      <c r="P177" s="1">
        <v>35.440994262695313</v>
      </c>
      <c r="Q177" s="1">
        <v>44.975849151611328</v>
      </c>
      <c r="R177" s="1">
        <v>401.08447265625</v>
      </c>
      <c r="S177" s="1">
        <v>381.2608642578125</v>
      </c>
      <c r="T177" s="1">
        <v>15.052658081054687</v>
      </c>
      <c r="U177" s="1">
        <v>26.934165954589844</v>
      </c>
      <c r="V177" s="1">
        <v>13.167792320251465</v>
      </c>
      <c r="W177" s="1">
        <v>23.561519622802734</v>
      </c>
      <c r="X177" s="1">
        <v>350.41293334960937</v>
      </c>
      <c r="Y177" s="1">
        <v>1698.9296875</v>
      </c>
      <c r="Z177" s="1">
        <v>5.631716251373291</v>
      </c>
      <c r="AA177" s="1">
        <v>73.160140991210938</v>
      </c>
      <c r="AB177" s="1">
        <v>-1.098395824432373</v>
      </c>
      <c r="AC177" s="1">
        <v>-0.32855254411697388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ref="AK177:AK191" si="269">X177*0.000001/(K177*0.0001)</f>
        <v>0.58402155558268221</v>
      </c>
      <c r="AL177">
        <f t="shared" ref="AL177:AL191" si="270">(U177-T177)/(1000-U177)*AK177</f>
        <v>7.131127687549723E-3</v>
      </c>
      <c r="AM177">
        <f t="shared" ref="AM177:AM191" si="271">(P177+273.15)</f>
        <v>308.59099426269529</v>
      </c>
      <c r="AN177">
        <f t="shared" ref="AN177:AN191" si="272">(O177+273.15)</f>
        <v>315.42426147460935</v>
      </c>
      <c r="AO177">
        <f t="shared" ref="AO177:AO191" si="273">(Y177*AG177+Z177*AH177)*AI177</f>
        <v>271.82874392415397</v>
      </c>
      <c r="AP177">
        <f t="shared" ref="AP177:AP191" si="274">((AO177+0.00000010773*(AN177^4-AM177^4))-AL177*44100)/(L177*51.4+0.00000043092*AM177^3)</f>
        <v>0.54633682303605768</v>
      </c>
      <c r="AQ177">
        <f t="shared" ref="AQ177:AQ191" si="275">0.61365*EXP(17.502*J177/(240.97+J177))</f>
        <v>5.7877816504258233</v>
      </c>
      <c r="AR177">
        <f t="shared" ref="AR177:AR191" si="276">AQ177*1000/AA177</f>
        <v>79.111133084354449</v>
      </c>
      <c r="AS177">
        <f t="shared" ref="AS177:AS191" si="277">(AR177-U177)</f>
        <v>52.176967129764606</v>
      </c>
      <c r="AT177">
        <f t="shared" ref="AT177:AT191" si="278">IF(D177,P177,(O177+P177)/2)</f>
        <v>38.857627868652344</v>
      </c>
      <c r="AU177">
        <f t="shared" ref="AU177:AU191" si="279">0.61365*EXP(17.502*AT177/(240.97+AT177))</f>
        <v>6.9729956565050566</v>
      </c>
      <c r="AV177">
        <f t="shared" ref="AV177:AV191" si="280">IF(AS177&lt;&gt;0,(1000-(AR177+U177)/2)/AS177*AL177,0)</f>
        <v>0.12942523827993596</v>
      </c>
      <c r="AW177">
        <f t="shared" ref="AW177:AW191" si="281">U177*AA177/1000</f>
        <v>1.9705073787184666</v>
      </c>
      <c r="AX177">
        <f t="shared" ref="AX177:AX191" si="282">(AU177-AW177)</f>
        <v>5.0024882777865898</v>
      </c>
      <c r="AY177">
        <f t="shared" ref="AY177:AY191" si="283">1/(1.6/F177+1.37/N177)</f>
        <v>8.1424184843155389E-2</v>
      </c>
      <c r="AZ177">
        <f t="shared" ref="AZ177:AZ191" si="284">G177*AA177*0.001</f>
        <v>17.927128586344047</v>
      </c>
      <c r="BA177">
        <f t="shared" ref="BA177:BA191" si="285">G177/S177</f>
        <v>0.64270839371456023</v>
      </c>
      <c r="BB177">
        <f t="shared" ref="BB177:BB191" si="286">(1-AL177*AA177/AQ177/F177)*100</f>
        <v>33.527090937175032</v>
      </c>
      <c r="BC177">
        <f t="shared" ref="BC177:BC191" si="287">(S177-E177/(N177/1.35))</f>
        <v>377.04991259712097</v>
      </c>
      <c r="BD177">
        <f t="shared" ref="BD177:BD191" si="288">E177*BB177/100/BC177</f>
        <v>7.8770184120384064E-3</v>
      </c>
    </row>
    <row r="178" spans="1:108" x14ac:dyDescent="0.25">
      <c r="A178" s="1">
        <v>146</v>
      </c>
      <c r="B178" s="1" t="s">
        <v>170</v>
      </c>
      <c r="C178" s="1">
        <v>4246.5000375397503</v>
      </c>
      <c r="D178" s="1">
        <v>0</v>
      </c>
      <c r="E178">
        <f t="shared" si="261"/>
        <v>8.8595959287385941</v>
      </c>
      <c r="F178">
        <f t="shared" si="262"/>
        <v>0.13573152542884589</v>
      </c>
      <c r="G178">
        <f t="shared" si="263"/>
        <v>245.14317698117532</v>
      </c>
      <c r="H178">
        <f t="shared" si="264"/>
        <v>7.1322595684345336</v>
      </c>
      <c r="I178">
        <f t="shared" si="265"/>
        <v>3.8145324692054725</v>
      </c>
      <c r="J178">
        <f t="shared" si="266"/>
        <v>35.43280029296875</v>
      </c>
      <c r="K178" s="1">
        <v>6</v>
      </c>
      <c r="L178">
        <f t="shared" si="267"/>
        <v>1.4200000166893005</v>
      </c>
      <c r="M178" s="1">
        <v>1</v>
      </c>
      <c r="N178">
        <f t="shared" si="268"/>
        <v>2.8400000333786011</v>
      </c>
      <c r="O178" s="1">
        <v>42.276546478271484</v>
      </c>
      <c r="P178" s="1">
        <v>35.43280029296875</v>
      </c>
      <c r="Q178" s="1">
        <v>44.9775390625</v>
      </c>
      <c r="R178" s="1">
        <v>401.08999633789062</v>
      </c>
      <c r="S178" s="1">
        <v>381.26385498046875</v>
      </c>
      <c r="T178" s="1">
        <v>15.052613258361816</v>
      </c>
      <c r="U178" s="1">
        <v>26.936010360717773</v>
      </c>
      <c r="V178" s="1">
        <v>13.166102409362793</v>
      </c>
      <c r="W178" s="1">
        <v>23.5601806640625</v>
      </c>
      <c r="X178" s="1">
        <v>350.41217041015625</v>
      </c>
      <c r="Y178" s="1">
        <v>1698.9390869140625</v>
      </c>
      <c r="Z178" s="1">
        <v>5.5915384292602539</v>
      </c>
      <c r="AA178" s="1">
        <v>73.159751892089844</v>
      </c>
      <c r="AB178" s="1">
        <v>-1.098395824432373</v>
      </c>
      <c r="AC178" s="1">
        <v>-0.32855254411697388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69"/>
        <v>0.58402028401692696</v>
      </c>
      <c r="AL178">
        <f t="shared" si="270"/>
        <v>7.132259568434534E-3</v>
      </c>
      <c r="AM178">
        <f t="shared" si="271"/>
        <v>308.58280029296873</v>
      </c>
      <c r="AN178">
        <f t="shared" si="272"/>
        <v>315.42654647827146</v>
      </c>
      <c r="AO178">
        <f t="shared" si="273"/>
        <v>271.83024783037035</v>
      </c>
      <c r="AP178">
        <f t="shared" si="274"/>
        <v>0.54735022982563575</v>
      </c>
      <c r="AQ178">
        <f t="shared" si="275"/>
        <v>5.7851643041583465</v>
      </c>
      <c r="AR178">
        <f t="shared" si="276"/>
        <v>79.075778068403324</v>
      </c>
      <c r="AS178">
        <f t="shared" si="277"/>
        <v>52.13976770768555</v>
      </c>
      <c r="AT178">
        <f t="shared" si="278"/>
        <v>38.854673385620117</v>
      </c>
      <c r="AU178">
        <f t="shared" si="279"/>
        <v>6.9718861230517533</v>
      </c>
      <c r="AV178">
        <f t="shared" si="280"/>
        <v>0.12954042699434037</v>
      </c>
      <c r="AW178">
        <f t="shared" si="281"/>
        <v>1.9706318349528738</v>
      </c>
      <c r="AX178">
        <f t="shared" si="282"/>
        <v>5.0012542880988793</v>
      </c>
      <c r="AY178">
        <f t="shared" si="283"/>
        <v>8.1497130821797201E-2</v>
      </c>
      <c r="AZ178">
        <f t="shared" si="284"/>
        <v>17.934614005981459</v>
      </c>
      <c r="BA178">
        <f t="shared" si="285"/>
        <v>0.64297513068405976</v>
      </c>
      <c r="BB178">
        <f t="shared" si="286"/>
        <v>33.548783400052997</v>
      </c>
      <c r="BC178">
        <f t="shared" si="287"/>
        <v>377.05242738778372</v>
      </c>
      <c r="BD178">
        <f t="shared" si="288"/>
        <v>7.8829532244213442E-3</v>
      </c>
    </row>
    <row r="179" spans="1:108" x14ac:dyDescent="0.25">
      <c r="A179" s="1">
        <v>147</v>
      </c>
      <c r="B179" s="1" t="s">
        <v>170</v>
      </c>
      <c r="C179" s="1">
        <v>4247.0000375285745</v>
      </c>
      <c r="D179" s="1">
        <v>0</v>
      </c>
      <c r="E179">
        <f t="shared" si="261"/>
        <v>8.8594906493117183</v>
      </c>
      <c r="F179">
        <f t="shared" si="262"/>
        <v>0.13578026332698306</v>
      </c>
      <c r="G179">
        <f t="shared" si="263"/>
        <v>245.20356844174199</v>
      </c>
      <c r="H179">
        <f t="shared" si="264"/>
        <v>7.1325159957524917</v>
      </c>
      <c r="I179">
        <f t="shared" si="265"/>
        <v>3.8133951177508267</v>
      </c>
      <c r="J179">
        <f t="shared" si="266"/>
        <v>35.429611206054688</v>
      </c>
      <c r="K179" s="1">
        <v>6</v>
      </c>
      <c r="L179">
        <f t="shared" si="267"/>
        <v>1.4200000166893005</v>
      </c>
      <c r="M179" s="1">
        <v>1</v>
      </c>
      <c r="N179">
        <f t="shared" si="268"/>
        <v>2.8400000333786011</v>
      </c>
      <c r="O179" s="1">
        <v>42.277393341064453</v>
      </c>
      <c r="P179" s="1">
        <v>35.429611206054688</v>
      </c>
      <c r="Q179" s="1">
        <v>44.978031158447266</v>
      </c>
      <c r="R179" s="1">
        <v>401.10647583007812</v>
      </c>
      <c r="S179" s="1">
        <v>381.28036499023437</v>
      </c>
      <c r="T179" s="1">
        <v>15.053912162780762</v>
      </c>
      <c r="U179" s="1">
        <v>26.937585830688477</v>
      </c>
      <c r="V179" s="1">
        <v>13.166675567626953</v>
      </c>
      <c r="W179" s="1">
        <v>23.560550689697266</v>
      </c>
      <c r="X179" s="1">
        <v>350.41604614257813</v>
      </c>
      <c r="Y179" s="1">
        <v>1698.9144287109375</v>
      </c>
      <c r="Z179" s="1">
        <v>5.593693733215332</v>
      </c>
      <c r="AA179" s="1">
        <v>73.159889221191406</v>
      </c>
      <c r="AB179" s="1">
        <v>-1.098395824432373</v>
      </c>
      <c r="AC179" s="1">
        <v>-0.32855254411697388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69"/>
        <v>0.58402674357096351</v>
      </c>
      <c r="AL179">
        <f t="shared" si="270"/>
        <v>7.1325159957524916E-3</v>
      </c>
      <c r="AM179">
        <f t="shared" si="271"/>
        <v>308.57961120605466</v>
      </c>
      <c r="AN179">
        <f t="shared" si="272"/>
        <v>315.42739334106443</v>
      </c>
      <c r="AO179">
        <f t="shared" si="273"/>
        <v>271.82630251795854</v>
      </c>
      <c r="AP179">
        <f t="shared" si="274"/>
        <v>0.54777981883169224</v>
      </c>
      <c r="AQ179">
        <f t="shared" si="275"/>
        <v>5.784145913010331</v>
      </c>
      <c r="AR179">
        <f t="shared" si="276"/>
        <v>79.061709559490453</v>
      </c>
      <c r="AS179">
        <f t="shared" si="277"/>
        <v>52.124123728801976</v>
      </c>
      <c r="AT179">
        <f t="shared" si="278"/>
        <v>38.85350227355957</v>
      </c>
      <c r="AU179">
        <f t="shared" si="279"/>
        <v>6.9714463632735493</v>
      </c>
      <c r="AV179">
        <f t="shared" si="280"/>
        <v>0.12958481941952954</v>
      </c>
      <c r="AW179">
        <f t="shared" si="281"/>
        <v>1.9707507952595043</v>
      </c>
      <c r="AX179">
        <f t="shared" si="282"/>
        <v>5.000695568014045</v>
      </c>
      <c r="AY179">
        <f t="shared" si="283"/>
        <v>8.1525243603902176E-2</v>
      </c>
      <c r="AZ179">
        <f t="shared" si="284"/>
        <v>17.939065903838671</v>
      </c>
      <c r="BA179">
        <f t="shared" si="285"/>
        <v>0.64310568011552949</v>
      </c>
      <c r="BB179">
        <f t="shared" si="286"/>
        <v>33.558426845395303</v>
      </c>
      <c r="BC179">
        <f t="shared" si="287"/>
        <v>377.06898744234672</v>
      </c>
      <c r="BD179">
        <f t="shared" si="288"/>
        <v>7.8847791450324285E-3</v>
      </c>
    </row>
    <row r="180" spans="1:108" x14ac:dyDescent="0.25">
      <c r="A180" s="1">
        <v>148</v>
      </c>
      <c r="B180" s="1" t="s">
        <v>171</v>
      </c>
      <c r="C180" s="1">
        <v>4247.5000375173986</v>
      </c>
      <c r="D180" s="1">
        <v>0</v>
      </c>
      <c r="E180">
        <f t="shared" si="261"/>
        <v>8.8724681029349561</v>
      </c>
      <c r="F180">
        <f t="shared" si="262"/>
        <v>0.13589870887271785</v>
      </c>
      <c r="G180">
        <f t="shared" si="263"/>
        <v>245.14547505756204</v>
      </c>
      <c r="H180">
        <f t="shared" si="264"/>
        <v>7.1341336110103573</v>
      </c>
      <c r="I180">
        <f t="shared" si="265"/>
        <v>3.8111493178383862</v>
      </c>
      <c r="J180">
        <f t="shared" si="266"/>
        <v>35.423133850097656</v>
      </c>
      <c r="K180" s="1">
        <v>6</v>
      </c>
      <c r="L180">
        <f t="shared" si="267"/>
        <v>1.4200000166893005</v>
      </c>
      <c r="M180" s="1">
        <v>1</v>
      </c>
      <c r="N180">
        <f t="shared" si="268"/>
        <v>2.8400000333786011</v>
      </c>
      <c r="O180" s="1">
        <v>42.277332305908203</v>
      </c>
      <c r="P180" s="1">
        <v>35.423133850097656</v>
      </c>
      <c r="Q180" s="1">
        <v>44.977062225341797</v>
      </c>
      <c r="R180" s="1">
        <v>401.11972045898437</v>
      </c>
      <c r="S180" s="1">
        <v>381.2706298828125</v>
      </c>
      <c r="T180" s="1">
        <v>15.053715705871582</v>
      </c>
      <c r="U180" s="1">
        <v>26.939949035644531</v>
      </c>
      <c r="V180" s="1">
        <v>13.166579246520996</v>
      </c>
      <c r="W180" s="1">
        <v>23.562751770019531</v>
      </c>
      <c r="X180" s="1">
        <v>350.419189453125</v>
      </c>
      <c r="Y180" s="1">
        <v>1698.861572265625</v>
      </c>
      <c r="Z180" s="1">
        <v>5.6466479301452637</v>
      </c>
      <c r="AA180" s="1">
        <v>73.160072326660156</v>
      </c>
      <c r="AB180" s="1">
        <v>-1.098395824432373</v>
      </c>
      <c r="AC180" s="1">
        <v>-0.32855254411697388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69"/>
        <v>0.58403198242187493</v>
      </c>
      <c r="AL180">
        <f t="shared" si="270"/>
        <v>7.1341336110103569E-3</v>
      </c>
      <c r="AM180">
        <f t="shared" si="271"/>
        <v>308.57313385009763</v>
      </c>
      <c r="AN180">
        <f t="shared" si="272"/>
        <v>315.42733230590818</v>
      </c>
      <c r="AO180">
        <f t="shared" si="273"/>
        <v>271.81784548689757</v>
      </c>
      <c r="AP180">
        <f t="shared" si="274"/>
        <v>0.54780119008855488</v>
      </c>
      <c r="AQ180">
        <f t="shared" si="275"/>
        <v>5.7820779377626783</v>
      </c>
      <c r="AR180">
        <f t="shared" si="276"/>
        <v>79.033245237178917</v>
      </c>
      <c r="AS180">
        <f t="shared" si="277"/>
        <v>52.093296201534386</v>
      </c>
      <c r="AT180">
        <f t="shared" si="278"/>
        <v>38.85023307800293</v>
      </c>
      <c r="AU180">
        <f t="shared" si="279"/>
        <v>6.9702188875567064</v>
      </c>
      <c r="AV180">
        <f t="shared" si="280"/>
        <v>0.129692698294784</v>
      </c>
      <c r="AW180">
        <f t="shared" si="281"/>
        <v>1.9709286199242924</v>
      </c>
      <c r="AX180">
        <f t="shared" si="282"/>
        <v>4.9992902676324142</v>
      </c>
      <c r="AY180">
        <f t="shared" si="283"/>
        <v>8.1593561539452825E-2</v>
      </c>
      <c r="AZ180">
        <f t="shared" si="284"/>
        <v>17.934860685764704</v>
      </c>
      <c r="BA180">
        <f t="shared" si="285"/>
        <v>0.6429697328978895</v>
      </c>
      <c r="BB180">
        <f t="shared" si="286"/>
        <v>33.577366110964668</v>
      </c>
      <c r="BC180">
        <f t="shared" si="287"/>
        <v>377.05308347500039</v>
      </c>
      <c r="BD180">
        <f t="shared" si="288"/>
        <v>7.9011185123978867E-3</v>
      </c>
    </row>
    <row r="181" spans="1:108" x14ac:dyDescent="0.25">
      <c r="A181" s="1">
        <v>149</v>
      </c>
      <c r="B181" s="1" t="s">
        <v>171</v>
      </c>
      <c r="C181" s="1">
        <v>4248.0000375062227</v>
      </c>
      <c r="D181" s="1">
        <v>0</v>
      </c>
      <c r="E181">
        <f t="shared" si="261"/>
        <v>8.9049051147815916</v>
      </c>
      <c r="F181">
        <f t="shared" si="262"/>
        <v>0.13600801380197003</v>
      </c>
      <c r="G181">
        <f t="shared" si="263"/>
        <v>244.8484379055661</v>
      </c>
      <c r="H181">
        <f t="shared" si="264"/>
        <v>7.1359475121739431</v>
      </c>
      <c r="I181">
        <f t="shared" si="265"/>
        <v>3.8092477408641852</v>
      </c>
      <c r="J181">
        <f t="shared" si="266"/>
        <v>35.417507171630859</v>
      </c>
      <c r="K181" s="1">
        <v>6</v>
      </c>
      <c r="L181">
        <f t="shared" si="267"/>
        <v>1.4200000166893005</v>
      </c>
      <c r="M181" s="1">
        <v>1</v>
      </c>
      <c r="N181">
        <f t="shared" si="268"/>
        <v>2.8400000333786011</v>
      </c>
      <c r="O181" s="1">
        <v>42.277950286865234</v>
      </c>
      <c r="P181" s="1">
        <v>35.417507171630859</v>
      </c>
      <c r="Q181" s="1">
        <v>44.978504180908203</v>
      </c>
      <c r="R181" s="1">
        <v>401.163818359375</v>
      </c>
      <c r="S181" s="1">
        <v>381.25921630859375</v>
      </c>
      <c r="T181" s="1">
        <v>15.052751541137695</v>
      </c>
      <c r="U181" s="1">
        <v>26.941349029541016</v>
      </c>
      <c r="V181" s="1">
        <v>13.165329933166504</v>
      </c>
      <c r="W181" s="1">
        <v>23.563249588012695</v>
      </c>
      <c r="X181" s="1">
        <v>350.43807983398438</v>
      </c>
      <c r="Y181" s="1">
        <v>1698.8291015625</v>
      </c>
      <c r="Z181" s="1">
        <v>5.668907642364502</v>
      </c>
      <c r="AA181" s="1">
        <v>73.160194396972656</v>
      </c>
      <c r="AB181" s="1">
        <v>-1.098395824432373</v>
      </c>
      <c r="AC181" s="1">
        <v>-0.32855254411697388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269"/>
        <v>0.58406346638997386</v>
      </c>
      <c r="AL181">
        <f t="shared" si="270"/>
        <v>7.1359475121739431E-3</v>
      </c>
      <c r="AM181">
        <f t="shared" si="271"/>
        <v>308.56750717163084</v>
      </c>
      <c r="AN181">
        <f t="shared" si="272"/>
        <v>315.42795028686521</v>
      </c>
      <c r="AO181">
        <f t="shared" si="273"/>
        <v>271.81265017451369</v>
      </c>
      <c r="AP181">
        <f t="shared" si="274"/>
        <v>0.54774031751334773</v>
      </c>
      <c r="AQ181">
        <f t="shared" si="275"/>
        <v>5.7802820731820965</v>
      </c>
      <c r="AR181">
        <f t="shared" si="276"/>
        <v>79.008566349863102</v>
      </c>
      <c r="AS181">
        <f t="shared" si="277"/>
        <v>52.067217320322086</v>
      </c>
      <c r="AT181">
        <f t="shared" si="278"/>
        <v>38.847728729248047</v>
      </c>
      <c r="AU181">
        <f t="shared" si="279"/>
        <v>6.9692787135289542</v>
      </c>
      <c r="AV181">
        <f t="shared" si="280"/>
        <v>0.12979224438028389</v>
      </c>
      <c r="AW181">
        <f t="shared" si="281"/>
        <v>1.9710343323179114</v>
      </c>
      <c r="AX181">
        <f t="shared" si="282"/>
        <v>4.9982443812110429</v>
      </c>
      <c r="AY181">
        <f t="shared" si="283"/>
        <v>8.1656603121147975E-2</v>
      </c>
      <c r="AZ181">
        <f t="shared" si="284"/>
        <v>17.913159314966308</v>
      </c>
      <c r="BA181">
        <f t="shared" si="285"/>
        <v>0.64220988616674946</v>
      </c>
      <c r="BB181">
        <f t="shared" si="286"/>
        <v>33.593136676082338</v>
      </c>
      <c r="BC181">
        <f t="shared" si="287"/>
        <v>377.02625089885265</v>
      </c>
      <c r="BD181">
        <f t="shared" si="288"/>
        <v>7.9342935377901842E-3</v>
      </c>
    </row>
    <row r="182" spans="1:108" x14ac:dyDescent="0.25">
      <c r="A182" s="1">
        <v>150</v>
      </c>
      <c r="B182" s="1" t="s">
        <v>172</v>
      </c>
      <c r="C182" s="1">
        <v>4248.5000374950469</v>
      </c>
      <c r="D182" s="1">
        <v>0</v>
      </c>
      <c r="E182">
        <f t="shared" si="261"/>
        <v>8.9161934358695092</v>
      </c>
      <c r="F182">
        <f t="shared" si="262"/>
        <v>0.1360106332130866</v>
      </c>
      <c r="G182">
        <f t="shared" si="263"/>
        <v>244.74247831834671</v>
      </c>
      <c r="H182">
        <f t="shared" si="264"/>
        <v>7.1353541166562895</v>
      </c>
      <c r="I182">
        <f t="shared" si="265"/>
        <v>3.8088430875650348</v>
      </c>
      <c r="J182">
        <f t="shared" si="266"/>
        <v>35.416362762451172</v>
      </c>
      <c r="K182" s="1">
        <v>6</v>
      </c>
      <c r="L182">
        <f t="shared" si="267"/>
        <v>1.4200000166893005</v>
      </c>
      <c r="M182" s="1">
        <v>1</v>
      </c>
      <c r="N182">
        <f t="shared" si="268"/>
        <v>2.8400000333786011</v>
      </c>
      <c r="O182" s="1">
        <v>42.278213500976562</v>
      </c>
      <c r="P182" s="1">
        <v>35.416362762451172</v>
      </c>
      <c r="Q182" s="1">
        <v>44.978832244873047</v>
      </c>
      <c r="R182" s="1">
        <v>401.20773315429687</v>
      </c>
      <c r="S182" s="1">
        <v>381.28311157226562</v>
      </c>
      <c r="T182" s="1">
        <v>15.053997993469238</v>
      </c>
      <c r="U182" s="1">
        <v>26.942068099975586</v>
      </c>
      <c r="V182" s="1">
        <v>13.16615104675293</v>
      </c>
      <c r="W182" s="1">
        <v>23.563396453857422</v>
      </c>
      <c r="X182" s="1">
        <v>350.42422485351562</v>
      </c>
      <c r="Y182" s="1">
        <v>1698.78173828125</v>
      </c>
      <c r="Z182" s="1">
        <v>5.6339387893676758</v>
      </c>
      <c r="AA182" s="1">
        <v>73.159706115722656</v>
      </c>
      <c r="AB182" s="1">
        <v>-1.098395824432373</v>
      </c>
      <c r="AC182" s="1">
        <v>-0.32855254411697388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69"/>
        <v>0.58404037475585924</v>
      </c>
      <c r="AL182">
        <f t="shared" si="270"/>
        <v>7.1353541166562897E-3</v>
      </c>
      <c r="AM182">
        <f t="shared" si="271"/>
        <v>308.56636276245115</v>
      </c>
      <c r="AN182">
        <f t="shared" si="272"/>
        <v>315.42821350097654</v>
      </c>
      <c r="AO182">
        <f t="shared" si="273"/>
        <v>271.80507204968308</v>
      </c>
      <c r="AP182">
        <f t="shared" si="274"/>
        <v>0.54816900122331302</v>
      </c>
      <c r="AQ182">
        <f t="shared" si="275"/>
        <v>5.7799168719090348</v>
      </c>
      <c r="AR182">
        <f t="shared" si="276"/>
        <v>79.00410183122483</v>
      </c>
      <c r="AS182">
        <f t="shared" si="277"/>
        <v>52.062033731249244</v>
      </c>
      <c r="AT182">
        <f t="shared" si="278"/>
        <v>38.847288131713867</v>
      </c>
      <c r="AU182">
        <f t="shared" si="279"/>
        <v>6.9691133172903719</v>
      </c>
      <c r="AV182">
        <f t="shared" si="280"/>
        <v>0.12979462983826978</v>
      </c>
      <c r="AW182">
        <f t="shared" si="281"/>
        <v>1.9710737843440003</v>
      </c>
      <c r="AX182">
        <f t="shared" si="282"/>
        <v>4.9980395329463718</v>
      </c>
      <c r="AY182">
        <f t="shared" si="283"/>
        <v>8.1658113816669126E-2</v>
      </c>
      <c r="AZ182">
        <f t="shared" si="284"/>
        <v>17.905287787803871</v>
      </c>
      <c r="BA182">
        <f t="shared" si="285"/>
        <v>0.64189173580000014</v>
      </c>
      <c r="BB182">
        <f t="shared" si="286"/>
        <v>33.596185342729157</v>
      </c>
      <c r="BC182">
        <f t="shared" si="287"/>
        <v>377.04478023530987</v>
      </c>
      <c r="BD182">
        <f t="shared" si="288"/>
        <v>7.9446819827647779E-3</v>
      </c>
    </row>
    <row r="183" spans="1:108" x14ac:dyDescent="0.25">
      <c r="A183" s="1">
        <v>151</v>
      </c>
      <c r="B183" s="1" t="s">
        <v>172</v>
      </c>
      <c r="C183" s="1">
        <v>4249.000037483871</v>
      </c>
      <c r="D183" s="1">
        <v>0</v>
      </c>
      <c r="E183">
        <f t="shared" si="261"/>
        <v>8.9295001588794758</v>
      </c>
      <c r="F183">
        <f t="shared" si="262"/>
        <v>0.13595544028135079</v>
      </c>
      <c r="G183">
        <f t="shared" si="263"/>
        <v>244.54266528116295</v>
      </c>
      <c r="H183">
        <f t="shared" si="264"/>
        <v>7.1354488483995695</v>
      </c>
      <c r="I183">
        <f t="shared" si="265"/>
        <v>3.8103275363648468</v>
      </c>
      <c r="J183">
        <f t="shared" si="266"/>
        <v>35.420993804931641</v>
      </c>
      <c r="K183" s="1">
        <v>6</v>
      </c>
      <c r="L183">
        <f t="shared" si="267"/>
        <v>1.4200000166893005</v>
      </c>
      <c r="M183" s="1">
        <v>1</v>
      </c>
      <c r="N183">
        <f t="shared" si="268"/>
        <v>2.8400000333786011</v>
      </c>
      <c r="O183" s="1">
        <v>42.279129028320313</v>
      </c>
      <c r="P183" s="1">
        <v>35.420993804931641</v>
      </c>
      <c r="Q183" s="1">
        <v>44.979320526123047</v>
      </c>
      <c r="R183" s="1">
        <v>401.23886108398437</v>
      </c>
      <c r="S183" s="1">
        <v>381.29156494140625</v>
      </c>
      <c r="T183" s="1">
        <v>15.053922653198242</v>
      </c>
      <c r="U183" s="1">
        <v>26.941987991333008</v>
      </c>
      <c r="V183" s="1">
        <v>13.165446281433105</v>
      </c>
      <c r="W183" s="1">
        <v>23.562183380126953</v>
      </c>
      <c r="X183" s="1">
        <v>350.42904663085937</v>
      </c>
      <c r="Y183" s="1">
        <v>1698.755126953125</v>
      </c>
      <c r="Z183" s="1">
        <v>5.6381850242614746</v>
      </c>
      <c r="AA183" s="1">
        <v>73.159683227539063</v>
      </c>
      <c r="AB183" s="1">
        <v>-1.098395824432373</v>
      </c>
      <c r="AC183" s="1">
        <v>-0.32855254411697388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69"/>
        <v>0.58404841105143224</v>
      </c>
      <c r="AL183">
        <f t="shared" si="270"/>
        <v>7.1354488483995693E-3</v>
      </c>
      <c r="AM183">
        <f t="shared" si="271"/>
        <v>308.57099380493162</v>
      </c>
      <c r="AN183">
        <f t="shared" si="272"/>
        <v>315.42912902832029</v>
      </c>
      <c r="AO183">
        <f t="shared" si="273"/>
        <v>271.80081423727825</v>
      </c>
      <c r="AP183">
        <f t="shared" si="274"/>
        <v>0.54752686749494772</v>
      </c>
      <c r="AQ183">
        <f t="shared" si="275"/>
        <v>5.781394843330931</v>
      </c>
      <c r="AR183">
        <f t="shared" si="276"/>
        <v>79.024328541032759</v>
      </c>
      <c r="AS183">
        <f t="shared" si="277"/>
        <v>52.082340549699751</v>
      </c>
      <c r="AT183">
        <f t="shared" si="278"/>
        <v>38.850061416625977</v>
      </c>
      <c r="AU183">
        <f t="shared" si="279"/>
        <v>6.9701544395193622</v>
      </c>
      <c r="AV183">
        <f t="shared" si="280"/>
        <v>0.12974436558426747</v>
      </c>
      <c r="AW183">
        <f t="shared" si="281"/>
        <v>1.9710673069660842</v>
      </c>
      <c r="AX183">
        <f t="shared" si="282"/>
        <v>4.999087132553278</v>
      </c>
      <c r="AY183">
        <f t="shared" si="283"/>
        <v>8.1626281858778238E-2</v>
      </c>
      <c r="AZ183">
        <f t="shared" si="284"/>
        <v>17.890663927587998</v>
      </c>
      <c r="BA183">
        <f t="shared" si="285"/>
        <v>0.64135346219563572</v>
      </c>
      <c r="BB183">
        <f t="shared" si="286"/>
        <v>33.585349409845797</v>
      </c>
      <c r="BC183">
        <f t="shared" si="287"/>
        <v>377.04690822562929</v>
      </c>
      <c r="BD183">
        <f t="shared" si="288"/>
        <v>7.9539276506088424E-3</v>
      </c>
    </row>
    <row r="184" spans="1:108" x14ac:dyDescent="0.25">
      <c r="A184" s="1">
        <v>152</v>
      </c>
      <c r="B184" s="1" t="s">
        <v>173</v>
      </c>
      <c r="C184" s="1">
        <v>4249.5000374726951</v>
      </c>
      <c r="D184" s="1">
        <v>0</v>
      </c>
      <c r="E184">
        <f t="shared" si="261"/>
        <v>8.9323380986318739</v>
      </c>
      <c r="F184">
        <f t="shared" si="262"/>
        <v>0.13596620508781421</v>
      </c>
      <c r="G184">
        <f t="shared" si="263"/>
        <v>244.51394504838589</v>
      </c>
      <c r="H184">
        <f t="shared" si="264"/>
        <v>7.1363112287322101</v>
      </c>
      <c r="I184">
        <f t="shared" si="265"/>
        <v>3.8105014741590959</v>
      </c>
      <c r="J184">
        <f t="shared" si="266"/>
        <v>35.421619415283203</v>
      </c>
      <c r="K184" s="1">
        <v>6</v>
      </c>
      <c r="L184">
        <f t="shared" si="267"/>
        <v>1.4200000166893005</v>
      </c>
      <c r="M184" s="1">
        <v>1</v>
      </c>
      <c r="N184">
        <f t="shared" si="268"/>
        <v>2.8400000333786011</v>
      </c>
      <c r="O184" s="1">
        <v>42.278392791748047</v>
      </c>
      <c r="P184" s="1">
        <v>35.421619415283203</v>
      </c>
      <c r="Q184" s="1">
        <v>44.979393005371094</v>
      </c>
      <c r="R184" s="1">
        <v>401.24081420898437</v>
      </c>
      <c r="S184" s="1">
        <v>381.28915405273437</v>
      </c>
      <c r="T184" s="1">
        <v>15.053403854370117</v>
      </c>
      <c r="U184" s="1">
        <v>26.942289352416992</v>
      </c>
      <c r="V184" s="1">
        <v>13.165526390075684</v>
      </c>
      <c r="W184" s="1">
        <v>23.563404083251953</v>
      </c>
      <c r="X184" s="1">
        <v>350.44711303710937</v>
      </c>
      <c r="Y184" s="1">
        <v>1698.76806640625</v>
      </c>
      <c r="Z184" s="1">
        <v>5.6731157302856445</v>
      </c>
      <c r="AA184" s="1">
        <v>73.159820556640625</v>
      </c>
      <c r="AB184" s="1">
        <v>-1.098395824432373</v>
      </c>
      <c r="AC184" s="1">
        <v>-0.32855254411697388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69"/>
        <v>0.58407852172851549</v>
      </c>
      <c r="AL184">
        <f t="shared" si="270"/>
        <v>7.1363112287322105E-3</v>
      </c>
      <c r="AM184">
        <f t="shared" si="271"/>
        <v>308.57161941528318</v>
      </c>
      <c r="AN184">
        <f t="shared" si="272"/>
        <v>315.42839279174802</v>
      </c>
      <c r="AO184">
        <f t="shared" si="273"/>
        <v>271.80288454973197</v>
      </c>
      <c r="AP184">
        <f t="shared" si="274"/>
        <v>0.54689778356800789</v>
      </c>
      <c r="AQ184">
        <f t="shared" si="275"/>
        <v>5.7815945285670125</v>
      </c>
      <c r="AR184">
        <f t="shared" si="276"/>
        <v>79.026909642170025</v>
      </c>
      <c r="AS184">
        <f t="shared" si="277"/>
        <v>52.084620289753033</v>
      </c>
      <c r="AT184">
        <f t="shared" si="278"/>
        <v>38.850006103515625</v>
      </c>
      <c r="AU184">
        <f t="shared" si="279"/>
        <v>6.9701336730396459</v>
      </c>
      <c r="AV184">
        <f t="shared" si="280"/>
        <v>0.12975416924983096</v>
      </c>
      <c r="AW184">
        <f t="shared" si="281"/>
        <v>1.9710930544079166</v>
      </c>
      <c r="AX184">
        <f t="shared" si="282"/>
        <v>4.9990406186317298</v>
      </c>
      <c r="AY184">
        <f t="shared" si="283"/>
        <v>8.1632490430500929E-2</v>
      </c>
      <c r="AZ184">
        <f t="shared" si="284"/>
        <v>17.888596343336197</v>
      </c>
      <c r="BA184">
        <f t="shared" si="285"/>
        <v>0.64128219344673065</v>
      </c>
      <c r="BB184">
        <f t="shared" si="286"/>
        <v>33.584750750640247</v>
      </c>
      <c r="BC184">
        <f t="shared" si="287"/>
        <v>377.04314831631632</v>
      </c>
      <c r="BD184">
        <f t="shared" si="288"/>
        <v>7.9563930548162513E-3</v>
      </c>
    </row>
    <row r="185" spans="1:108" x14ac:dyDescent="0.25">
      <c r="A185" s="1">
        <v>153</v>
      </c>
      <c r="B185" s="1" t="s">
        <v>173</v>
      </c>
      <c r="C185" s="1">
        <v>4250.0000374615192</v>
      </c>
      <c r="D185" s="1">
        <v>0</v>
      </c>
      <c r="E185">
        <f t="shared" si="261"/>
        <v>8.8925486996578886</v>
      </c>
      <c r="F185">
        <f t="shared" si="262"/>
        <v>0.13592136117628173</v>
      </c>
      <c r="G185">
        <f t="shared" si="263"/>
        <v>244.98383959473057</v>
      </c>
      <c r="H185">
        <f t="shared" si="264"/>
        <v>7.1359648103618776</v>
      </c>
      <c r="I185">
        <f t="shared" si="265"/>
        <v>3.8114718344693963</v>
      </c>
      <c r="J185">
        <f t="shared" si="266"/>
        <v>35.424900054931641</v>
      </c>
      <c r="K185" s="1">
        <v>6</v>
      </c>
      <c r="L185">
        <f t="shared" si="267"/>
        <v>1.4200000166893005</v>
      </c>
      <c r="M185" s="1">
        <v>1</v>
      </c>
      <c r="N185">
        <f t="shared" si="268"/>
        <v>2.8400000333786011</v>
      </c>
      <c r="O185" s="1">
        <v>42.278682708740234</v>
      </c>
      <c r="P185" s="1">
        <v>35.424900054931641</v>
      </c>
      <c r="Q185" s="1">
        <v>44.980533599853516</v>
      </c>
      <c r="R185" s="1">
        <v>401.2197265625</v>
      </c>
      <c r="S185" s="1">
        <v>381.33609008789062</v>
      </c>
      <c r="T185" s="1">
        <v>15.055283546447754</v>
      </c>
      <c r="U185" s="1">
        <v>26.943429946899414</v>
      </c>
      <c r="V185" s="1">
        <v>13.166927337646484</v>
      </c>
      <c r="W185" s="1">
        <v>23.56396484375</v>
      </c>
      <c r="X185" s="1">
        <v>350.45147705078125</v>
      </c>
      <c r="Y185" s="1">
        <v>1698.7576904296875</v>
      </c>
      <c r="Z185" s="1">
        <v>5.680574893951416</v>
      </c>
      <c r="AA185" s="1">
        <v>73.159576416015625</v>
      </c>
      <c r="AB185" s="1">
        <v>-1.098395824432373</v>
      </c>
      <c r="AC185" s="1">
        <v>-0.32855254411697388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269"/>
        <v>0.58408579508463532</v>
      </c>
      <c r="AL185">
        <f t="shared" si="270"/>
        <v>7.1359648103618773E-3</v>
      </c>
      <c r="AM185">
        <f t="shared" si="271"/>
        <v>308.57490005493162</v>
      </c>
      <c r="AN185">
        <f t="shared" si="272"/>
        <v>315.42868270874021</v>
      </c>
      <c r="AO185">
        <f t="shared" si="273"/>
        <v>271.80122439351908</v>
      </c>
      <c r="AP185">
        <f t="shared" si="274"/>
        <v>0.54661500621394199</v>
      </c>
      <c r="AQ185">
        <f t="shared" si="275"/>
        <v>5.7826417565791477</v>
      </c>
      <c r="AR185">
        <f t="shared" si="276"/>
        <v>79.04148766111841</v>
      </c>
      <c r="AS185">
        <f t="shared" si="277"/>
        <v>52.098057714218996</v>
      </c>
      <c r="AT185">
        <f t="shared" si="278"/>
        <v>38.851791381835937</v>
      </c>
      <c r="AU185">
        <f t="shared" si="279"/>
        <v>6.9708039561591431</v>
      </c>
      <c r="AV185">
        <f t="shared" si="280"/>
        <v>0.12971332878072966</v>
      </c>
      <c r="AW185">
        <f t="shared" si="281"/>
        <v>1.9711699221097514</v>
      </c>
      <c r="AX185">
        <f t="shared" si="282"/>
        <v>4.9996340340493912</v>
      </c>
      <c r="AY185">
        <f t="shared" si="283"/>
        <v>8.1606626575905533E-2</v>
      </c>
      <c r="AZ185">
        <f t="shared" si="284"/>
        <v>17.922913933519606</v>
      </c>
      <c r="BA185">
        <f t="shared" si="285"/>
        <v>0.64243549446963311</v>
      </c>
      <c r="BB185">
        <f t="shared" si="286"/>
        <v>33.578316479790395</v>
      </c>
      <c r="BC185">
        <f t="shared" si="287"/>
        <v>377.10899832611466</v>
      </c>
      <c r="BD185">
        <f t="shared" si="288"/>
        <v>7.9180506398535185E-3</v>
      </c>
    </row>
    <row r="186" spans="1:108" x14ac:dyDescent="0.25">
      <c r="A186" s="1">
        <v>154</v>
      </c>
      <c r="B186" s="1" t="s">
        <v>174</v>
      </c>
      <c r="C186" s="1">
        <v>4250.5000374503434</v>
      </c>
      <c r="D186" s="1">
        <v>0</v>
      </c>
      <c r="E186">
        <f t="shared" si="261"/>
        <v>8.8944982529603074</v>
      </c>
      <c r="F186">
        <f t="shared" si="262"/>
        <v>0.13587611334704372</v>
      </c>
      <c r="G186">
        <f t="shared" si="263"/>
        <v>244.91340059698251</v>
      </c>
      <c r="H186">
        <f t="shared" si="264"/>
        <v>7.138061165603121</v>
      </c>
      <c r="I186">
        <f t="shared" si="265"/>
        <v>3.8137439625826639</v>
      </c>
      <c r="J186">
        <f t="shared" si="266"/>
        <v>35.432472229003906</v>
      </c>
      <c r="K186" s="1">
        <v>6</v>
      </c>
      <c r="L186">
        <f t="shared" si="267"/>
        <v>1.4200000166893005</v>
      </c>
      <c r="M186" s="1">
        <v>1</v>
      </c>
      <c r="N186">
        <f t="shared" si="268"/>
        <v>2.8400000333786011</v>
      </c>
      <c r="O186" s="1">
        <v>42.278282165527344</v>
      </c>
      <c r="P186" s="1">
        <v>35.432472229003906</v>
      </c>
      <c r="Q186" s="1">
        <v>44.979873657226563</v>
      </c>
      <c r="R186" s="1">
        <v>401.226806640625</v>
      </c>
      <c r="S186" s="1">
        <v>381.33822631835937</v>
      </c>
      <c r="T186" s="1">
        <v>15.053603172302246</v>
      </c>
      <c r="U186" s="1">
        <v>26.945344924926758</v>
      </c>
      <c r="V186" s="1">
        <v>13.165771484375</v>
      </c>
      <c r="W186" s="1">
        <v>23.566202163696289</v>
      </c>
      <c r="X186" s="1">
        <v>350.44775390625</v>
      </c>
      <c r="Y186" s="1">
        <v>1698.71044921875</v>
      </c>
      <c r="Z186" s="1">
        <v>5.7780709266662598</v>
      </c>
      <c r="AA186" s="1">
        <v>73.159782409667969</v>
      </c>
      <c r="AB186" s="1">
        <v>-1.098395824432373</v>
      </c>
      <c r="AC186" s="1">
        <v>-0.32855254411697388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269"/>
        <v>0.58407958984374986</v>
      </c>
      <c r="AL186">
        <f t="shared" si="270"/>
        <v>7.1380611656031209E-3</v>
      </c>
      <c r="AM186">
        <f t="shared" si="271"/>
        <v>308.58247222900388</v>
      </c>
      <c r="AN186">
        <f t="shared" si="272"/>
        <v>315.42828216552732</v>
      </c>
      <c r="AO186">
        <f t="shared" si="273"/>
        <v>271.79366579993803</v>
      </c>
      <c r="AP186">
        <f t="shared" si="274"/>
        <v>0.54425877956633539</v>
      </c>
      <c r="AQ186">
        <f t="shared" si="275"/>
        <v>5.7850595342437563</v>
      </c>
      <c r="AR186">
        <f t="shared" si="276"/>
        <v>79.074313013255605</v>
      </c>
      <c r="AS186">
        <f t="shared" si="277"/>
        <v>52.128968088328847</v>
      </c>
      <c r="AT186">
        <f t="shared" si="278"/>
        <v>38.855377197265625</v>
      </c>
      <c r="AU186">
        <f t="shared" si="279"/>
        <v>6.972150420225403</v>
      </c>
      <c r="AV186">
        <f t="shared" si="280"/>
        <v>0.12967211920615423</v>
      </c>
      <c r="AW186">
        <f t="shared" si="281"/>
        <v>1.9713155716610926</v>
      </c>
      <c r="AX186">
        <f t="shared" si="282"/>
        <v>5.0008348485643106</v>
      </c>
      <c r="AY186">
        <f t="shared" si="283"/>
        <v>8.1580529079660444E-2</v>
      </c>
      <c r="AZ186">
        <f t="shared" si="284"/>
        <v>17.917811096887085</v>
      </c>
      <c r="BA186">
        <f t="shared" si="285"/>
        <v>0.64224718030894989</v>
      </c>
      <c r="BB186">
        <f t="shared" si="286"/>
        <v>33.564268394608156</v>
      </c>
      <c r="BC186">
        <f t="shared" si="287"/>
        <v>377.11020783231322</v>
      </c>
      <c r="BD186">
        <f t="shared" si="288"/>
        <v>7.9164477756720249E-3</v>
      </c>
    </row>
    <row r="187" spans="1:108" x14ac:dyDescent="0.25">
      <c r="A187" s="1">
        <v>155</v>
      </c>
      <c r="B187" s="1" t="s">
        <v>174</v>
      </c>
      <c r="C187" s="1">
        <v>4251.0000374391675</v>
      </c>
      <c r="D187" s="1">
        <v>0</v>
      </c>
      <c r="E187">
        <f t="shared" si="261"/>
        <v>8.8895591764549504</v>
      </c>
      <c r="F187">
        <f t="shared" si="262"/>
        <v>0.13593142023455485</v>
      </c>
      <c r="G187">
        <f t="shared" si="263"/>
        <v>245.01240794706709</v>
      </c>
      <c r="H187">
        <f t="shared" si="264"/>
        <v>7.1392092466624764</v>
      </c>
      <c r="I187">
        <f t="shared" si="265"/>
        <v>3.8128593242025266</v>
      </c>
      <c r="J187">
        <f t="shared" si="266"/>
        <v>35.430091857910156</v>
      </c>
      <c r="K187" s="1">
        <v>6</v>
      </c>
      <c r="L187">
        <f t="shared" si="267"/>
        <v>1.4200000166893005</v>
      </c>
      <c r="M187" s="1">
        <v>1</v>
      </c>
      <c r="N187">
        <f t="shared" si="268"/>
        <v>2.8400000333786011</v>
      </c>
      <c r="O187" s="1">
        <v>42.278610229492188</v>
      </c>
      <c r="P187" s="1">
        <v>35.430091857910156</v>
      </c>
      <c r="Q187" s="1">
        <v>44.980186462402344</v>
      </c>
      <c r="R187" s="1">
        <v>401.2127685546875</v>
      </c>
      <c r="S187" s="1">
        <v>381.33184814453125</v>
      </c>
      <c r="T187" s="1">
        <v>15.053571701049805</v>
      </c>
      <c r="U187" s="1">
        <v>26.947277069091797</v>
      </c>
      <c r="V187" s="1">
        <v>13.1654052734375</v>
      </c>
      <c r="W187" s="1">
        <v>23.567283630371094</v>
      </c>
      <c r="X187" s="1">
        <v>350.445556640625</v>
      </c>
      <c r="Y187" s="1">
        <v>1698.5841064453125</v>
      </c>
      <c r="Z187" s="1">
        <v>5.7834024429321289</v>
      </c>
      <c r="AA187" s="1">
        <v>73.159156799316406</v>
      </c>
      <c r="AB187" s="1">
        <v>-1.098395824432373</v>
      </c>
      <c r="AC187" s="1">
        <v>-0.32855254411697388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69"/>
        <v>0.58407592773437489</v>
      </c>
      <c r="AL187">
        <f t="shared" si="270"/>
        <v>7.1392092466624766E-3</v>
      </c>
      <c r="AM187">
        <f t="shared" si="271"/>
        <v>308.58009185791013</v>
      </c>
      <c r="AN187">
        <f t="shared" si="272"/>
        <v>315.42861022949216</v>
      </c>
      <c r="AO187">
        <f t="shared" si="273"/>
        <v>271.77345095663986</v>
      </c>
      <c r="AP187">
        <f t="shared" si="274"/>
        <v>0.54383719623445415</v>
      </c>
      <c r="AQ187">
        <f t="shared" si="275"/>
        <v>5.7842993926148365</v>
      </c>
      <c r="AR187">
        <f t="shared" si="276"/>
        <v>79.06459896034346</v>
      </c>
      <c r="AS187">
        <f t="shared" si="277"/>
        <v>52.117321891251663</v>
      </c>
      <c r="AT187">
        <f t="shared" si="278"/>
        <v>38.854351043701172</v>
      </c>
      <c r="AU187">
        <f t="shared" si="279"/>
        <v>6.9717650792799368</v>
      </c>
      <c r="AV187">
        <f t="shared" si="280"/>
        <v>0.12972248992315627</v>
      </c>
      <c r="AW187">
        <f t="shared" si="281"/>
        <v>1.9714400684123101</v>
      </c>
      <c r="AX187">
        <f t="shared" si="282"/>
        <v>5.0003250108676269</v>
      </c>
      <c r="AY187">
        <f t="shared" si="283"/>
        <v>8.1612428225064274E-2</v>
      </c>
      <c r="AZ187">
        <f t="shared" si="284"/>
        <v>17.924901170777556</v>
      </c>
      <c r="BA187">
        <f t="shared" si="285"/>
        <v>0.642517558235008</v>
      </c>
      <c r="BB187">
        <f t="shared" si="286"/>
        <v>33.572457765669107</v>
      </c>
      <c r="BC187">
        <f t="shared" si="287"/>
        <v>377.10617745890897</v>
      </c>
      <c r="BD187">
        <f t="shared" si="288"/>
        <v>7.9140668555998332E-3</v>
      </c>
    </row>
    <row r="188" spans="1:108" x14ac:dyDescent="0.25">
      <c r="A188" s="1">
        <v>156</v>
      </c>
      <c r="B188" s="1" t="s">
        <v>175</v>
      </c>
      <c r="C188" s="1">
        <v>4251.5000374279916</v>
      </c>
      <c r="D188" s="1">
        <v>0</v>
      </c>
      <c r="E188">
        <f t="shared" si="261"/>
        <v>8.8773055692164515</v>
      </c>
      <c r="F188">
        <f t="shared" si="262"/>
        <v>0.13599371842422597</v>
      </c>
      <c r="G188">
        <f t="shared" si="263"/>
        <v>245.24363539181988</v>
      </c>
      <c r="H188">
        <f t="shared" si="264"/>
        <v>7.1402017725362263</v>
      </c>
      <c r="I188">
        <f t="shared" si="265"/>
        <v>3.811712757374182</v>
      </c>
      <c r="J188">
        <f t="shared" si="266"/>
        <v>35.427143096923828</v>
      </c>
      <c r="K188" s="1">
        <v>6</v>
      </c>
      <c r="L188">
        <f t="shared" si="267"/>
        <v>1.4200000166893005</v>
      </c>
      <c r="M188" s="1">
        <v>1</v>
      </c>
      <c r="N188">
        <f t="shared" si="268"/>
        <v>2.8400000333786011</v>
      </c>
      <c r="O188" s="1">
        <v>42.280498504638672</v>
      </c>
      <c r="P188" s="1">
        <v>35.427143096923828</v>
      </c>
      <c r="Q188" s="1">
        <v>44.981277465820313</v>
      </c>
      <c r="R188" s="1">
        <v>401.22857666015625</v>
      </c>
      <c r="S188" s="1">
        <v>381.3685302734375</v>
      </c>
      <c r="T188" s="1">
        <v>15.055550575256348</v>
      </c>
      <c r="U188" s="1">
        <v>26.950279235839844</v>
      </c>
      <c r="V188" s="1">
        <v>13.165729522705078</v>
      </c>
      <c r="W188" s="1">
        <v>23.567394256591797</v>
      </c>
      <c r="X188" s="1">
        <v>350.46304321289062</v>
      </c>
      <c r="Y188" s="1">
        <v>1698.6741943359375</v>
      </c>
      <c r="Z188" s="1">
        <v>5.7972664833068848</v>
      </c>
      <c r="AA188" s="1">
        <v>73.158615112304688</v>
      </c>
      <c r="AB188" s="1">
        <v>-1.098395824432373</v>
      </c>
      <c r="AC188" s="1">
        <v>-0.32855254411697388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69"/>
        <v>0.58410507202148432</v>
      </c>
      <c r="AL188">
        <f t="shared" si="270"/>
        <v>7.1402017725362265E-3</v>
      </c>
      <c r="AM188">
        <f t="shared" si="271"/>
        <v>308.57714309692381</v>
      </c>
      <c r="AN188">
        <f t="shared" si="272"/>
        <v>315.43049850463865</v>
      </c>
      <c r="AO188">
        <f t="shared" si="273"/>
        <v>271.78786501881768</v>
      </c>
      <c r="AP188">
        <f t="shared" si="274"/>
        <v>0.54423082966108505</v>
      </c>
      <c r="AQ188">
        <f t="shared" si="275"/>
        <v>5.7833578631581259</v>
      </c>
      <c r="AR188">
        <f t="shared" si="276"/>
        <v>79.052314676544654</v>
      </c>
      <c r="AS188">
        <f t="shared" si="277"/>
        <v>52.10203544070481</v>
      </c>
      <c r="AT188">
        <f t="shared" si="278"/>
        <v>38.85382080078125</v>
      </c>
      <c r="AU188">
        <f t="shared" si="279"/>
        <v>6.971565969821568</v>
      </c>
      <c r="AV188">
        <f t="shared" si="280"/>
        <v>0.129779225722538</v>
      </c>
      <c r="AW188">
        <f t="shared" si="281"/>
        <v>1.9716451057839439</v>
      </c>
      <c r="AX188">
        <f t="shared" si="282"/>
        <v>4.999920864037624</v>
      </c>
      <c r="AY188">
        <f t="shared" si="283"/>
        <v>8.1648358493647266E-2</v>
      </c>
      <c r="AZ188">
        <f t="shared" si="284"/>
        <v>17.941684730372533</v>
      </c>
      <c r="BA188">
        <f t="shared" si="285"/>
        <v>0.64306206706668378</v>
      </c>
      <c r="BB188">
        <f t="shared" si="286"/>
        <v>33.583337957967139</v>
      </c>
      <c r="BC188">
        <f t="shared" si="287"/>
        <v>377.14868436583549</v>
      </c>
      <c r="BD188">
        <f t="shared" si="288"/>
        <v>7.9048281339874227E-3</v>
      </c>
    </row>
    <row r="189" spans="1:108" x14ac:dyDescent="0.25">
      <c r="A189" s="1">
        <v>157</v>
      </c>
      <c r="B189" s="1" t="s">
        <v>175</v>
      </c>
      <c r="C189" s="1">
        <v>4252.0000374168158</v>
      </c>
      <c r="D189" s="1">
        <v>0</v>
      </c>
      <c r="E189">
        <f t="shared" si="261"/>
        <v>8.8433573182061522</v>
      </c>
      <c r="F189">
        <f t="shared" si="262"/>
        <v>0.13600111118321309</v>
      </c>
      <c r="G189">
        <f t="shared" si="263"/>
        <v>245.67293760663134</v>
      </c>
      <c r="H189">
        <f t="shared" si="264"/>
        <v>7.1395974438200698</v>
      </c>
      <c r="I189">
        <f t="shared" si="265"/>
        <v>3.8111947800316566</v>
      </c>
      <c r="J189">
        <f t="shared" si="266"/>
        <v>35.42572021484375</v>
      </c>
      <c r="K189" s="1">
        <v>6</v>
      </c>
      <c r="L189">
        <f t="shared" si="267"/>
        <v>1.4200000166893005</v>
      </c>
      <c r="M189" s="1">
        <v>1</v>
      </c>
      <c r="N189">
        <f t="shared" si="268"/>
        <v>2.8400000333786011</v>
      </c>
      <c r="O189" s="1">
        <v>42.281562805175781</v>
      </c>
      <c r="P189" s="1">
        <v>35.42572021484375</v>
      </c>
      <c r="Q189" s="1">
        <v>44.981182098388672</v>
      </c>
      <c r="R189" s="1">
        <v>401.19467163085937</v>
      </c>
      <c r="S189" s="1">
        <v>381.3924560546875</v>
      </c>
      <c r="T189" s="1">
        <v>15.057260513305664</v>
      </c>
      <c r="U189" s="1">
        <v>26.951206207275391</v>
      </c>
      <c r="V189" s="1">
        <v>13.166462898254395</v>
      </c>
      <c r="W189" s="1">
        <v>23.566841125488281</v>
      </c>
      <c r="X189" s="1">
        <v>350.45611572265625</v>
      </c>
      <c r="Y189" s="1">
        <v>1698.71728515625</v>
      </c>
      <c r="Z189" s="1">
        <v>5.8068885803222656</v>
      </c>
      <c r="AA189" s="1">
        <v>73.158462524414062</v>
      </c>
      <c r="AB189" s="1">
        <v>-1.098395824432373</v>
      </c>
      <c r="AC189" s="1">
        <v>-0.32855254411697388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69"/>
        <v>0.584093526204427</v>
      </c>
      <c r="AL189">
        <f t="shared" si="270"/>
        <v>7.1395974438200694E-3</v>
      </c>
      <c r="AM189">
        <f t="shared" si="271"/>
        <v>308.57572021484373</v>
      </c>
      <c r="AN189">
        <f t="shared" si="272"/>
        <v>315.43156280517576</v>
      </c>
      <c r="AO189">
        <f t="shared" si="273"/>
        <v>271.79475954991358</v>
      </c>
      <c r="AP189">
        <f t="shared" si="274"/>
        <v>0.54500200043176894</v>
      </c>
      <c r="AQ189">
        <f t="shared" si="275"/>
        <v>5.782903589334369</v>
      </c>
      <c r="AR189">
        <f t="shared" si="276"/>
        <v>79.046270107228239</v>
      </c>
      <c r="AS189">
        <f t="shared" si="277"/>
        <v>52.095063899952848</v>
      </c>
      <c r="AT189">
        <f t="shared" si="278"/>
        <v>38.853641510009766</v>
      </c>
      <c r="AU189">
        <f t="shared" si="279"/>
        <v>6.9714986461564337</v>
      </c>
      <c r="AV189">
        <f t="shared" si="280"/>
        <v>0.12978595824993286</v>
      </c>
      <c r="AW189">
        <f t="shared" si="281"/>
        <v>1.9717088093027124</v>
      </c>
      <c r="AX189">
        <f t="shared" si="282"/>
        <v>4.9997898368537212</v>
      </c>
      <c r="AY189">
        <f t="shared" si="283"/>
        <v>8.165262215613954E-2</v>
      </c>
      <c r="AZ189">
        <f t="shared" si="284"/>
        <v>17.973054399157451</v>
      </c>
      <c r="BA189">
        <f t="shared" si="285"/>
        <v>0.64414734404553753</v>
      </c>
      <c r="BB189">
        <f t="shared" si="286"/>
        <v>33.587491180592707</v>
      </c>
      <c r="BC189">
        <f t="shared" si="287"/>
        <v>377.18874751973527</v>
      </c>
      <c r="BD189">
        <f t="shared" si="288"/>
        <v>7.8747361337055295E-3</v>
      </c>
    </row>
    <row r="190" spans="1:108" x14ac:dyDescent="0.25">
      <c r="A190" s="1">
        <v>158</v>
      </c>
      <c r="B190" s="1" t="s">
        <v>176</v>
      </c>
      <c r="C190" s="1">
        <v>4252.5000374056399</v>
      </c>
      <c r="D190" s="1">
        <v>0</v>
      </c>
      <c r="E190">
        <f t="shared" si="261"/>
        <v>8.816952027672567</v>
      </c>
      <c r="F190">
        <f t="shared" si="262"/>
        <v>0.13603030797016649</v>
      </c>
      <c r="G190">
        <f t="shared" si="263"/>
        <v>246.01711874914645</v>
      </c>
      <c r="H190">
        <f t="shared" si="264"/>
        <v>7.1409610988338619</v>
      </c>
      <c r="I190">
        <f t="shared" si="265"/>
        <v>3.8111193047602767</v>
      </c>
      <c r="J190">
        <f t="shared" si="266"/>
        <v>35.426006317138672</v>
      </c>
      <c r="K190" s="1">
        <v>6</v>
      </c>
      <c r="L190">
        <f t="shared" si="267"/>
        <v>1.4200000166893005</v>
      </c>
      <c r="M190" s="1">
        <v>1</v>
      </c>
      <c r="N190">
        <f t="shared" si="268"/>
        <v>2.8400000333786011</v>
      </c>
      <c r="O190" s="1">
        <v>42.282485961914063</v>
      </c>
      <c r="P190" s="1">
        <v>35.426006317138672</v>
      </c>
      <c r="Q190" s="1">
        <v>44.981533050537109</v>
      </c>
      <c r="R190" s="1">
        <v>401.16427612304688</v>
      </c>
      <c r="S190" s="1">
        <v>381.40621948242187</v>
      </c>
      <c r="T190" s="1">
        <v>15.057408332824707</v>
      </c>
      <c r="U190" s="1">
        <v>26.953590393066406</v>
      </c>
      <c r="V190" s="1">
        <v>13.165902137756348</v>
      </c>
      <c r="W190" s="1">
        <v>23.567689895629883</v>
      </c>
      <c r="X190" s="1">
        <v>350.456298828125</v>
      </c>
      <c r="Y190" s="1">
        <v>1698.7178955078125</v>
      </c>
      <c r="Z190" s="1">
        <v>5.7899494171142578</v>
      </c>
      <c r="AA190" s="1">
        <v>73.158180236816406</v>
      </c>
      <c r="AB190" s="1">
        <v>-1.098395824432373</v>
      </c>
      <c r="AC190" s="1">
        <v>-0.32855254411697388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69"/>
        <v>0.58409383138020821</v>
      </c>
      <c r="AL190">
        <f t="shared" si="270"/>
        <v>7.1409610988338616E-3</v>
      </c>
      <c r="AM190">
        <f t="shared" si="271"/>
        <v>308.57600631713865</v>
      </c>
      <c r="AN190">
        <f t="shared" si="272"/>
        <v>315.43248596191404</v>
      </c>
      <c r="AO190">
        <f t="shared" si="273"/>
        <v>271.7948572061614</v>
      </c>
      <c r="AP190">
        <f t="shared" si="274"/>
        <v>0.54440425969652495</v>
      </c>
      <c r="AQ190">
        <f t="shared" si="275"/>
        <v>5.782994928765552</v>
      </c>
      <c r="AR190">
        <f t="shared" si="276"/>
        <v>79.047823634291206</v>
      </c>
      <c r="AS190">
        <f t="shared" si="277"/>
        <v>52.094233241224799</v>
      </c>
      <c r="AT190">
        <f t="shared" si="278"/>
        <v>38.854246139526367</v>
      </c>
      <c r="AU190">
        <f t="shared" si="279"/>
        <v>6.9717256867295569</v>
      </c>
      <c r="AV190">
        <f t="shared" si="280"/>
        <v>0.12981254720699092</v>
      </c>
      <c r="AW190">
        <f t="shared" si="281"/>
        <v>1.9718756240052753</v>
      </c>
      <c r="AX190">
        <f t="shared" si="282"/>
        <v>4.9998500627242812</v>
      </c>
      <c r="AY190">
        <f t="shared" si="283"/>
        <v>8.1669460785191814E-2</v>
      </c>
      <c r="AZ190">
        <f t="shared" si="284"/>
        <v>17.99816471479232</v>
      </c>
      <c r="BA190">
        <f t="shared" si="285"/>
        <v>0.64502649978544679</v>
      </c>
      <c r="BB190">
        <f t="shared" si="286"/>
        <v>33.590368774253243</v>
      </c>
      <c r="BC190">
        <f t="shared" si="287"/>
        <v>377.21506275796304</v>
      </c>
      <c r="BD190">
        <f t="shared" si="288"/>
        <v>7.8513479262744337E-3</v>
      </c>
    </row>
    <row r="191" spans="1:108" x14ac:dyDescent="0.25">
      <c r="A191" s="1">
        <v>159</v>
      </c>
      <c r="B191" s="1" t="s">
        <v>176</v>
      </c>
      <c r="C191" s="1">
        <v>4252.5000374056399</v>
      </c>
      <c r="D191" s="1">
        <v>0</v>
      </c>
      <c r="E191">
        <f t="shared" si="261"/>
        <v>8.816952027672567</v>
      </c>
      <c r="F191">
        <f t="shared" si="262"/>
        <v>0.13603030797016649</v>
      </c>
      <c r="G191">
        <f t="shared" si="263"/>
        <v>246.01711874914645</v>
      </c>
      <c r="H191">
        <f t="shared" si="264"/>
        <v>7.1409610988338619</v>
      </c>
      <c r="I191">
        <f t="shared" si="265"/>
        <v>3.8111193047602767</v>
      </c>
      <c r="J191">
        <f t="shared" si="266"/>
        <v>35.426006317138672</v>
      </c>
      <c r="K191" s="1">
        <v>6</v>
      </c>
      <c r="L191">
        <f t="shared" si="267"/>
        <v>1.4200000166893005</v>
      </c>
      <c r="M191" s="1">
        <v>1</v>
      </c>
      <c r="N191">
        <f t="shared" si="268"/>
        <v>2.8400000333786011</v>
      </c>
      <c r="O191" s="1">
        <v>42.282485961914063</v>
      </c>
      <c r="P191" s="1">
        <v>35.426006317138672</v>
      </c>
      <c r="Q191" s="1">
        <v>44.981533050537109</v>
      </c>
      <c r="R191" s="1">
        <v>401.16427612304688</v>
      </c>
      <c r="S191" s="1">
        <v>381.40621948242187</v>
      </c>
      <c r="T191" s="1">
        <v>15.057408332824707</v>
      </c>
      <c r="U191" s="1">
        <v>26.953590393066406</v>
      </c>
      <c r="V191" s="1">
        <v>13.165902137756348</v>
      </c>
      <c r="W191" s="1">
        <v>23.567689895629883</v>
      </c>
      <c r="X191" s="1">
        <v>350.456298828125</v>
      </c>
      <c r="Y191" s="1">
        <v>1698.7178955078125</v>
      </c>
      <c r="Z191" s="1">
        <v>5.7899494171142578</v>
      </c>
      <c r="AA191" s="1">
        <v>73.158180236816406</v>
      </c>
      <c r="AB191" s="1">
        <v>-1.098395824432373</v>
      </c>
      <c r="AC191" s="1">
        <v>-0.32855254411697388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69"/>
        <v>0.58409383138020821</v>
      </c>
      <c r="AL191">
        <f t="shared" si="270"/>
        <v>7.1409610988338616E-3</v>
      </c>
      <c r="AM191">
        <f t="shared" si="271"/>
        <v>308.57600631713865</v>
      </c>
      <c r="AN191">
        <f t="shared" si="272"/>
        <v>315.43248596191404</v>
      </c>
      <c r="AO191">
        <f t="shared" si="273"/>
        <v>271.7948572061614</v>
      </c>
      <c r="AP191">
        <f t="shared" si="274"/>
        <v>0.54440425969652495</v>
      </c>
      <c r="AQ191">
        <f t="shared" si="275"/>
        <v>5.782994928765552</v>
      </c>
      <c r="AR191">
        <f t="shared" si="276"/>
        <v>79.047823634291206</v>
      </c>
      <c r="AS191">
        <f t="shared" si="277"/>
        <v>52.094233241224799</v>
      </c>
      <c r="AT191">
        <f t="shared" si="278"/>
        <v>38.854246139526367</v>
      </c>
      <c r="AU191">
        <f t="shared" si="279"/>
        <v>6.9717256867295569</v>
      </c>
      <c r="AV191">
        <f t="shared" si="280"/>
        <v>0.12981254720699092</v>
      </c>
      <c r="AW191">
        <f t="shared" si="281"/>
        <v>1.9718756240052753</v>
      </c>
      <c r="AX191">
        <f t="shared" si="282"/>
        <v>4.9998500627242812</v>
      </c>
      <c r="AY191">
        <f t="shared" si="283"/>
        <v>8.1669460785191814E-2</v>
      </c>
      <c r="AZ191">
        <f t="shared" si="284"/>
        <v>17.99816471479232</v>
      </c>
      <c r="BA191">
        <f t="shared" si="285"/>
        <v>0.64502649978544679</v>
      </c>
      <c r="BB191">
        <f t="shared" si="286"/>
        <v>33.590368774253243</v>
      </c>
      <c r="BC191">
        <f t="shared" si="287"/>
        <v>377.21506275796304</v>
      </c>
      <c r="BD191">
        <f t="shared" si="288"/>
        <v>7.8513479262744337E-3</v>
      </c>
      <c r="BE191">
        <f>AVERAGE(E177:E191)</f>
        <v>8.87761728465453</v>
      </c>
      <c r="BF191">
        <f t="shared" ref="BF191:DD191" si="289">AVERAGE(F177:F191)</f>
        <v>0.13591601326123462</v>
      </c>
      <c r="BG191">
        <f t="shared" si="289"/>
        <v>245.13598422152194</v>
      </c>
      <c r="BH191">
        <f t="shared" si="289"/>
        <v>7.1365370136907069</v>
      </c>
      <c r="BI191">
        <f t="shared" si="289"/>
        <v>3.8118994855757449</v>
      </c>
      <c r="BJ191">
        <f t="shared" si="289"/>
        <v>35.426357523600259</v>
      </c>
      <c r="BK191">
        <f t="shared" si="289"/>
        <v>6</v>
      </c>
      <c r="BL191">
        <f t="shared" si="289"/>
        <v>1.4200000166893005</v>
      </c>
      <c r="BM191">
        <f t="shared" si="289"/>
        <v>1</v>
      </c>
      <c r="BN191">
        <f t="shared" si="289"/>
        <v>2.8400000333786011</v>
      </c>
      <c r="BO191">
        <f t="shared" si="289"/>
        <v>42.278788503011064</v>
      </c>
      <c r="BP191">
        <f t="shared" si="289"/>
        <v>35.426357523600259</v>
      </c>
      <c r="BQ191">
        <f t="shared" si="289"/>
        <v>44.979376729329424</v>
      </c>
      <c r="BR191">
        <f t="shared" si="289"/>
        <v>401.17753295898439</v>
      </c>
      <c r="BS191">
        <f t="shared" si="289"/>
        <v>381.31855672200521</v>
      </c>
      <c r="BT191">
        <f t="shared" si="289"/>
        <v>15.054470761617024</v>
      </c>
      <c r="BU191">
        <f t="shared" si="289"/>
        <v>26.944008255004881</v>
      </c>
      <c r="BV191">
        <f t="shared" si="289"/>
        <v>13.166113599141438</v>
      </c>
      <c r="BW191">
        <f t="shared" si="289"/>
        <v>23.56428680419922</v>
      </c>
      <c r="BX191">
        <f t="shared" si="289"/>
        <v>350.4383565266927</v>
      </c>
      <c r="BY191">
        <f t="shared" si="289"/>
        <v>1698.7772216796875</v>
      </c>
      <c r="BZ191">
        <f t="shared" si="289"/>
        <v>5.7002563794453938</v>
      </c>
      <c r="CA191">
        <f t="shared" si="289"/>
        <v>73.159414164225254</v>
      </c>
      <c r="CB191">
        <f t="shared" si="289"/>
        <v>-1.098395824432373</v>
      </c>
      <c r="CC191">
        <f t="shared" si="289"/>
        <v>-0.32855254411697388</v>
      </c>
      <c r="CD191">
        <f t="shared" si="289"/>
        <v>1</v>
      </c>
      <c r="CE191">
        <f t="shared" si="289"/>
        <v>-0.21956524252891541</v>
      </c>
      <c r="CF191">
        <f t="shared" si="289"/>
        <v>2.737391471862793</v>
      </c>
      <c r="CG191">
        <f t="shared" si="289"/>
        <v>1</v>
      </c>
      <c r="CH191">
        <f t="shared" si="289"/>
        <v>0</v>
      </c>
      <c r="CI191">
        <f t="shared" si="289"/>
        <v>0.15999999642372131</v>
      </c>
      <c r="CJ191">
        <f t="shared" si="289"/>
        <v>111115</v>
      </c>
      <c r="CK191">
        <f t="shared" si="289"/>
        <v>0.58406392754448777</v>
      </c>
      <c r="CL191">
        <f t="shared" si="289"/>
        <v>7.1365370136907084E-3</v>
      </c>
      <c r="CM191">
        <f t="shared" si="289"/>
        <v>308.57635752360028</v>
      </c>
      <c r="CN191">
        <f t="shared" si="289"/>
        <v>315.42878850301105</v>
      </c>
      <c r="CO191">
        <f t="shared" si="289"/>
        <v>271.80434939344923</v>
      </c>
      <c r="CP191">
        <f t="shared" si="289"/>
        <v>0.54615695753881288</v>
      </c>
      <c r="CQ191">
        <f t="shared" si="289"/>
        <v>5.7831073410538387</v>
      </c>
      <c r="CR191">
        <f t="shared" si="289"/>
        <v>79.048026933386055</v>
      </c>
      <c r="CS191">
        <f t="shared" si="289"/>
        <v>52.104018678381152</v>
      </c>
      <c r="CT191">
        <f t="shared" si="289"/>
        <v>38.852573013305665</v>
      </c>
      <c r="CU191">
        <f t="shared" si="289"/>
        <v>6.9710975079244664</v>
      </c>
      <c r="CV191">
        <f t="shared" si="289"/>
        <v>0.12970845388918231</v>
      </c>
      <c r="CW191">
        <f t="shared" si="289"/>
        <v>1.9712078554780941</v>
      </c>
      <c r="CX191">
        <f t="shared" si="289"/>
        <v>4.9998896524463721</v>
      </c>
      <c r="CY191">
        <f t="shared" si="289"/>
        <v>8.1603539742413619E-2</v>
      </c>
      <c r="CZ191">
        <f t="shared" si="289"/>
        <v>17.93400475439481</v>
      </c>
      <c r="DA191">
        <f t="shared" si="289"/>
        <v>0.64286392391452407</v>
      </c>
      <c r="DB191">
        <f t="shared" si="289"/>
        <v>33.575846586667971</v>
      </c>
      <c r="DC191">
        <f t="shared" si="289"/>
        <v>377.098562639813</v>
      </c>
      <c r="DD191">
        <f t="shared" si="289"/>
        <v>7.9043993940824883E-3</v>
      </c>
    </row>
    <row r="192" spans="1:108" x14ac:dyDescent="0.25">
      <c r="A192" s="1" t="s">
        <v>9</v>
      </c>
      <c r="B192" s="1" t="s">
        <v>177</v>
      </c>
    </row>
    <row r="193" spans="1:108" x14ac:dyDescent="0.25">
      <c r="A193" s="1" t="s">
        <v>9</v>
      </c>
      <c r="B193" s="1" t="s">
        <v>178</v>
      </c>
    </row>
    <row r="194" spans="1:108" x14ac:dyDescent="0.25">
      <c r="A194" s="1">
        <v>160</v>
      </c>
      <c r="B194" s="1" t="s">
        <v>179</v>
      </c>
      <c r="C194" s="1">
        <v>4547.0000377520919</v>
      </c>
      <c r="D194" s="1">
        <v>0</v>
      </c>
      <c r="E194">
        <f t="shared" ref="E194:E205" si="290">(R194-S194*(1000-T194)/(1000-U194))*AK194</f>
        <v>7.9867331920891553</v>
      </c>
      <c r="F194">
        <f t="shared" ref="F194:F205" si="291">IF(AV194&lt;&gt;0,1/(1/AV194-1/N194),0)</f>
        <v>0.15256948258827743</v>
      </c>
      <c r="G194">
        <f t="shared" ref="G194:G205" si="292">((AY194-AL194/2)*S194-E194)/(AY194+AL194/2)</f>
        <v>263.33542050170695</v>
      </c>
      <c r="H194">
        <f t="shared" ref="H194:H205" si="293">AL194*1000</f>
        <v>8.3080528232666904</v>
      </c>
      <c r="I194">
        <f t="shared" ref="I194:I205" si="294">(AQ194-AW194)</f>
        <v>3.9625261685590583</v>
      </c>
      <c r="J194">
        <f t="shared" ref="J194:J205" si="295">(P194+AP194*D194)</f>
        <v>36.3155517578125</v>
      </c>
      <c r="K194" s="1">
        <v>6</v>
      </c>
      <c r="L194">
        <f t="shared" ref="L194:L205" si="296">(K194*AE194+AF194)</f>
        <v>1.4200000166893005</v>
      </c>
      <c r="M194" s="1">
        <v>1</v>
      </c>
      <c r="N194">
        <f t="shared" ref="N194:N205" si="297">L194*(M194+1)*(M194+1)/(M194*M194+1)</f>
        <v>2.8400000333786011</v>
      </c>
      <c r="O194" s="1">
        <v>46.461612701416016</v>
      </c>
      <c r="P194" s="1">
        <v>36.3155517578125</v>
      </c>
      <c r="Q194" s="1">
        <v>49.863937377929688</v>
      </c>
      <c r="R194" s="1">
        <v>399.35617065429687</v>
      </c>
      <c r="S194" s="1">
        <v>380.272705078125</v>
      </c>
      <c r="T194" s="1">
        <v>15.038951873779297</v>
      </c>
      <c r="U194" s="1">
        <v>28.852973937988281</v>
      </c>
      <c r="V194" s="1">
        <v>10.588901519775391</v>
      </c>
      <c r="W194" s="1">
        <v>20.315330505371094</v>
      </c>
      <c r="X194" s="1">
        <v>350.44134521484375</v>
      </c>
      <c r="Y194" s="1">
        <v>1699.4461669921875</v>
      </c>
      <c r="Z194" s="1">
        <v>5.658545970916748</v>
      </c>
      <c r="AA194" s="1">
        <v>73.14996337890625</v>
      </c>
      <c r="AB194" s="1">
        <v>-0.93421125411987305</v>
      </c>
      <c r="AC194" s="1">
        <v>-0.43949156999588013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ref="AK194:AK205" si="298">X194*0.000001/(K194*0.0001)</f>
        <v>0.58406890869140615</v>
      </c>
      <c r="AL194">
        <f t="shared" ref="AL194:AL205" si="299">(U194-T194)/(1000-U194)*AK194</f>
        <v>8.3080528232666907E-3</v>
      </c>
      <c r="AM194">
        <f t="shared" ref="AM194:AM205" si="300">(P194+273.15)</f>
        <v>309.46555175781248</v>
      </c>
      <c r="AN194">
        <f t="shared" ref="AN194:AN205" si="301">(O194+273.15)</f>
        <v>319.61161270141599</v>
      </c>
      <c r="AO194">
        <f t="shared" ref="AO194:AO205" si="302">(Y194*AG194+Z194*AH194)*AI194</f>
        <v>271.91138064105689</v>
      </c>
      <c r="AP194">
        <f t="shared" ref="AP194:AP205" si="303">((AO194+0.00000010773*(AN194^4-AM194^4))-AL194*44100)/(L194*51.4+0.00000043092*AM194^3)</f>
        <v>0.48527796235929632</v>
      </c>
      <c r="AQ194">
        <f t="shared" ref="AQ194:AQ205" si="304">0.61365*EXP(17.502*J194/(240.97+J194))</f>
        <v>6.0731201554954373</v>
      </c>
      <c r="AR194">
        <f t="shared" ref="AR194:AR205" si="305">AQ194*1000/AA194</f>
        <v>83.022873491235416</v>
      </c>
      <c r="AS194">
        <f t="shared" ref="AS194:AS205" si="306">(AR194-U194)</f>
        <v>54.169899553247134</v>
      </c>
      <c r="AT194">
        <f t="shared" ref="AT194:AT205" si="307">IF(D194,P194,(O194+P194)/2)</f>
        <v>41.388582229614258</v>
      </c>
      <c r="AU194">
        <f t="shared" ref="AU194:AU205" si="308">0.61365*EXP(17.502*AT194/(240.97+AT194))</f>
        <v>7.9816184519442404</v>
      </c>
      <c r="AV194">
        <f t="shared" ref="AV194:AV205" si="309">IF(AS194&lt;&gt;0,(1000-(AR194+U194)/2)/AS194*AL194,0)</f>
        <v>0.14479106778686424</v>
      </c>
      <c r="AW194">
        <f t="shared" ref="AW194:AW205" si="310">U194*AA194/1000</f>
        <v>2.110593986936379</v>
      </c>
      <c r="AX194">
        <f t="shared" ref="AX194:AX205" si="311">(AU194-AW194)</f>
        <v>5.8710244650078618</v>
      </c>
      <c r="AY194">
        <f t="shared" ref="AY194:AY205" si="312">1/(1.6/F194+1.37/N194)</f>
        <v>9.1162526845944822E-2</v>
      </c>
      <c r="AZ194">
        <f t="shared" ref="AZ194:AZ205" si="313">G194*AA194*0.001</f>
        <v>19.262976366068742</v>
      </c>
      <c r="BA194">
        <f t="shared" ref="BA194:BA205" si="314">G194/S194</f>
        <v>0.69249098603489323</v>
      </c>
      <c r="BB194">
        <f t="shared" ref="BB194:BB205" si="315">(1-AL194*AA194/AQ194/F194)*100</f>
        <v>34.410576277461388</v>
      </c>
      <c r="BC194">
        <f t="shared" ref="BC194:BC205" si="316">(S194-E194/(N194/1.35))</f>
        <v>376.47619462650596</v>
      </c>
      <c r="BD194">
        <f t="shared" ref="BD194:BD205" si="317">E194*BB194/100/BC194</f>
        <v>7.3000124745408578E-3</v>
      </c>
    </row>
    <row r="195" spans="1:108" x14ac:dyDescent="0.25">
      <c r="A195" s="1">
        <v>161</v>
      </c>
      <c r="B195" s="1" t="s">
        <v>180</v>
      </c>
      <c r="C195" s="1">
        <v>4547.0000377520919</v>
      </c>
      <c r="D195" s="1">
        <v>0</v>
      </c>
      <c r="E195">
        <f t="shared" si="290"/>
        <v>7.9867331920891553</v>
      </c>
      <c r="F195">
        <f t="shared" si="291"/>
        <v>0.15256948258827743</v>
      </c>
      <c r="G195">
        <f t="shared" si="292"/>
        <v>263.33542050170695</v>
      </c>
      <c r="H195">
        <f t="shared" si="293"/>
        <v>8.3080528232666904</v>
      </c>
      <c r="I195">
        <f t="shared" si="294"/>
        <v>3.9625261685590583</v>
      </c>
      <c r="J195">
        <f t="shared" si="295"/>
        <v>36.3155517578125</v>
      </c>
      <c r="K195" s="1">
        <v>6</v>
      </c>
      <c r="L195">
        <f t="shared" si="296"/>
        <v>1.4200000166893005</v>
      </c>
      <c r="M195" s="1">
        <v>1</v>
      </c>
      <c r="N195">
        <f t="shared" si="297"/>
        <v>2.8400000333786011</v>
      </c>
      <c r="O195" s="1">
        <v>46.461612701416016</v>
      </c>
      <c r="P195" s="1">
        <v>36.3155517578125</v>
      </c>
      <c r="Q195" s="1">
        <v>49.863937377929688</v>
      </c>
      <c r="R195" s="1">
        <v>399.35617065429687</v>
      </c>
      <c r="S195" s="1">
        <v>380.272705078125</v>
      </c>
      <c r="T195" s="1">
        <v>15.038951873779297</v>
      </c>
      <c r="U195" s="1">
        <v>28.852973937988281</v>
      </c>
      <c r="V195" s="1">
        <v>10.588901519775391</v>
      </c>
      <c r="W195" s="1">
        <v>20.315330505371094</v>
      </c>
      <c r="X195" s="1">
        <v>350.44134521484375</v>
      </c>
      <c r="Y195" s="1">
        <v>1699.4461669921875</v>
      </c>
      <c r="Z195" s="1">
        <v>5.658545970916748</v>
      </c>
      <c r="AA195" s="1">
        <v>73.14996337890625</v>
      </c>
      <c r="AB195" s="1">
        <v>-0.93421125411987305</v>
      </c>
      <c r="AC195" s="1">
        <v>-0.43949156999588013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98"/>
        <v>0.58406890869140615</v>
      </c>
      <c r="AL195">
        <f t="shared" si="299"/>
        <v>8.3080528232666907E-3</v>
      </c>
      <c r="AM195">
        <f t="shared" si="300"/>
        <v>309.46555175781248</v>
      </c>
      <c r="AN195">
        <f t="shared" si="301"/>
        <v>319.61161270141599</v>
      </c>
      <c r="AO195">
        <f t="shared" si="302"/>
        <v>271.91138064105689</v>
      </c>
      <c r="AP195">
        <f t="shared" si="303"/>
        <v>0.48527796235929632</v>
      </c>
      <c r="AQ195">
        <f t="shared" si="304"/>
        <v>6.0731201554954373</v>
      </c>
      <c r="AR195">
        <f t="shared" si="305"/>
        <v>83.022873491235416</v>
      </c>
      <c r="AS195">
        <f t="shared" si="306"/>
        <v>54.169899553247134</v>
      </c>
      <c r="AT195">
        <f t="shared" si="307"/>
        <v>41.388582229614258</v>
      </c>
      <c r="AU195">
        <f t="shared" si="308"/>
        <v>7.9816184519442404</v>
      </c>
      <c r="AV195">
        <f t="shared" si="309"/>
        <v>0.14479106778686424</v>
      </c>
      <c r="AW195">
        <f t="shared" si="310"/>
        <v>2.110593986936379</v>
      </c>
      <c r="AX195">
        <f t="shared" si="311"/>
        <v>5.8710244650078618</v>
      </c>
      <c r="AY195">
        <f t="shared" si="312"/>
        <v>9.1162526845944822E-2</v>
      </c>
      <c r="AZ195">
        <f t="shared" si="313"/>
        <v>19.262976366068742</v>
      </c>
      <c r="BA195">
        <f t="shared" si="314"/>
        <v>0.69249098603489323</v>
      </c>
      <c r="BB195">
        <f t="shared" si="315"/>
        <v>34.410576277461388</v>
      </c>
      <c r="BC195">
        <f t="shared" si="316"/>
        <v>376.47619462650596</v>
      </c>
      <c r="BD195">
        <f t="shared" si="317"/>
        <v>7.3000124745408578E-3</v>
      </c>
    </row>
    <row r="196" spans="1:108" x14ac:dyDescent="0.25">
      <c r="A196" s="1">
        <v>162</v>
      </c>
      <c r="B196" s="1" t="s">
        <v>180</v>
      </c>
      <c r="C196" s="1">
        <v>4547.500037740916</v>
      </c>
      <c r="D196" s="1">
        <v>0</v>
      </c>
      <c r="E196">
        <f t="shared" si="290"/>
        <v>8.0029401918742238</v>
      </c>
      <c r="F196">
        <f t="shared" si="291"/>
        <v>0.1529766520199021</v>
      </c>
      <c r="G196">
        <f t="shared" si="292"/>
        <v>263.48586775017304</v>
      </c>
      <c r="H196">
        <f t="shared" si="293"/>
        <v>8.299499681834444</v>
      </c>
      <c r="I196">
        <f t="shared" si="294"/>
        <v>3.948929458769578</v>
      </c>
      <c r="J196">
        <f t="shared" si="295"/>
        <v>36.271625518798828</v>
      </c>
      <c r="K196" s="1">
        <v>6</v>
      </c>
      <c r="L196">
        <f t="shared" si="296"/>
        <v>1.4200000166893005</v>
      </c>
      <c r="M196" s="1">
        <v>1</v>
      </c>
      <c r="N196">
        <f t="shared" si="297"/>
        <v>2.8400000333786011</v>
      </c>
      <c r="O196" s="1">
        <v>46.460861206054688</v>
      </c>
      <c r="P196" s="1">
        <v>36.271625518798828</v>
      </c>
      <c r="Q196" s="1">
        <v>49.862491607666016</v>
      </c>
      <c r="R196" s="1">
        <v>399.38482666015625</v>
      </c>
      <c r="S196" s="1">
        <v>380.27996826171875</v>
      </c>
      <c r="T196" s="1">
        <v>15.039420127868652</v>
      </c>
      <c r="U196" s="1">
        <v>28.838779449462891</v>
      </c>
      <c r="V196" s="1">
        <v>10.589724540710449</v>
      </c>
      <c r="W196" s="1">
        <v>20.306283950805664</v>
      </c>
      <c r="X196" s="1">
        <v>350.45767211914062</v>
      </c>
      <c r="Y196" s="1">
        <v>1699.3775634765625</v>
      </c>
      <c r="Z196" s="1">
        <v>5.6107754707336426</v>
      </c>
      <c r="AA196" s="1">
        <v>73.150566101074219</v>
      </c>
      <c r="AB196" s="1">
        <v>-0.93421125411987305</v>
      </c>
      <c r="AC196" s="1">
        <v>-0.43949156999588013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298"/>
        <v>0.5840961201985676</v>
      </c>
      <c r="AL196">
        <f t="shared" si="299"/>
        <v>8.2994996818344432E-3</v>
      </c>
      <c r="AM196">
        <f t="shared" si="300"/>
        <v>309.42162551879881</v>
      </c>
      <c r="AN196">
        <f t="shared" si="301"/>
        <v>319.61086120605466</v>
      </c>
      <c r="AO196">
        <f t="shared" si="302"/>
        <v>271.90040407880224</v>
      </c>
      <c r="AP196">
        <f t="shared" si="303"/>
        <v>0.49599651377905218</v>
      </c>
      <c r="AQ196">
        <f t="shared" si="304"/>
        <v>6.0585025011618141</v>
      </c>
      <c r="AR196">
        <f t="shared" si="305"/>
        <v>82.822359744839289</v>
      </c>
      <c r="AS196">
        <f t="shared" si="306"/>
        <v>53.983580295376399</v>
      </c>
      <c r="AT196">
        <f t="shared" si="307"/>
        <v>41.366243362426758</v>
      </c>
      <c r="AU196">
        <f t="shared" si="308"/>
        <v>7.972191342640893</v>
      </c>
      <c r="AV196">
        <f t="shared" si="309"/>
        <v>0.14515772841204835</v>
      </c>
      <c r="AW196">
        <f t="shared" si="310"/>
        <v>2.1095730423922361</v>
      </c>
      <c r="AX196">
        <f t="shared" si="311"/>
        <v>5.8626183002486574</v>
      </c>
      <c r="AY196">
        <f t="shared" si="312"/>
        <v>9.139509034017769E-2</v>
      </c>
      <c r="AZ196">
        <f t="shared" si="313"/>
        <v>19.274140385557935</v>
      </c>
      <c r="BA196">
        <f t="shared" si="314"/>
        <v>0.69287338208894322</v>
      </c>
      <c r="BB196">
        <f t="shared" si="315"/>
        <v>34.494289638996257</v>
      </c>
      <c r="BC196">
        <f t="shared" si="316"/>
        <v>376.47575377860227</v>
      </c>
      <c r="BD196">
        <f t="shared" si="317"/>
        <v>7.3326299016965779E-3</v>
      </c>
    </row>
    <row r="197" spans="1:108" x14ac:dyDescent="0.25">
      <c r="A197" s="1">
        <v>163</v>
      </c>
      <c r="B197" s="1" t="s">
        <v>181</v>
      </c>
      <c r="C197" s="1">
        <v>4548.0000377297401</v>
      </c>
      <c r="D197" s="1">
        <v>0</v>
      </c>
      <c r="E197">
        <f t="shared" si="290"/>
        <v>8.0352310122463972</v>
      </c>
      <c r="F197">
        <f t="shared" si="291"/>
        <v>0.15330538145851366</v>
      </c>
      <c r="G197">
        <f t="shared" si="292"/>
        <v>263.38342815943224</v>
      </c>
      <c r="H197">
        <f t="shared" si="293"/>
        <v>8.2906313272992929</v>
      </c>
      <c r="I197">
        <f t="shared" si="294"/>
        <v>3.9371069937850427</v>
      </c>
      <c r="J197">
        <f t="shared" si="295"/>
        <v>36.232749938964844</v>
      </c>
      <c r="K197" s="1">
        <v>6</v>
      </c>
      <c r="L197">
        <f t="shared" si="296"/>
        <v>1.4200000166893005</v>
      </c>
      <c r="M197" s="1">
        <v>1</v>
      </c>
      <c r="N197">
        <f t="shared" si="297"/>
        <v>2.8400000333786011</v>
      </c>
      <c r="O197" s="1">
        <v>46.460105895996094</v>
      </c>
      <c r="P197" s="1">
        <v>36.232749938964844</v>
      </c>
      <c r="Q197" s="1">
        <v>49.861595153808594</v>
      </c>
      <c r="R197" s="1">
        <v>399.40692138671875</v>
      </c>
      <c r="S197" s="1">
        <v>380.25372314453125</v>
      </c>
      <c r="T197" s="1">
        <v>15.039470672607422</v>
      </c>
      <c r="U197" s="1">
        <v>28.823724746704102</v>
      </c>
      <c r="V197" s="1">
        <v>10.590229988098145</v>
      </c>
      <c r="W197" s="1">
        <v>20.29658317565918</v>
      </c>
      <c r="X197" s="1">
        <v>350.47225952148437</v>
      </c>
      <c r="Y197" s="1">
        <v>1699.3475341796875</v>
      </c>
      <c r="Z197" s="1">
        <v>5.5354266166687012</v>
      </c>
      <c r="AA197" s="1">
        <v>73.150993347167969</v>
      </c>
      <c r="AB197" s="1">
        <v>-0.93421125411987305</v>
      </c>
      <c r="AC197" s="1">
        <v>-0.43949156999588013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298"/>
        <v>0.58412043253580725</v>
      </c>
      <c r="AL197">
        <f t="shared" si="299"/>
        <v>8.2906313272992933E-3</v>
      </c>
      <c r="AM197">
        <f t="shared" si="300"/>
        <v>309.38274993896482</v>
      </c>
      <c r="AN197">
        <f t="shared" si="301"/>
        <v>319.61010589599607</v>
      </c>
      <c r="AO197">
        <f t="shared" si="302"/>
        <v>271.89559939140963</v>
      </c>
      <c r="AP197">
        <f t="shared" si="303"/>
        <v>0.50619178860152991</v>
      </c>
      <c r="AQ197">
        <f t="shared" si="304"/>
        <v>6.0455910909717954</v>
      </c>
      <c r="AR197">
        <f t="shared" si="305"/>
        <v>82.645372459673496</v>
      </c>
      <c r="AS197">
        <f t="shared" si="306"/>
        <v>53.821647712969394</v>
      </c>
      <c r="AT197">
        <f t="shared" si="307"/>
        <v>41.346427917480469</v>
      </c>
      <c r="AU197">
        <f t="shared" si="308"/>
        <v>7.9638372022918471</v>
      </c>
      <c r="AV197">
        <f t="shared" si="309"/>
        <v>0.14545368016948254</v>
      </c>
      <c r="AW197">
        <f t="shared" si="310"/>
        <v>2.1084840971867527</v>
      </c>
      <c r="AX197">
        <f t="shared" si="311"/>
        <v>5.8553531051050944</v>
      </c>
      <c r="AY197">
        <f t="shared" si="312"/>
        <v>9.1582811343277906E-2</v>
      </c>
      <c r="AZ197">
        <f t="shared" si="313"/>
        <v>19.266759401044922</v>
      </c>
      <c r="BA197">
        <f t="shared" si="314"/>
        <v>0.69265180622392597</v>
      </c>
      <c r="BB197">
        <f t="shared" si="315"/>
        <v>34.564765707518028</v>
      </c>
      <c r="BC197">
        <f t="shared" si="316"/>
        <v>376.43415915191122</v>
      </c>
      <c r="BD197">
        <f t="shared" si="317"/>
        <v>7.3780731793789854E-3</v>
      </c>
    </row>
    <row r="198" spans="1:108" x14ac:dyDescent="0.25">
      <c r="A198" s="1">
        <v>164</v>
      </c>
      <c r="B198" s="1" t="s">
        <v>181</v>
      </c>
      <c r="C198" s="1">
        <v>4548.5000377185643</v>
      </c>
      <c r="D198" s="1">
        <v>0</v>
      </c>
      <c r="E198">
        <f t="shared" si="290"/>
        <v>8.0977378233758071</v>
      </c>
      <c r="F198">
        <f t="shared" si="291"/>
        <v>0.15351221705381835</v>
      </c>
      <c r="G198">
        <f t="shared" si="292"/>
        <v>262.84570256340169</v>
      </c>
      <c r="H198">
        <f t="shared" si="293"/>
        <v>8.2831903674506755</v>
      </c>
      <c r="I198">
        <f t="shared" si="294"/>
        <v>3.9288348244113749</v>
      </c>
      <c r="J198">
        <f t="shared" si="295"/>
        <v>36.204742431640625</v>
      </c>
      <c r="K198" s="1">
        <v>6</v>
      </c>
      <c r="L198">
        <f t="shared" si="296"/>
        <v>1.4200000166893005</v>
      </c>
      <c r="M198" s="1">
        <v>1</v>
      </c>
      <c r="N198">
        <f t="shared" si="297"/>
        <v>2.8400000333786011</v>
      </c>
      <c r="O198" s="1">
        <v>46.459346771240234</v>
      </c>
      <c r="P198" s="1">
        <v>36.204742431640625</v>
      </c>
      <c r="Q198" s="1">
        <v>49.861782073974609</v>
      </c>
      <c r="R198" s="1">
        <v>399.44866943359375</v>
      </c>
      <c r="S198" s="1">
        <v>380.19403076171875</v>
      </c>
      <c r="T198" s="1">
        <v>15.03770637512207</v>
      </c>
      <c r="U198" s="1">
        <v>28.809871673583984</v>
      </c>
      <c r="V198" s="1">
        <v>10.589389801025391</v>
      </c>
      <c r="W198" s="1">
        <v>20.287601470947266</v>
      </c>
      <c r="X198" s="1">
        <v>350.47006225585937</v>
      </c>
      <c r="Y198" s="1">
        <v>1699.34619140625</v>
      </c>
      <c r="Z198" s="1">
        <v>5.546018123626709</v>
      </c>
      <c r="AA198" s="1">
        <v>73.15093994140625</v>
      </c>
      <c r="AB198" s="1">
        <v>-0.93421125411987305</v>
      </c>
      <c r="AC198" s="1">
        <v>-0.43949156999588013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298"/>
        <v>0.58411677042643217</v>
      </c>
      <c r="AL198">
        <f t="shared" si="299"/>
        <v>8.2831903674506751E-3</v>
      </c>
      <c r="AM198">
        <f t="shared" si="300"/>
        <v>309.3547424316406</v>
      </c>
      <c r="AN198">
        <f t="shared" si="301"/>
        <v>319.60934677124021</v>
      </c>
      <c r="AO198">
        <f t="shared" si="302"/>
        <v>271.89538454766443</v>
      </c>
      <c r="AP198">
        <f t="shared" si="303"/>
        <v>0.51407979173871354</v>
      </c>
      <c r="AQ198">
        <f t="shared" si="304"/>
        <v>6.0363040169253379</v>
      </c>
      <c r="AR198">
        <f t="shared" si="305"/>
        <v>82.518475111330147</v>
      </c>
      <c r="AS198">
        <f t="shared" si="306"/>
        <v>53.708603437746163</v>
      </c>
      <c r="AT198">
        <f t="shared" si="307"/>
        <v>41.33204460144043</v>
      </c>
      <c r="AU198">
        <f t="shared" si="308"/>
        <v>7.9577779838040961</v>
      </c>
      <c r="AV198">
        <f t="shared" si="309"/>
        <v>0.14563985882933655</v>
      </c>
      <c r="AW198">
        <f t="shared" si="310"/>
        <v>2.107469192513963</v>
      </c>
      <c r="AX198">
        <f t="shared" si="311"/>
        <v>5.850308791290133</v>
      </c>
      <c r="AY198">
        <f t="shared" si="312"/>
        <v>9.1700906617717626E-2</v>
      </c>
      <c r="AZ198">
        <f t="shared" si="313"/>
        <v>19.227410202072129</v>
      </c>
      <c r="BA198">
        <f t="shared" si="314"/>
        <v>0.69134621087235459</v>
      </c>
      <c r="BB198">
        <f t="shared" si="315"/>
        <v>34.611179307197027</v>
      </c>
      <c r="BC198">
        <f t="shared" si="316"/>
        <v>376.34475402472088</v>
      </c>
      <c r="BD198">
        <f t="shared" si="317"/>
        <v>7.447221006543412E-3</v>
      </c>
    </row>
    <row r="199" spans="1:108" x14ac:dyDescent="0.25">
      <c r="A199" s="1">
        <v>165</v>
      </c>
      <c r="B199" s="1" t="s">
        <v>182</v>
      </c>
      <c r="C199" s="1">
        <v>4549.0000377073884</v>
      </c>
      <c r="D199" s="1">
        <v>0</v>
      </c>
      <c r="E199">
        <f t="shared" si="290"/>
        <v>8.1073693566778111</v>
      </c>
      <c r="F199">
        <f t="shared" si="291"/>
        <v>0.15373417004969403</v>
      </c>
      <c r="G199">
        <f t="shared" si="292"/>
        <v>262.93582285680151</v>
      </c>
      <c r="H199">
        <f t="shared" si="293"/>
        <v>8.2739977115385237</v>
      </c>
      <c r="I199">
        <f t="shared" si="294"/>
        <v>3.9194176611302147</v>
      </c>
      <c r="J199">
        <f t="shared" si="295"/>
        <v>36.173110961914062</v>
      </c>
      <c r="K199" s="1">
        <v>6</v>
      </c>
      <c r="L199">
        <f t="shared" si="296"/>
        <v>1.4200000166893005</v>
      </c>
      <c r="M199" s="1">
        <v>1</v>
      </c>
      <c r="N199">
        <f t="shared" si="297"/>
        <v>2.8400000333786011</v>
      </c>
      <c r="O199" s="1">
        <v>46.459701538085938</v>
      </c>
      <c r="P199" s="1">
        <v>36.173110961914062</v>
      </c>
      <c r="Q199" s="1">
        <v>49.862613677978516</v>
      </c>
      <c r="R199" s="1">
        <v>399.4652099609375</v>
      </c>
      <c r="S199" s="1">
        <v>380.19921875</v>
      </c>
      <c r="T199" s="1">
        <v>15.037849426269531</v>
      </c>
      <c r="U199" s="1">
        <v>28.795486450195312</v>
      </c>
      <c r="V199" s="1">
        <v>10.589276313781738</v>
      </c>
      <c r="W199" s="1">
        <v>20.277059555053711</v>
      </c>
      <c r="X199" s="1">
        <v>350.45599365234375</v>
      </c>
      <c r="Y199" s="1">
        <v>1699.478515625</v>
      </c>
      <c r="Z199" s="1">
        <v>5.5375585556030273</v>
      </c>
      <c r="AA199" s="1">
        <v>73.150787353515625</v>
      </c>
      <c r="AB199" s="1">
        <v>-0.93421125411987305</v>
      </c>
      <c r="AC199" s="1">
        <v>-0.43949156999588013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98"/>
        <v>0.58409332275390613</v>
      </c>
      <c r="AL199">
        <f t="shared" si="299"/>
        <v>8.2739977115385242E-3</v>
      </c>
      <c r="AM199">
        <f t="shared" si="300"/>
        <v>309.32311096191404</v>
      </c>
      <c r="AN199">
        <f t="shared" si="301"/>
        <v>319.60970153808591</v>
      </c>
      <c r="AO199">
        <f t="shared" si="302"/>
        <v>271.91655642219121</v>
      </c>
      <c r="AP199">
        <f t="shared" si="303"/>
        <v>0.52384224447464622</v>
      </c>
      <c r="AQ199">
        <f t="shared" si="304"/>
        <v>6.0258301671894925</v>
      </c>
      <c r="AR199">
        <f t="shared" si="305"/>
        <v>82.37546559913946</v>
      </c>
      <c r="AS199">
        <f t="shared" si="306"/>
        <v>53.579979148944147</v>
      </c>
      <c r="AT199">
        <f t="shared" si="307"/>
        <v>41.31640625</v>
      </c>
      <c r="AU199">
        <f t="shared" si="308"/>
        <v>7.9511945912752786</v>
      </c>
      <c r="AV199">
        <f t="shared" si="309"/>
        <v>0.14583961648050831</v>
      </c>
      <c r="AW199">
        <f t="shared" si="310"/>
        <v>2.1064125060592778</v>
      </c>
      <c r="AX199">
        <f t="shared" si="311"/>
        <v>5.8447820852160008</v>
      </c>
      <c r="AY199">
        <f t="shared" si="312"/>
        <v>9.1827617696809638E-2</v>
      </c>
      <c r="AZ199">
        <f t="shared" si="313"/>
        <v>19.233962465419541</v>
      </c>
      <c r="BA199">
        <f t="shared" si="314"/>
        <v>0.69157381154350805</v>
      </c>
      <c r="BB199">
        <f t="shared" si="315"/>
        <v>34.664817804769335</v>
      </c>
      <c r="BC199">
        <f t="shared" si="316"/>
        <v>376.34536364335253</v>
      </c>
      <c r="BD199">
        <f t="shared" si="317"/>
        <v>7.4676217319243265E-3</v>
      </c>
    </row>
    <row r="200" spans="1:108" x14ac:dyDescent="0.25">
      <c r="A200" s="1">
        <v>166</v>
      </c>
      <c r="B200" s="1" t="s">
        <v>182</v>
      </c>
      <c r="C200" s="1">
        <v>4549.5000376962125</v>
      </c>
      <c r="D200" s="1">
        <v>0</v>
      </c>
      <c r="E200">
        <f t="shared" si="290"/>
        <v>8.0863611255636307</v>
      </c>
      <c r="F200">
        <f t="shared" si="291"/>
        <v>0.15405265452070302</v>
      </c>
      <c r="G200">
        <f t="shared" si="292"/>
        <v>263.42514339648505</v>
      </c>
      <c r="H200">
        <f t="shared" si="293"/>
        <v>8.2660203997212509</v>
      </c>
      <c r="I200">
        <f t="shared" si="294"/>
        <v>3.9083317956574612</v>
      </c>
      <c r="J200">
        <f t="shared" si="295"/>
        <v>36.136775970458984</v>
      </c>
      <c r="K200" s="1">
        <v>6</v>
      </c>
      <c r="L200">
        <f t="shared" si="296"/>
        <v>1.4200000166893005</v>
      </c>
      <c r="M200" s="1">
        <v>1</v>
      </c>
      <c r="N200">
        <f t="shared" si="297"/>
        <v>2.8400000333786011</v>
      </c>
      <c r="O200" s="1">
        <v>46.459964752197266</v>
      </c>
      <c r="P200" s="1">
        <v>36.136775970458984</v>
      </c>
      <c r="Q200" s="1">
        <v>49.862892150878906</v>
      </c>
      <c r="R200" s="1">
        <v>399.44869995117187</v>
      </c>
      <c r="S200" s="1">
        <v>380.22372436523437</v>
      </c>
      <c r="T200" s="1">
        <v>15.038375854492187</v>
      </c>
      <c r="U200" s="1">
        <v>28.782783508300781</v>
      </c>
      <c r="V200" s="1">
        <v>10.589522361755371</v>
      </c>
      <c r="W200" s="1">
        <v>20.267875671386719</v>
      </c>
      <c r="X200" s="1">
        <v>350.45968627929687</v>
      </c>
      <c r="Y200" s="1">
        <v>1699.495361328125</v>
      </c>
      <c r="Z200" s="1">
        <v>5.4453558921813965</v>
      </c>
      <c r="AA200" s="1">
        <v>73.150901794433594</v>
      </c>
      <c r="AB200" s="1">
        <v>-0.93421125411987305</v>
      </c>
      <c r="AC200" s="1">
        <v>-0.43949156999588013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98"/>
        <v>0.58409947713216137</v>
      </c>
      <c r="AL200">
        <f t="shared" si="299"/>
        <v>8.2660203997212515E-3</v>
      </c>
      <c r="AM200">
        <f t="shared" si="300"/>
        <v>309.28677597045896</v>
      </c>
      <c r="AN200">
        <f t="shared" si="301"/>
        <v>319.60996475219724</v>
      </c>
      <c r="AO200">
        <f t="shared" si="302"/>
        <v>271.91925173463096</v>
      </c>
      <c r="AP200">
        <f t="shared" si="303"/>
        <v>0.53345153756306762</v>
      </c>
      <c r="AQ200">
        <f t="shared" si="304"/>
        <v>6.0138183654436146</v>
      </c>
      <c r="AR200">
        <f t="shared" si="305"/>
        <v>82.21113093511083</v>
      </c>
      <c r="AS200">
        <f t="shared" si="306"/>
        <v>53.428347426810049</v>
      </c>
      <c r="AT200">
        <f t="shared" si="307"/>
        <v>41.298370361328125</v>
      </c>
      <c r="AU200">
        <f t="shared" si="308"/>
        <v>7.9436077477809617</v>
      </c>
      <c r="AV200">
        <f t="shared" si="309"/>
        <v>0.14612620070083851</v>
      </c>
      <c r="AW200">
        <f t="shared" si="310"/>
        <v>2.1054865697861533</v>
      </c>
      <c r="AX200">
        <f t="shared" si="311"/>
        <v>5.8381211779948083</v>
      </c>
      <c r="AY200">
        <f t="shared" si="312"/>
        <v>9.2009409463860853E-2</v>
      </c>
      <c r="AZ200">
        <f t="shared" si="313"/>
        <v>19.269786794780867</v>
      </c>
      <c r="BA200">
        <f t="shared" si="314"/>
        <v>0.69281616720855843</v>
      </c>
      <c r="BB200">
        <f t="shared" si="315"/>
        <v>34.73254716822364</v>
      </c>
      <c r="BC200">
        <f t="shared" si="316"/>
        <v>376.37985556551325</v>
      </c>
      <c r="BD200">
        <f t="shared" si="317"/>
        <v>7.4621400444222731E-3</v>
      </c>
    </row>
    <row r="201" spans="1:108" x14ac:dyDescent="0.25">
      <c r="A201" s="1">
        <v>167</v>
      </c>
      <c r="B201" s="1" t="s">
        <v>183</v>
      </c>
      <c r="C201" s="1">
        <v>4550.0000376850367</v>
      </c>
      <c r="D201" s="1">
        <v>0</v>
      </c>
      <c r="E201">
        <f t="shared" si="290"/>
        <v>8.0523274085988543</v>
      </c>
      <c r="F201">
        <f t="shared" si="291"/>
        <v>0.15423229764135979</v>
      </c>
      <c r="G201">
        <f t="shared" si="292"/>
        <v>263.95189743601605</v>
      </c>
      <c r="H201">
        <f t="shared" si="293"/>
        <v>8.2569648797863699</v>
      </c>
      <c r="I201">
        <f t="shared" si="294"/>
        <v>3.9000672818284308</v>
      </c>
      <c r="J201">
        <f t="shared" si="295"/>
        <v>36.108787536621094</v>
      </c>
      <c r="K201" s="1">
        <v>6</v>
      </c>
      <c r="L201">
        <f t="shared" si="296"/>
        <v>1.4200000166893005</v>
      </c>
      <c r="M201" s="1">
        <v>1</v>
      </c>
      <c r="N201">
        <f t="shared" si="297"/>
        <v>2.8400000333786011</v>
      </c>
      <c r="O201" s="1">
        <v>46.459419250488281</v>
      </c>
      <c r="P201" s="1">
        <v>36.108787536621094</v>
      </c>
      <c r="Q201" s="1">
        <v>49.861480712890625</v>
      </c>
      <c r="R201" s="1">
        <v>399.40536499023437</v>
      </c>
      <c r="S201" s="1">
        <v>380.24386596679687</v>
      </c>
      <c r="T201" s="1">
        <v>15.039346694946289</v>
      </c>
      <c r="U201" s="1">
        <v>28.769176483154297</v>
      </c>
      <c r="V201" s="1">
        <v>10.590608596801758</v>
      </c>
      <c r="W201" s="1">
        <v>20.259063720703125</v>
      </c>
      <c r="X201" s="1">
        <v>350.45236206054687</v>
      </c>
      <c r="Y201" s="1">
        <v>1699.3970947265625</v>
      </c>
      <c r="Z201" s="1">
        <v>5.4335942268371582</v>
      </c>
      <c r="AA201" s="1">
        <v>73.151649475097656</v>
      </c>
      <c r="AB201" s="1">
        <v>-0.93421125411987305</v>
      </c>
      <c r="AC201" s="1">
        <v>-0.43949156999588013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98"/>
        <v>0.58408727010091144</v>
      </c>
      <c r="AL201">
        <f t="shared" si="299"/>
        <v>8.2569648797863708E-3</v>
      </c>
      <c r="AM201">
        <f t="shared" si="300"/>
        <v>309.25878753662107</v>
      </c>
      <c r="AN201">
        <f t="shared" si="301"/>
        <v>319.60941925048826</v>
      </c>
      <c r="AO201">
        <f t="shared" si="302"/>
        <v>271.90352907873239</v>
      </c>
      <c r="AP201">
        <f t="shared" si="303"/>
        <v>0.54201966779477584</v>
      </c>
      <c r="AQ201">
        <f t="shared" si="304"/>
        <v>6.0045799956113566</v>
      </c>
      <c r="AR201">
        <f t="shared" si="305"/>
        <v>82.084000001332043</v>
      </c>
      <c r="AS201">
        <f t="shared" si="306"/>
        <v>53.314823518177747</v>
      </c>
      <c r="AT201">
        <f t="shared" si="307"/>
        <v>41.284103393554687</v>
      </c>
      <c r="AU201">
        <f t="shared" si="308"/>
        <v>7.937610753125373</v>
      </c>
      <c r="AV201">
        <f t="shared" si="309"/>
        <v>0.14628782339689461</v>
      </c>
      <c r="AW201">
        <f t="shared" si="310"/>
        <v>2.1045127137829258</v>
      </c>
      <c r="AX201">
        <f t="shared" si="311"/>
        <v>5.8330980393424472</v>
      </c>
      <c r="AY201">
        <f t="shared" si="312"/>
        <v>9.2111935510195336E-2</v>
      </c>
      <c r="AZ201">
        <f t="shared" si="313"/>
        <v>19.308516679526377</v>
      </c>
      <c r="BA201">
        <f t="shared" si="314"/>
        <v>0.69416477440050139</v>
      </c>
      <c r="BB201">
        <f t="shared" si="315"/>
        <v>34.779128568251018</v>
      </c>
      <c r="BC201">
        <f t="shared" si="316"/>
        <v>376.41617516614707</v>
      </c>
      <c r="BD201">
        <f t="shared" si="317"/>
        <v>7.4399812944727466E-3</v>
      </c>
    </row>
    <row r="202" spans="1:108" x14ac:dyDescent="0.25">
      <c r="A202" s="1">
        <v>168</v>
      </c>
      <c r="B202" s="1" t="s">
        <v>183</v>
      </c>
      <c r="C202" s="1">
        <v>4550.5000376738608</v>
      </c>
      <c r="D202" s="1">
        <v>0</v>
      </c>
      <c r="E202">
        <f t="shared" si="290"/>
        <v>8.0386352477970426</v>
      </c>
      <c r="F202">
        <f t="shared" si="291"/>
        <v>0.15454084888046338</v>
      </c>
      <c r="G202">
        <f t="shared" si="292"/>
        <v>264.35404713082625</v>
      </c>
      <c r="H202">
        <f t="shared" si="293"/>
        <v>8.2494357390318616</v>
      </c>
      <c r="I202">
        <f t="shared" si="294"/>
        <v>3.8894938309166136</v>
      </c>
      <c r="J202">
        <f t="shared" si="295"/>
        <v>36.073940277099609</v>
      </c>
      <c r="K202" s="1">
        <v>6</v>
      </c>
      <c r="L202">
        <f t="shared" si="296"/>
        <v>1.4200000166893005</v>
      </c>
      <c r="M202" s="1">
        <v>1</v>
      </c>
      <c r="N202">
        <f t="shared" si="297"/>
        <v>2.8400000333786011</v>
      </c>
      <c r="O202" s="1">
        <v>46.460357666015625</v>
      </c>
      <c r="P202" s="1">
        <v>36.073940277099609</v>
      </c>
      <c r="Q202" s="1">
        <v>49.860549926757813</v>
      </c>
      <c r="R202" s="1">
        <v>399.40182495117187</v>
      </c>
      <c r="S202" s="1">
        <v>380.26858520507812</v>
      </c>
      <c r="T202" s="1">
        <v>15.039326667785645</v>
      </c>
      <c r="U202" s="1">
        <v>28.756624221801758</v>
      </c>
      <c r="V202" s="1">
        <v>10.590120315551758</v>
      </c>
      <c r="W202" s="1">
        <v>20.249317169189453</v>
      </c>
      <c r="X202" s="1">
        <v>350.45721435546875</v>
      </c>
      <c r="Y202" s="1">
        <v>1699.3056640625</v>
      </c>
      <c r="Z202" s="1">
        <v>5.4886879920959473</v>
      </c>
      <c r="AA202" s="1">
        <v>73.151878356933594</v>
      </c>
      <c r="AB202" s="1">
        <v>-0.93421125411987305</v>
      </c>
      <c r="AC202" s="1">
        <v>-0.43949156999588013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298"/>
        <v>0.58409535725911454</v>
      </c>
      <c r="AL202">
        <f t="shared" si="299"/>
        <v>8.2494357390318612E-3</v>
      </c>
      <c r="AM202">
        <f t="shared" si="300"/>
        <v>309.22394027709959</v>
      </c>
      <c r="AN202">
        <f t="shared" si="301"/>
        <v>319.6103576660156</v>
      </c>
      <c r="AO202">
        <f t="shared" si="302"/>
        <v>271.88890017280937</v>
      </c>
      <c r="AP202">
        <f t="shared" si="303"/>
        <v>0.55108331084757145</v>
      </c>
      <c r="AQ202">
        <f t="shared" si="304"/>
        <v>5.9930949079459062</v>
      </c>
      <c r="AR202">
        <f t="shared" si="305"/>
        <v>81.926739853534599</v>
      </c>
      <c r="AS202">
        <f t="shared" si="306"/>
        <v>53.170115631732841</v>
      </c>
      <c r="AT202">
        <f t="shared" si="307"/>
        <v>41.267148971557617</v>
      </c>
      <c r="AU202">
        <f t="shared" si="308"/>
        <v>7.9304892100123183</v>
      </c>
      <c r="AV202">
        <f t="shared" si="309"/>
        <v>0.14656537787781768</v>
      </c>
      <c r="AW202">
        <f t="shared" si="310"/>
        <v>2.1036010770292926</v>
      </c>
      <c r="AX202">
        <f t="shared" si="311"/>
        <v>5.8268881329830258</v>
      </c>
      <c r="AY202">
        <f t="shared" si="312"/>
        <v>9.2288007321694107E-2</v>
      </c>
      <c r="AZ202">
        <f t="shared" si="313"/>
        <v>19.33799509887729</v>
      </c>
      <c r="BA202">
        <f t="shared" si="314"/>
        <v>0.69517719163748593</v>
      </c>
      <c r="BB202">
        <f t="shared" si="315"/>
        <v>34.843870582871006</v>
      </c>
      <c r="BC202">
        <f t="shared" si="316"/>
        <v>376.44740300191603</v>
      </c>
      <c r="BD202">
        <f t="shared" si="317"/>
        <v>7.4405392095564472E-3</v>
      </c>
    </row>
    <row r="203" spans="1:108" x14ac:dyDescent="0.25">
      <c r="A203" s="1">
        <v>169</v>
      </c>
      <c r="B203" s="1" t="s">
        <v>184</v>
      </c>
      <c r="C203" s="1">
        <v>4551.0000376626849</v>
      </c>
      <c r="D203" s="1">
        <v>0</v>
      </c>
      <c r="E203">
        <f t="shared" si="290"/>
        <v>8.010105348598799</v>
      </c>
      <c r="F203">
        <f t="shared" si="291"/>
        <v>0.15481917453184676</v>
      </c>
      <c r="G203">
        <f t="shared" si="292"/>
        <v>264.90725836239147</v>
      </c>
      <c r="H203">
        <f t="shared" si="293"/>
        <v>8.2429359948118819</v>
      </c>
      <c r="I203">
        <f t="shared" si="294"/>
        <v>3.8801264594482285</v>
      </c>
      <c r="J203">
        <f t="shared" si="295"/>
        <v>36.043083190917969</v>
      </c>
      <c r="K203" s="1">
        <v>6</v>
      </c>
      <c r="L203">
        <f t="shared" si="296"/>
        <v>1.4200000166893005</v>
      </c>
      <c r="M203" s="1">
        <v>1</v>
      </c>
      <c r="N203">
        <f t="shared" si="297"/>
        <v>2.8400000333786011</v>
      </c>
      <c r="O203" s="1">
        <v>46.460060119628906</v>
      </c>
      <c r="P203" s="1">
        <v>36.043083190917969</v>
      </c>
      <c r="Q203" s="1">
        <v>49.859020233154297</v>
      </c>
      <c r="R203" s="1">
        <v>399.398681640625</v>
      </c>
      <c r="S203" s="1">
        <v>380.31829833984375</v>
      </c>
      <c r="T203" s="1">
        <v>15.039459228515625</v>
      </c>
      <c r="U203" s="1">
        <v>28.745756149291992</v>
      </c>
      <c r="V203" s="1">
        <v>10.59041690826416</v>
      </c>
      <c r="W203" s="1">
        <v>20.242053985595703</v>
      </c>
      <c r="X203" s="1">
        <v>350.466064453125</v>
      </c>
      <c r="Y203" s="1">
        <v>1699.26025390625</v>
      </c>
      <c r="Z203" s="1">
        <v>5.5967473983764648</v>
      </c>
      <c r="AA203" s="1">
        <v>73.152168273925781</v>
      </c>
      <c r="AB203" s="1">
        <v>-0.93421125411987305</v>
      </c>
      <c r="AC203" s="1">
        <v>-0.43949156999588013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298"/>
        <v>0.58411010742187497</v>
      </c>
      <c r="AL203">
        <f t="shared" si="299"/>
        <v>8.242935994811882E-3</v>
      </c>
      <c r="AM203">
        <f t="shared" si="300"/>
        <v>309.19308319091795</v>
      </c>
      <c r="AN203">
        <f t="shared" si="301"/>
        <v>319.61006011962888</v>
      </c>
      <c r="AO203">
        <f t="shared" si="302"/>
        <v>271.88163454797177</v>
      </c>
      <c r="AP203">
        <f t="shared" si="303"/>
        <v>0.5589035152187225</v>
      </c>
      <c r="AQ203">
        <f t="shared" si="304"/>
        <v>5.982940850442473</v>
      </c>
      <c r="AR203">
        <f t="shared" si="305"/>
        <v>81.787607826452088</v>
      </c>
      <c r="AS203">
        <f t="shared" si="306"/>
        <v>53.041851677160096</v>
      </c>
      <c r="AT203">
        <f t="shared" si="307"/>
        <v>41.251571655273437</v>
      </c>
      <c r="AU203">
        <f t="shared" si="308"/>
        <v>7.9239509858762727</v>
      </c>
      <c r="AV203">
        <f t="shared" si="309"/>
        <v>0.14681569414164111</v>
      </c>
      <c r="AW203">
        <f t="shared" si="310"/>
        <v>2.1028143909942445</v>
      </c>
      <c r="AX203">
        <f t="shared" si="311"/>
        <v>5.8211365948820282</v>
      </c>
      <c r="AY203">
        <f t="shared" si="312"/>
        <v>9.2446804341594732E-2</v>
      </c>
      <c r="AZ203">
        <f t="shared" si="313"/>
        <v>19.378540340709996</v>
      </c>
      <c r="BA203">
        <f t="shared" si="314"/>
        <v>0.69654092248192701</v>
      </c>
      <c r="BB203">
        <f t="shared" si="315"/>
        <v>34.901695980953207</v>
      </c>
      <c r="BC203">
        <f t="shared" si="316"/>
        <v>376.51067788438058</v>
      </c>
      <c r="BD203">
        <f t="shared" si="317"/>
        <v>7.4251881307348232E-3</v>
      </c>
    </row>
    <row r="204" spans="1:108" x14ac:dyDescent="0.25">
      <c r="A204" s="1">
        <v>170</v>
      </c>
      <c r="B204" s="1" t="s">
        <v>184</v>
      </c>
      <c r="C204" s="1">
        <v>4551.500037651509</v>
      </c>
      <c r="D204" s="1">
        <v>0</v>
      </c>
      <c r="E204">
        <f t="shared" si="290"/>
        <v>7.9995014433516358</v>
      </c>
      <c r="F204">
        <f t="shared" si="291"/>
        <v>0.1548062328802069</v>
      </c>
      <c r="G204">
        <f t="shared" si="292"/>
        <v>265.03109652070458</v>
      </c>
      <c r="H204">
        <f t="shared" si="293"/>
        <v>8.2351634503335731</v>
      </c>
      <c r="I204">
        <f t="shared" si="294"/>
        <v>3.876893275760573</v>
      </c>
      <c r="J204">
        <f t="shared" si="295"/>
        <v>36.030246734619141</v>
      </c>
      <c r="K204" s="1">
        <v>6</v>
      </c>
      <c r="L204">
        <f t="shared" si="296"/>
        <v>1.4200000166893005</v>
      </c>
      <c r="M204" s="1">
        <v>1</v>
      </c>
      <c r="N204">
        <f t="shared" si="297"/>
        <v>2.8400000333786011</v>
      </c>
      <c r="O204" s="1">
        <v>46.461124420166016</v>
      </c>
      <c r="P204" s="1">
        <v>36.030246734619141</v>
      </c>
      <c r="Q204" s="1">
        <v>49.861015319824219</v>
      </c>
      <c r="R204" s="1">
        <v>399.37176513671875</v>
      </c>
      <c r="S204" s="1">
        <v>380.31488037109375</v>
      </c>
      <c r="T204" s="1">
        <v>15.039074897766113</v>
      </c>
      <c r="U204" s="1">
        <v>28.732465744018555</v>
      </c>
      <c r="V204" s="1">
        <v>10.589498519897461</v>
      </c>
      <c r="W204" s="1">
        <v>20.23145866394043</v>
      </c>
      <c r="X204" s="1">
        <v>350.47039794921875</v>
      </c>
      <c r="Y204" s="1">
        <v>1699.3021240234375</v>
      </c>
      <c r="Z204" s="1">
        <v>5.5639519691467285</v>
      </c>
      <c r="AA204" s="1">
        <v>73.15167236328125</v>
      </c>
      <c r="AB204" s="1">
        <v>-0.93421125411987305</v>
      </c>
      <c r="AC204" s="1">
        <v>-0.43949156999588013</v>
      </c>
      <c r="AD204" s="1">
        <v>0.66666668653488159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298"/>
        <v>0.58411732991536447</v>
      </c>
      <c r="AL204">
        <f t="shared" si="299"/>
        <v>8.2351634503335727E-3</v>
      </c>
      <c r="AM204">
        <f t="shared" si="300"/>
        <v>309.18024673461912</v>
      </c>
      <c r="AN204">
        <f t="shared" si="301"/>
        <v>319.61112442016599</v>
      </c>
      <c r="AO204">
        <f t="shared" si="302"/>
        <v>271.88833376657203</v>
      </c>
      <c r="AP204">
        <f t="shared" si="303"/>
        <v>0.56507242530937074</v>
      </c>
      <c r="AQ204">
        <f t="shared" si="304"/>
        <v>5.9787211960562203</v>
      </c>
      <c r="AR204">
        <f t="shared" si="305"/>
        <v>81.730478646681775</v>
      </c>
      <c r="AS204">
        <f t="shared" si="306"/>
        <v>52.99801290266322</v>
      </c>
      <c r="AT204">
        <f t="shared" si="307"/>
        <v>41.245685577392578</v>
      </c>
      <c r="AU204">
        <f t="shared" si="308"/>
        <v>7.9214816543031441</v>
      </c>
      <c r="AV204">
        <f t="shared" si="309"/>
        <v>0.14680405590850631</v>
      </c>
      <c r="AW204">
        <f t="shared" si="310"/>
        <v>2.1018279202956474</v>
      </c>
      <c r="AX204">
        <f t="shared" si="311"/>
        <v>5.8196537340074972</v>
      </c>
      <c r="AY204">
        <f t="shared" si="312"/>
        <v>9.2439421124840507E-2</v>
      </c>
      <c r="AZ204">
        <f t="shared" si="313"/>
        <v>19.387467938763752</v>
      </c>
      <c r="BA204">
        <f t="shared" si="314"/>
        <v>0.69687280251064443</v>
      </c>
      <c r="BB204">
        <f t="shared" si="315"/>
        <v>34.912178090409817</v>
      </c>
      <c r="BC204">
        <f t="shared" si="316"/>
        <v>376.51230050433321</v>
      </c>
      <c r="BD204">
        <f t="shared" si="317"/>
        <v>7.4175536536440064E-3</v>
      </c>
    </row>
    <row r="205" spans="1:108" x14ac:dyDescent="0.25">
      <c r="A205" s="1">
        <v>171</v>
      </c>
      <c r="B205" s="1" t="s">
        <v>185</v>
      </c>
      <c r="C205" s="1">
        <v>4552.0000376403332</v>
      </c>
      <c r="D205" s="1">
        <v>0</v>
      </c>
      <c r="E205">
        <f t="shared" si="290"/>
        <v>7.9801129903936623</v>
      </c>
      <c r="F205">
        <f t="shared" si="291"/>
        <v>0.15488073178481293</v>
      </c>
      <c r="G205">
        <f t="shared" si="292"/>
        <v>265.33285992945451</v>
      </c>
      <c r="H205">
        <f t="shared" si="293"/>
        <v>8.2283390996412873</v>
      </c>
      <c r="I205">
        <f t="shared" si="294"/>
        <v>3.8720677757106294</v>
      </c>
      <c r="J205">
        <f t="shared" si="295"/>
        <v>36.013107299804688</v>
      </c>
      <c r="K205" s="1">
        <v>6</v>
      </c>
      <c r="L205">
        <f t="shared" si="296"/>
        <v>1.4200000166893005</v>
      </c>
      <c r="M205" s="1">
        <v>1</v>
      </c>
      <c r="N205">
        <f t="shared" si="297"/>
        <v>2.8400000333786011</v>
      </c>
      <c r="O205" s="1">
        <v>46.462520599365234</v>
      </c>
      <c r="P205" s="1">
        <v>36.013107299804688</v>
      </c>
      <c r="Q205" s="1">
        <v>49.8619384765625</v>
      </c>
      <c r="R205" s="1">
        <v>399.36538696289062</v>
      </c>
      <c r="S205" s="1">
        <v>380.344970703125</v>
      </c>
      <c r="T205" s="1">
        <v>15.038918495178223</v>
      </c>
      <c r="U205" s="1">
        <v>28.721649169921875</v>
      </c>
      <c r="V205" s="1">
        <v>10.588566780090332</v>
      </c>
      <c r="W205" s="1">
        <v>20.222272872924805</v>
      </c>
      <c r="X205" s="1">
        <v>350.45669555664062</v>
      </c>
      <c r="Y205" s="1">
        <v>1699.318359375</v>
      </c>
      <c r="Z205" s="1">
        <v>5.5354061126708984</v>
      </c>
      <c r="AA205" s="1">
        <v>73.151206970214844</v>
      </c>
      <c r="AB205" s="1">
        <v>-0.93421125411987305</v>
      </c>
      <c r="AC205" s="1">
        <v>-0.43949156999588013</v>
      </c>
      <c r="AD205" s="1">
        <v>0.66666668653488159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 t="shared" si="298"/>
        <v>0.58409449259440094</v>
      </c>
      <c r="AL205">
        <f t="shared" si="299"/>
        <v>8.2283390996412877E-3</v>
      </c>
      <c r="AM205">
        <f t="shared" si="300"/>
        <v>309.16310729980466</v>
      </c>
      <c r="AN205">
        <f t="shared" si="301"/>
        <v>319.61252059936521</v>
      </c>
      <c r="AO205">
        <f t="shared" si="302"/>
        <v>271.89093142276397</v>
      </c>
      <c r="AP205">
        <f t="shared" si="303"/>
        <v>0.57140290409157501</v>
      </c>
      <c r="AQ205">
        <f t="shared" si="304"/>
        <v>5.9730910786654841</v>
      </c>
      <c r="AR205">
        <f t="shared" si="305"/>
        <v>81.654033146678799</v>
      </c>
      <c r="AS205">
        <f t="shared" si="306"/>
        <v>52.932383976756924</v>
      </c>
      <c r="AT205">
        <f t="shared" si="307"/>
        <v>41.237813949584961</v>
      </c>
      <c r="AU205">
        <f t="shared" si="308"/>
        <v>7.918180385143577</v>
      </c>
      <c r="AV205">
        <f t="shared" si="309"/>
        <v>0.1468710502785476</v>
      </c>
      <c r="AW205">
        <f t="shared" si="310"/>
        <v>2.1010233029548546</v>
      </c>
      <c r="AX205">
        <f t="shared" si="311"/>
        <v>5.8171570821887224</v>
      </c>
      <c r="AY205">
        <f t="shared" si="312"/>
        <v>9.248192202217613E-2</v>
      </c>
      <c r="AZ205">
        <f t="shared" si="313"/>
        <v>19.409418952698552</v>
      </c>
      <c r="BA205">
        <f t="shared" si="314"/>
        <v>0.69761106460523647</v>
      </c>
      <c r="BB205">
        <f t="shared" si="315"/>
        <v>34.936540951501172</v>
      </c>
      <c r="BC205">
        <f t="shared" si="316"/>
        <v>376.55160717833127</v>
      </c>
      <c r="BD205">
        <f t="shared" si="317"/>
        <v>7.4039663879182111E-3</v>
      </c>
      <c r="BE205">
        <f>AVERAGE(E191:E205)</f>
        <v>8.0923646431022114</v>
      </c>
      <c r="BF205">
        <f t="shared" ref="BF205:DD205" si="318">AVERAGE(F191:F205)</f>
        <v>0.15246381799754172</v>
      </c>
      <c r="BG205">
        <f t="shared" si="318"/>
        <v>262.48777568140355</v>
      </c>
      <c r="BH205">
        <f t="shared" si="318"/>
        <v>8.1833265689858781</v>
      </c>
      <c r="BI205">
        <f t="shared" si="318"/>
        <v>3.9074954614843493</v>
      </c>
      <c r="BJ205">
        <f t="shared" si="318"/>
        <v>36.103483053354118</v>
      </c>
      <c r="BK205">
        <f t="shared" si="318"/>
        <v>6</v>
      </c>
      <c r="BL205">
        <f t="shared" si="318"/>
        <v>1.4200000166893005</v>
      </c>
      <c r="BM205">
        <f t="shared" si="318"/>
        <v>1</v>
      </c>
      <c r="BN205">
        <f t="shared" si="318"/>
        <v>2.8400000333786011</v>
      </c>
      <c r="BO205">
        <f t="shared" si="318"/>
        <v>46.139167198768028</v>
      </c>
      <c r="BP205">
        <f t="shared" si="318"/>
        <v>36.103483053354118</v>
      </c>
      <c r="BQ205">
        <f t="shared" si="318"/>
        <v>49.486522087684044</v>
      </c>
      <c r="BR205">
        <f t="shared" si="318"/>
        <v>399.53645911583533</v>
      </c>
      <c r="BS205">
        <f t="shared" si="318"/>
        <v>380.35329965444714</v>
      </c>
      <c r="BT205">
        <f t="shared" si="318"/>
        <v>15.04032773237962</v>
      </c>
      <c r="BU205">
        <f t="shared" si="318"/>
        <v>28.648911989652195</v>
      </c>
      <c r="BV205">
        <f t="shared" si="318"/>
        <v>10.787773792560284</v>
      </c>
      <c r="BW205">
        <f t="shared" si="318"/>
        <v>20.525993934044472</v>
      </c>
      <c r="BX205">
        <f t="shared" si="318"/>
        <v>350.45826134314905</v>
      </c>
      <c r="BY205">
        <f t="shared" si="318"/>
        <v>1699.3260685847356</v>
      </c>
      <c r="BZ205">
        <f t="shared" si="318"/>
        <v>5.5692741320683403</v>
      </c>
      <c r="CA205">
        <f t="shared" si="318"/>
        <v>73.15160545935997</v>
      </c>
      <c r="CB205">
        <f t="shared" si="318"/>
        <v>-0.94684083645160377</v>
      </c>
      <c r="CC205">
        <f t="shared" si="318"/>
        <v>-0.4309577987744258</v>
      </c>
      <c r="CD205">
        <f t="shared" si="318"/>
        <v>0.94871795177459717</v>
      </c>
      <c r="CE205">
        <f t="shared" si="318"/>
        <v>-0.21956524252891541</v>
      </c>
      <c r="CF205">
        <f t="shared" si="318"/>
        <v>2.737391471862793</v>
      </c>
      <c r="CG205">
        <f t="shared" si="318"/>
        <v>1</v>
      </c>
      <c r="CH205">
        <f t="shared" si="318"/>
        <v>0</v>
      </c>
      <c r="CI205">
        <f t="shared" si="318"/>
        <v>0.15999999642372131</v>
      </c>
      <c r="CJ205">
        <f t="shared" si="318"/>
        <v>111115</v>
      </c>
      <c r="CK205">
        <f t="shared" si="318"/>
        <v>0.58409710223858169</v>
      </c>
      <c r="CL205">
        <f t="shared" si="318"/>
        <v>8.1833265689858787E-3</v>
      </c>
      <c r="CM205">
        <f t="shared" si="318"/>
        <v>309.25348305335416</v>
      </c>
      <c r="CN205">
        <f t="shared" si="318"/>
        <v>319.2891671987681</v>
      </c>
      <c r="CO205">
        <f t="shared" si="318"/>
        <v>271.8921648962941</v>
      </c>
      <c r="CP205">
        <f t="shared" si="318"/>
        <v>0.52900029875647248</v>
      </c>
      <c r="CQ205">
        <f t="shared" si="318"/>
        <v>6.0032084161669177</v>
      </c>
      <c r="CR205">
        <f t="shared" si="318"/>
        <v>82.065325687810343</v>
      </c>
      <c r="CS205">
        <f t="shared" si="318"/>
        <v>53.416413698158152</v>
      </c>
      <c r="CT205">
        <f t="shared" si="318"/>
        <v>41.121325126061073</v>
      </c>
      <c r="CU205">
        <f t="shared" si="318"/>
        <v>7.8734834189901379</v>
      </c>
      <c r="CV205">
        <f t="shared" si="318"/>
        <v>0.14468890530587239</v>
      </c>
      <c r="CW205">
        <f t="shared" si="318"/>
        <v>2.0957129546825675</v>
      </c>
      <c r="CX205">
        <f t="shared" si="318"/>
        <v>5.7777704643075705</v>
      </c>
      <c r="CY205">
        <f t="shared" si="318"/>
        <v>9.1098341558417381E-2</v>
      </c>
      <c r="CZ205">
        <f t="shared" si="318"/>
        <v>19.201393515875477</v>
      </c>
      <c r="DA205">
        <f t="shared" si="318"/>
        <v>0.69012589272525537</v>
      </c>
      <c r="DB205">
        <f t="shared" si="318"/>
        <v>34.604041163835888</v>
      </c>
      <c r="DC205">
        <f t="shared" si="318"/>
        <v>376.50657707001415</v>
      </c>
      <c r="DD205">
        <f t="shared" si="318"/>
        <v>7.4358682627421509E-3</v>
      </c>
    </row>
    <row r="206" spans="1:108" x14ac:dyDescent="0.25">
      <c r="A206" s="1" t="s">
        <v>9</v>
      </c>
      <c r="B206" s="1" t="s">
        <v>186</v>
      </c>
    </row>
    <row r="207" spans="1:108" x14ac:dyDescent="0.25">
      <c r="A207" s="1">
        <v>172</v>
      </c>
      <c r="B207" s="1" t="s">
        <v>187</v>
      </c>
      <c r="C207" s="1">
        <v>4618.0000377073884</v>
      </c>
      <c r="D207" s="1">
        <v>0</v>
      </c>
      <c r="E207">
        <f t="shared" ref="E207:E221" si="319">(R207-S207*(1000-T207)/(1000-U207))*AK207</f>
        <v>7.9749347741312038</v>
      </c>
      <c r="F207">
        <f t="shared" ref="F207:F221" si="320">IF(AV207&lt;&gt;0,1/(1/AV207-1/N207),0)</f>
        <v>0.15677280520677764</v>
      </c>
      <c r="G207">
        <f t="shared" ref="G207:G221" si="321">((AY207-AL207/2)*S207-E207)/(AY207+AL207/2)</f>
        <v>266.39133271178844</v>
      </c>
      <c r="H207">
        <f t="shared" ref="H207:H221" si="322">AL207*1000</f>
        <v>8.3118158091530034</v>
      </c>
      <c r="I207">
        <f t="shared" ref="I207:I221" si="323">(AQ207-AW207)</f>
        <v>3.8659895268719446</v>
      </c>
      <c r="J207">
        <f t="shared" ref="J207:J221" si="324">(P207+AP207*D207)</f>
        <v>36.029857635498047</v>
      </c>
      <c r="K207" s="1">
        <v>6</v>
      </c>
      <c r="L207">
        <f t="shared" ref="L207:L221" si="325">(K207*AE207+AF207)</f>
        <v>1.4200000166893005</v>
      </c>
      <c r="M207" s="1">
        <v>1</v>
      </c>
      <c r="N207">
        <f t="shared" ref="N207:N221" si="326">L207*(M207+1)*(M207+1)/(M207*M207+1)</f>
        <v>2.8400000333786011</v>
      </c>
      <c r="O207" s="1">
        <v>46.571552276611328</v>
      </c>
      <c r="P207" s="1">
        <v>36.029857635498047</v>
      </c>
      <c r="Q207" s="1">
        <v>49.861324310302734</v>
      </c>
      <c r="R207" s="1">
        <v>399.42367553710937</v>
      </c>
      <c r="S207" s="1">
        <v>380.35757446289062</v>
      </c>
      <c r="T207" s="1">
        <v>15.061505317687988</v>
      </c>
      <c r="U207" s="1">
        <v>28.880792617797852</v>
      </c>
      <c r="V207" s="1">
        <v>10.545328140258789</v>
      </c>
      <c r="W207" s="1">
        <v>20.220914840698242</v>
      </c>
      <c r="X207" s="1">
        <v>350.45645141601562</v>
      </c>
      <c r="Y207" s="1">
        <v>1699.481689453125</v>
      </c>
      <c r="Z207" s="1">
        <v>5.3085675239562988</v>
      </c>
      <c r="AA207" s="1">
        <v>73.149093627929688</v>
      </c>
      <c r="AB207" s="1">
        <v>-0.63175153732299805</v>
      </c>
      <c r="AC207" s="1">
        <v>-0.40995055437088013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ref="AK207:AK221" si="327">X207*0.000001/(K207*0.0001)</f>
        <v>0.5840940856933593</v>
      </c>
      <c r="AL207">
        <f t="shared" ref="AL207:AL221" si="328">(U207-T207)/(1000-U207)*AK207</f>
        <v>8.3118158091530035E-3</v>
      </c>
      <c r="AM207">
        <f t="shared" ref="AM207:AM221" si="329">(P207+273.15)</f>
        <v>309.17985763549802</v>
      </c>
      <c r="AN207">
        <f t="shared" ref="AN207:AN221" si="330">(O207+273.15)</f>
        <v>319.72155227661131</v>
      </c>
      <c r="AO207">
        <f t="shared" ref="AO207:AO221" si="331">(Y207*AG207+Z207*AH207)*AI207</f>
        <v>271.91706423467986</v>
      </c>
      <c r="AP207">
        <f t="shared" ref="AP207:AP221" si="332">((AO207+0.00000010773*(AN207^4-AM207^4))-AL207*44100)/(L207*51.4+0.00000043092*AM207^3)</f>
        <v>0.54416525853794073</v>
      </c>
      <c r="AQ207">
        <f t="shared" ref="AQ207:AQ221" si="333">0.61365*EXP(17.502*J207/(240.97+J207))</f>
        <v>5.9785933301200602</v>
      </c>
      <c r="AR207">
        <f t="shared" ref="AR207:AR221" si="334">AQ207*1000/AA207</f>
        <v>81.731611884761918</v>
      </c>
      <c r="AS207">
        <f t="shared" ref="AS207:AS221" si="335">(AR207-U207)</f>
        <v>52.850819266964066</v>
      </c>
      <c r="AT207">
        <f t="shared" ref="AT207:AT221" si="336">IF(D207,P207,(O207+P207)/2)</f>
        <v>41.300704956054688</v>
      </c>
      <c r="AU207">
        <f t="shared" ref="AU207:AU221" si="337">0.61365*EXP(17.502*AT207/(240.97+AT207))</f>
        <v>7.9445894477080659</v>
      </c>
      <c r="AV207">
        <f t="shared" ref="AV207:AV221" si="338">IF(AS207&lt;&gt;0,(1000-(AR207+U207)/2)/AS207*AL207,0)</f>
        <v>0.14857141198272394</v>
      </c>
      <c r="AW207">
        <f t="shared" ref="AW207:AW221" si="339">U207*AA207/1000</f>
        <v>2.1126038032481156</v>
      </c>
      <c r="AX207">
        <f t="shared" ref="AX207:AX221" si="340">(AU207-AW207)</f>
        <v>5.8319856444599498</v>
      </c>
      <c r="AY207">
        <f t="shared" ref="AY207:AY221" si="341">1/(1.6/F207+1.37/N207)</f>
        <v>9.3560720314193782E-2</v>
      </c>
      <c r="AZ207">
        <f t="shared" ref="AZ207:AZ221" si="342">G207*AA207*0.001</f>
        <v>19.486284538203581</v>
      </c>
      <c r="BA207">
        <f t="shared" ref="BA207:BA221" si="343">G207/S207</f>
        <v>0.70037078422314625</v>
      </c>
      <c r="BB207">
        <f t="shared" ref="BB207:BB221" si="344">(1-AL207*AA207/AQ207/F207)*100</f>
        <v>35.131311556308589</v>
      </c>
      <c r="BC207">
        <f t="shared" ref="BC207:BC221" si="345">(S207-E207/(N207/1.35))</f>
        <v>376.56667241410821</v>
      </c>
      <c r="BD207">
        <f t="shared" ref="BD207:BD221" si="346">E207*BB207/100/BC207</f>
        <v>7.4401145591328792E-3</v>
      </c>
    </row>
    <row r="208" spans="1:108" x14ac:dyDescent="0.25">
      <c r="A208" s="1">
        <v>173</v>
      </c>
      <c r="B208" s="1" t="s">
        <v>187</v>
      </c>
      <c r="C208" s="1">
        <v>4618.0000377073884</v>
      </c>
      <c r="D208" s="1">
        <v>0</v>
      </c>
      <c r="E208">
        <f t="shared" si="319"/>
        <v>7.9749347741312038</v>
      </c>
      <c r="F208">
        <f t="shared" si="320"/>
        <v>0.15677280520677764</v>
      </c>
      <c r="G208">
        <f t="shared" si="321"/>
        <v>266.39133271178844</v>
      </c>
      <c r="H208">
        <f t="shared" si="322"/>
        <v>8.3118158091530034</v>
      </c>
      <c r="I208">
        <f t="shared" si="323"/>
        <v>3.8659895268719446</v>
      </c>
      <c r="J208">
        <f t="shared" si="324"/>
        <v>36.029857635498047</v>
      </c>
      <c r="K208" s="1">
        <v>6</v>
      </c>
      <c r="L208">
        <f t="shared" si="325"/>
        <v>1.4200000166893005</v>
      </c>
      <c r="M208" s="1">
        <v>1</v>
      </c>
      <c r="N208">
        <f t="shared" si="326"/>
        <v>2.8400000333786011</v>
      </c>
      <c r="O208" s="1">
        <v>46.571552276611328</v>
      </c>
      <c r="P208" s="1">
        <v>36.029857635498047</v>
      </c>
      <c r="Q208" s="1">
        <v>49.861324310302734</v>
      </c>
      <c r="R208" s="1">
        <v>399.42367553710937</v>
      </c>
      <c r="S208" s="1">
        <v>380.35757446289062</v>
      </c>
      <c r="T208" s="1">
        <v>15.061505317687988</v>
      </c>
      <c r="U208" s="1">
        <v>28.880792617797852</v>
      </c>
      <c r="V208" s="1">
        <v>10.545328140258789</v>
      </c>
      <c r="W208" s="1">
        <v>20.220914840698242</v>
      </c>
      <c r="X208" s="1">
        <v>350.45645141601562</v>
      </c>
      <c r="Y208" s="1">
        <v>1699.481689453125</v>
      </c>
      <c r="Z208" s="1">
        <v>5.3085675239562988</v>
      </c>
      <c r="AA208" s="1">
        <v>73.149093627929688</v>
      </c>
      <c r="AB208" s="1">
        <v>-0.63175153732299805</v>
      </c>
      <c r="AC208" s="1">
        <v>-0.40995055437088013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 t="shared" si="327"/>
        <v>0.5840940856933593</v>
      </c>
      <c r="AL208">
        <f t="shared" si="328"/>
        <v>8.3118158091530035E-3</v>
      </c>
      <c r="AM208">
        <f t="shared" si="329"/>
        <v>309.17985763549802</v>
      </c>
      <c r="AN208">
        <f t="shared" si="330"/>
        <v>319.72155227661131</v>
      </c>
      <c r="AO208">
        <f t="shared" si="331"/>
        <v>271.91706423467986</v>
      </c>
      <c r="AP208">
        <f t="shared" si="332"/>
        <v>0.54416525853794073</v>
      </c>
      <c r="AQ208">
        <f t="shared" si="333"/>
        <v>5.9785933301200602</v>
      </c>
      <c r="AR208">
        <f t="shared" si="334"/>
        <v>81.731611884761918</v>
      </c>
      <c r="AS208">
        <f t="shared" si="335"/>
        <v>52.850819266964066</v>
      </c>
      <c r="AT208">
        <f t="shared" si="336"/>
        <v>41.300704956054688</v>
      </c>
      <c r="AU208">
        <f t="shared" si="337"/>
        <v>7.9445894477080659</v>
      </c>
      <c r="AV208">
        <f t="shared" si="338"/>
        <v>0.14857141198272394</v>
      </c>
      <c r="AW208">
        <f t="shared" si="339"/>
        <v>2.1126038032481156</v>
      </c>
      <c r="AX208">
        <f t="shared" si="340"/>
        <v>5.8319856444599498</v>
      </c>
      <c r="AY208">
        <f t="shared" si="341"/>
        <v>9.3560720314193782E-2</v>
      </c>
      <c r="AZ208">
        <f t="shared" si="342"/>
        <v>19.486284538203581</v>
      </c>
      <c r="BA208">
        <f t="shared" si="343"/>
        <v>0.70037078422314625</v>
      </c>
      <c r="BB208">
        <f t="shared" si="344"/>
        <v>35.131311556308589</v>
      </c>
      <c r="BC208">
        <f t="shared" si="345"/>
        <v>376.56667241410821</v>
      </c>
      <c r="BD208">
        <f t="shared" si="346"/>
        <v>7.4401145591328792E-3</v>
      </c>
    </row>
    <row r="209" spans="1:108" x14ac:dyDescent="0.25">
      <c r="A209" s="1">
        <v>174</v>
      </c>
      <c r="B209" s="1" t="s">
        <v>188</v>
      </c>
      <c r="C209" s="1">
        <v>4618.5000376962125</v>
      </c>
      <c r="D209" s="1">
        <v>0</v>
      </c>
      <c r="E209">
        <f t="shared" si="319"/>
        <v>7.9491597838142232</v>
      </c>
      <c r="F209">
        <f t="shared" si="320"/>
        <v>0.15684789787053441</v>
      </c>
      <c r="G209">
        <f t="shared" si="321"/>
        <v>266.70267134627602</v>
      </c>
      <c r="H209">
        <f t="shared" si="322"/>
        <v>8.3128614223590294</v>
      </c>
      <c r="I209">
        <f t="shared" si="323"/>
        <v>3.8647513504392736</v>
      </c>
      <c r="J209">
        <f t="shared" si="324"/>
        <v>36.026493072509766</v>
      </c>
      <c r="K209" s="1">
        <v>6</v>
      </c>
      <c r="L209">
        <f t="shared" si="325"/>
        <v>1.4200000166893005</v>
      </c>
      <c r="M209" s="1">
        <v>1</v>
      </c>
      <c r="N209">
        <f t="shared" si="326"/>
        <v>2.8400000333786011</v>
      </c>
      <c r="O209" s="1">
        <v>46.571102142333984</v>
      </c>
      <c r="P209" s="1">
        <v>36.026493072509766</v>
      </c>
      <c r="Q209" s="1">
        <v>49.859752655029297</v>
      </c>
      <c r="R209" s="1">
        <v>399.38345336914062</v>
      </c>
      <c r="S209" s="1">
        <v>380.35894775390625</v>
      </c>
      <c r="T209" s="1">
        <v>15.060256004333496</v>
      </c>
      <c r="U209" s="1">
        <v>28.882587432861328</v>
      </c>
      <c r="V209" s="1">
        <v>10.544702529907227</v>
      </c>
      <c r="W209" s="1">
        <v>20.222650527954102</v>
      </c>
      <c r="X209" s="1">
        <v>350.42269897460937</v>
      </c>
      <c r="Y209" s="1">
        <v>1699.537109375</v>
      </c>
      <c r="Z209" s="1">
        <v>5.2968416213989258</v>
      </c>
      <c r="AA209" s="1">
        <v>73.149139404296875</v>
      </c>
      <c r="AB209" s="1">
        <v>-0.63175153732299805</v>
      </c>
      <c r="AC209" s="1">
        <v>-0.40995055437088013</v>
      </c>
      <c r="AD209" s="1">
        <v>1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0.15999999642372131</v>
      </c>
      <c r="AJ209" s="1">
        <v>111115</v>
      </c>
      <c r="AK209">
        <f t="shared" si="327"/>
        <v>0.58403783162434886</v>
      </c>
      <c r="AL209">
        <f t="shared" si="328"/>
        <v>8.3128614223590292E-3</v>
      </c>
      <c r="AM209">
        <f t="shared" si="329"/>
        <v>309.17649307250974</v>
      </c>
      <c r="AN209">
        <f t="shared" si="330"/>
        <v>319.72110214233396</v>
      </c>
      <c r="AO209">
        <f t="shared" si="331"/>
        <v>271.92593142198166</v>
      </c>
      <c r="AP209">
        <f t="shared" si="332"/>
        <v>0.5441593385263318</v>
      </c>
      <c r="AQ209">
        <f t="shared" si="333"/>
        <v>5.97748776492244</v>
      </c>
      <c r="AR209">
        <f t="shared" si="334"/>
        <v>81.716446886473065</v>
      </c>
      <c r="AS209">
        <f t="shared" si="335"/>
        <v>52.833859453611737</v>
      </c>
      <c r="AT209">
        <f t="shared" si="336"/>
        <v>41.298797607421875</v>
      </c>
      <c r="AU209">
        <f t="shared" si="337"/>
        <v>7.9437873974288333</v>
      </c>
      <c r="AV209">
        <f t="shared" si="338"/>
        <v>0.14863885168908489</v>
      </c>
      <c r="AW209">
        <f t="shared" si="339"/>
        <v>2.1127364144831664</v>
      </c>
      <c r="AX209">
        <f t="shared" si="340"/>
        <v>5.8310509829456674</v>
      </c>
      <c r="AY209">
        <f t="shared" si="341"/>
        <v>9.3603511444560694E-2</v>
      </c>
      <c r="AZ209">
        <f t="shared" si="342"/>
        <v>19.50907088580712</v>
      </c>
      <c r="BA209">
        <f t="shared" si="343"/>
        <v>0.7011867945297654</v>
      </c>
      <c r="BB209">
        <f t="shared" si="344"/>
        <v>35.142177557478227</v>
      </c>
      <c r="BC209">
        <f t="shared" si="345"/>
        <v>376.58029790108117</v>
      </c>
      <c r="BD209">
        <f t="shared" si="346"/>
        <v>7.418093461409485E-3</v>
      </c>
    </row>
    <row r="210" spans="1:108" x14ac:dyDescent="0.25">
      <c r="A210" s="1">
        <v>175</v>
      </c>
      <c r="B210" s="1" t="s">
        <v>188</v>
      </c>
      <c r="C210" s="1">
        <v>4619.0000376850367</v>
      </c>
      <c r="D210" s="1">
        <v>0</v>
      </c>
      <c r="E210">
        <f t="shared" si="319"/>
        <v>7.9159867351038899</v>
      </c>
      <c r="F210">
        <f t="shared" si="320"/>
        <v>0.15692499349273853</v>
      </c>
      <c r="G210">
        <f t="shared" si="321"/>
        <v>267.11702022239291</v>
      </c>
      <c r="H210">
        <f t="shared" si="322"/>
        <v>8.3143736640990369</v>
      </c>
      <c r="I210">
        <f t="shared" si="323"/>
        <v>3.8636745422364087</v>
      </c>
      <c r="J210">
        <f t="shared" si="324"/>
        <v>36.023544311523438</v>
      </c>
      <c r="K210" s="1">
        <v>6</v>
      </c>
      <c r="L210">
        <f t="shared" si="325"/>
        <v>1.4200000166893005</v>
      </c>
      <c r="M210" s="1">
        <v>1</v>
      </c>
      <c r="N210">
        <f t="shared" si="326"/>
        <v>2.8400000333786011</v>
      </c>
      <c r="O210" s="1">
        <v>46.572593688964844</v>
      </c>
      <c r="P210" s="1">
        <v>36.023544311523438</v>
      </c>
      <c r="Q210" s="1">
        <v>49.859600067138672</v>
      </c>
      <c r="R210" s="1">
        <v>399.35943603515625</v>
      </c>
      <c r="S210" s="1">
        <v>380.39077758789062</v>
      </c>
      <c r="T210" s="1">
        <v>15.059623718261719</v>
      </c>
      <c r="U210" s="1">
        <v>28.88409423828125</v>
      </c>
      <c r="V210" s="1">
        <v>10.543445587158203</v>
      </c>
      <c r="W210" s="1">
        <v>20.222145080566406</v>
      </c>
      <c r="X210" s="1">
        <v>350.43167114257812</v>
      </c>
      <c r="Y210" s="1">
        <v>1699.52734375</v>
      </c>
      <c r="Z210" s="1">
        <v>5.265068531036377</v>
      </c>
      <c r="AA210" s="1">
        <v>73.149063110351563</v>
      </c>
      <c r="AB210" s="1">
        <v>-0.63175153732299805</v>
      </c>
      <c r="AC210" s="1">
        <v>-0.40995055437088013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0.15999999642372131</v>
      </c>
      <c r="AJ210" s="1">
        <v>111115</v>
      </c>
      <c r="AK210">
        <f t="shared" si="327"/>
        <v>0.58405278523763016</v>
      </c>
      <c r="AL210">
        <f t="shared" si="328"/>
        <v>8.3143736640990361E-3</v>
      </c>
      <c r="AM210">
        <f t="shared" si="329"/>
        <v>309.17354431152341</v>
      </c>
      <c r="AN210">
        <f t="shared" si="330"/>
        <v>319.72259368896482</v>
      </c>
      <c r="AO210">
        <f t="shared" si="331"/>
        <v>271.92436892201658</v>
      </c>
      <c r="AP210">
        <f t="shared" si="332"/>
        <v>0.54404858289887958</v>
      </c>
      <c r="AQ210">
        <f t="shared" si="333"/>
        <v>5.976518974557786</v>
      </c>
      <c r="AR210">
        <f t="shared" si="334"/>
        <v>81.703288059092444</v>
      </c>
      <c r="AS210">
        <f t="shared" si="335"/>
        <v>52.819193820811194</v>
      </c>
      <c r="AT210">
        <f t="shared" si="336"/>
        <v>41.298069000244141</v>
      </c>
      <c r="AU210">
        <f t="shared" si="337"/>
        <v>7.9434810327350869</v>
      </c>
      <c r="AV210">
        <f t="shared" si="338"/>
        <v>0.14870808670931995</v>
      </c>
      <c r="AW210">
        <f t="shared" si="339"/>
        <v>2.1128444323213773</v>
      </c>
      <c r="AX210">
        <f t="shared" si="340"/>
        <v>5.83063660041371</v>
      </c>
      <c r="AY210">
        <f t="shared" si="341"/>
        <v>9.36474420247424E-2</v>
      </c>
      <c r="AZ210">
        <f t="shared" si="342"/>
        <v>19.539359770096876</v>
      </c>
      <c r="BA210">
        <f t="shared" si="343"/>
        <v>0.70221739316662213</v>
      </c>
      <c r="BB210">
        <f t="shared" si="344"/>
        <v>35.151806133181651</v>
      </c>
      <c r="BC210">
        <f t="shared" si="345"/>
        <v>376.62789661366861</v>
      </c>
      <c r="BD210">
        <f t="shared" si="346"/>
        <v>7.3882267768029921E-3</v>
      </c>
    </row>
    <row r="211" spans="1:108" x14ac:dyDescent="0.25">
      <c r="A211" s="1">
        <v>176</v>
      </c>
      <c r="B211" s="1" t="s">
        <v>189</v>
      </c>
      <c r="C211" s="1">
        <v>4619.5000376738608</v>
      </c>
      <c r="D211" s="1">
        <v>0</v>
      </c>
      <c r="E211">
        <f t="shared" si="319"/>
        <v>7.9152788169029815</v>
      </c>
      <c r="F211">
        <f t="shared" si="320"/>
        <v>0.15683445431248591</v>
      </c>
      <c r="G211">
        <f t="shared" si="321"/>
        <v>267.06364528432425</v>
      </c>
      <c r="H211">
        <f t="shared" si="322"/>
        <v>8.3146761731909287</v>
      </c>
      <c r="I211">
        <f t="shared" si="323"/>
        <v>3.865860104570185</v>
      </c>
      <c r="J211">
        <f t="shared" si="324"/>
        <v>36.030471801757813</v>
      </c>
      <c r="K211" s="1">
        <v>6</v>
      </c>
      <c r="L211">
        <f t="shared" si="325"/>
        <v>1.4200000166893005</v>
      </c>
      <c r="M211" s="1">
        <v>1</v>
      </c>
      <c r="N211">
        <f t="shared" si="326"/>
        <v>2.8400000333786011</v>
      </c>
      <c r="O211" s="1">
        <v>46.574386596679688</v>
      </c>
      <c r="P211" s="1">
        <v>36.030471801757813</v>
      </c>
      <c r="Q211" s="1">
        <v>49.860767364501953</v>
      </c>
      <c r="R211" s="1">
        <v>399.35891723632812</v>
      </c>
      <c r="S211" s="1">
        <v>380.39096069335937</v>
      </c>
      <c r="T211" s="1">
        <v>15.060169219970703</v>
      </c>
      <c r="U211" s="1">
        <v>28.885351181030273</v>
      </c>
      <c r="V211" s="1">
        <v>10.542858123779297</v>
      </c>
      <c r="W211" s="1">
        <v>20.221162796020508</v>
      </c>
      <c r="X211" s="1">
        <v>350.42593383789062</v>
      </c>
      <c r="Y211" s="1">
        <v>1699.56494140625</v>
      </c>
      <c r="Z211" s="1">
        <v>5.3075151443481445</v>
      </c>
      <c r="AA211" s="1">
        <v>73.149017333984375</v>
      </c>
      <c r="AB211" s="1">
        <v>-0.63175153732299805</v>
      </c>
      <c r="AC211" s="1">
        <v>-0.40995055437088013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 t="shared" si="327"/>
        <v>0.58404322306315093</v>
      </c>
      <c r="AL211">
        <f t="shared" si="328"/>
        <v>8.3146761731909286E-3</v>
      </c>
      <c r="AM211">
        <f t="shared" si="329"/>
        <v>309.18047180175779</v>
      </c>
      <c r="AN211">
        <f t="shared" si="330"/>
        <v>319.72438659667966</v>
      </c>
      <c r="AO211">
        <f t="shared" si="331"/>
        <v>271.93038454688212</v>
      </c>
      <c r="AP211">
        <f t="shared" si="332"/>
        <v>0.54322308131719821</v>
      </c>
      <c r="AQ211">
        <f t="shared" si="333"/>
        <v>5.9787951588095947</v>
      </c>
      <c r="AR211">
        <f t="shared" si="334"/>
        <v>81.734456274532903</v>
      </c>
      <c r="AS211">
        <f t="shared" si="335"/>
        <v>52.849105093502629</v>
      </c>
      <c r="AT211">
        <f t="shared" si="336"/>
        <v>41.30242919921875</v>
      </c>
      <c r="AU211">
        <f t="shared" si="337"/>
        <v>7.945314561522415</v>
      </c>
      <c r="AV211">
        <f t="shared" si="338"/>
        <v>0.14862677845967429</v>
      </c>
      <c r="AW211">
        <f t="shared" si="339"/>
        <v>2.1129350542394096</v>
      </c>
      <c r="AX211">
        <f t="shared" si="340"/>
        <v>5.8323795072830054</v>
      </c>
      <c r="AY211">
        <f t="shared" si="341"/>
        <v>9.3595850844888376E-2</v>
      </c>
      <c r="AZ211">
        <f t="shared" si="342"/>
        <v>19.535443218180088</v>
      </c>
      <c r="BA211">
        <f t="shared" si="343"/>
        <v>0.70207673914630564</v>
      </c>
      <c r="BB211">
        <f t="shared" si="344"/>
        <v>35.136753106049603</v>
      </c>
      <c r="BC211">
        <f t="shared" si="345"/>
        <v>376.62841622954579</v>
      </c>
      <c r="BD211">
        <f t="shared" si="346"/>
        <v>7.3843922967713315E-3</v>
      </c>
    </row>
    <row r="212" spans="1:108" x14ac:dyDescent="0.25">
      <c r="A212" s="1">
        <v>177</v>
      </c>
      <c r="B212" s="1" t="s">
        <v>189</v>
      </c>
      <c r="C212" s="1">
        <v>4620.0000376626849</v>
      </c>
      <c r="D212" s="1">
        <v>0</v>
      </c>
      <c r="E212">
        <f t="shared" si="319"/>
        <v>7.9287962760148396</v>
      </c>
      <c r="F212">
        <f t="shared" si="320"/>
        <v>0.15670992559617539</v>
      </c>
      <c r="G212">
        <f t="shared" si="321"/>
        <v>266.8476540289945</v>
      </c>
      <c r="H212">
        <f t="shared" si="322"/>
        <v>8.3150212306870124</v>
      </c>
      <c r="I212">
        <f t="shared" si="323"/>
        <v>3.8688299205977765</v>
      </c>
      <c r="J212">
        <f t="shared" si="324"/>
        <v>36.039833068847656</v>
      </c>
      <c r="K212" s="1">
        <v>6</v>
      </c>
      <c r="L212">
        <f t="shared" si="325"/>
        <v>1.4200000166893005</v>
      </c>
      <c r="M212" s="1">
        <v>1</v>
      </c>
      <c r="N212">
        <f t="shared" si="326"/>
        <v>2.8400000333786011</v>
      </c>
      <c r="O212" s="1">
        <v>46.574508666992188</v>
      </c>
      <c r="P212" s="1">
        <v>36.039833068847656</v>
      </c>
      <c r="Q212" s="1">
        <v>49.861106872558594</v>
      </c>
      <c r="R212" s="1">
        <v>399.38909912109375</v>
      </c>
      <c r="S212" s="1">
        <v>380.39736938476562</v>
      </c>
      <c r="T212" s="1">
        <v>15.060946464538574</v>
      </c>
      <c r="U212" s="1">
        <v>28.886907577514648</v>
      </c>
      <c r="V212" s="1">
        <v>10.543302536010742</v>
      </c>
      <c r="W212" s="1">
        <v>20.222064971923828</v>
      </c>
      <c r="X212" s="1">
        <v>350.420166015625</v>
      </c>
      <c r="Y212" s="1">
        <v>1699.6224365234375</v>
      </c>
      <c r="Z212" s="1">
        <v>5.4814052581787109</v>
      </c>
      <c r="AA212" s="1">
        <v>73.148788452148438</v>
      </c>
      <c r="AB212" s="1">
        <v>-0.63175153732299805</v>
      </c>
      <c r="AC212" s="1">
        <v>-0.40995055437088013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0.15999999642372131</v>
      </c>
      <c r="AJ212" s="1">
        <v>111115</v>
      </c>
      <c r="AK212">
        <f t="shared" si="327"/>
        <v>0.58403361002604159</v>
      </c>
      <c r="AL212">
        <f t="shared" si="328"/>
        <v>8.3150212306870117E-3</v>
      </c>
      <c r="AM212">
        <f t="shared" si="329"/>
        <v>309.18983306884763</v>
      </c>
      <c r="AN212">
        <f t="shared" si="330"/>
        <v>319.72450866699216</v>
      </c>
      <c r="AO212">
        <f t="shared" si="331"/>
        <v>271.93958376542651</v>
      </c>
      <c r="AP212">
        <f t="shared" si="332"/>
        <v>0.54177476096494781</v>
      </c>
      <c r="AQ212">
        <f t="shared" si="333"/>
        <v>5.981872212022159</v>
      </c>
      <c r="AR212">
        <f t="shared" si="334"/>
        <v>81.77677769653431</v>
      </c>
      <c r="AS212">
        <f t="shared" si="335"/>
        <v>52.889870119019662</v>
      </c>
      <c r="AT212">
        <f t="shared" si="336"/>
        <v>41.307170867919922</v>
      </c>
      <c r="AU212">
        <f t="shared" si="337"/>
        <v>7.94730892009171</v>
      </c>
      <c r="AV212">
        <f t="shared" si="338"/>
        <v>0.14851493805431781</v>
      </c>
      <c r="AW212">
        <f t="shared" si="339"/>
        <v>2.1130422914243825</v>
      </c>
      <c r="AX212">
        <f t="shared" si="340"/>
        <v>5.8342666286673275</v>
      </c>
      <c r="AY212">
        <f t="shared" si="341"/>
        <v>9.3524887299913928E-2</v>
      </c>
      <c r="AZ212">
        <f t="shared" si="342"/>
        <v>19.519582593519015</v>
      </c>
      <c r="BA212">
        <f t="shared" si="343"/>
        <v>0.70149710672442245</v>
      </c>
      <c r="BB212">
        <f t="shared" si="344"/>
        <v>35.116112254942891</v>
      </c>
      <c r="BC212">
        <f t="shared" si="345"/>
        <v>376.62839936828072</v>
      </c>
      <c r="BD212">
        <f t="shared" si="346"/>
        <v>7.3926581357677424E-3</v>
      </c>
    </row>
    <row r="213" spans="1:108" x14ac:dyDescent="0.25">
      <c r="A213" s="1">
        <v>178</v>
      </c>
      <c r="B213" s="1" t="s">
        <v>190</v>
      </c>
      <c r="C213" s="1">
        <v>4620.500037651509</v>
      </c>
      <c r="D213" s="1">
        <v>0</v>
      </c>
      <c r="E213">
        <f t="shared" si="319"/>
        <v>7.9290466737537235</v>
      </c>
      <c r="F213">
        <f t="shared" si="320"/>
        <v>0.15670723426544564</v>
      </c>
      <c r="G213">
        <f t="shared" si="321"/>
        <v>266.83455744219299</v>
      </c>
      <c r="H213">
        <f t="shared" si="322"/>
        <v>8.3155977308575295</v>
      </c>
      <c r="I213">
        <f t="shared" si="323"/>
        <v>3.869139572614118</v>
      </c>
      <c r="J213">
        <f t="shared" si="324"/>
        <v>36.041080474853516</v>
      </c>
      <c r="K213" s="1">
        <v>6</v>
      </c>
      <c r="L213">
        <f t="shared" si="325"/>
        <v>1.4200000166893005</v>
      </c>
      <c r="M213" s="1">
        <v>1</v>
      </c>
      <c r="N213">
        <f t="shared" si="326"/>
        <v>2.8400000333786011</v>
      </c>
      <c r="O213" s="1">
        <v>46.574848175048828</v>
      </c>
      <c r="P213" s="1">
        <v>36.041080474853516</v>
      </c>
      <c r="Q213" s="1">
        <v>49.860244750976562</v>
      </c>
      <c r="R213" s="1">
        <v>399.38262939453125</v>
      </c>
      <c r="S213" s="1">
        <v>380.389892578125</v>
      </c>
      <c r="T213" s="1">
        <v>15.06120777130127</v>
      </c>
      <c r="U213" s="1">
        <v>28.888332366943359</v>
      </c>
      <c r="V213" s="1">
        <v>10.543285369873047</v>
      </c>
      <c r="W213" s="1">
        <v>20.222675323486328</v>
      </c>
      <c r="X213" s="1">
        <v>350.41445922851563</v>
      </c>
      <c r="Y213" s="1">
        <v>1699.6402587890625</v>
      </c>
      <c r="Z213" s="1">
        <v>5.5683150291442871</v>
      </c>
      <c r="AA213" s="1">
        <v>73.148658752441406</v>
      </c>
      <c r="AB213" s="1">
        <v>-0.63175153732299805</v>
      </c>
      <c r="AC213" s="1">
        <v>-0.40995055437088013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0.15999999642372131</v>
      </c>
      <c r="AJ213" s="1">
        <v>111115</v>
      </c>
      <c r="AK213">
        <f t="shared" si="327"/>
        <v>0.5840240987141927</v>
      </c>
      <c r="AL213">
        <f t="shared" si="328"/>
        <v>8.31559773085753E-3</v>
      </c>
      <c r="AM213">
        <f t="shared" si="329"/>
        <v>309.19108047485349</v>
      </c>
      <c r="AN213">
        <f t="shared" si="330"/>
        <v>319.72484817504881</v>
      </c>
      <c r="AO213">
        <f t="shared" si="331"/>
        <v>271.94243532786277</v>
      </c>
      <c r="AP213">
        <f t="shared" si="332"/>
        <v>0.54138091590155812</v>
      </c>
      <c r="AQ213">
        <f t="shared" si="333"/>
        <v>5.9822823388507658</v>
      </c>
      <c r="AR213">
        <f t="shared" si="334"/>
        <v>81.782529452750921</v>
      </c>
      <c r="AS213">
        <f t="shared" si="335"/>
        <v>52.894197085807562</v>
      </c>
      <c r="AT213">
        <f t="shared" si="336"/>
        <v>41.307964324951172</v>
      </c>
      <c r="AU213">
        <f t="shared" si="337"/>
        <v>7.9476426925917698</v>
      </c>
      <c r="AV213">
        <f t="shared" si="338"/>
        <v>0.14851252084239192</v>
      </c>
      <c r="AW213">
        <f t="shared" si="339"/>
        <v>2.1131427662366478</v>
      </c>
      <c r="AX213">
        <f t="shared" si="340"/>
        <v>5.8344999263551216</v>
      </c>
      <c r="AY213">
        <f t="shared" si="341"/>
        <v>9.3523353570425682E-2</v>
      </c>
      <c r="AZ213">
        <f t="shared" si="342"/>
        <v>19.518589985697698</v>
      </c>
      <c r="BA213">
        <f t="shared" si="343"/>
        <v>0.70147646572231181</v>
      </c>
      <c r="BB213">
        <f t="shared" si="344"/>
        <v>35.115062962289279</v>
      </c>
      <c r="BC213">
        <f t="shared" si="345"/>
        <v>376.62080353454735</v>
      </c>
      <c r="BD213">
        <f t="shared" si="346"/>
        <v>7.3928197955812642E-3</v>
      </c>
    </row>
    <row r="214" spans="1:108" x14ac:dyDescent="0.25">
      <c r="A214" s="1">
        <v>179</v>
      </c>
      <c r="B214" s="1" t="s">
        <v>190</v>
      </c>
      <c r="C214" s="1">
        <v>4621.0000376403332</v>
      </c>
      <c r="D214" s="1">
        <v>0</v>
      </c>
      <c r="E214">
        <f t="shared" si="319"/>
        <v>7.9322966554218342</v>
      </c>
      <c r="F214">
        <f t="shared" si="320"/>
        <v>0.15680608124061929</v>
      </c>
      <c r="G214">
        <f t="shared" si="321"/>
        <v>266.8553053866035</v>
      </c>
      <c r="H214">
        <f t="shared" si="322"/>
        <v>8.3171401944481111</v>
      </c>
      <c r="I214">
        <f t="shared" si="323"/>
        <v>3.8675513391670764</v>
      </c>
      <c r="J214">
        <f t="shared" si="324"/>
        <v>36.036785125732422</v>
      </c>
      <c r="K214" s="1">
        <v>6</v>
      </c>
      <c r="L214">
        <f t="shared" si="325"/>
        <v>1.4200000166893005</v>
      </c>
      <c r="M214" s="1">
        <v>1</v>
      </c>
      <c r="N214">
        <f t="shared" si="326"/>
        <v>2.8400000333786011</v>
      </c>
      <c r="O214" s="1">
        <v>46.575454711914062</v>
      </c>
      <c r="P214" s="1">
        <v>36.036785125732422</v>
      </c>
      <c r="Q214" s="1">
        <v>49.860057830810547</v>
      </c>
      <c r="R214" s="1">
        <v>399.38262939453125</v>
      </c>
      <c r="S214" s="1">
        <v>380.38296508789062</v>
      </c>
      <c r="T214" s="1">
        <v>15.060956954956055</v>
      </c>
      <c r="U214" s="1">
        <v>28.890941619873047</v>
      </c>
      <c r="V214" s="1">
        <v>10.542709350585937</v>
      </c>
      <c r="W214" s="1">
        <v>20.223733901977539</v>
      </c>
      <c r="X214" s="1">
        <v>350.40603637695312</v>
      </c>
      <c r="Y214" s="1">
        <v>1699.669921875</v>
      </c>
      <c r="Z214" s="1">
        <v>5.5821671485900879</v>
      </c>
      <c r="AA214" s="1">
        <v>73.148147583007813</v>
      </c>
      <c r="AB214" s="1">
        <v>-0.63175153732299805</v>
      </c>
      <c r="AC214" s="1">
        <v>-0.40995055437088013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0.15999999642372131</v>
      </c>
      <c r="AJ214" s="1">
        <v>111115</v>
      </c>
      <c r="AK214">
        <f t="shared" si="327"/>
        <v>0.58401006062825511</v>
      </c>
      <c r="AL214">
        <f t="shared" si="328"/>
        <v>8.317140194448111E-3</v>
      </c>
      <c r="AM214">
        <f t="shared" si="329"/>
        <v>309.1867851257324</v>
      </c>
      <c r="AN214">
        <f t="shared" si="330"/>
        <v>319.72545471191404</v>
      </c>
      <c r="AO214">
        <f t="shared" si="331"/>
        <v>271.94718142150668</v>
      </c>
      <c r="AP214">
        <f t="shared" si="332"/>
        <v>0.54138398794765952</v>
      </c>
      <c r="AQ214">
        <f t="shared" si="333"/>
        <v>5.9808702005896128</v>
      </c>
      <c r="AR214">
        <f t="shared" si="334"/>
        <v>81.763795779005605</v>
      </c>
      <c r="AS214">
        <f t="shared" si="335"/>
        <v>52.872854159132558</v>
      </c>
      <c r="AT214">
        <f t="shared" si="336"/>
        <v>41.306119918823242</v>
      </c>
      <c r="AU214">
        <f t="shared" si="337"/>
        <v>7.946866850686809</v>
      </c>
      <c r="AV214">
        <f t="shared" si="338"/>
        <v>0.14860129715595924</v>
      </c>
      <c r="AW214">
        <f t="shared" si="339"/>
        <v>2.1133188614225364</v>
      </c>
      <c r="AX214">
        <f t="shared" si="340"/>
        <v>5.8335479892642725</v>
      </c>
      <c r="AY214">
        <f t="shared" si="341"/>
        <v>9.3579682702431569E-2</v>
      </c>
      <c r="AZ214">
        <f t="shared" si="342"/>
        <v>19.519971261727893</v>
      </c>
      <c r="BA214">
        <f t="shared" si="343"/>
        <v>0.70154378581318533</v>
      </c>
      <c r="BB214">
        <f t="shared" si="344"/>
        <v>35.12907721579036</v>
      </c>
      <c r="BC214">
        <f t="shared" si="345"/>
        <v>376.61233115867901</v>
      </c>
      <c r="BD214">
        <f t="shared" si="346"/>
        <v>7.398968080773307E-3</v>
      </c>
    </row>
    <row r="215" spans="1:108" x14ac:dyDescent="0.25">
      <c r="A215" s="1">
        <v>180</v>
      </c>
      <c r="B215" s="1" t="s">
        <v>191</v>
      </c>
      <c r="C215" s="1">
        <v>4621.5000376291573</v>
      </c>
      <c r="D215" s="1">
        <v>0</v>
      </c>
      <c r="E215">
        <f t="shared" si="319"/>
        <v>7.9597275635545159</v>
      </c>
      <c r="F215">
        <f t="shared" si="320"/>
        <v>0.15687773438221994</v>
      </c>
      <c r="G215">
        <f t="shared" si="321"/>
        <v>266.61982851322915</v>
      </c>
      <c r="H215">
        <f t="shared" si="322"/>
        <v>8.317207247533414</v>
      </c>
      <c r="I215">
        <f t="shared" si="323"/>
        <v>3.8659604218327841</v>
      </c>
      <c r="J215">
        <f t="shared" si="324"/>
        <v>36.03216552734375</v>
      </c>
      <c r="K215" s="1">
        <v>6</v>
      </c>
      <c r="L215">
        <f t="shared" si="325"/>
        <v>1.4200000166893005</v>
      </c>
      <c r="M215" s="1">
        <v>1</v>
      </c>
      <c r="N215">
        <f t="shared" si="326"/>
        <v>2.8400000333786011</v>
      </c>
      <c r="O215" s="1">
        <v>46.575794219970703</v>
      </c>
      <c r="P215" s="1">
        <v>36.03216552734375</v>
      </c>
      <c r="Q215" s="1">
        <v>49.859012603759766</v>
      </c>
      <c r="R215" s="1">
        <v>399.42654418945312</v>
      </c>
      <c r="S215" s="1">
        <v>380.38064575195312</v>
      </c>
      <c r="T215" s="1">
        <v>15.062310218811035</v>
      </c>
      <c r="U215" s="1">
        <v>28.891851425170898</v>
      </c>
      <c r="V215" s="1">
        <v>10.543502807617187</v>
      </c>
      <c r="W215" s="1">
        <v>20.224077224731445</v>
      </c>
      <c r="X215" s="1">
        <v>350.41976928710937</v>
      </c>
      <c r="Y215" s="1">
        <v>1699.633544921875</v>
      </c>
      <c r="Z215" s="1">
        <v>5.5799427032470703</v>
      </c>
      <c r="AA215" s="1">
        <v>73.148353576660156</v>
      </c>
      <c r="AB215" s="1">
        <v>-0.63175153732299805</v>
      </c>
      <c r="AC215" s="1">
        <v>-0.40995055437088013</v>
      </c>
      <c r="AD215" s="1">
        <v>1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0.15999999642372131</v>
      </c>
      <c r="AJ215" s="1">
        <v>111115</v>
      </c>
      <c r="AK215">
        <f t="shared" si="327"/>
        <v>0.58403294881184886</v>
      </c>
      <c r="AL215">
        <f t="shared" si="328"/>
        <v>8.317207247533414E-3</v>
      </c>
      <c r="AM215">
        <f t="shared" si="329"/>
        <v>309.18216552734373</v>
      </c>
      <c r="AN215">
        <f t="shared" si="330"/>
        <v>319.72579421997068</v>
      </c>
      <c r="AO215">
        <f t="shared" si="331"/>
        <v>271.94136110913678</v>
      </c>
      <c r="AP215">
        <f t="shared" si="332"/>
        <v>0.54202734002335651</v>
      </c>
      <c r="AQ215">
        <f t="shared" si="333"/>
        <v>5.9793517853655178</v>
      </c>
      <c r="AR215">
        <f t="shared" si="334"/>
        <v>81.742807500090905</v>
      </c>
      <c r="AS215">
        <f t="shared" si="335"/>
        <v>52.850956074920006</v>
      </c>
      <c r="AT215">
        <f t="shared" si="336"/>
        <v>41.303979873657227</v>
      </c>
      <c r="AU215">
        <f t="shared" si="337"/>
        <v>7.9459667316423612</v>
      </c>
      <c r="AV215">
        <f t="shared" si="338"/>
        <v>0.14866564651876107</v>
      </c>
      <c r="AW215">
        <f t="shared" si="339"/>
        <v>2.1133913635327337</v>
      </c>
      <c r="AX215">
        <f t="shared" si="340"/>
        <v>5.8325753681096275</v>
      </c>
      <c r="AY215">
        <f t="shared" si="341"/>
        <v>9.3620513098662192E-2</v>
      </c>
      <c r="AZ215">
        <f t="shared" si="342"/>
        <v>19.502801486634183</v>
      </c>
      <c r="BA215">
        <f t="shared" si="343"/>
        <v>0.70092900753707743</v>
      </c>
      <c r="BB215">
        <f t="shared" si="344"/>
        <v>35.14153515991967</v>
      </c>
      <c r="BC215">
        <f t="shared" si="345"/>
        <v>376.59697248276126</v>
      </c>
      <c r="BD215">
        <f t="shared" si="346"/>
        <v>7.4274905662136412E-3</v>
      </c>
    </row>
    <row r="216" spans="1:108" x14ac:dyDescent="0.25">
      <c r="A216" s="1">
        <v>181</v>
      </c>
      <c r="B216" s="1" t="s">
        <v>191</v>
      </c>
      <c r="C216" s="1">
        <v>4622.0000376179814</v>
      </c>
      <c r="D216" s="1">
        <v>0</v>
      </c>
      <c r="E216">
        <f t="shared" si="319"/>
        <v>7.9507959363578546</v>
      </c>
      <c r="F216">
        <f t="shared" si="320"/>
        <v>0.15685964954434031</v>
      </c>
      <c r="G216">
        <f t="shared" si="321"/>
        <v>266.69490157115962</v>
      </c>
      <c r="H216">
        <f t="shared" si="322"/>
        <v>8.3188413343697452</v>
      </c>
      <c r="I216">
        <f t="shared" si="323"/>
        <v>3.8671031167517622</v>
      </c>
      <c r="J216">
        <f t="shared" si="324"/>
        <v>36.036018371582031</v>
      </c>
      <c r="K216" s="1">
        <v>6</v>
      </c>
      <c r="L216">
        <f t="shared" si="325"/>
        <v>1.4200000166893005</v>
      </c>
      <c r="M216" s="1">
        <v>1</v>
      </c>
      <c r="N216">
        <f t="shared" si="326"/>
        <v>2.8400000333786011</v>
      </c>
      <c r="O216" s="1">
        <v>46.577049255371094</v>
      </c>
      <c r="P216" s="1">
        <v>36.036018371582031</v>
      </c>
      <c r="Q216" s="1">
        <v>49.858863830566406</v>
      </c>
      <c r="R216" s="1">
        <v>399.41339111328125</v>
      </c>
      <c r="S216" s="1">
        <v>380.38186645507812</v>
      </c>
      <c r="T216" s="1">
        <v>15.061429023742676</v>
      </c>
      <c r="U216" s="1">
        <v>28.893545150756836</v>
      </c>
      <c r="V216" s="1">
        <v>10.542211532592773</v>
      </c>
      <c r="W216" s="1">
        <v>20.223968505859375</v>
      </c>
      <c r="X216" s="1">
        <v>350.42276000976563</v>
      </c>
      <c r="Y216" s="1">
        <v>1699.62939453125</v>
      </c>
      <c r="Z216" s="1">
        <v>5.5439577102661133</v>
      </c>
      <c r="AA216" s="1">
        <v>73.148345947265625</v>
      </c>
      <c r="AB216" s="1">
        <v>-0.63175153732299805</v>
      </c>
      <c r="AC216" s="1">
        <v>-0.40995055437088013</v>
      </c>
      <c r="AD216" s="1">
        <v>1</v>
      </c>
      <c r="AE216" s="1">
        <v>-0.21956524252891541</v>
      </c>
      <c r="AF216" s="1">
        <v>2.737391471862793</v>
      </c>
      <c r="AG216" s="1">
        <v>1</v>
      </c>
      <c r="AH216" s="1">
        <v>0</v>
      </c>
      <c r="AI216" s="1">
        <v>0.15999999642372131</v>
      </c>
      <c r="AJ216" s="1">
        <v>111115</v>
      </c>
      <c r="AK216">
        <f t="shared" si="327"/>
        <v>0.5840379333496093</v>
      </c>
      <c r="AL216">
        <f t="shared" si="328"/>
        <v>8.3188413343697459E-3</v>
      </c>
      <c r="AM216">
        <f t="shared" si="329"/>
        <v>309.18601837158201</v>
      </c>
      <c r="AN216">
        <f t="shared" si="330"/>
        <v>319.72704925537107</v>
      </c>
      <c r="AO216">
        <f t="shared" si="331"/>
        <v>271.94069704665162</v>
      </c>
      <c r="AP216">
        <f t="shared" si="332"/>
        <v>0.54080971258039545</v>
      </c>
      <c r="AQ216">
        <f t="shared" si="333"/>
        <v>5.9806181530822622</v>
      </c>
      <c r="AR216">
        <f t="shared" si="334"/>
        <v>81.760128347862192</v>
      </c>
      <c r="AS216">
        <f t="shared" si="335"/>
        <v>52.866583197105356</v>
      </c>
      <c r="AT216">
        <f t="shared" si="336"/>
        <v>41.306533813476563</v>
      </c>
      <c r="AU216">
        <f t="shared" si="337"/>
        <v>7.9470409480734432</v>
      </c>
      <c r="AV216">
        <f t="shared" si="338"/>
        <v>0.14864940540265423</v>
      </c>
      <c r="AW216">
        <f t="shared" si="339"/>
        <v>2.1135150363305</v>
      </c>
      <c r="AX216">
        <f t="shared" si="340"/>
        <v>5.8335259117429432</v>
      </c>
      <c r="AY216">
        <f t="shared" si="341"/>
        <v>9.3610207902091486E-2</v>
      </c>
      <c r="AZ216">
        <f t="shared" si="342"/>
        <v>19.508290922499139</v>
      </c>
      <c r="BA216">
        <f t="shared" si="343"/>
        <v>0.70112412049656792</v>
      </c>
      <c r="BB216">
        <f t="shared" si="344"/>
        <v>35.135057695328221</v>
      </c>
      <c r="BC216">
        <f t="shared" si="345"/>
        <v>376.60243885369391</v>
      </c>
      <c r="BD216">
        <f t="shared" si="346"/>
        <v>7.4176809581480057E-3</v>
      </c>
    </row>
    <row r="217" spans="1:108" x14ac:dyDescent="0.25">
      <c r="A217" s="1">
        <v>182</v>
      </c>
      <c r="B217" s="1" t="s">
        <v>192</v>
      </c>
      <c r="C217" s="1">
        <v>4622.5000376068056</v>
      </c>
      <c r="D217" s="1">
        <v>0</v>
      </c>
      <c r="E217">
        <f t="shared" si="319"/>
        <v>7.9738064441542535</v>
      </c>
      <c r="F217">
        <f t="shared" si="320"/>
        <v>0.156831163090036</v>
      </c>
      <c r="G217">
        <f t="shared" si="321"/>
        <v>266.4290433043646</v>
      </c>
      <c r="H217">
        <f t="shared" si="322"/>
        <v>8.3214151730388703</v>
      </c>
      <c r="I217">
        <f t="shared" si="323"/>
        <v>3.8688739202660707</v>
      </c>
      <c r="J217">
        <f t="shared" si="324"/>
        <v>36.042453765869141</v>
      </c>
      <c r="K217" s="1">
        <v>6</v>
      </c>
      <c r="L217">
        <f t="shared" si="325"/>
        <v>1.4200000166893005</v>
      </c>
      <c r="M217" s="1">
        <v>1</v>
      </c>
      <c r="N217">
        <f t="shared" si="326"/>
        <v>2.8400000333786011</v>
      </c>
      <c r="O217" s="1">
        <v>46.578224182128906</v>
      </c>
      <c r="P217" s="1">
        <v>36.042453765869141</v>
      </c>
      <c r="Q217" s="1">
        <v>49.860122680664063</v>
      </c>
      <c r="R217" s="1">
        <v>399.44967651367187</v>
      </c>
      <c r="S217" s="1">
        <v>380.37850952148437</v>
      </c>
      <c r="T217" s="1">
        <v>15.063098907470703</v>
      </c>
      <c r="U217" s="1">
        <v>28.898420333862305</v>
      </c>
      <c r="V217" s="1">
        <v>10.542690277099609</v>
      </c>
      <c r="W217" s="1">
        <v>20.226057052612305</v>
      </c>
      <c r="X217" s="1">
        <v>350.44821166992188</v>
      </c>
      <c r="Y217" s="1">
        <v>1699.6126708984375</v>
      </c>
      <c r="Z217" s="1">
        <v>5.5917105674743652</v>
      </c>
      <c r="AA217" s="1">
        <v>73.147941589355469</v>
      </c>
      <c r="AB217" s="1">
        <v>-0.63175153732299805</v>
      </c>
      <c r="AC217" s="1">
        <v>-0.40995055437088013</v>
      </c>
      <c r="AD217" s="1">
        <v>1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0.15999999642372131</v>
      </c>
      <c r="AJ217" s="1">
        <v>111115</v>
      </c>
      <c r="AK217">
        <f t="shared" si="327"/>
        <v>0.58408035278320303</v>
      </c>
      <c r="AL217">
        <f t="shared" si="328"/>
        <v>8.3214151730388701E-3</v>
      </c>
      <c r="AM217">
        <f t="shared" si="329"/>
        <v>309.19245376586912</v>
      </c>
      <c r="AN217">
        <f t="shared" si="330"/>
        <v>319.72822418212888</v>
      </c>
      <c r="AO217">
        <f t="shared" si="331"/>
        <v>271.93802126546143</v>
      </c>
      <c r="AP217">
        <f t="shared" si="332"/>
        <v>0.53868628080494241</v>
      </c>
      <c r="AQ217">
        <f t="shared" si="333"/>
        <v>5.9827338828720729</v>
      </c>
      <c r="AR217">
        <f t="shared" si="334"/>
        <v>81.78950429608102</v>
      </c>
      <c r="AS217">
        <f t="shared" si="335"/>
        <v>52.891083962218715</v>
      </c>
      <c r="AT217">
        <f t="shared" si="336"/>
        <v>41.310338973999023</v>
      </c>
      <c r="AU217">
        <f t="shared" si="337"/>
        <v>7.9486416756219791</v>
      </c>
      <c r="AV217">
        <f t="shared" si="338"/>
        <v>0.14862382270157615</v>
      </c>
      <c r="AW217">
        <f t="shared" si="339"/>
        <v>2.1138599626060022</v>
      </c>
      <c r="AX217">
        <f t="shared" si="340"/>
        <v>5.8347817130159765</v>
      </c>
      <c r="AY217">
        <f t="shared" si="341"/>
        <v>9.3593975384612393E-2</v>
      </c>
      <c r="AZ217">
        <f t="shared" si="342"/>
        <v>19.488736097335522</v>
      </c>
      <c r="BA217">
        <f t="shared" si="343"/>
        <v>0.70043137726032934</v>
      </c>
      <c r="BB217">
        <f t="shared" si="344"/>
        <v>35.126511676087134</v>
      </c>
      <c r="BC217">
        <f t="shared" si="345"/>
        <v>376.58814382673398</v>
      </c>
      <c r="BD217">
        <f t="shared" si="346"/>
        <v>7.4376214375010156E-3</v>
      </c>
    </row>
    <row r="218" spans="1:108" x14ac:dyDescent="0.25">
      <c r="A218" s="1">
        <v>183</v>
      </c>
      <c r="B218" s="1" t="s">
        <v>193</v>
      </c>
      <c r="C218" s="1">
        <v>4623.0000375956297</v>
      </c>
      <c r="D218" s="1">
        <v>0</v>
      </c>
      <c r="E218">
        <f t="shared" si="319"/>
        <v>7.9728115951759584</v>
      </c>
      <c r="F218">
        <f t="shared" si="320"/>
        <v>0.15680196088359244</v>
      </c>
      <c r="G218">
        <f t="shared" si="321"/>
        <v>266.39411058995489</v>
      </c>
      <c r="H218">
        <f t="shared" si="322"/>
        <v>8.322359369165504</v>
      </c>
      <c r="I218">
        <f t="shared" si="323"/>
        <v>3.8699473633832699</v>
      </c>
      <c r="J218">
        <f t="shared" si="324"/>
        <v>36.046066284179688</v>
      </c>
      <c r="K218" s="1">
        <v>6</v>
      </c>
      <c r="L218">
        <f t="shared" si="325"/>
        <v>1.4200000166893005</v>
      </c>
      <c r="M218" s="1">
        <v>1</v>
      </c>
      <c r="N218">
        <f t="shared" si="326"/>
        <v>2.8400000333786011</v>
      </c>
      <c r="O218" s="1">
        <v>46.578407287597656</v>
      </c>
      <c r="P218" s="1">
        <v>36.046066284179688</v>
      </c>
      <c r="Q218" s="1">
        <v>49.861072540283203</v>
      </c>
      <c r="R218" s="1">
        <v>399.42343139648437</v>
      </c>
      <c r="S218" s="1">
        <v>380.35382080078125</v>
      </c>
      <c r="T218" s="1">
        <v>15.063286781311035</v>
      </c>
      <c r="U218" s="1">
        <v>28.900070190429688</v>
      </c>
      <c r="V218" s="1">
        <v>10.542692184448242</v>
      </c>
      <c r="W218" s="1">
        <v>20.226963043212891</v>
      </c>
      <c r="X218" s="1">
        <v>350.45034790039062</v>
      </c>
      <c r="Y218" s="1">
        <v>1699.62353515625</v>
      </c>
      <c r="Z218" s="1">
        <v>5.5843372344970703</v>
      </c>
      <c r="AA218" s="1">
        <v>73.147727966308594</v>
      </c>
      <c r="AB218" s="1">
        <v>-0.63175153732299805</v>
      </c>
      <c r="AC218" s="1">
        <v>-0.40995055437088013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0.15999999642372131</v>
      </c>
      <c r="AJ218" s="1">
        <v>111115</v>
      </c>
      <c r="AK218">
        <f t="shared" si="327"/>
        <v>0.58408391316731767</v>
      </c>
      <c r="AL218">
        <f t="shared" si="328"/>
        <v>8.3223593691655034E-3</v>
      </c>
      <c r="AM218">
        <f t="shared" si="329"/>
        <v>309.19606628417966</v>
      </c>
      <c r="AN218">
        <f t="shared" si="330"/>
        <v>319.72840728759763</v>
      </c>
      <c r="AO218">
        <f t="shared" si="331"/>
        <v>271.93975954667258</v>
      </c>
      <c r="AP218">
        <f t="shared" si="332"/>
        <v>0.53771134233457163</v>
      </c>
      <c r="AQ218">
        <f t="shared" si="333"/>
        <v>5.9839218358800448</v>
      </c>
      <c r="AR218">
        <f t="shared" si="334"/>
        <v>81.805983620382619</v>
      </c>
      <c r="AS218">
        <f t="shared" si="335"/>
        <v>52.905913429952932</v>
      </c>
      <c r="AT218">
        <f t="shared" si="336"/>
        <v>41.312236785888672</v>
      </c>
      <c r="AU218">
        <f t="shared" si="337"/>
        <v>7.9494401378411794</v>
      </c>
      <c r="AV218">
        <f t="shared" si="338"/>
        <v>0.14859759670337142</v>
      </c>
      <c r="AW218">
        <f t="shared" si="339"/>
        <v>2.1139744724967748</v>
      </c>
      <c r="AX218">
        <f t="shared" si="340"/>
        <v>5.8354656653444046</v>
      </c>
      <c r="AY218">
        <f t="shared" si="341"/>
        <v>9.3577334731691053E-2</v>
      </c>
      <c r="AZ218">
        <f t="shared" si="342"/>
        <v>19.486123933260746</v>
      </c>
      <c r="BA218">
        <f t="shared" si="343"/>
        <v>0.70038499949625777</v>
      </c>
      <c r="BB218">
        <f t="shared" si="344"/>
        <v>35.120139879823455</v>
      </c>
      <c r="BC218">
        <f t="shared" si="345"/>
        <v>376.56392800958889</v>
      </c>
      <c r="BD218">
        <f t="shared" si="346"/>
        <v>7.4358226487091436E-3</v>
      </c>
    </row>
    <row r="219" spans="1:108" x14ac:dyDescent="0.25">
      <c r="A219" s="1">
        <v>184</v>
      </c>
      <c r="B219" s="1" t="s">
        <v>193</v>
      </c>
      <c r="C219" s="1">
        <v>4623.5000375844538</v>
      </c>
      <c r="D219" s="1">
        <v>0</v>
      </c>
      <c r="E219">
        <f t="shared" si="319"/>
        <v>7.9921132160450199</v>
      </c>
      <c r="F219">
        <f t="shared" si="320"/>
        <v>0.15679710498453228</v>
      </c>
      <c r="G219">
        <f t="shared" si="321"/>
        <v>266.20679964507451</v>
      </c>
      <c r="H219">
        <f t="shared" si="322"/>
        <v>8.3231098822445659</v>
      </c>
      <c r="I219">
        <f t="shared" si="323"/>
        <v>3.8703951304873101</v>
      </c>
      <c r="J219">
        <f t="shared" si="324"/>
        <v>36.047760009765625</v>
      </c>
      <c r="K219" s="1">
        <v>6</v>
      </c>
      <c r="L219">
        <f t="shared" si="325"/>
        <v>1.4200000166893005</v>
      </c>
      <c r="M219" s="1">
        <v>1</v>
      </c>
      <c r="N219">
        <f t="shared" si="326"/>
        <v>2.8400000333786011</v>
      </c>
      <c r="O219" s="1">
        <v>46.577877044677734</v>
      </c>
      <c r="P219" s="1">
        <v>36.047760009765625</v>
      </c>
      <c r="Q219" s="1">
        <v>49.859256744384766</v>
      </c>
      <c r="R219" s="1">
        <v>399.47506713867187</v>
      </c>
      <c r="S219" s="1">
        <v>380.37118530273437</v>
      </c>
      <c r="T219" s="1">
        <v>15.063172340393066</v>
      </c>
      <c r="U219" s="1">
        <v>28.90153694152832</v>
      </c>
      <c r="V219" s="1">
        <v>10.542906761169434</v>
      </c>
      <c r="W219" s="1">
        <v>20.228553771972656</v>
      </c>
      <c r="X219" s="1">
        <v>350.44137573242187</v>
      </c>
      <c r="Y219" s="1">
        <v>1699.57763671875</v>
      </c>
      <c r="Z219" s="1">
        <v>5.5673384666442871</v>
      </c>
      <c r="AA219" s="1">
        <v>73.147796630859375</v>
      </c>
      <c r="AB219" s="1">
        <v>-0.63175153732299805</v>
      </c>
      <c r="AC219" s="1">
        <v>-0.40995055437088013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0.15999999642372131</v>
      </c>
      <c r="AJ219" s="1">
        <v>111115</v>
      </c>
      <c r="AK219">
        <f t="shared" si="327"/>
        <v>0.58406895955403637</v>
      </c>
      <c r="AL219">
        <f t="shared" si="328"/>
        <v>8.323109882244566E-3</v>
      </c>
      <c r="AM219">
        <f t="shared" si="329"/>
        <v>309.1977600097656</v>
      </c>
      <c r="AN219">
        <f t="shared" si="330"/>
        <v>319.72787704467771</v>
      </c>
      <c r="AO219">
        <f t="shared" si="331"/>
        <v>271.93241579683672</v>
      </c>
      <c r="AP219">
        <f t="shared" si="332"/>
        <v>0.53689949158472372</v>
      </c>
      <c r="AQ219">
        <f t="shared" si="333"/>
        <v>5.9844788770054933</v>
      </c>
      <c r="AR219">
        <f t="shared" si="334"/>
        <v>81.813522110668458</v>
      </c>
      <c r="AS219">
        <f t="shared" si="335"/>
        <v>52.911985169140138</v>
      </c>
      <c r="AT219">
        <f t="shared" si="336"/>
        <v>41.31281852722168</v>
      </c>
      <c r="AU219">
        <f t="shared" si="337"/>
        <v>7.949684906502716</v>
      </c>
      <c r="AV219">
        <f t="shared" si="338"/>
        <v>0.14859323565457186</v>
      </c>
      <c r="AW219">
        <f t="shared" si="339"/>
        <v>2.1140837465181832</v>
      </c>
      <c r="AX219">
        <f t="shared" si="340"/>
        <v>5.8356011599845328</v>
      </c>
      <c r="AY219">
        <f t="shared" si="341"/>
        <v>9.3574567607798434E-2</v>
      </c>
      <c r="AZ219">
        <f t="shared" si="342"/>
        <v>19.472440842189837</v>
      </c>
      <c r="BA219">
        <f t="shared" si="343"/>
        <v>0.69986058337516455</v>
      </c>
      <c r="BB219">
        <f t="shared" si="344"/>
        <v>35.118258433954566</v>
      </c>
      <c r="BC219">
        <f t="shared" si="345"/>
        <v>376.57211744539171</v>
      </c>
      <c r="BD219">
        <f t="shared" si="346"/>
        <v>7.453262850646231E-3</v>
      </c>
    </row>
    <row r="220" spans="1:108" x14ac:dyDescent="0.25">
      <c r="A220" s="1">
        <v>185</v>
      </c>
      <c r="B220" s="1" t="s">
        <v>194</v>
      </c>
      <c r="C220" s="1">
        <v>4624.000037573278</v>
      </c>
      <c r="D220" s="1">
        <v>0</v>
      </c>
      <c r="E220">
        <f t="shared" si="319"/>
        <v>8.0071005620239202</v>
      </c>
      <c r="F220">
        <f t="shared" si="320"/>
        <v>0.15677826497819328</v>
      </c>
      <c r="G220">
        <f t="shared" si="321"/>
        <v>266.02718664442943</v>
      </c>
      <c r="H220">
        <f t="shared" si="322"/>
        <v>8.3241739173301799</v>
      </c>
      <c r="I220">
        <f t="shared" si="323"/>
        <v>3.871310805039831</v>
      </c>
      <c r="J220">
        <f t="shared" si="324"/>
        <v>36.050628662109375</v>
      </c>
      <c r="K220" s="1">
        <v>6</v>
      </c>
      <c r="L220">
        <f t="shared" si="325"/>
        <v>1.4200000166893005</v>
      </c>
      <c r="M220" s="1">
        <v>1</v>
      </c>
      <c r="N220">
        <f t="shared" si="326"/>
        <v>2.8400000333786011</v>
      </c>
      <c r="O220" s="1">
        <v>46.578441619873047</v>
      </c>
      <c r="P220" s="1">
        <v>36.050628662109375</v>
      </c>
      <c r="Q220" s="1">
        <v>49.859230041503906</v>
      </c>
      <c r="R220" s="1">
        <v>399.48965454101562</v>
      </c>
      <c r="S220" s="1">
        <v>380.36004638671875</v>
      </c>
      <c r="T220" s="1">
        <v>15.062076568603516</v>
      </c>
      <c r="U220" s="1">
        <v>28.901866912841797</v>
      </c>
      <c r="V220" s="1">
        <v>10.541854858398437</v>
      </c>
      <c r="W220" s="1">
        <v>20.228237152099609</v>
      </c>
      <c r="X220" s="1">
        <v>350.449951171875</v>
      </c>
      <c r="Y220" s="1">
        <v>1699.55615234375</v>
      </c>
      <c r="Z220" s="1">
        <v>5.4008960723876953</v>
      </c>
      <c r="AA220" s="1">
        <v>73.147926330566406</v>
      </c>
      <c r="AB220" s="1">
        <v>-0.63175153732299805</v>
      </c>
      <c r="AC220" s="1">
        <v>-0.40995055437088013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0.15999999642372131</v>
      </c>
      <c r="AJ220" s="1">
        <v>111115</v>
      </c>
      <c r="AK220">
        <f t="shared" si="327"/>
        <v>0.58408325195312494</v>
      </c>
      <c r="AL220">
        <f t="shared" si="328"/>
        <v>8.3241739173301795E-3</v>
      </c>
      <c r="AM220">
        <f t="shared" si="329"/>
        <v>309.20062866210935</v>
      </c>
      <c r="AN220">
        <f t="shared" si="330"/>
        <v>319.72844161987302</v>
      </c>
      <c r="AO220">
        <f t="shared" si="331"/>
        <v>271.92897829691356</v>
      </c>
      <c r="AP220">
        <f t="shared" si="332"/>
        <v>0.53597630132005092</v>
      </c>
      <c r="AQ220">
        <f t="shared" si="333"/>
        <v>5.9854224367962177</v>
      </c>
      <c r="AR220">
        <f t="shared" si="334"/>
        <v>81.82627638338235</v>
      </c>
      <c r="AS220">
        <f t="shared" si="335"/>
        <v>52.924409470540553</v>
      </c>
      <c r="AT220">
        <f t="shared" si="336"/>
        <v>41.314535140991211</v>
      </c>
      <c r="AU220">
        <f t="shared" si="337"/>
        <v>7.9504072127352403</v>
      </c>
      <c r="AV220">
        <f t="shared" si="338"/>
        <v>0.14857631544357133</v>
      </c>
      <c r="AW220">
        <f t="shared" si="339"/>
        <v>2.1141116317563866</v>
      </c>
      <c r="AX220">
        <f t="shared" si="340"/>
        <v>5.8362955809788541</v>
      </c>
      <c r="AY220">
        <f t="shared" si="341"/>
        <v>9.3563831596470803E-2</v>
      </c>
      <c r="AZ220">
        <f t="shared" si="342"/>
        <v>19.459337050594563</v>
      </c>
      <c r="BA220">
        <f t="shared" si="343"/>
        <v>0.69940886055617657</v>
      </c>
      <c r="BB220">
        <f t="shared" si="344"/>
        <v>35.112281698251721</v>
      </c>
      <c r="BC220">
        <f t="shared" si="345"/>
        <v>376.55385426288535</v>
      </c>
      <c r="BD220">
        <f t="shared" si="346"/>
        <v>7.4663309733044103E-3</v>
      </c>
    </row>
    <row r="221" spans="1:108" x14ac:dyDescent="0.25">
      <c r="A221" s="1">
        <v>186</v>
      </c>
      <c r="B221" s="1" t="s">
        <v>194</v>
      </c>
      <c r="C221" s="1">
        <v>4624.5000375621021</v>
      </c>
      <c r="D221" s="1">
        <v>0</v>
      </c>
      <c r="E221">
        <f t="shared" si="319"/>
        <v>8.0392192828095048</v>
      </c>
      <c r="F221">
        <f t="shared" si="320"/>
        <v>0.15679469120819911</v>
      </c>
      <c r="G221">
        <f t="shared" si="321"/>
        <v>265.72379945571009</v>
      </c>
      <c r="H221">
        <f t="shared" si="322"/>
        <v>8.3261508959919119</v>
      </c>
      <c r="I221">
        <f t="shared" si="323"/>
        <v>3.8718424439008712</v>
      </c>
      <c r="J221">
        <f t="shared" si="324"/>
        <v>36.052940368652344</v>
      </c>
      <c r="K221" s="1">
        <v>6</v>
      </c>
      <c r="L221">
        <f t="shared" si="325"/>
        <v>1.4200000166893005</v>
      </c>
      <c r="M221" s="1">
        <v>1</v>
      </c>
      <c r="N221">
        <f t="shared" si="326"/>
        <v>2.8400000333786011</v>
      </c>
      <c r="O221" s="1">
        <v>46.578311920166016</v>
      </c>
      <c r="P221" s="1">
        <v>36.052940368652344</v>
      </c>
      <c r="Q221" s="1">
        <v>49.859352111816406</v>
      </c>
      <c r="R221" s="1">
        <v>399.56744384765625</v>
      </c>
      <c r="S221" s="1">
        <v>380.3828125</v>
      </c>
      <c r="T221" s="1">
        <v>15.06292724609375</v>
      </c>
      <c r="U221" s="1">
        <v>28.904823303222656</v>
      </c>
      <c r="V221" s="1">
        <v>10.542582511901855</v>
      </c>
      <c r="W221" s="1">
        <v>20.230562210083008</v>
      </c>
      <c r="X221" s="1">
        <v>350.47879028320313</v>
      </c>
      <c r="Y221" s="1">
        <v>1699.4417724609375</v>
      </c>
      <c r="Z221" s="1">
        <v>5.4612841606140137</v>
      </c>
      <c r="AA221" s="1">
        <v>73.148361206054687</v>
      </c>
      <c r="AB221" s="1">
        <v>-0.63175153732299805</v>
      </c>
      <c r="AC221" s="1">
        <v>-0.40995055437088013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0.15999999642372131</v>
      </c>
      <c r="AJ221" s="1">
        <v>111115</v>
      </c>
      <c r="AK221">
        <f t="shared" si="327"/>
        <v>0.58413131713867184</v>
      </c>
      <c r="AL221">
        <f t="shared" si="328"/>
        <v>8.3261508959919118E-3</v>
      </c>
      <c r="AM221">
        <f t="shared" si="329"/>
        <v>309.20294036865232</v>
      </c>
      <c r="AN221">
        <f t="shared" si="330"/>
        <v>319.72831192016599</v>
      </c>
      <c r="AO221">
        <f t="shared" si="331"/>
        <v>271.91067751607261</v>
      </c>
      <c r="AP221">
        <f t="shared" si="332"/>
        <v>0.53437921101187758</v>
      </c>
      <c r="AQ221">
        <f t="shared" si="333"/>
        <v>5.9861828994821886</v>
      </c>
      <c r="AR221">
        <f t="shared" si="334"/>
        <v>81.836186085146309</v>
      </c>
      <c r="AS221">
        <f t="shared" si="335"/>
        <v>52.931362781923653</v>
      </c>
      <c r="AT221">
        <f t="shared" si="336"/>
        <v>41.31562614440918</v>
      </c>
      <c r="AU221">
        <f t="shared" si="337"/>
        <v>7.9508663080174076</v>
      </c>
      <c r="AV221">
        <f t="shared" si="338"/>
        <v>0.14859106785376189</v>
      </c>
      <c r="AW221">
        <f t="shared" si="339"/>
        <v>2.1143404555813174</v>
      </c>
      <c r="AX221">
        <f t="shared" si="340"/>
        <v>5.8365258524360897</v>
      </c>
      <c r="AY221">
        <f t="shared" si="341"/>
        <v>9.3573192119539947E-2</v>
      </c>
      <c r="AZ221">
        <f t="shared" si="342"/>
        <v>19.437260463631521</v>
      </c>
      <c r="BA221">
        <f t="shared" si="343"/>
        <v>0.69856941671282824</v>
      </c>
      <c r="BB221">
        <f t="shared" si="344"/>
        <v>35.111528810440873</v>
      </c>
      <c r="BC221">
        <f t="shared" si="345"/>
        <v>376.56135267456415</v>
      </c>
      <c r="BD221">
        <f t="shared" si="346"/>
        <v>7.4959705093731038E-3</v>
      </c>
      <c r="BE221">
        <f>AVERAGE(E207:E221)</f>
        <v>7.9610672726263276</v>
      </c>
      <c r="BF221">
        <f t="shared" ref="BF221:DD221" si="347">AVERAGE(F207:F221)</f>
        <v>0.1568077844175112</v>
      </c>
      <c r="BG221">
        <f t="shared" si="347"/>
        <v>266.55327925721889</v>
      </c>
      <c r="BH221">
        <f t="shared" si="347"/>
        <v>8.3177706569081256</v>
      </c>
      <c r="BI221">
        <f t="shared" si="347"/>
        <v>3.8678146056687082</v>
      </c>
      <c r="BJ221">
        <f t="shared" si="347"/>
        <v>36.037730407714847</v>
      </c>
      <c r="BK221">
        <f t="shared" si="347"/>
        <v>6</v>
      </c>
      <c r="BL221">
        <f t="shared" si="347"/>
        <v>1.4200000166893005</v>
      </c>
      <c r="BM221">
        <f t="shared" si="347"/>
        <v>1</v>
      </c>
      <c r="BN221">
        <f t="shared" si="347"/>
        <v>2.8400000333786011</v>
      </c>
      <c r="BO221">
        <f t="shared" si="347"/>
        <v>46.575340270996094</v>
      </c>
      <c r="BP221">
        <f t="shared" si="347"/>
        <v>36.037730407714847</v>
      </c>
      <c r="BQ221">
        <f t="shared" si="347"/>
        <v>49.860072580973309</v>
      </c>
      <c r="BR221">
        <f t="shared" si="347"/>
        <v>399.42324829101562</v>
      </c>
      <c r="BS221">
        <f t="shared" si="347"/>
        <v>380.37566324869789</v>
      </c>
      <c r="BT221">
        <f t="shared" si="347"/>
        <v>15.061631457010906</v>
      </c>
      <c r="BU221">
        <f t="shared" si="347"/>
        <v>28.891460927327476</v>
      </c>
      <c r="BV221">
        <f t="shared" si="347"/>
        <v>10.543293380737305</v>
      </c>
      <c r="BW221">
        <f t="shared" si="347"/>
        <v>20.224312082926431</v>
      </c>
      <c r="BX221">
        <f t="shared" si="347"/>
        <v>350.43633829752605</v>
      </c>
      <c r="BY221">
        <f t="shared" si="347"/>
        <v>1699.5733398437501</v>
      </c>
      <c r="BZ221">
        <f t="shared" si="347"/>
        <v>5.45652764638265</v>
      </c>
      <c r="CA221">
        <f t="shared" si="347"/>
        <v>73.148497009277349</v>
      </c>
      <c r="CB221">
        <f t="shared" si="347"/>
        <v>-0.63175153732299805</v>
      </c>
      <c r="CC221">
        <f t="shared" si="347"/>
        <v>-0.40995055437088013</v>
      </c>
      <c r="CD221">
        <f t="shared" si="347"/>
        <v>1</v>
      </c>
      <c r="CE221">
        <f t="shared" si="347"/>
        <v>-0.21956524252891541</v>
      </c>
      <c r="CF221">
        <f t="shared" si="347"/>
        <v>2.737391471862793</v>
      </c>
      <c r="CG221">
        <f t="shared" si="347"/>
        <v>1</v>
      </c>
      <c r="CH221">
        <f t="shared" si="347"/>
        <v>0</v>
      </c>
      <c r="CI221">
        <f t="shared" si="347"/>
        <v>0.15999999642372131</v>
      </c>
      <c r="CJ221">
        <f t="shared" si="347"/>
        <v>111115</v>
      </c>
      <c r="CK221">
        <f t="shared" si="347"/>
        <v>0.58406056382921001</v>
      </c>
      <c r="CL221">
        <f t="shared" si="347"/>
        <v>8.317770656908122E-3</v>
      </c>
      <c r="CM221">
        <f t="shared" si="347"/>
        <v>309.18773040771487</v>
      </c>
      <c r="CN221">
        <f t="shared" si="347"/>
        <v>319.72534027099607</v>
      </c>
      <c r="CO221">
        <f t="shared" si="347"/>
        <v>271.9317282968521</v>
      </c>
      <c r="CP221">
        <f t="shared" si="347"/>
        <v>0.54071939095282484</v>
      </c>
      <c r="CQ221">
        <f t="shared" si="347"/>
        <v>5.981181545365085</v>
      </c>
      <c r="CR221">
        <f t="shared" si="347"/>
        <v>81.76766175076844</v>
      </c>
      <c r="CS221">
        <f t="shared" si="347"/>
        <v>52.876200823440989</v>
      </c>
      <c r="CT221">
        <f t="shared" si="347"/>
        <v>41.30653533935547</v>
      </c>
      <c r="CU221">
        <f t="shared" si="347"/>
        <v>7.9470418847271391</v>
      </c>
      <c r="CV221">
        <f t="shared" si="347"/>
        <v>0.14860282581029757</v>
      </c>
      <c r="CW221">
        <f t="shared" si="347"/>
        <v>2.1133669396963768</v>
      </c>
      <c r="CX221">
        <f t="shared" si="347"/>
        <v>5.8336749450307632</v>
      </c>
      <c r="CY221">
        <f t="shared" si="347"/>
        <v>9.3580652730414424E-2</v>
      </c>
      <c r="CZ221">
        <f t="shared" si="347"/>
        <v>19.497971839172088</v>
      </c>
      <c r="DA221">
        <f t="shared" si="347"/>
        <v>0.70076321459888713</v>
      </c>
      <c r="DB221">
        <f t="shared" si="347"/>
        <v>35.127928379743658</v>
      </c>
      <c r="DC221">
        <f t="shared" si="347"/>
        <v>376.59135314597592</v>
      </c>
      <c r="DD221">
        <f t="shared" si="347"/>
        <v>7.4259711739511625E-3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062316-stm-vaoc5_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2016-09-07T17:57:17Z</dcterms:created>
  <dcterms:modified xsi:type="dcterms:W3CDTF">2016-09-07T17:57:18Z</dcterms:modified>
</cp:coreProperties>
</file>