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316-stm-vaoc6_" sheetId="1" r:id="rId1"/>
  </sheets>
  <calcPr calcId="152511"/>
</workbook>
</file>

<file path=xl/calcChain.xml><?xml version="1.0" encoding="utf-8"?>
<calcChain xmlns="http://schemas.openxmlformats.org/spreadsheetml/2006/main">
  <c r="DD212" i="1" l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E11" i="1"/>
  <c r="BC11" i="1" s="1"/>
  <c r="L11" i="1"/>
  <c r="N11" i="1"/>
  <c r="AK11" i="1"/>
  <c r="AL11" i="1"/>
  <c r="AM11" i="1"/>
  <c r="AN11" i="1"/>
  <c r="AO11" i="1"/>
  <c r="AP11" i="1"/>
  <c r="J11" i="1" s="1"/>
  <c r="AQ11" i="1" s="1"/>
  <c r="AT11" i="1"/>
  <c r="AU11" i="1"/>
  <c r="AX11" i="1" s="1"/>
  <c r="AW11" i="1"/>
  <c r="H12" i="1"/>
  <c r="L12" i="1"/>
  <c r="N12" i="1"/>
  <c r="AK12" i="1"/>
  <c r="E12" i="1" s="1"/>
  <c r="AL12" i="1"/>
  <c r="AM12" i="1"/>
  <c r="AN12" i="1"/>
  <c r="AO12" i="1"/>
  <c r="AT12" i="1"/>
  <c r="AU12" i="1"/>
  <c r="AW12" i="1"/>
  <c r="AX12" i="1"/>
  <c r="BC12" i="1"/>
  <c r="E13" i="1"/>
  <c r="BC13" i="1" s="1"/>
  <c r="H13" i="1"/>
  <c r="L13" i="1"/>
  <c r="N13" i="1"/>
  <c r="AK13" i="1"/>
  <c r="AL13" i="1"/>
  <c r="AM13" i="1"/>
  <c r="AN13" i="1"/>
  <c r="AO13" i="1"/>
  <c r="AP13" i="1"/>
  <c r="J13" i="1" s="1"/>
  <c r="AQ13" i="1" s="1"/>
  <c r="AT13" i="1"/>
  <c r="AU13" i="1"/>
  <c r="AX13" i="1" s="1"/>
  <c r="AW13" i="1"/>
  <c r="L14" i="1"/>
  <c r="N14" i="1"/>
  <c r="AK14" i="1"/>
  <c r="E14" i="1" s="1"/>
  <c r="AM14" i="1"/>
  <c r="AN14" i="1"/>
  <c r="AO14" i="1"/>
  <c r="AT14" i="1"/>
  <c r="AU14" i="1" s="1"/>
  <c r="AX14" i="1" s="1"/>
  <c r="AW14" i="1"/>
  <c r="BC14" i="1"/>
  <c r="E15" i="1"/>
  <c r="BC15" i="1" s="1"/>
  <c r="H15" i="1"/>
  <c r="L15" i="1"/>
  <c r="N15" i="1"/>
  <c r="AK15" i="1"/>
  <c r="AL15" i="1" s="1"/>
  <c r="AM15" i="1"/>
  <c r="AN15" i="1"/>
  <c r="AO15" i="1"/>
  <c r="AT15" i="1"/>
  <c r="AU15" i="1" s="1"/>
  <c r="AW15" i="1"/>
  <c r="E16" i="1"/>
  <c r="BC16" i="1" s="1"/>
  <c r="L16" i="1"/>
  <c r="N16" i="1"/>
  <c r="AK16" i="1"/>
  <c r="AL16" i="1"/>
  <c r="AM16" i="1"/>
  <c r="AN16" i="1"/>
  <c r="AP16" i="1" s="1"/>
  <c r="J16" i="1" s="1"/>
  <c r="AQ16" i="1" s="1"/>
  <c r="AO16" i="1"/>
  <c r="AT16" i="1"/>
  <c r="AU16" i="1"/>
  <c r="AX16" i="1" s="1"/>
  <c r="AW16" i="1"/>
  <c r="H17" i="1"/>
  <c r="L17" i="1"/>
  <c r="N17" i="1"/>
  <c r="AK17" i="1"/>
  <c r="E17" i="1" s="1"/>
  <c r="AL17" i="1"/>
  <c r="AM17" i="1"/>
  <c r="AN17" i="1"/>
  <c r="AO17" i="1"/>
  <c r="AT17" i="1"/>
  <c r="AU17" i="1"/>
  <c r="AW17" i="1"/>
  <c r="AX17" i="1"/>
  <c r="BC17" i="1"/>
  <c r="E18" i="1"/>
  <c r="BC18" i="1" s="1"/>
  <c r="H18" i="1"/>
  <c r="L18" i="1"/>
  <c r="N18" i="1"/>
  <c r="AK18" i="1"/>
  <c r="AL18" i="1"/>
  <c r="AM18" i="1"/>
  <c r="AN18" i="1"/>
  <c r="AO18" i="1"/>
  <c r="AP18" i="1"/>
  <c r="J18" i="1" s="1"/>
  <c r="AQ18" i="1" s="1"/>
  <c r="AT18" i="1"/>
  <c r="AU18" i="1" s="1"/>
  <c r="AW18" i="1"/>
  <c r="AX18" i="1"/>
  <c r="L19" i="1"/>
  <c r="N19" i="1"/>
  <c r="AK19" i="1"/>
  <c r="E19" i="1" s="1"/>
  <c r="AL19" i="1"/>
  <c r="AM19" i="1"/>
  <c r="AN19" i="1"/>
  <c r="AO19" i="1"/>
  <c r="AT19" i="1"/>
  <c r="AU19" i="1" s="1"/>
  <c r="AX19" i="1" s="1"/>
  <c r="AW19" i="1"/>
  <c r="E20" i="1"/>
  <c r="L20" i="1"/>
  <c r="N20" i="1"/>
  <c r="AK20" i="1"/>
  <c r="AL20" i="1" s="1"/>
  <c r="AM20" i="1"/>
  <c r="AN20" i="1"/>
  <c r="AO20" i="1"/>
  <c r="AT20" i="1"/>
  <c r="AU20" i="1" s="1"/>
  <c r="AX20" i="1" s="1"/>
  <c r="AW20" i="1"/>
  <c r="E21" i="1"/>
  <c r="BC21" i="1" s="1"/>
  <c r="L21" i="1"/>
  <c r="N21" i="1"/>
  <c r="AK21" i="1"/>
  <c r="AL21" i="1"/>
  <c r="AM21" i="1"/>
  <c r="AN21" i="1"/>
  <c r="AO21" i="1"/>
  <c r="AP21" i="1" s="1"/>
  <c r="J21" i="1" s="1"/>
  <c r="AQ21" i="1" s="1"/>
  <c r="AT21" i="1"/>
  <c r="AU21" i="1"/>
  <c r="AX21" i="1" s="1"/>
  <c r="AW21" i="1"/>
  <c r="H22" i="1"/>
  <c r="L22" i="1"/>
  <c r="N22" i="1" s="1"/>
  <c r="BC22" i="1" s="1"/>
  <c r="AK22" i="1"/>
  <c r="E22" i="1" s="1"/>
  <c r="AL22" i="1"/>
  <c r="AM22" i="1"/>
  <c r="AN22" i="1"/>
  <c r="AO22" i="1"/>
  <c r="AT22" i="1"/>
  <c r="AU22" i="1"/>
  <c r="AW22" i="1"/>
  <c r="AX22" i="1"/>
  <c r="E23" i="1"/>
  <c r="BC23" i="1" s="1"/>
  <c r="F23" i="1"/>
  <c r="AY23" i="1" s="1"/>
  <c r="G23" i="1"/>
  <c r="H23" i="1"/>
  <c r="L23" i="1"/>
  <c r="N23" i="1"/>
  <c r="AK23" i="1"/>
  <c r="AL23" i="1"/>
  <c r="AM23" i="1"/>
  <c r="AN23" i="1"/>
  <c r="AO23" i="1"/>
  <c r="AP23" i="1"/>
  <c r="J23" i="1" s="1"/>
  <c r="AQ23" i="1"/>
  <c r="I23" i="1" s="1"/>
  <c r="AR23" i="1"/>
  <c r="AS23" i="1" s="1"/>
  <c r="AV23" i="1" s="1"/>
  <c r="AT23" i="1"/>
  <c r="AU23" i="1" s="1"/>
  <c r="AW23" i="1"/>
  <c r="AX23" i="1"/>
  <c r="L24" i="1"/>
  <c r="N24" i="1"/>
  <c r="BC24" i="1" s="1"/>
  <c r="AK24" i="1"/>
  <c r="E24" i="1" s="1"/>
  <c r="AL24" i="1"/>
  <c r="AM24" i="1"/>
  <c r="AN24" i="1"/>
  <c r="AO24" i="1"/>
  <c r="AP24" i="1"/>
  <c r="J24" i="1" s="1"/>
  <c r="AQ24" i="1" s="1"/>
  <c r="AT24" i="1"/>
  <c r="AU24" i="1" s="1"/>
  <c r="AX24" i="1" s="1"/>
  <c r="AW24" i="1"/>
  <c r="E25" i="1"/>
  <c r="H25" i="1"/>
  <c r="L25" i="1"/>
  <c r="N25" i="1" s="1"/>
  <c r="BC25" i="1" s="1"/>
  <c r="AK25" i="1"/>
  <c r="AL25" i="1" s="1"/>
  <c r="AM25" i="1"/>
  <c r="AN25" i="1"/>
  <c r="AO25" i="1"/>
  <c r="AT25" i="1"/>
  <c r="AU25" i="1"/>
  <c r="AX25" i="1" s="1"/>
  <c r="AW25" i="1"/>
  <c r="E28" i="1"/>
  <c r="BC28" i="1" s="1"/>
  <c r="L28" i="1"/>
  <c r="N28" i="1"/>
  <c r="AK28" i="1"/>
  <c r="AL28" i="1"/>
  <c r="AM28" i="1"/>
  <c r="AN28" i="1"/>
  <c r="AO28" i="1"/>
  <c r="AT28" i="1"/>
  <c r="AU28" i="1" s="1"/>
  <c r="AX28" i="1" s="1"/>
  <c r="AW28" i="1"/>
  <c r="L29" i="1"/>
  <c r="N29" i="1"/>
  <c r="AK29" i="1"/>
  <c r="E29" i="1" s="1"/>
  <c r="AL29" i="1"/>
  <c r="AM29" i="1"/>
  <c r="AN29" i="1"/>
  <c r="AO29" i="1"/>
  <c r="AT29" i="1"/>
  <c r="AU29" i="1"/>
  <c r="AW29" i="1"/>
  <c r="AX29" i="1"/>
  <c r="E30" i="1"/>
  <c r="BC30" i="1" s="1"/>
  <c r="H30" i="1"/>
  <c r="L30" i="1"/>
  <c r="N30" i="1"/>
  <c r="AK30" i="1"/>
  <c r="AL30" i="1"/>
  <c r="AM30" i="1"/>
  <c r="AN30" i="1"/>
  <c r="AO30" i="1"/>
  <c r="AP30" i="1"/>
  <c r="J30" i="1" s="1"/>
  <c r="AQ30" i="1"/>
  <c r="AT30" i="1"/>
  <c r="AU30" i="1"/>
  <c r="AW30" i="1"/>
  <c r="AX30" i="1"/>
  <c r="L31" i="1"/>
  <c r="N31" i="1" s="1"/>
  <c r="AK31" i="1"/>
  <c r="E31" i="1" s="1"/>
  <c r="AM31" i="1"/>
  <c r="AN31" i="1"/>
  <c r="AO31" i="1"/>
  <c r="AT31" i="1"/>
  <c r="AU31" i="1" s="1"/>
  <c r="AX31" i="1" s="1"/>
  <c r="AW31" i="1"/>
  <c r="E32" i="1"/>
  <c r="L32" i="1"/>
  <c r="N32" i="1"/>
  <c r="BC32" i="1" s="1"/>
  <c r="AK32" i="1"/>
  <c r="AL32" i="1" s="1"/>
  <c r="AM32" i="1"/>
  <c r="AN32" i="1"/>
  <c r="AP32" i="1" s="1"/>
  <c r="J32" i="1" s="1"/>
  <c r="AQ32" i="1" s="1"/>
  <c r="AO32" i="1"/>
  <c r="AT32" i="1"/>
  <c r="AU32" i="1"/>
  <c r="AW32" i="1"/>
  <c r="E33" i="1"/>
  <c r="BC33" i="1" s="1"/>
  <c r="L33" i="1"/>
  <c r="N33" i="1"/>
  <c r="AK33" i="1"/>
  <c r="AL33" i="1"/>
  <c r="AM33" i="1"/>
  <c r="AN33" i="1"/>
  <c r="AO33" i="1"/>
  <c r="AP33" i="1" s="1"/>
  <c r="J33" i="1" s="1"/>
  <c r="AQ33" i="1" s="1"/>
  <c r="AT33" i="1"/>
  <c r="AU33" i="1" s="1"/>
  <c r="AX33" i="1" s="1"/>
  <c r="AW33" i="1"/>
  <c r="L34" i="1"/>
  <c r="N34" i="1" s="1"/>
  <c r="BC34" i="1" s="1"/>
  <c r="AK34" i="1"/>
  <c r="E34" i="1" s="1"/>
  <c r="AL34" i="1"/>
  <c r="H34" i="1" s="1"/>
  <c r="AM34" i="1"/>
  <c r="AN34" i="1"/>
  <c r="AO34" i="1"/>
  <c r="AP34" i="1" s="1"/>
  <c r="J34" i="1" s="1"/>
  <c r="AQ34" i="1" s="1"/>
  <c r="AT34" i="1"/>
  <c r="AU34" i="1"/>
  <c r="AW34" i="1"/>
  <c r="AX34" i="1"/>
  <c r="E35" i="1"/>
  <c r="BC35" i="1" s="1"/>
  <c r="H35" i="1"/>
  <c r="L35" i="1"/>
  <c r="N35" i="1"/>
  <c r="AK35" i="1"/>
  <c r="AL35" i="1"/>
  <c r="AM35" i="1"/>
  <c r="AN35" i="1"/>
  <c r="AO35" i="1"/>
  <c r="AP35" i="1"/>
  <c r="J35" i="1" s="1"/>
  <c r="AQ35" i="1" s="1"/>
  <c r="AT35" i="1"/>
  <c r="AU35" i="1"/>
  <c r="AX35" i="1" s="1"/>
  <c r="AW35" i="1"/>
  <c r="L36" i="1"/>
  <c r="N36" i="1" s="1"/>
  <c r="AK36" i="1"/>
  <c r="E36" i="1" s="1"/>
  <c r="AM36" i="1"/>
  <c r="AN36" i="1"/>
  <c r="AO36" i="1"/>
  <c r="AT36" i="1"/>
  <c r="AU36" i="1" s="1"/>
  <c r="AX36" i="1" s="1"/>
  <c r="AW36" i="1"/>
  <c r="BC36" i="1"/>
  <c r="E37" i="1"/>
  <c r="L37" i="1"/>
  <c r="N37" i="1" s="1"/>
  <c r="AK37" i="1"/>
  <c r="AL37" i="1" s="1"/>
  <c r="H37" i="1" s="1"/>
  <c r="AM37" i="1"/>
  <c r="AN37" i="1"/>
  <c r="AP37" i="1" s="1"/>
  <c r="J37" i="1" s="1"/>
  <c r="AQ37" i="1" s="1"/>
  <c r="AO37" i="1"/>
  <c r="AT37" i="1"/>
  <c r="AU37" i="1"/>
  <c r="AW37" i="1"/>
  <c r="E38" i="1"/>
  <c r="BC38" i="1" s="1"/>
  <c r="L38" i="1"/>
  <c r="N38" i="1"/>
  <c r="AK38" i="1"/>
  <c r="AL38" i="1"/>
  <c r="AM38" i="1"/>
  <c r="AN38" i="1"/>
  <c r="AO38" i="1"/>
  <c r="AP38" i="1"/>
  <c r="J38" i="1" s="1"/>
  <c r="AQ38" i="1"/>
  <c r="I38" i="1" s="1"/>
  <c r="AR38" i="1"/>
  <c r="AS38" i="1" s="1"/>
  <c r="AV38" i="1" s="1"/>
  <c r="F38" i="1" s="1"/>
  <c r="AY38" i="1" s="1"/>
  <c r="G38" i="1" s="1"/>
  <c r="AT38" i="1"/>
  <c r="AU38" i="1" s="1"/>
  <c r="AX38" i="1" s="1"/>
  <c r="AW38" i="1"/>
  <c r="H39" i="1"/>
  <c r="L39" i="1"/>
  <c r="N39" i="1"/>
  <c r="AK39" i="1"/>
  <c r="E39" i="1" s="1"/>
  <c r="AL39" i="1"/>
  <c r="AM39" i="1"/>
  <c r="AN39" i="1"/>
  <c r="AO39" i="1"/>
  <c r="AT39" i="1"/>
  <c r="AU39" i="1"/>
  <c r="AW39" i="1"/>
  <c r="AX39" i="1"/>
  <c r="BC39" i="1"/>
  <c r="E40" i="1"/>
  <c r="BC40" i="1" s="1"/>
  <c r="H40" i="1"/>
  <c r="L40" i="1"/>
  <c r="N40" i="1"/>
  <c r="AK40" i="1"/>
  <c r="AL40" i="1"/>
  <c r="AM40" i="1"/>
  <c r="AN40" i="1"/>
  <c r="AO40" i="1"/>
  <c r="AP40" i="1"/>
  <c r="J40" i="1" s="1"/>
  <c r="AQ40" i="1"/>
  <c r="I40" i="1" s="1"/>
  <c r="AR40" i="1"/>
  <c r="AS40" i="1" s="1"/>
  <c r="AV40" i="1" s="1"/>
  <c r="F40" i="1" s="1"/>
  <c r="AY40" i="1" s="1"/>
  <c r="G40" i="1" s="1"/>
  <c r="AT40" i="1"/>
  <c r="AU40" i="1"/>
  <c r="AW40" i="1"/>
  <c r="AX40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I41" i="1" s="1"/>
  <c r="AT41" i="1"/>
  <c r="AU41" i="1" s="1"/>
  <c r="AX41" i="1" s="1"/>
  <c r="AW41" i="1"/>
  <c r="BC41" i="1"/>
  <c r="E42" i="1"/>
  <c r="L42" i="1"/>
  <c r="N42" i="1" s="1"/>
  <c r="BC42" i="1" s="1"/>
  <c r="AK42" i="1"/>
  <c r="AL42" i="1" s="1"/>
  <c r="H42" i="1" s="1"/>
  <c r="AM42" i="1"/>
  <c r="AN42" i="1"/>
  <c r="AP42" i="1" s="1"/>
  <c r="J42" i="1" s="1"/>
  <c r="AQ42" i="1" s="1"/>
  <c r="I42" i="1" s="1"/>
  <c r="AO42" i="1"/>
  <c r="AT42" i="1"/>
  <c r="AU42" i="1" s="1"/>
  <c r="AX42" i="1" s="1"/>
  <c r="AW42" i="1"/>
  <c r="E45" i="1"/>
  <c r="BC45" i="1" s="1"/>
  <c r="L45" i="1"/>
  <c r="N45" i="1"/>
  <c r="AK45" i="1"/>
  <c r="AL45" i="1"/>
  <c r="AM45" i="1"/>
  <c r="AN45" i="1"/>
  <c r="AO45" i="1"/>
  <c r="AP45" i="1" s="1"/>
  <c r="J45" i="1" s="1"/>
  <c r="AQ45" i="1" s="1"/>
  <c r="AT45" i="1"/>
  <c r="AU45" i="1"/>
  <c r="AX45" i="1" s="1"/>
  <c r="AW45" i="1"/>
  <c r="L46" i="1"/>
  <c r="N46" i="1"/>
  <c r="AK46" i="1"/>
  <c r="E46" i="1" s="1"/>
  <c r="BC46" i="1" s="1"/>
  <c r="AL46" i="1"/>
  <c r="H46" i="1" s="1"/>
  <c r="AM46" i="1"/>
  <c r="AN46" i="1"/>
  <c r="AO46" i="1"/>
  <c r="AP46" i="1" s="1"/>
  <c r="J46" i="1" s="1"/>
  <c r="AQ46" i="1" s="1"/>
  <c r="AR46" i="1"/>
  <c r="AS46" i="1" s="1"/>
  <c r="AT46" i="1"/>
  <c r="AU46" i="1"/>
  <c r="AV46" i="1"/>
  <c r="F46" i="1" s="1"/>
  <c r="AY46" i="1" s="1"/>
  <c r="G46" i="1" s="1"/>
  <c r="AW46" i="1"/>
  <c r="AX46" i="1"/>
  <c r="E47" i="1"/>
  <c r="BC47" i="1" s="1"/>
  <c r="H47" i="1"/>
  <c r="L47" i="1"/>
  <c r="N47" i="1"/>
  <c r="AK47" i="1"/>
  <c r="AL47" i="1"/>
  <c r="AM47" i="1"/>
  <c r="AN47" i="1"/>
  <c r="AO47" i="1"/>
  <c r="AP47" i="1"/>
  <c r="J47" i="1" s="1"/>
  <c r="AQ47" i="1" s="1"/>
  <c r="I47" i="1" s="1"/>
  <c r="AR47" i="1"/>
  <c r="AS47" i="1" s="1"/>
  <c r="AV47" i="1" s="1"/>
  <c r="F47" i="1" s="1"/>
  <c r="AY47" i="1" s="1"/>
  <c r="G47" i="1" s="1"/>
  <c r="AT47" i="1"/>
  <c r="AU47" i="1" s="1"/>
  <c r="AX47" i="1" s="1"/>
  <c r="AW47" i="1"/>
  <c r="L48" i="1"/>
  <c r="N48" i="1"/>
  <c r="AK48" i="1"/>
  <c r="E48" i="1" s="1"/>
  <c r="AL48" i="1"/>
  <c r="AM48" i="1"/>
  <c r="AN48" i="1"/>
  <c r="AO48" i="1"/>
  <c r="AT48" i="1"/>
  <c r="AU48" i="1" s="1"/>
  <c r="AX48" i="1" s="1"/>
  <c r="AW48" i="1"/>
  <c r="E49" i="1"/>
  <c r="L49" i="1"/>
  <c r="N49" i="1" s="1"/>
  <c r="AK49" i="1"/>
  <c r="AL49" i="1" s="1"/>
  <c r="AM49" i="1"/>
  <c r="AN49" i="1"/>
  <c r="AO49" i="1"/>
  <c r="AT49" i="1"/>
  <c r="AU49" i="1"/>
  <c r="AX49" i="1" s="1"/>
  <c r="AW49" i="1"/>
  <c r="E50" i="1"/>
  <c r="L50" i="1"/>
  <c r="N50" i="1"/>
  <c r="AK50" i="1"/>
  <c r="AL50" i="1"/>
  <c r="AM50" i="1"/>
  <c r="AN50" i="1"/>
  <c r="AO50" i="1"/>
  <c r="AP50" i="1" s="1"/>
  <c r="J50" i="1" s="1"/>
  <c r="AQ50" i="1"/>
  <c r="I50" i="1" s="1"/>
  <c r="AT50" i="1"/>
  <c r="AU50" i="1"/>
  <c r="AX50" i="1" s="1"/>
  <c r="AW50" i="1"/>
  <c r="L51" i="1"/>
  <c r="N51" i="1" s="1"/>
  <c r="AK51" i="1"/>
  <c r="AM51" i="1"/>
  <c r="AN51" i="1"/>
  <c r="AO51" i="1"/>
  <c r="AT51" i="1"/>
  <c r="AU51" i="1"/>
  <c r="AW51" i="1"/>
  <c r="AX51" i="1"/>
  <c r="E52" i="1"/>
  <c r="H52" i="1"/>
  <c r="L52" i="1"/>
  <c r="N52" i="1"/>
  <c r="AK52" i="1"/>
  <c r="AL52" i="1"/>
  <c r="AM52" i="1"/>
  <c r="AN52" i="1"/>
  <c r="AO52" i="1"/>
  <c r="AP52" i="1"/>
  <c r="J52" i="1" s="1"/>
  <c r="AQ52" i="1" s="1"/>
  <c r="AT52" i="1"/>
  <c r="AU52" i="1" s="1"/>
  <c r="AW52" i="1"/>
  <c r="AX52" i="1" s="1"/>
  <c r="L53" i="1"/>
  <c r="N53" i="1" s="1"/>
  <c r="AK53" i="1"/>
  <c r="AM53" i="1"/>
  <c r="AN53" i="1"/>
  <c r="AO53" i="1"/>
  <c r="AT53" i="1"/>
  <c r="AU53" i="1" s="1"/>
  <c r="AX53" i="1" s="1"/>
  <c r="AW53" i="1"/>
  <c r="E54" i="1"/>
  <c r="BC54" i="1" s="1"/>
  <c r="H54" i="1"/>
  <c r="L54" i="1"/>
  <c r="N54" i="1"/>
  <c r="AK54" i="1"/>
  <c r="AL54" i="1" s="1"/>
  <c r="AM54" i="1"/>
  <c r="AN54" i="1"/>
  <c r="AO54" i="1"/>
  <c r="AT54" i="1"/>
  <c r="AU54" i="1"/>
  <c r="AX54" i="1" s="1"/>
  <c r="AW54" i="1"/>
  <c r="E55" i="1"/>
  <c r="BC55" i="1" s="1"/>
  <c r="L55" i="1"/>
  <c r="N55" i="1"/>
  <c r="AK55" i="1"/>
  <c r="AL55" i="1"/>
  <c r="AM55" i="1"/>
  <c r="AN55" i="1"/>
  <c r="AO55" i="1"/>
  <c r="AP55" i="1"/>
  <c r="J55" i="1" s="1"/>
  <c r="AQ55" i="1"/>
  <c r="I55" i="1" s="1"/>
  <c r="AR55" i="1"/>
  <c r="AS55" i="1" s="1"/>
  <c r="AV55" i="1" s="1"/>
  <c r="F55" i="1" s="1"/>
  <c r="AY55" i="1" s="1"/>
  <c r="G55" i="1" s="1"/>
  <c r="AT55" i="1"/>
  <c r="AU55" i="1" s="1"/>
  <c r="AX55" i="1" s="1"/>
  <c r="AW55" i="1"/>
  <c r="L56" i="1"/>
  <c r="N56" i="1"/>
  <c r="AK56" i="1"/>
  <c r="E56" i="1" s="1"/>
  <c r="BC56" i="1" s="1"/>
  <c r="AL56" i="1"/>
  <c r="H56" i="1" s="1"/>
  <c r="AM56" i="1"/>
  <c r="AN56" i="1"/>
  <c r="AO56" i="1"/>
  <c r="AT56" i="1"/>
  <c r="AU56" i="1"/>
  <c r="AW56" i="1"/>
  <c r="AX56" i="1"/>
  <c r="E57" i="1"/>
  <c r="H57" i="1"/>
  <c r="L57" i="1"/>
  <c r="N57" i="1"/>
  <c r="AK57" i="1"/>
  <c r="AL57" i="1"/>
  <c r="AM57" i="1"/>
  <c r="AN57" i="1"/>
  <c r="AP57" i="1" s="1"/>
  <c r="J57" i="1" s="1"/>
  <c r="AO57" i="1"/>
  <c r="AQ57" i="1"/>
  <c r="AT57" i="1"/>
  <c r="AU57" i="1"/>
  <c r="AX57" i="1" s="1"/>
  <c r="AW57" i="1"/>
  <c r="L58" i="1"/>
  <c r="N58" i="1"/>
  <c r="AK58" i="1"/>
  <c r="E58" i="1" s="1"/>
  <c r="AL58" i="1"/>
  <c r="AM58" i="1"/>
  <c r="AN58" i="1"/>
  <c r="AO58" i="1"/>
  <c r="AT58" i="1"/>
  <c r="AU58" i="1" s="1"/>
  <c r="AX58" i="1" s="1"/>
  <c r="AW58" i="1"/>
  <c r="L59" i="1"/>
  <c r="N59" i="1" s="1"/>
  <c r="AK59" i="1"/>
  <c r="AM59" i="1"/>
  <c r="AN59" i="1"/>
  <c r="AO59" i="1"/>
  <c r="AT59" i="1"/>
  <c r="AU59" i="1"/>
  <c r="AW59" i="1"/>
  <c r="AX59" i="1"/>
  <c r="E62" i="1"/>
  <c r="BC62" i="1" s="1"/>
  <c r="H62" i="1"/>
  <c r="L62" i="1"/>
  <c r="N62" i="1"/>
  <c r="AK62" i="1"/>
  <c r="AL62" i="1"/>
  <c r="AM62" i="1"/>
  <c r="AN62" i="1"/>
  <c r="AO62" i="1"/>
  <c r="AT62" i="1"/>
  <c r="AU62" i="1" s="1"/>
  <c r="AX62" i="1" s="1"/>
  <c r="AW62" i="1"/>
  <c r="H63" i="1"/>
  <c r="L63" i="1"/>
  <c r="N63" i="1" s="1"/>
  <c r="AK63" i="1"/>
  <c r="E63" i="1" s="1"/>
  <c r="AL63" i="1"/>
  <c r="AM63" i="1"/>
  <c r="AN63" i="1"/>
  <c r="AO63" i="1"/>
  <c r="AT63" i="1"/>
  <c r="AU63" i="1"/>
  <c r="AW63" i="1"/>
  <c r="AX63" i="1"/>
  <c r="BC63" i="1"/>
  <c r="E64" i="1"/>
  <c r="H64" i="1"/>
  <c r="L64" i="1"/>
  <c r="N64" i="1"/>
  <c r="AK64" i="1"/>
  <c r="AL64" i="1"/>
  <c r="AM64" i="1"/>
  <c r="AN64" i="1"/>
  <c r="AP64" i="1" s="1"/>
  <c r="J64" i="1" s="1"/>
  <c r="AQ64" i="1" s="1"/>
  <c r="AO64" i="1"/>
  <c r="AR64" i="1"/>
  <c r="AS64" i="1" s="1"/>
  <c r="AT64" i="1"/>
  <c r="AU64" i="1" s="1"/>
  <c r="AX64" i="1" s="1"/>
  <c r="AV64" i="1"/>
  <c r="F64" i="1" s="1"/>
  <c r="AY64" i="1" s="1"/>
  <c r="G64" i="1" s="1"/>
  <c r="AZ64" i="1" s="1"/>
  <c r="AW64" i="1"/>
  <c r="BA64" i="1"/>
  <c r="H65" i="1"/>
  <c r="L65" i="1"/>
  <c r="N65" i="1"/>
  <c r="AK65" i="1"/>
  <c r="E65" i="1" s="1"/>
  <c r="AL65" i="1"/>
  <c r="AM65" i="1"/>
  <c r="AN65" i="1"/>
  <c r="AO65" i="1"/>
  <c r="AP65" i="1"/>
  <c r="J65" i="1" s="1"/>
  <c r="AQ65" i="1"/>
  <c r="I65" i="1" s="1"/>
  <c r="AT65" i="1"/>
  <c r="AU65" i="1" s="1"/>
  <c r="AX65" i="1" s="1"/>
  <c r="AW65" i="1"/>
  <c r="BC65" i="1"/>
  <c r="E66" i="1"/>
  <c r="H66" i="1"/>
  <c r="J66" i="1"/>
  <c r="AQ66" i="1" s="1"/>
  <c r="L66" i="1"/>
  <c r="N66" i="1"/>
  <c r="AK66" i="1"/>
  <c r="AL66" i="1" s="1"/>
  <c r="AM66" i="1"/>
  <c r="AN66" i="1"/>
  <c r="AP66" i="1" s="1"/>
  <c r="AO66" i="1"/>
  <c r="AT66" i="1"/>
  <c r="AU66" i="1"/>
  <c r="AX66" i="1" s="1"/>
  <c r="AW66" i="1"/>
  <c r="E67" i="1"/>
  <c r="H67" i="1"/>
  <c r="L67" i="1"/>
  <c r="N67" i="1"/>
  <c r="AK67" i="1"/>
  <c r="AL67" i="1"/>
  <c r="AM67" i="1"/>
  <c r="AN67" i="1"/>
  <c r="AO67" i="1"/>
  <c r="AP67" i="1" s="1"/>
  <c r="J67" i="1" s="1"/>
  <c r="AQ67" i="1" s="1"/>
  <c r="AT67" i="1"/>
  <c r="AU67" i="1"/>
  <c r="AW67" i="1"/>
  <c r="L68" i="1"/>
  <c r="N68" i="1"/>
  <c r="AK68" i="1"/>
  <c r="E68" i="1" s="1"/>
  <c r="AM68" i="1"/>
  <c r="AN68" i="1"/>
  <c r="AO68" i="1"/>
  <c r="AT68" i="1"/>
  <c r="AU68" i="1"/>
  <c r="AW68" i="1"/>
  <c r="AX68" i="1"/>
  <c r="E69" i="1"/>
  <c r="H69" i="1"/>
  <c r="L69" i="1"/>
  <c r="N69" i="1"/>
  <c r="AK69" i="1"/>
  <c r="AL69" i="1"/>
  <c r="AM69" i="1"/>
  <c r="AP69" i="1" s="1"/>
  <c r="J69" i="1" s="1"/>
  <c r="AQ69" i="1" s="1"/>
  <c r="AN69" i="1"/>
  <c r="AO69" i="1"/>
  <c r="AT69" i="1"/>
  <c r="AU69" i="1" s="1"/>
  <c r="AX69" i="1" s="1"/>
  <c r="AW69" i="1"/>
  <c r="L70" i="1"/>
  <c r="N70" i="1" s="1"/>
  <c r="AK70" i="1"/>
  <c r="E70" i="1" s="1"/>
  <c r="AL70" i="1"/>
  <c r="H70" i="1" s="1"/>
  <c r="AM70" i="1"/>
  <c r="AN70" i="1"/>
  <c r="AO70" i="1"/>
  <c r="AP70" i="1"/>
  <c r="J70" i="1" s="1"/>
  <c r="AQ70" i="1" s="1"/>
  <c r="AR70" i="1"/>
  <c r="AS70" i="1" s="1"/>
  <c r="AV70" i="1" s="1"/>
  <c r="F70" i="1" s="1"/>
  <c r="AY70" i="1" s="1"/>
  <c r="G70" i="1" s="1"/>
  <c r="AT70" i="1"/>
  <c r="AU70" i="1" s="1"/>
  <c r="AX70" i="1" s="1"/>
  <c r="AW70" i="1"/>
  <c r="BC70" i="1"/>
  <c r="E71" i="1"/>
  <c r="H71" i="1"/>
  <c r="L71" i="1"/>
  <c r="N71" i="1"/>
  <c r="AK71" i="1"/>
  <c r="AL71" i="1" s="1"/>
  <c r="AM71" i="1"/>
  <c r="AN71" i="1"/>
  <c r="AO71" i="1"/>
  <c r="AT71" i="1"/>
  <c r="AU71" i="1" s="1"/>
  <c r="AX71" i="1" s="1"/>
  <c r="AW71" i="1"/>
  <c r="BC71" i="1"/>
  <c r="E72" i="1"/>
  <c r="L72" i="1"/>
  <c r="N72" i="1"/>
  <c r="AK72" i="1"/>
  <c r="AL72" i="1"/>
  <c r="AM72" i="1"/>
  <c r="AN72" i="1"/>
  <c r="AO72" i="1"/>
  <c r="AP72" i="1"/>
  <c r="J72" i="1" s="1"/>
  <c r="AQ72" i="1" s="1"/>
  <c r="AR72" i="1" s="1"/>
  <c r="AS72" i="1"/>
  <c r="AV72" i="1" s="1"/>
  <c r="F72" i="1" s="1"/>
  <c r="AY72" i="1" s="1"/>
  <c r="G72" i="1" s="1"/>
  <c r="BA72" i="1" s="1"/>
  <c r="AT72" i="1"/>
  <c r="AU72" i="1"/>
  <c r="AW72" i="1"/>
  <c r="BC72" i="1"/>
  <c r="E73" i="1"/>
  <c r="L73" i="1"/>
  <c r="N73" i="1"/>
  <c r="AK73" i="1"/>
  <c r="AL73" i="1"/>
  <c r="H73" i="1" s="1"/>
  <c r="AM73" i="1"/>
  <c r="AN73" i="1"/>
  <c r="AO73" i="1"/>
  <c r="AP73" i="1" s="1"/>
  <c r="J73" i="1" s="1"/>
  <c r="AQ73" i="1" s="1"/>
  <c r="AT73" i="1"/>
  <c r="AU73" i="1"/>
  <c r="AW73" i="1"/>
  <c r="AX73" i="1"/>
  <c r="BC73" i="1"/>
  <c r="E74" i="1"/>
  <c r="H74" i="1"/>
  <c r="L74" i="1"/>
  <c r="N74" i="1"/>
  <c r="AK74" i="1"/>
  <c r="AL74" i="1"/>
  <c r="AM74" i="1"/>
  <c r="AN74" i="1"/>
  <c r="AO74" i="1"/>
  <c r="AP74" i="1" s="1"/>
  <c r="J74" i="1" s="1"/>
  <c r="AQ74" i="1"/>
  <c r="AT74" i="1"/>
  <c r="AU74" i="1"/>
  <c r="AX74" i="1" s="1"/>
  <c r="AW74" i="1"/>
  <c r="L75" i="1"/>
  <c r="N75" i="1" s="1"/>
  <c r="AK75" i="1"/>
  <c r="E75" i="1" s="1"/>
  <c r="AL75" i="1"/>
  <c r="H75" i="1" s="1"/>
  <c r="AM75" i="1"/>
  <c r="AN75" i="1"/>
  <c r="AO75" i="1"/>
  <c r="AP75" i="1" s="1"/>
  <c r="J75" i="1" s="1"/>
  <c r="AQ75" i="1"/>
  <c r="AR75" i="1"/>
  <c r="AS75" i="1" s="1"/>
  <c r="AV75" i="1" s="1"/>
  <c r="F75" i="1" s="1"/>
  <c r="AY75" i="1" s="1"/>
  <c r="G75" i="1" s="1"/>
  <c r="AT75" i="1"/>
  <c r="AU75" i="1" s="1"/>
  <c r="AX75" i="1" s="1"/>
  <c r="AW75" i="1"/>
  <c r="BC75" i="1"/>
  <c r="L76" i="1"/>
  <c r="N76" i="1"/>
  <c r="AK76" i="1"/>
  <c r="AL76" i="1" s="1"/>
  <c r="H76" i="1" s="1"/>
  <c r="AM76" i="1"/>
  <c r="AN76" i="1"/>
  <c r="AO76" i="1"/>
  <c r="AP76" i="1" s="1"/>
  <c r="J76" i="1" s="1"/>
  <c r="AQ76" i="1"/>
  <c r="AR76" i="1" s="1"/>
  <c r="AS76" i="1" s="1"/>
  <c r="AT76" i="1"/>
  <c r="AU76" i="1" s="1"/>
  <c r="AX76" i="1" s="1"/>
  <c r="AV76" i="1"/>
  <c r="F76" i="1" s="1"/>
  <c r="AW76" i="1"/>
  <c r="AY76" i="1"/>
  <c r="E80" i="1"/>
  <c r="L80" i="1"/>
  <c r="N80" i="1"/>
  <c r="AK80" i="1"/>
  <c r="AL80" i="1"/>
  <c r="AM80" i="1"/>
  <c r="AN80" i="1"/>
  <c r="AO80" i="1"/>
  <c r="AP80" i="1"/>
  <c r="J80" i="1" s="1"/>
  <c r="AQ80" i="1"/>
  <c r="I80" i="1" s="1"/>
  <c r="AT80" i="1"/>
  <c r="AU80" i="1"/>
  <c r="AX80" i="1" s="1"/>
  <c r="AW80" i="1"/>
  <c r="BC80" i="1"/>
  <c r="L81" i="1"/>
  <c r="N81" i="1" s="1"/>
  <c r="AK81" i="1"/>
  <c r="AM81" i="1"/>
  <c r="AN81" i="1"/>
  <c r="AO81" i="1"/>
  <c r="AT81" i="1"/>
  <c r="AU81" i="1" s="1"/>
  <c r="AX81" i="1" s="1"/>
  <c r="AW81" i="1"/>
  <c r="E82" i="1"/>
  <c r="L82" i="1"/>
  <c r="N82" i="1"/>
  <c r="AK82" i="1"/>
  <c r="AL82" i="1"/>
  <c r="AM82" i="1"/>
  <c r="AN82" i="1"/>
  <c r="AP82" i="1" s="1"/>
  <c r="J82" i="1" s="1"/>
  <c r="AQ82" i="1" s="1"/>
  <c r="AO82" i="1"/>
  <c r="AT82" i="1"/>
  <c r="AU82" i="1"/>
  <c r="AW82" i="1"/>
  <c r="AX82" i="1"/>
  <c r="L83" i="1"/>
  <c r="N83" i="1"/>
  <c r="AK83" i="1"/>
  <c r="E83" i="1" s="1"/>
  <c r="AL83" i="1"/>
  <c r="AM83" i="1"/>
  <c r="AN83" i="1"/>
  <c r="AO83" i="1"/>
  <c r="AT83" i="1"/>
  <c r="AU83" i="1" s="1"/>
  <c r="AW83" i="1"/>
  <c r="L84" i="1"/>
  <c r="N84" i="1" s="1"/>
  <c r="AK84" i="1"/>
  <c r="AL84" i="1" s="1"/>
  <c r="H84" i="1" s="1"/>
  <c r="AM84" i="1"/>
  <c r="AN84" i="1"/>
  <c r="AO84" i="1"/>
  <c r="AP84" i="1" s="1"/>
  <c r="J84" i="1" s="1"/>
  <c r="AQ84" i="1" s="1"/>
  <c r="AT84" i="1"/>
  <c r="AU84" i="1"/>
  <c r="AX84" i="1" s="1"/>
  <c r="AW84" i="1"/>
  <c r="E85" i="1"/>
  <c r="H85" i="1"/>
  <c r="L85" i="1"/>
  <c r="N85" i="1"/>
  <c r="AK85" i="1"/>
  <c r="AL85" i="1"/>
  <c r="AM85" i="1"/>
  <c r="AN85" i="1"/>
  <c r="AO85" i="1"/>
  <c r="AP85" i="1" s="1"/>
  <c r="J85" i="1" s="1"/>
  <c r="AQ85" i="1" s="1"/>
  <c r="AT85" i="1"/>
  <c r="AU85" i="1" s="1"/>
  <c r="AW85" i="1"/>
  <c r="BC85" i="1"/>
  <c r="E86" i="1"/>
  <c r="H86" i="1"/>
  <c r="L86" i="1"/>
  <c r="N86" i="1" s="1"/>
  <c r="AK86" i="1"/>
  <c r="AL86" i="1"/>
  <c r="AM86" i="1"/>
  <c r="AN86" i="1"/>
  <c r="AO86" i="1"/>
  <c r="AT86" i="1"/>
  <c r="AU86" i="1" s="1"/>
  <c r="AW86" i="1"/>
  <c r="AX86" i="1"/>
  <c r="E87" i="1"/>
  <c r="L87" i="1"/>
  <c r="N87" i="1"/>
  <c r="AK87" i="1"/>
  <c r="AL87" i="1"/>
  <c r="AM87" i="1"/>
  <c r="AN87" i="1"/>
  <c r="AO87" i="1"/>
  <c r="AP87" i="1"/>
  <c r="J87" i="1" s="1"/>
  <c r="AQ87" i="1"/>
  <c r="I87" i="1" s="1"/>
  <c r="AT87" i="1"/>
  <c r="AU87" i="1"/>
  <c r="AW87" i="1"/>
  <c r="AX87" i="1"/>
  <c r="L88" i="1"/>
  <c r="N88" i="1"/>
  <c r="AK88" i="1"/>
  <c r="E88" i="1" s="1"/>
  <c r="AL88" i="1"/>
  <c r="AM88" i="1"/>
  <c r="AN88" i="1"/>
  <c r="AO88" i="1"/>
  <c r="AP88" i="1" s="1"/>
  <c r="J88" i="1" s="1"/>
  <c r="AQ88" i="1"/>
  <c r="AT88" i="1"/>
  <c r="AU88" i="1" s="1"/>
  <c r="AW88" i="1"/>
  <c r="AX88" i="1" s="1"/>
  <c r="L89" i="1"/>
  <c r="N89" i="1"/>
  <c r="AK89" i="1"/>
  <c r="AM89" i="1"/>
  <c r="AN89" i="1"/>
  <c r="AO89" i="1"/>
  <c r="AT89" i="1"/>
  <c r="AU89" i="1"/>
  <c r="AW89" i="1"/>
  <c r="AX89" i="1"/>
  <c r="E90" i="1"/>
  <c r="L90" i="1"/>
  <c r="N90" i="1"/>
  <c r="AK90" i="1"/>
  <c r="AL90" i="1"/>
  <c r="H90" i="1" s="1"/>
  <c r="AM90" i="1"/>
  <c r="AN90" i="1"/>
  <c r="AO90" i="1"/>
  <c r="AP90" i="1" s="1"/>
  <c r="J90" i="1" s="1"/>
  <c r="AQ90" i="1" s="1"/>
  <c r="AT90" i="1"/>
  <c r="AU90" i="1"/>
  <c r="AX90" i="1" s="1"/>
  <c r="AW90" i="1"/>
  <c r="E91" i="1"/>
  <c r="L91" i="1"/>
  <c r="N91" i="1"/>
  <c r="AK91" i="1"/>
  <c r="AL91" i="1" s="1"/>
  <c r="AM91" i="1"/>
  <c r="AN91" i="1"/>
  <c r="AO91" i="1"/>
  <c r="AT91" i="1"/>
  <c r="AU91" i="1"/>
  <c r="AW91" i="1"/>
  <c r="AX91" i="1"/>
  <c r="E92" i="1"/>
  <c r="F92" i="1"/>
  <c r="AY92" i="1" s="1"/>
  <c r="G92" i="1" s="1"/>
  <c r="L92" i="1"/>
  <c r="N92" i="1"/>
  <c r="AK92" i="1"/>
  <c r="AL92" i="1"/>
  <c r="AM92" i="1"/>
  <c r="AN92" i="1"/>
  <c r="AO92" i="1"/>
  <c r="AP92" i="1" s="1"/>
  <c r="J92" i="1" s="1"/>
  <c r="AQ92" i="1" s="1"/>
  <c r="I92" i="1" s="1"/>
  <c r="AR92" i="1"/>
  <c r="AS92" i="1" s="1"/>
  <c r="AT92" i="1"/>
  <c r="AU92" i="1"/>
  <c r="AV92" i="1"/>
  <c r="AW92" i="1"/>
  <c r="AX92" i="1"/>
  <c r="L93" i="1"/>
  <c r="N93" i="1" s="1"/>
  <c r="AK93" i="1"/>
  <c r="AM93" i="1"/>
  <c r="AN93" i="1"/>
  <c r="AO93" i="1"/>
  <c r="AT93" i="1"/>
  <c r="AU93" i="1" s="1"/>
  <c r="AX93" i="1" s="1"/>
  <c r="AW93" i="1"/>
  <c r="L94" i="1"/>
  <c r="N94" i="1" s="1"/>
  <c r="AK94" i="1"/>
  <c r="E94" i="1" s="1"/>
  <c r="AL94" i="1"/>
  <c r="AM94" i="1"/>
  <c r="AN94" i="1"/>
  <c r="AO94" i="1"/>
  <c r="AP94" i="1"/>
  <c r="J94" i="1" s="1"/>
  <c r="AQ94" i="1" s="1"/>
  <c r="AT94" i="1"/>
  <c r="AU94" i="1"/>
  <c r="AW94" i="1"/>
  <c r="AX94" i="1"/>
  <c r="L97" i="1"/>
  <c r="N97" i="1"/>
  <c r="AK97" i="1"/>
  <c r="AM97" i="1"/>
  <c r="AN97" i="1"/>
  <c r="AO97" i="1"/>
  <c r="AT97" i="1"/>
  <c r="AU97" i="1" s="1"/>
  <c r="AW97" i="1"/>
  <c r="AX97" i="1" s="1"/>
  <c r="E98" i="1"/>
  <c r="L98" i="1"/>
  <c r="N98" i="1"/>
  <c r="AK98" i="1"/>
  <c r="AL98" i="1"/>
  <c r="H98" i="1" s="1"/>
  <c r="AM98" i="1"/>
  <c r="AN98" i="1"/>
  <c r="AO98" i="1"/>
  <c r="AP98" i="1"/>
  <c r="J98" i="1" s="1"/>
  <c r="AQ98" i="1" s="1"/>
  <c r="AT98" i="1"/>
  <c r="AU98" i="1" s="1"/>
  <c r="AW98" i="1"/>
  <c r="E99" i="1"/>
  <c r="L99" i="1"/>
  <c r="N99" i="1"/>
  <c r="AK99" i="1"/>
  <c r="AL99" i="1"/>
  <c r="H99" i="1" s="1"/>
  <c r="AM99" i="1"/>
  <c r="AN99" i="1"/>
  <c r="AO99" i="1"/>
  <c r="AP99" i="1" s="1"/>
  <c r="J99" i="1" s="1"/>
  <c r="AQ99" i="1" s="1"/>
  <c r="AT99" i="1"/>
  <c r="AU99" i="1" s="1"/>
  <c r="AX99" i="1" s="1"/>
  <c r="AW99" i="1"/>
  <c r="L100" i="1"/>
  <c r="N100" i="1" s="1"/>
  <c r="AK100" i="1"/>
  <c r="E100" i="1" s="1"/>
  <c r="AM100" i="1"/>
  <c r="AN100" i="1"/>
  <c r="AO100" i="1"/>
  <c r="AT100" i="1"/>
  <c r="AU100" i="1" s="1"/>
  <c r="AW100" i="1"/>
  <c r="AX100" i="1"/>
  <c r="BC100" i="1"/>
  <c r="E101" i="1"/>
  <c r="BC101" i="1" s="1"/>
  <c r="H101" i="1"/>
  <c r="L101" i="1"/>
  <c r="N101" i="1"/>
  <c r="AK101" i="1"/>
  <c r="AL101" i="1"/>
  <c r="AM101" i="1"/>
  <c r="AN101" i="1"/>
  <c r="AO101" i="1"/>
  <c r="AP101" i="1"/>
  <c r="J101" i="1" s="1"/>
  <c r="AQ101" i="1" s="1"/>
  <c r="I101" i="1" s="1"/>
  <c r="AT101" i="1"/>
  <c r="AU101" i="1" s="1"/>
  <c r="AX101" i="1" s="1"/>
  <c r="AW101" i="1"/>
  <c r="L102" i="1"/>
  <c r="AK102" i="1"/>
  <c r="E102" i="1" s="1"/>
  <c r="AL102" i="1"/>
  <c r="AM102" i="1"/>
  <c r="AN102" i="1"/>
  <c r="AO102" i="1"/>
  <c r="AT102" i="1"/>
  <c r="AU102" i="1" s="1"/>
  <c r="AX102" i="1" s="1"/>
  <c r="AW102" i="1"/>
  <c r="E103" i="1"/>
  <c r="L103" i="1"/>
  <c r="N103" i="1" s="1"/>
  <c r="AK103" i="1"/>
  <c r="AL103" i="1"/>
  <c r="AM103" i="1"/>
  <c r="AN103" i="1"/>
  <c r="AO103" i="1"/>
  <c r="AT103" i="1"/>
  <c r="AU103" i="1"/>
  <c r="AX103" i="1" s="1"/>
  <c r="AW103" i="1"/>
  <c r="E104" i="1"/>
  <c r="F104" i="1"/>
  <c r="H104" i="1"/>
  <c r="J104" i="1"/>
  <c r="AQ104" i="1" s="1"/>
  <c r="AR104" i="1" s="1"/>
  <c r="AS104" i="1" s="1"/>
  <c r="AV104" i="1" s="1"/>
  <c r="L104" i="1"/>
  <c r="N104" i="1"/>
  <c r="AK104" i="1"/>
  <c r="AL104" i="1"/>
  <c r="AM104" i="1"/>
  <c r="AN104" i="1"/>
  <c r="AO104" i="1"/>
  <c r="AP104" i="1" s="1"/>
  <c r="AT104" i="1"/>
  <c r="AU104" i="1"/>
  <c r="AW104" i="1"/>
  <c r="AX104" i="1"/>
  <c r="L105" i="1"/>
  <c r="N105" i="1" s="1"/>
  <c r="AK105" i="1"/>
  <c r="AM105" i="1"/>
  <c r="AN105" i="1"/>
  <c r="AO105" i="1"/>
  <c r="AT105" i="1"/>
  <c r="AU105" i="1" s="1"/>
  <c r="AX105" i="1" s="1"/>
  <c r="AW105" i="1"/>
  <c r="L106" i="1"/>
  <c r="N106" i="1" s="1"/>
  <c r="AK106" i="1"/>
  <c r="AM106" i="1"/>
  <c r="AN106" i="1"/>
  <c r="AO106" i="1"/>
  <c r="AT106" i="1"/>
  <c r="AU106" i="1" s="1"/>
  <c r="AX106" i="1" s="1"/>
  <c r="AW106" i="1"/>
  <c r="E107" i="1"/>
  <c r="L107" i="1"/>
  <c r="N107" i="1" s="1"/>
  <c r="AK107" i="1"/>
  <c r="AL107" i="1" s="1"/>
  <c r="AM107" i="1"/>
  <c r="AN107" i="1"/>
  <c r="AO107" i="1"/>
  <c r="AT107" i="1"/>
  <c r="AU107" i="1" s="1"/>
  <c r="AX107" i="1" s="1"/>
  <c r="AW107" i="1"/>
  <c r="BC107" i="1"/>
  <c r="E108" i="1"/>
  <c r="L108" i="1"/>
  <c r="N108" i="1"/>
  <c r="AK108" i="1"/>
  <c r="AL108" i="1"/>
  <c r="AM108" i="1"/>
  <c r="AN108" i="1"/>
  <c r="AO108" i="1"/>
  <c r="AP108" i="1" s="1"/>
  <c r="J108" i="1" s="1"/>
  <c r="AQ108" i="1" s="1"/>
  <c r="I108" i="1" s="1"/>
  <c r="AR108" i="1"/>
  <c r="AS108" i="1" s="1"/>
  <c r="AV108" i="1" s="1"/>
  <c r="F108" i="1" s="1"/>
  <c r="AT108" i="1"/>
  <c r="AU108" i="1" s="1"/>
  <c r="AW108" i="1"/>
  <c r="AX108" i="1"/>
  <c r="AY108" i="1"/>
  <c r="G108" i="1" s="1"/>
  <c r="E109" i="1"/>
  <c r="H109" i="1"/>
  <c r="L109" i="1"/>
  <c r="N109" i="1"/>
  <c r="AK109" i="1"/>
  <c r="AL109" i="1"/>
  <c r="AM109" i="1"/>
  <c r="AN109" i="1"/>
  <c r="AO109" i="1"/>
  <c r="AP109" i="1" s="1"/>
  <c r="J109" i="1" s="1"/>
  <c r="AQ109" i="1" s="1"/>
  <c r="AT109" i="1"/>
  <c r="AU109" i="1"/>
  <c r="AW109" i="1"/>
  <c r="AX109" i="1"/>
  <c r="E110" i="1"/>
  <c r="H110" i="1"/>
  <c r="L110" i="1"/>
  <c r="AP110" i="1" s="1"/>
  <c r="J110" i="1" s="1"/>
  <c r="AQ110" i="1" s="1"/>
  <c r="N110" i="1"/>
  <c r="AK110" i="1"/>
  <c r="AL110" i="1"/>
  <c r="AM110" i="1"/>
  <c r="AN110" i="1"/>
  <c r="AO110" i="1"/>
  <c r="AT110" i="1"/>
  <c r="AU110" i="1" s="1"/>
  <c r="AX110" i="1" s="1"/>
  <c r="AW110" i="1"/>
  <c r="E111" i="1"/>
  <c r="L111" i="1"/>
  <c r="N111" i="1"/>
  <c r="AK111" i="1"/>
  <c r="AL111" i="1"/>
  <c r="AM111" i="1"/>
  <c r="AN111" i="1"/>
  <c r="AO111" i="1"/>
  <c r="AP111" i="1" s="1"/>
  <c r="J111" i="1" s="1"/>
  <c r="AQ111" i="1" s="1"/>
  <c r="AT111" i="1"/>
  <c r="AU111" i="1"/>
  <c r="AW111" i="1"/>
  <c r="H115" i="1"/>
  <c r="L115" i="1"/>
  <c r="N115" i="1" s="1"/>
  <c r="AK115" i="1"/>
  <c r="E115" i="1" s="1"/>
  <c r="AL115" i="1"/>
  <c r="AM115" i="1"/>
  <c r="AN115" i="1"/>
  <c r="AO115" i="1"/>
  <c r="AT115" i="1"/>
  <c r="AU115" i="1"/>
  <c r="AX115" i="1" s="1"/>
  <c r="AW115" i="1"/>
  <c r="BC115" i="1"/>
  <c r="E116" i="1"/>
  <c r="H116" i="1"/>
  <c r="I116" i="1"/>
  <c r="L116" i="1"/>
  <c r="N116" i="1" s="1"/>
  <c r="AK116" i="1"/>
  <c r="AL116" i="1" s="1"/>
  <c r="AP116" i="1" s="1"/>
  <c r="J116" i="1" s="1"/>
  <c r="AQ116" i="1" s="1"/>
  <c r="AM116" i="1"/>
  <c r="AN116" i="1"/>
  <c r="AO116" i="1"/>
  <c r="AT116" i="1"/>
  <c r="AU116" i="1"/>
  <c r="AX116" i="1" s="1"/>
  <c r="AW116" i="1"/>
  <c r="L117" i="1"/>
  <c r="N117" i="1"/>
  <c r="AK117" i="1"/>
  <c r="E117" i="1" s="1"/>
  <c r="AL117" i="1"/>
  <c r="AM117" i="1"/>
  <c r="AN117" i="1"/>
  <c r="AO117" i="1"/>
  <c r="AP117" i="1"/>
  <c r="J117" i="1" s="1"/>
  <c r="AQ117" i="1" s="1"/>
  <c r="AT117" i="1"/>
  <c r="AU117" i="1"/>
  <c r="AX117" i="1" s="1"/>
  <c r="AW117" i="1"/>
  <c r="H118" i="1"/>
  <c r="L118" i="1"/>
  <c r="N118" i="1" s="1"/>
  <c r="BC118" i="1" s="1"/>
  <c r="AK118" i="1"/>
  <c r="E118" i="1" s="1"/>
  <c r="AL118" i="1"/>
  <c r="AM118" i="1"/>
  <c r="AN118" i="1"/>
  <c r="AO118" i="1"/>
  <c r="AT118" i="1"/>
  <c r="AU118" i="1" s="1"/>
  <c r="AX118" i="1" s="1"/>
  <c r="AW118" i="1"/>
  <c r="E119" i="1"/>
  <c r="H119" i="1"/>
  <c r="J119" i="1"/>
  <c r="AQ119" i="1" s="1"/>
  <c r="AR119" i="1" s="1"/>
  <c r="L119" i="1"/>
  <c r="N119" i="1"/>
  <c r="AK119" i="1"/>
  <c r="AL119" i="1"/>
  <c r="AM119" i="1"/>
  <c r="AN119" i="1"/>
  <c r="AO119" i="1"/>
  <c r="AP119" i="1" s="1"/>
  <c r="AS119" i="1"/>
  <c r="AV119" i="1" s="1"/>
  <c r="F119" i="1" s="1"/>
  <c r="AT119" i="1"/>
  <c r="AU119" i="1"/>
  <c r="AX119" i="1" s="1"/>
  <c r="AW119" i="1"/>
  <c r="L120" i="1"/>
  <c r="N120" i="1"/>
  <c r="AK120" i="1"/>
  <c r="E120" i="1" s="1"/>
  <c r="AL120" i="1"/>
  <c r="AM120" i="1"/>
  <c r="AN120" i="1"/>
  <c r="AO120" i="1"/>
  <c r="AP120" i="1" s="1"/>
  <c r="J120" i="1" s="1"/>
  <c r="AQ120" i="1" s="1"/>
  <c r="AT120" i="1"/>
  <c r="AU120" i="1"/>
  <c r="AX120" i="1" s="1"/>
  <c r="AW120" i="1"/>
  <c r="BC120" i="1"/>
  <c r="E121" i="1"/>
  <c r="BC121" i="1" s="1"/>
  <c r="H121" i="1"/>
  <c r="J121" i="1"/>
  <c r="AQ121" i="1" s="1"/>
  <c r="L121" i="1"/>
  <c r="N121" i="1"/>
  <c r="AK121" i="1"/>
  <c r="AL121" i="1"/>
  <c r="AM121" i="1"/>
  <c r="AN121" i="1"/>
  <c r="AP121" i="1" s="1"/>
  <c r="AO121" i="1"/>
  <c r="AT121" i="1"/>
  <c r="AU121" i="1"/>
  <c r="AW121" i="1"/>
  <c r="AX121" i="1"/>
  <c r="E122" i="1"/>
  <c r="H122" i="1"/>
  <c r="L122" i="1"/>
  <c r="N122" i="1"/>
  <c r="AK122" i="1"/>
  <c r="AL122" i="1"/>
  <c r="AM122" i="1"/>
  <c r="AN122" i="1"/>
  <c r="AO122" i="1"/>
  <c r="AP122" i="1"/>
  <c r="J122" i="1" s="1"/>
  <c r="AQ122" i="1" s="1"/>
  <c r="AT122" i="1"/>
  <c r="AU122" i="1" s="1"/>
  <c r="AW122" i="1"/>
  <c r="AX122" i="1"/>
  <c r="L123" i="1"/>
  <c r="N123" i="1"/>
  <c r="AK123" i="1"/>
  <c r="E123" i="1" s="1"/>
  <c r="AM123" i="1"/>
  <c r="AN123" i="1"/>
  <c r="AO123" i="1"/>
  <c r="AT123" i="1"/>
  <c r="AU123" i="1" s="1"/>
  <c r="AX123" i="1" s="1"/>
  <c r="AW123" i="1"/>
  <c r="L124" i="1"/>
  <c r="N124" i="1"/>
  <c r="AK124" i="1"/>
  <c r="E124" i="1" s="1"/>
  <c r="AL124" i="1"/>
  <c r="AM124" i="1"/>
  <c r="AN124" i="1"/>
  <c r="AO124" i="1"/>
  <c r="AT124" i="1"/>
  <c r="AU124" i="1" s="1"/>
  <c r="AW124" i="1"/>
  <c r="AX124" i="1" s="1"/>
  <c r="L125" i="1"/>
  <c r="N125" i="1"/>
  <c r="AK125" i="1"/>
  <c r="E125" i="1" s="1"/>
  <c r="AM125" i="1"/>
  <c r="AN125" i="1"/>
  <c r="AO125" i="1"/>
  <c r="AT125" i="1"/>
  <c r="AU125" i="1"/>
  <c r="AX125" i="1" s="1"/>
  <c r="AW125" i="1"/>
  <c r="L126" i="1"/>
  <c r="N126" i="1" s="1"/>
  <c r="AK126" i="1"/>
  <c r="AM126" i="1"/>
  <c r="AN126" i="1"/>
  <c r="AO126" i="1"/>
  <c r="AT126" i="1"/>
  <c r="AU126" i="1" s="1"/>
  <c r="AX126" i="1" s="1"/>
  <c r="AW126" i="1"/>
  <c r="E127" i="1"/>
  <c r="H127" i="1"/>
  <c r="I127" i="1"/>
  <c r="J127" i="1"/>
  <c r="AQ127" i="1" s="1"/>
  <c r="AR127" i="1" s="1"/>
  <c r="AS127" i="1" s="1"/>
  <c r="AV127" i="1" s="1"/>
  <c r="F127" i="1" s="1"/>
  <c r="AY127" i="1" s="1"/>
  <c r="G127" i="1" s="1"/>
  <c r="L127" i="1"/>
  <c r="N127" i="1"/>
  <c r="AK127" i="1"/>
  <c r="AL127" i="1"/>
  <c r="AP127" i="1" s="1"/>
  <c r="AM127" i="1"/>
  <c r="AN127" i="1"/>
  <c r="AO127" i="1"/>
  <c r="AT127" i="1"/>
  <c r="AU127" i="1"/>
  <c r="AW127" i="1"/>
  <c r="AX127" i="1"/>
  <c r="L128" i="1"/>
  <c r="N128" i="1"/>
  <c r="AK128" i="1"/>
  <c r="AM128" i="1"/>
  <c r="AN128" i="1"/>
  <c r="AO128" i="1"/>
  <c r="AT128" i="1"/>
  <c r="AU128" i="1" s="1"/>
  <c r="AW128" i="1"/>
  <c r="AX128" i="1" s="1"/>
  <c r="E129" i="1"/>
  <c r="L129" i="1"/>
  <c r="N129" i="1" s="1"/>
  <c r="AK129" i="1"/>
  <c r="AL129" i="1" s="1"/>
  <c r="H129" i="1" s="1"/>
  <c r="AM129" i="1"/>
  <c r="AN129" i="1"/>
  <c r="AO129" i="1"/>
  <c r="AP129" i="1" s="1"/>
  <c r="J129" i="1" s="1"/>
  <c r="AQ129" i="1" s="1"/>
  <c r="AR129" i="1" s="1"/>
  <c r="AS129" i="1" s="1"/>
  <c r="AV129" i="1" s="1"/>
  <c r="F129" i="1" s="1"/>
  <c r="AT129" i="1"/>
  <c r="AU129" i="1" s="1"/>
  <c r="AW129" i="1"/>
  <c r="AX129" i="1"/>
  <c r="E130" i="1"/>
  <c r="L130" i="1"/>
  <c r="N130" i="1" s="1"/>
  <c r="AK130" i="1"/>
  <c r="AL130" i="1" s="1"/>
  <c r="H130" i="1" s="1"/>
  <c r="AM130" i="1"/>
  <c r="AN130" i="1"/>
  <c r="AO130" i="1"/>
  <c r="AP130" i="1" s="1"/>
  <c r="J130" i="1" s="1"/>
  <c r="AQ130" i="1" s="1"/>
  <c r="AT130" i="1"/>
  <c r="AU130" i="1" s="1"/>
  <c r="AW130" i="1"/>
  <c r="E131" i="1"/>
  <c r="BC131" i="1" s="1"/>
  <c r="L131" i="1"/>
  <c r="N131" i="1" s="1"/>
  <c r="AK131" i="1"/>
  <c r="AL131" i="1" s="1"/>
  <c r="AM131" i="1"/>
  <c r="AP131" i="1" s="1"/>
  <c r="J131" i="1" s="1"/>
  <c r="AQ131" i="1" s="1"/>
  <c r="AN131" i="1"/>
  <c r="AO131" i="1"/>
  <c r="AT131" i="1"/>
  <c r="AU131" i="1" s="1"/>
  <c r="AX131" i="1" s="1"/>
  <c r="AW131" i="1"/>
  <c r="L132" i="1"/>
  <c r="N132" i="1"/>
  <c r="AK132" i="1"/>
  <c r="E132" i="1" s="1"/>
  <c r="AL132" i="1"/>
  <c r="AM132" i="1"/>
  <c r="AN132" i="1"/>
  <c r="AO132" i="1"/>
  <c r="AT132" i="1"/>
  <c r="AU132" i="1"/>
  <c r="AX132" i="1" s="1"/>
  <c r="AW132" i="1"/>
  <c r="E133" i="1"/>
  <c r="H133" i="1"/>
  <c r="L133" i="1"/>
  <c r="N133" i="1" s="1"/>
  <c r="AK133" i="1"/>
  <c r="AL133" i="1"/>
  <c r="AM133" i="1"/>
  <c r="AN133" i="1"/>
  <c r="AO133" i="1"/>
  <c r="AP133" i="1"/>
  <c r="J133" i="1" s="1"/>
  <c r="AQ133" i="1"/>
  <c r="AT133" i="1"/>
  <c r="AU133" i="1" s="1"/>
  <c r="AX133" i="1" s="1"/>
  <c r="AW133" i="1"/>
  <c r="E134" i="1"/>
  <c r="L134" i="1"/>
  <c r="N134" i="1" s="1"/>
  <c r="AK134" i="1"/>
  <c r="AL134" i="1"/>
  <c r="H134" i="1" s="1"/>
  <c r="AM134" i="1"/>
  <c r="AN134" i="1"/>
  <c r="AO134" i="1"/>
  <c r="AT134" i="1"/>
  <c r="AU134" i="1" s="1"/>
  <c r="AX134" i="1" s="1"/>
  <c r="AW134" i="1"/>
  <c r="H137" i="1"/>
  <c r="L137" i="1"/>
  <c r="N137" i="1"/>
  <c r="BC137" i="1" s="1"/>
  <c r="AK137" i="1"/>
  <c r="E137" i="1" s="1"/>
  <c r="AL137" i="1"/>
  <c r="AM137" i="1"/>
  <c r="AN137" i="1"/>
  <c r="AO137" i="1"/>
  <c r="AT137" i="1"/>
  <c r="AU137" i="1" s="1"/>
  <c r="AX137" i="1" s="1"/>
  <c r="AW137" i="1"/>
  <c r="E138" i="1"/>
  <c r="L138" i="1"/>
  <c r="N138" i="1" s="1"/>
  <c r="AK138" i="1"/>
  <c r="AL138" i="1" s="1"/>
  <c r="AM138" i="1"/>
  <c r="AN138" i="1"/>
  <c r="AO138" i="1"/>
  <c r="AT138" i="1"/>
  <c r="AU138" i="1" s="1"/>
  <c r="AX138" i="1" s="1"/>
  <c r="AW138" i="1"/>
  <c r="L139" i="1"/>
  <c r="N139" i="1" s="1"/>
  <c r="AK139" i="1"/>
  <c r="AM139" i="1"/>
  <c r="AN139" i="1"/>
  <c r="AO139" i="1"/>
  <c r="AT139" i="1"/>
  <c r="AU139" i="1"/>
  <c r="AW139" i="1"/>
  <c r="L140" i="1"/>
  <c r="N140" i="1" s="1"/>
  <c r="AK140" i="1"/>
  <c r="AM140" i="1"/>
  <c r="AN140" i="1"/>
  <c r="AO140" i="1"/>
  <c r="AT140" i="1"/>
  <c r="AU140" i="1" s="1"/>
  <c r="AX140" i="1" s="1"/>
  <c r="AW140" i="1"/>
  <c r="E141" i="1"/>
  <c r="L141" i="1"/>
  <c r="N141" i="1"/>
  <c r="AK141" i="1"/>
  <c r="AL141" i="1"/>
  <c r="H141" i="1" s="1"/>
  <c r="AM141" i="1"/>
  <c r="AN141" i="1"/>
  <c r="AO141" i="1"/>
  <c r="AP141" i="1" s="1"/>
  <c r="J141" i="1" s="1"/>
  <c r="AQ141" i="1" s="1"/>
  <c r="AT141" i="1"/>
  <c r="AU141" i="1"/>
  <c r="AW141" i="1"/>
  <c r="E142" i="1"/>
  <c r="BC142" i="1" s="1"/>
  <c r="H142" i="1"/>
  <c r="L142" i="1"/>
  <c r="N142" i="1" s="1"/>
  <c r="AK142" i="1"/>
  <c r="AL142" i="1"/>
  <c r="AM142" i="1"/>
  <c r="AN142" i="1"/>
  <c r="AO142" i="1"/>
  <c r="AP142" i="1" s="1"/>
  <c r="J142" i="1" s="1"/>
  <c r="AQ142" i="1" s="1"/>
  <c r="AT142" i="1"/>
  <c r="AU142" i="1" s="1"/>
  <c r="AW142" i="1"/>
  <c r="AX142" i="1"/>
  <c r="L143" i="1"/>
  <c r="N143" i="1" s="1"/>
  <c r="AK143" i="1"/>
  <c r="AM143" i="1"/>
  <c r="AN143" i="1"/>
  <c r="AO143" i="1"/>
  <c r="AT143" i="1"/>
  <c r="AU143" i="1" s="1"/>
  <c r="AX143" i="1" s="1"/>
  <c r="AW143" i="1"/>
  <c r="J144" i="1"/>
  <c r="AQ144" i="1" s="1"/>
  <c r="L144" i="1"/>
  <c r="N144" i="1"/>
  <c r="AK144" i="1"/>
  <c r="E144" i="1" s="1"/>
  <c r="AL144" i="1"/>
  <c r="AM144" i="1"/>
  <c r="AN144" i="1"/>
  <c r="AO144" i="1"/>
  <c r="AP144" i="1" s="1"/>
  <c r="AT144" i="1"/>
  <c r="AU144" i="1"/>
  <c r="AW144" i="1"/>
  <c r="AX144" i="1" s="1"/>
  <c r="E145" i="1"/>
  <c r="H145" i="1"/>
  <c r="L145" i="1"/>
  <c r="AK145" i="1"/>
  <c r="AL145" i="1" s="1"/>
  <c r="AM145" i="1"/>
  <c r="AN145" i="1"/>
  <c r="AO145" i="1"/>
  <c r="AT145" i="1"/>
  <c r="AU145" i="1"/>
  <c r="AX145" i="1" s="1"/>
  <c r="AW145" i="1"/>
  <c r="L146" i="1"/>
  <c r="N146" i="1" s="1"/>
  <c r="AK146" i="1"/>
  <c r="E146" i="1" s="1"/>
  <c r="AL146" i="1"/>
  <c r="AM146" i="1"/>
  <c r="AN146" i="1"/>
  <c r="AO146" i="1"/>
  <c r="AP146" i="1"/>
  <c r="J146" i="1" s="1"/>
  <c r="AQ146" i="1" s="1"/>
  <c r="AT146" i="1"/>
  <c r="AU146" i="1"/>
  <c r="AX146" i="1" s="1"/>
  <c r="AW146" i="1"/>
  <c r="L147" i="1"/>
  <c r="N147" i="1" s="1"/>
  <c r="BC147" i="1" s="1"/>
  <c r="AK147" i="1"/>
  <c r="E147" i="1" s="1"/>
  <c r="AL147" i="1"/>
  <c r="H147" i="1" s="1"/>
  <c r="AM147" i="1"/>
  <c r="AN147" i="1"/>
  <c r="AO147" i="1"/>
  <c r="AP147" i="1"/>
  <c r="J147" i="1" s="1"/>
  <c r="AQ147" i="1" s="1"/>
  <c r="AT147" i="1"/>
  <c r="AU147" i="1" s="1"/>
  <c r="AX147" i="1" s="1"/>
  <c r="AW147" i="1"/>
  <c r="E148" i="1"/>
  <c r="L148" i="1"/>
  <c r="N148" i="1"/>
  <c r="AK148" i="1"/>
  <c r="AL148" i="1" s="1"/>
  <c r="AM148" i="1"/>
  <c r="AN148" i="1"/>
  <c r="AO148" i="1"/>
  <c r="AP148" i="1" s="1"/>
  <c r="J148" i="1" s="1"/>
  <c r="AQ148" i="1"/>
  <c r="AT148" i="1"/>
  <c r="AU148" i="1" s="1"/>
  <c r="AX148" i="1" s="1"/>
  <c r="AW148" i="1"/>
  <c r="L149" i="1"/>
  <c r="N149" i="1" s="1"/>
  <c r="AK149" i="1"/>
  <c r="E149" i="1" s="1"/>
  <c r="AL149" i="1"/>
  <c r="AM149" i="1"/>
  <c r="AN149" i="1"/>
  <c r="AP149" i="1" s="1"/>
  <c r="J149" i="1" s="1"/>
  <c r="AQ149" i="1" s="1"/>
  <c r="AO149" i="1"/>
  <c r="AT149" i="1"/>
  <c r="AU149" i="1" s="1"/>
  <c r="AX149" i="1" s="1"/>
  <c r="AW149" i="1"/>
  <c r="BC149" i="1"/>
  <c r="E150" i="1"/>
  <c r="BC150" i="1" s="1"/>
  <c r="L150" i="1"/>
  <c r="N150" i="1"/>
  <c r="AK150" i="1"/>
  <c r="AL150" i="1" s="1"/>
  <c r="H150" i="1" s="1"/>
  <c r="AM150" i="1"/>
  <c r="AN150" i="1"/>
  <c r="AO150" i="1"/>
  <c r="AT150" i="1"/>
  <c r="AU150" i="1"/>
  <c r="AW150" i="1"/>
  <c r="AX150" i="1" s="1"/>
  <c r="E151" i="1"/>
  <c r="L151" i="1"/>
  <c r="N151" i="1"/>
  <c r="AK151" i="1"/>
  <c r="AL151" i="1" s="1"/>
  <c r="AM151" i="1"/>
  <c r="AN151" i="1"/>
  <c r="AO151" i="1"/>
  <c r="AP151" i="1"/>
  <c r="J151" i="1" s="1"/>
  <c r="AQ151" i="1" s="1"/>
  <c r="AT151" i="1"/>
  <c r="AU151" i="1" s="1"/>
  <c r="AX151" i="1" s="1"/>
  <c r="AW151" i="1"/>
  <c r="L156" i="1"/>
  <c r="N156" i="1"/>
  <c r="AK156" i="1"/>
  <c r="E156" i="1" s="1"/>
  <c r="BC156" i="1" s="1"/>
  <c r="AM156" i="1"/>
  <c r="AN156" i="1"/>
  <c r="AO156" i="1"/>
  <c r="AT156" i="1"/>
  <c r="AU156" i="1" s="1"/>
  <c r="AX156" i="1" s="1"/>
  <c r="AW156" i="1"/>
  <c r="E157" i="1"/>
  <c r="H157" i="1"/>
  <c r="L157" i="1"/>
  <c r="N157" i="1"/>
  <c r="AK157" i="1"/>
  <c r="AL157" i="1" s="1"/>
  <c r="AM157" i="1"/>
  <c r="AN157" i="1"/>
  <c r="AO157" i="1"/>
  <c r="AT157" i="1"/>
  <c r="AU157" i="1" s="1"/>
  <c r="AX157" i="1" s="1"/>
  <c r="AW157" i="1"/>
  <c r="L158" i="1"/>
  <c r="N158" i="1" s="1"/>
  <c r="AK158" i="1"/>
  <c r="AM158" i="1"/>
  <c r="AN158" i="1"/>
  <c r="AO158" i="1"/>
  <c r="AT158" i="1"/>
  <c r="AU158" i="1" s="1"/>
  <c r="AX158" i="1" s="1"/>
  <c r="AW158" i="1"/>
  <c r="E159" i="1"/>
  <c r="L159" i="1"/>
  <c r="N159" i="1"/>
  <c r="AK159" i="1"/>
  <c r="AL159" i="1"/>
  <c r="AM159" i="1"/>
  <c r="AN159" i="1"/>
  <c r="AO159" i="1"/>
  <c r="AT159" i="1"/>
  <c r="AU159" i="1"/>
  <c r="AW159" i="1"/>
  <c r="AX159" i="1" s="1"/>
  <c r="BC159" i="1"/>
  <c r="E160" i="1"/>
  <c r="L160" i="1"/>
  <c r="N160" i="1"/>
  <c r="AK160" i="1"/>
  <c r="AL160" i="1" s="1"/>
  <c r="AM160" i="1"/>
  <c r="AN160" i="1"/>
  <c r="AO160" i="1"/>
  <c r="AP160" i="1" s="1"/>
  <c r="J160" i="1" s="1"/>
  <c r="AQ160" i="1" s="1"/>
  <c r="AT160" i="1"/>
  <c r="AU160" i="1" s="1"/>
  <c r="AX160" i="1" s="1"/>
  <c r="AW160" i="1"/>
  <c r="L161" i="1"/>
  <c r="N161" i="1"/>
  <c r="AK161" i="1"/>
  <c r="AM161" i="1"/>
  <c r="AN161" i="1"/>
  <c r="AO161" i="1"/>
  <c r="AT161" i="1"/>
  <c r="AU161" i="1" s="1"/>
  <c r="AX161" i="1" s="1"/>
  <c r="AW161" i="1"/>
  <c r="E162" i="1"/>
  <c r="L162" i="1"/>
  <c r="N162" i="1"/>
  <c r="AK162" i="1"/>
  <c r="AL162" i="1" s="1"/>
  <c r="H162" i="1" s="1"/>
  <c r="AM162" i="1"/>
  <c r="AN162" i="1"/>
  <c r="AO162" i="1"/>
  <c r="AT162" i="1"/>
  <c r="AU162" i="1"/>
  <c r="AX162" i="1" s="1"/>
  <c r="AW162" i="1"/>
  <c r="H163" i="1"/>
  <c r="L163" i="1"/>
  <c r="N163" i="1" s="1"/>
  <c r="AK163" i="1"/>
  <c r="E163" i="1" s="1"/>
  <c r="AL163" i="1"/>
  <c r="AM163" i="1"/>
  <c r="AN163" i="1"/>
  <c r="AO163" i="1"/>
  <c r="AP163" i="1" s="1"/>
  <c r="J163" i="1" s="1"/>
  <c r="AQ163" i="1" s="1"/>
  <c r="AT163" i="1"/>
  <c r="AU163" i="1" s="1"/>
  <c r="AX163" i="1" s="1"/>
  <c r="AW163" i="1"/>
  <c r="L164" i="1"/>
  <c r="N164" i="1" s="1"/>
  <c r="AK164" i="1"/>
  <c r="AM164" i="1"/>
  <c r="AN164" i="1"/>
  <c r="AO164" i="1"/>
  <c r="AT164" i="1"/>
  <c r="AU164" i="1"/>
  <c r="AW164" i="1"/>
  <c r="AX164" i="1"/>
  <c r="E165" i="1"/>
  <c r="L165" i="1"/>
  <c r="N165" i="1"/>
  <c r="AK165" i="1"/>
  <c r="AL165" i="1" s="1"/>
  <c r="AM165" i="1"/>
  <c r="AN165" i="1"/>
  <c r="AO165" i="1"/>
  <c r="AP165" i="1" s="1"/>
  <c r="J165" i="1" s="1"/>
  <c r="AQ165" i="1" s="1"/>
  <c r="AT165" i="1"/>
  <c r="AU165" i="1"/>
  <c r="AX165" i="1" s="1"/>
  <c r="AW165" i="1"/>
  <c r="L166" i="1"/>
  <c r="N166" i="1"/>
  <c r="AK166" i="1"/>
  <c r="AM166" i="1"/>
  <c r="AN166" i="1"/>
  <c r="AO166" i="1"/>
  <c r="AT166" i="1"/>
  <c r="AU166" i="1" s="1"/>
  <c r="AW166" i="1"/>
  <c r="E167" i="1"/>
  <c r="L167" i="1"/>
  <c r="N167" i="1"/>
  <c r="AK167" i="1"/>
  <c r="AL167" i="1" s="1"/>
  <c r="H167" i="1" s="1"/>
  <c r="AM167" i="1"/>
  <c r="AN167" i="1"/>
  <c r="AO167" i="1"/>
  <c r="AT167" i="1"/>
  <c r="AU167" i="1" s="1"/>
  <c r="AX167" i="1" s="1"/>
  <c r="AW167" i="1"/>
  <c r="L168" i="1"/>
  <c r="N168" i="1" s="1"/>
  <c r="AK168" i="1"/>
  <c r="E168" i="1" s="1"/>
  <c r="AL168" i="1"/>
  <c r="AM168" i="1"/>
  <c r="AN168" i="1"/>
  <c r="AO168" i="1"/>
  <c r="AT168" i="1"/>
  <c r="AU168" i="1" s="1"/>
  <c r="AX168" i="1" s="1"/>
  <c r="AW168" i="1"/>
  <c r="BC168" i="1"/>
  <c r="E169" i="1"/>
  <c r="H169" i="1"/>
  <c r="L169" i="1"/>
  <c r="N169" i="1"/>
  <c r="AK169" i="1"/>
  <c r="AL169" i="1"/>
  <c r="AM169" i="1"/>
  <c r="AN169" i="1"/>
  <c r="AO169" i="1"/>
  <c r="AT169" i="1"/>
  <c r="AU169" i="1"/>
  <c r="AW169" i="1"/>
  <c r="AX169" i="1"/>
  <c r="BC169" i="1"/>
  <c r="E170" i="1"/>
  <c r="H170" i="1"/>
  <c r="L170" i="1"/>
  <c r="N170" i="1"/>
  <c r="AK170" i="1"/>
  <c r="AL170" i="1" s="1"/>
  <c r="AM170" i="1"/>
  <c r="AN170" i="1"/>
  <c r="AO170" i="1"/>
  <c r="AP170" i="1" s="1"/>
  <c r="J170" i="1" s="1"/>
  <c r="AQ170" i="1" s="1"/>
  <c r="AT170" i="1"/>
  <c r="AU170" i="1" s="1"/>
  <c r="AX170" i="1" s="1"/>
  <c r="AW170" i="1"/>
  <c r="E171" i="1"/>
  <c r="BC171" i="1" s="1"/>
  <c r="L171" i="1"/>
  <c r="N171" i="1"/>
  <c r="AK171" i="1"/>
  <c r="AL171" i="1" s="1"/>
  <c r="AM171" i="1"/>
  <c r="AN171" i="1"/>
  <c r="AO171" i="1"/>
  <c r="AT171" i="1"/>
  <c r="AU171" i="1" s="1"/>
  <c r="AX171" i="1" s="1"/>
  <c r="AW171" i="1"/>
  <c r="E172" i="1"/>
  <c r="L172" i="1"/>
  <c r="N172" i="1"/>
  <c r="AK172" i="1"/>
  <c r="AL172" i="1" s="1"/>
  <c r="H172" i="1" s="1"/>
  <c r="AM172" i="1"/>
  <c r="AN172" i="1"/>
  <c r="AO172" i="1"/>
  <c r="AP172" i="1" s="1"/>
  <c r="J172" i="1" s="1"/>
  <c r="AQ172" i="1"/>
  <c r="I172" i="1" s="1"/>
  <c r="AT172" i="1"/>
  <c r="AU172" i="1" s="1"/>
  <c r="AW172" i="1"/>
  <c r="AX172" i="1"/>
  <c r="L173" i="1"/>
  <c r="N173" i="1"/>
  <c r="AK173" i="1"/>
  <c r="E173" i="1" s="1"/>
  <c r="BC173" i="1" s="1"/>
  <c r="AL173" i="1"/>
  <c r="AM173" i="1"/>
  <c r="AN173" i="1"/>
  <c r="AO173" i="1"/>
  <c r="AP173" i="1" s="1"/>
  <c r="J173" i="1" s="1"/>
  <c r="AQ173" i="1" s="1"/>
  <c r="AT173" i="1"/>
  <c r="AU173" i="1" s="1"/>
  <c r="AX173" i="1" s="1"/>
  <c r="AW173" i="1"/>
  <c r="L174" i="1"/>
  <c r="N174" i="1" s="1"/>
  <c r="AK174" i="1"/>
  <c r="E174" i="1" s="1"/>
  <c r="AL174" i="1"/>
  <c r="AM174" i="1"/>
  <c r="AN174" i="1"/>
  <c r="AO174" i="1"/>
  <c r="AT174" i="1"/>
  <c r="AU174" i="1"/>
  <c r="AW174" i="1"/>
  <c r="AX174" i="1"/>
  <c r="L175" i="1"/>
  <c r="N175" i="1"/>
  <c r="AK175" i="1"/>
  <c r="AM175" i="1"/>
  <c r="AN175" i="1"/>
  <c r="AO175" i="1"/>
  <c r="AT175" i="1"/>
  <c r="AU175" i="1" s="1"/>
  <c r="AX175" i="1" s="1"/>
  <c r="AW175" i="1"/>
  <c r="E176" i="1"/>
  <c r="H176" i="1"/>
  <c r="L176" i="1"/>
  <c r="N176" i="1"/>
  <c r="AK176" i="1"/>
  <c r="AL176" i="1"/>
  <c r="AM176" i="1"/>
  <c r="AN176" i="1"/>
  <c r="AO176" i="1"/>
  <c r="AP176" i="1" s="1"/>
  <c r="J176" i="1" s="1"/>
  <c r="AQ176" i="1" s="1"/>
  <c r="AT176" i="1"/>
  <c r="AU176" i="1" s="1"/>
  <c r="AW176" i="1"/>
  <c r="E177" i="1"/>
  <c r="L177" i="1"/>
  <c r="N177" i="1"/>
  <c r="AK177" i="1"/>
  <c r="AL177" i="1" s="1"/>
  <c r="H177" i="1" s="1"/>
  <c r="AM177" i="1"/>
  <c r="AN177" i="1"/>
  <c r="AO177" i="1"/>
  <c r="AP177" i="1" s="1"/>
  <c r="J177" i="1" s="1"/>
  <c r="AQ177" i="1" s="1"/>
  <c r="AR177" i="1"/>
  <c r="AS177" i="1"/>
  <c r="AT177" i="1"/>
  <c r="AU177" i="1"/>
  <c r="AV177" i="1"/>
  <c r="F177" i="1" s="1"/>
  <c r="AY177" i="1" s="1"/>
  <c r="G177" i="1" s="1"/>
  <c r="AW177" i="1"/>
  <c r="L178" i="1"/>
  <c r="N178" i="1" s="1"/>
  <c r="AK178" i="1"/>
  <c r="E178" i="1" s="1"/>
  <c r="AM178" i="1"/>
  <c r="AN178" i="1"/>
  <c r="AO178" i="1"/>
  <c r="AT178" i="1"/>
  <c r="AU178" i="1" s="1"/>
  <c r="AW178" i="1"/>
  <c r="L181" i="1"/>
  <c r="N181" i="1"/>
  <c r="AK181" i="1"/>
  <c r="E181" i="1" s="1"/>
  <c r="AL181" i="1"/>
  <c r="AM181" i="1"/>
  <c r="AN181" i="1"/>
  <c r="AO181" i="1"/>
  <c r="AT181" i="1"/>
  <c r="AU181" i="1"/>
  <c r="AW181" i="1"/>
  <c r="AX181" i="1" s="1"/>
  <c r="L182" i="1"/>
  <c r="N182" i="1"/>
  <c r="AK182" i="1"/>
  <c r="AL182" i="1" s="1"/>
  <c r="AP182" i="1" s="1"/>
  <c r="J182" i="1" s="1"/>
  <c r="AQ182" i="1" s="1"/>
  <c r="AR182" i="1" s="1"/>
  <c r="AS182" i="1" s="1"/>
  <c r="AV182" i="1" s="1"/>
  <c r="F182" i="1" s="1"/>
  <c r="AY182" i="1" s="1"/>
  <c r="AM182" i="1"/>
  <c r="AN182" i="1"/>
  <c r="AO182" i="1"/>
  <c r="AT182" i="1"/>
  <c r="AU182" i="1"/>
  <c r="AW182" i="1"/>
  <c r="AX182" i="1"/>
  <c r="E183" i="1"/>
  <c r="H183" i="1"/>
  <c r="L183" i="1"/>
  <c r="N183" i="1" s="1"/>
  <c r="BC183" i="1" s="1"/>
  <c r="AK183" i="1"/>
  <c r="AL183" i="1"/>
  <c r="AM183" i="1"/>
  <c r="AN183" i="1"/>
  <c r="AO183" i="1"/>
  <c r="AP183" i="1"/>
  <c r="J183" i="1" s="1"/>
  <c r="AQ183" i="1" s="1"/>
  <c r="AT183" i="1"/>
  <c r="AU183" i="1" s="1"/>
  <c r="AX183" i="1" s="1"/>
  <c r="AW183" i="1"/>
  <c r="L184" i="1"/>
  <c r="N184" i="1"/>
  <c r="AK184" i="1"/>
  <c r="E184" i="1" s="1"/>
  <c r="AM184" i="1"/>
  <c r="AN184" i="1"/>
  <c r="AO184" i="1"/>
  <c r="AT184" i="1"/>
  <c r="AU184" i="1"/>
  <c r="AW184" i="1"/>
  <c r="L185" i="1"/>
  <c r="N185" i="1"/>
  <c r="AK185" i="1"/>
  <c r="AM185" i="1"/>
  <c r="AN185" i="1"/>
  <c r="AO185" i="1"/>
  <c r="AT185" i="1"/>
  <c r="AU185" i="1" s="1"/>
  <c r="AW185" i="1"/>
  <c r="AX185" i="1" s="1"/>
  <c r="E186" i="1"/>
  <c r="H186" i="1"/>
  <c r="L186" i="1"/>
  <c r="N186" i="1"/>
  <c r="BC186" i="1" s="1"/>
  <c r="AK186" i="1"/>
  <c r="AL186" i="1" s="1"/>
  <c r="AM186" i="1"/>
  <c r="AN186" i="1"/>
  <c r="AO186" i="1"/>
  <c r="AT186" i="1"/>
  <c r="AU186" i="1"/>
  <c r="AW186" i="1"/>
  <c r="AX186" i="1"/>
  <c r="E187" i="1"/>
  <c r="L187" i="1"/>
  <c r="N187" i="1" s="1"/>
  <c r="AK187" i="1"/>
  <c r="AL187" i="1" s="1"/>
  <c r="H187" i="1" s="1"/>
  <c r="AM187" i="1"/>
  <c r="AN187" i="1"/>
  <c r="AO187" i="1"/>
  <c r="AP187" i="1"/>
  <c r="J187" i="1" s="1"/>
  <c r="AQ187" i="1"/>
  <c r="I187" i="1" s="1"/>
  <c r="AR187" i="1"/>
  <c r="AS187" i="1"/>
  <c r="AV187" i="1" s="1"/>
  <c r="F187" i="1" s="1"/>
  <c r="AY187" i="1" s="1"/>
  <c r="G187" i="1" s="1"/>
  <c r="AT187" i="1"/>
  <c r="AU187" i="1"/>
  <c r="AX187" i="1" s="1"/>
  <c r="AW187" i="1"/>
  <c r="L188" i="1"/>
  <c r="N188" i="1"/>
  <c r="AK188" i="1"/>
  <c r="E188" i="1" s="1"/>
  <c r="AL188" i="1"/>
  <c r="AM188" i="1"/>
  <c r="AN188" i="1"/>
  <c r="AO188" i="1"/>
  <c r="AP188" i="1" s="1"/>
  <c r="J188" i="1" s="1"/>
  <c r="AQ188" i="1" s="1"/>
  <c r="I188" i="1" s="1"/>
  <c r="AR188" i="1"/>
  <c r="AS188" i="1"/>
  <c r="AV188" i="1" s="1"/>
  <c r="F188" i="1" s="1"/>
  <c r="AY188" i="1" s="1"/>
  <c r="G188" i="1" s="1"/>
  <c r="AT188" i="1"/>
  <c r="AU188" i="1" s="1"/>
  <c r="AX188" i="1" s="1"/>
  <c r="AW188" i="1"/>
  <c r="H189" i="1"/>
  <c r="L189" i="1"/>
  <c r="N189" i="1"/>
  <c r="AK189" i="1"/>
  <c r="E189" i="1" s="1"/>
  <c r="BC189" i="1" s="1"/>
  <c r="AL189" i="1"/>
  <c r="AM189" i="1"/>
  <c r="AN189" i="1"/>
  <c r="AO189" i="1"/>
  <c r="AT189" i="1"/>
  <c r="AU189" i="1" s="1"/>
  <c r="AX189" i="1" s="1"/>
  <c r="AW189" i="1"/>
  <c r="E190" i="1"/>
  <c r="BC190" i="1" s="1"/>
  <c r="H190" i="1"/>
  <c r="I190" i="1"/>
  <c r="L190" i="1"/>
  <c r="N190" i="1"/>
  <c r="AK190" i="1"/>
  <c r="AL190" i="1"/>
  <c r="AM190" i="1"/>
  <c r="AN190" i="1"/>
  <c r="AO190" i="1"/>
  <c r="AP190" i="1" s="1"/>
  <c r="J190" i="1" s="1"/>
  <c r="AQ190" i="1" s="1"/>
  <c r="AR190" i="1" s="1"/>
  <c r="AS190" i="1"/>
  <c r="AT190" i="1"/>
  <c r="AU190" i="1" s="1"/>
  <c r="AV190" i="1"/>
  <c r="F190" i="1" s="1"/>
  <c r="AW190" i="1"/>
  <c r="AX190" i="1"/>
  <c r="AY190" i="1"/>
  <c r="BB190" i="1"/>
  <c r="L191" i="1"/>
  <c r="N191" i="1"/>
  <c r="AK191" i="1"/>
  <c r="E191" i="1" s="1"/>
  <c r="AL191" i="1"/>
  <c r="AM191" i="1"/>
  <c r="AN191" i="1"/>
  <c r="AO191" i="1"/>
  <c r="AP191" i="1" s="1"/>
  <c r="J191" i="1" s="1"/>
  <c r="AQ191" i="1" s="1"/>
  <c r="AT191" i="1"/>
  <c r="AU191" i="1"/>
  <c r="AX191" i="1" s="1"/>
  <c r="AW191" i="1"/>
  <c r="E192" i="1"/>
  <c r="H192" i="1"/>
  <c r="L192" i="1"/>
  <c r="N192" i="1" s="1"/>
  <c r="BC192" i="1" s="1"/>
  <c r="AK192" i="1"/>
  <c r="AL192" i="1"/>
  <c r="AM192" i="1"/>
  <c r="AN192" i="1"/>
  <c r="AO192" i="1"/>
  <c r="AT192" i="1"/>
  <c r="AU192" i="1" s="1"/>
  <c r="AX192" i="1" s="1"/>
  <c r="AW192" i="1"/>
  <c r="E193" i="1"/>
  <c r="H193" i="1"/>
  <c r="L193" i="1"/>
  <c r="N193" i="1" s="1"/>
  <c r="AK193" i="1"/>
  <c r="AL193" i="1"/>
  <c r="AM193" i="1"/>
  <c r="AN193" i="1"/>
  <c r="AO193" i="1"/>
  <c r="AP193" i="1"/>
  <c r="J193" i="1" s="1"/>
  <c r="AQ193" i="1" s="1"/>
  <c r="AR193" i="1" s="1"/>
  <c r="AS193" i="1"/>
  <c r="AV193" i="1" s="1"/>
  <c r="F193" i="1" s="1"/>
  <c r="AY193" i="1" s="1"/>
  <c r="G193" i="1" s="1"/>
  <c r="AT193" i="1"/>
  <c r="AU193" i="1" s="1"/>
  <c r="AX193" i="1" s="1"/>
  <c r="AW193" i="1"/>
  <c r="L194" i="1"/>
  <c r="N194" i="1"/>
  <c r="AK194" i="1"/>
  <c r="E194" i="1" s="1"/>
  <c r="AL194" i="1"/>
  <c r="AM194" i="1"/>
  <c r="AN194" i="1"/>
  <c r="AO194" i="1"/>
  <c r="AP194" i="1"/>
  <c r="J194" i="1" s="1"/>
  <c r="AQ194" i="1" s="1"/>
  <c r="I194" i="1" s="1"/>
  <c r="AR194" i="1"/>
  <c r="AS194" i="1" s="1"/>
  <c r="AV194" i="1" s="1"/>
  <c r="F194" i="1" s="1"/>
  <c r="AY194" i="1" s="1"/>
  <c r="G194" i="1" s="1"/>
  <c r="AT194" i="1"/>
  <c r="AU194" i="1" s="1"/>
  <c r="AX194" i="1" s="1"/>
  <c r="AW194" i="1"/>
  <c r="L195" i="1"/>
  <c r="N195" i="1" s="1"/>
  <c r="AK195" i="1"/>
  <c r="E195" i="1" s="1"/>
  <c r="AL195" i="1"/>
  <c r="H195" i="1" s="1"/>
  <c r="AM195" i="1"/>
  <c r="AN195" i="1"/>
  <c r="AO195" i="1"/>
  <c r="AP195" i="1" s="1"/>
  <c r="J195" i="1" s="1"/>
  <c r="AQ195" i="1" s="1"/>
  <c r="AT195" i="1"/>
  <c r="AU195" i="1" s="1"/>
  <c r="AW195" i="1"/>
  <c r="AX195" i="1" s="1"/>
  <c r="BC195" i="1"/>
  <c r="E198" i="1"/>
  <c r="BC198" i="1" s="1"/>
  <c r="L198" i="1"/>
  <c r="N198" i="1"/>
  <c r="AK198" i="1"/>
  <c r="AL198" i="1" s="1"/>
  <c r="AM198" i="1"/>
  <c r="AN198" i="1"/>
  <c r="AO198" i="1"/>
  <c r="AT198" i="1"/>
  <c r="AU198" i="1"/>
  <c r="AW198" i="1"/>
  <c r="AX198" i="1"/>
  <c r="L199" i="1"/>
  <c r="N199" i="1"/>
  <c r="AK199" i="1"/>
  <c r="E199" i="1" s="1"/>
  <c r="AL199" i="1"/>
  <c r="AM199" i="1"/>
  <c r="AN199" i="1"/>
  <c r="AO199" i="1"/>
  <c r="AP199" i="1" s="1"/>
  <c r="J199" i="1" s="1"/>
  <c r="AQ199" i="1" s="1"/>
  <c r="AT199" i="1"/>
  <c r="AU199" i="1"/>
  <c r="AW199" i="1"/>
  <c r="AX199" i="1"/>
  <c r="E200" i="1"/>
  <c r="F200" i="1"/>
  <c r="H200" i="1"/>
  <c r="J200" i="1"/>
  <c r="AQ200" i="1" s="1"/>
  <c r="AR200" i="1" s="1"/>
  <c r="AS200" i="1" s="1"/>
  <c r="AV200" i="1" s="1"/>
  <c r="L200" i="1"/>
  <c r="N200" i="1"/>
  <c r="BC200" i="1" s="1"/>
  <c r="AK200" i="1"/>
  <c r="AL200" i="1"/>
  <c r="AP200" i="1" s="1"/>
  <c r="AM200" i="1"/>
  <c r="AN200" i="1"/>
  <c r="AO200" i="1"/>
  <c r="AT200" i="1"/>
  <c r="AU200" i="1" s="1"/>
  <c r="AW200" i="1"/>
  <c r="AX200" i="1"/>
  <c r="E201" i="1"/>
  <c r="L201" i="1"/>
  <c r="N201" i="1"/>
  <c r="AK201" i="1"/>
  <c r="AL201" i="1" s="1"/>
  <c r="AM201" i="1"/>
  <c r="AN201" i="1"/>
  <c r="AO201" i="1"/>
  <c r="AT201" i="1"/>
  <c r="AU201" i="1"/>
  <c r="AW201" i="1"/>
  <c r="AX201" i="1" s="1"/>
  <c r="L202" i="1"/>
  <c r="N202" i="1"/>
  <c r="AK202" i="1"/>
  <c r="E202" i="1" s="1"/>
  <c r="AL202" i="1"/>
  <c r="AM202" i="1"/>
  <c r="AP202" i="1" s="1"/>
  <c r="J202" i="1" s="1"/>
  <c r="AQ202" i="1" s="1"/>
  <c r="AN202" i="1"/>
  <c r="AO202" i="1"/>
  <c r="AT202" i="1"/>
  <c r="AU202" i="1" s="1"/>
  <c r="AW202" i="1"/>
  <c r="AX202" i="1"/>
  <c r="L203" i="1"/>
  <c r="N203" i="1"/>
  <c r="AK203" i="1"/>
  <c r="AL203" i="1" s="1"/>
  <c r="H203" i="1" s="1"/>
  <c r="AM203" i="1"/>
  <c r="AN203" i="1"/>
  <c r="AO203" i="1"/>
  <c r="AT203" i="1"/>
  <c r="AU203" i="1" s="1"/>
  <c r="AW203" i="1"/>
  <c r="AX203" i="1"/>
  <c r="E204" i="1"/>
  <c r="L204" i="1"/>
  <c r="N204" i="1" s="1"/>
  <c r="AK204" i="1"/>
  <c r="AL204" i="1"/>
  <c r="H204" i="1" s="1"/>
  <c r="AM204" i="1"/>
  <c r="AN204" i="1"/>
  <c r="AO204" i="1"/>
  <c r="AP204" i="1"/>
  <c r="J204" i="1" s="1"/>
  <c r="AQ204" i="1"/>
  <c r="AR204" i="1"/>
  <c r="AS204" i="1" s="1"/>
  <c r="AV204" i="1" s="1"/>
  <c r="F204" i="1" s="1"/>
  <c r="AY204" i="1" s="1"/>
  <c r="G204" i="1" s="1"/>
  <c r="AT204" i="1"/>
  <c r="AU204" i="1"/>
  <c r="AW204" i="1"/>
  <c r="L205" i="1"/>
  <c r="N205" i="1"/>
  <c r="AK205" i="1"/>
  <c r="AM205" i="1"/>
  <c r="AN205" i="1"/>
  <c r="AO205" i="1"/>
  <c r="AT205" i="1"/>
  <c r="AU205" i="1" s="1"/>
  <c r="AX205" i="1" s="1"/>
  <c r="AW205" i="1"/>
  <c r="E206" i="1"/>
  <c r="H206" i="1"/>
  <c r="I206" i="1"/>
  <c r="L206" i="1"/>
  <c r="N206" i="1" s="1"/>
  <c r="AK206" i="1"/>
  <c r="AL206" i="1"/>
  <c r="AM206" i="1"/>
  <c r="AN206" i="1"/>
  <c r="AO206" i="1"/>
  <c r="AP206" i="1"/>
  <c r="J206" i="1" s="1"/>
  <c r="AQ206" i="1" s="1"/>
  <c r="AR206" i="1" s="1"/>
  <c r="AS206" i="1" s="1"/>
  <c r="AV206" i="1" s="1"/>
  <c r="F206" i="1" s="1"/>
  <c r="AY206" i="1" s="1"/>
  <c r="G206" i="1" s="1"/>
  <c r="AT206" i="1"/>
  <c r="AU206" i="1"/>
  <c r="AW206" i="1"/>
  <c r="L207" i="1"/>
  <c r="N207" i="1"/>
  <c r="AK207" i="1"/>
  <c r="E207" i="1" s="1"/>
  <c r="BC207" i="1" s="1"/>
  <c r="AL207" i="1"/>
  <c r="AM207" i="1"/>
  <c r="AN207" i="1"/>
  <c r="AO207" i="1"/>
  <c r="AT207" i="1"/>
  <c r="AU207" i="1"/>
  <c r="AW207" i="1"/>
  <c r="AX207" i="1"/>
  <c r="H208" i="1"/>
  <c r="L208" i="1"/>
  <c r="N208" i="1"/>
  <c r="AK208" i="1"/>
  <c r="AL208" i="1" s="1"/>
  <c r="AM208" i="1"/>
  <c r="AN208" i="1"/>
  <c r="AO208" i="1"/>
  <c r="AT208" i="1"/>
  <c r="AU208" i="1" s="1"/>
  <c r="AW208" i="1"/>
  <c r="AX208" i="1" s="1"/>
  <c r="E209" i="1"/>
  <c r="L209" i="1"/>
  <c r="N209" i="1" s="1"/>
  <c r="AK209" i="1"/>
  <c r="AL209" i="1"/>
  <c r="H209" i="1" s="1"/>
  <c r="AM209" i="1"/>
  <c r="AN209" i="1"/>
  <c r="AO209" i="1"/>
  <c r="AP209" i="1"/>
  <c r="J209" i="1" s="1"/>
  <c r="AQ209" i="1"/>
  <c r="AT209" i="1"/>
  <c r="AU209" i="1"/>
  <c r="AW209" i="1"/>
  <c r="L210" i="1"/>
  <c r="N210" i="1"/>
  <c r="AK210" i="1"/>
  <c r="AM210" i="1"/>
  <c r="AN210" i="1"/>
  <c r="AO210" i="1"/>
  <c r="AT210" i="1"/>
  <c r="AU210" i="1" s="1"/>
  <c r="AX210" i="1" s="1"/>
  <c r="AW210" i="1"/>
  <c r="E211" i="1"/>
  <c r="H211" i="1"/>
  <c r="L211" i="1"/>
  <c r="N211" i="1" s="1"/>
  <c r="AK211" i="1"/>
  <c r="AL211" i="1"/>
  <c r="AM211" i="1"/>
  <c r="AN211" i="1"/>
  <c r="AO211" i="1"/>
  <c r="AP211" i="1"/>
  <c r="J211" i="1" s="1"/>
  <c r="AQ211" i="1" s="1"/>
  <c r="I211" i="1" s="1"/>
  <c r="AR211" i="1"/>
  <c r="AS211" i="1"/>
  <c r="AV211" i="1" s="1"/>
  <c r="F211" i="1" s="1"/>
  <c r="AY211" i="1" s="1"/>
  <c r="G211" i="1" s="1"/>
  <c r="AT211" i="1"/>
  <c r="AU211" i="1" s="1"/>
  <c r="AX211" i="1" s="1"/>
  <c r="AW211" i="1"/>
  <c r="L212" i="1"/>
  <c r="N212" i="1"/>
  <c r="AK212" i="1"/>
  <c r="E212" i="1" s="1"/>
  <c r="AL212" i="1"/>
  <c r="H212" i="1" s="1"/>
  <c r="AM212" i="1"/>
  <c r="AN212" i="1"/>
  <c r="AO212" i="1"/>
  <c r="AT212" i="1"/>
  <c r="AU212" i="1"/>
  <c r="AW212" i="1"/>
  <c r="AX212" i="1"/>
  <c r="AZ206" i="1" l="1"/>
  <c r="BA206" i="1"/>
  <c r="AZ204" i="1"/>
  <c r="BA204" i="1"/>
  <c r="AZ211" i="1"/>
  <c r="BA211" i="1"/>
  <c r="I202" i="1"/>
  <c r="AR202" i="1"/>
  <c r="AS202" i="1" s="1"/>
  <c r="AV202" i="1" s="1"/>
  <c r="F202" i="1" s="1"/>
  <c r="AY202" i="1" s="1"/>
  <c r="G202" i="1" s="1"/>
  <c r="AP210" i="1"/>
  <c r="J210" i="1" s="1"/>
  <c r="AQ210" i="1" s="1"/>
  <c r="AP140" i="1"/>
  <c r="J140" i="1" s="1"/>
  <c r="AQ140" i="1" s="1"/>
  <c r="BC134" i="1"/>
  <c r="H132" i="1"/>
  <c r="I120" i="1"/>
  <c r="AR120" i="1"/>
  <c r="AS120" i="1" s="1"/>
  <c r="AV120" i="1" s="1"/>
  <c r="F120" i="1" s="1"/>
  <c r="AY120" i="1" s="1"/>
  <c r="G120" i="1" s="1"/>
  <c r="AZ108" i="1"/>
  <c r="BA108" i="1"/>
  <c r="I191" i="1"/>
  <c r="AR191" i="1"/>
  <c r="AS191" i="1" s="1"/>
  <c r="AV191" i="1" s="1"/>
  <c r="F191" i="1" s="1"/>
  <c r="AY191" i="1" s="1"/>
  <c r="G191" i="1" s="1"/>
  <c r="AZ188" i="1"/>
  <c r="BA188" i="1"/>
  <c r="E185" i="1"/>
  <c r="AL185" i="1"/>
  <c r="BC132" i="1"/>
  <c r="E158" i="1"/>
  <c r="AL158" i="1"/>
  <c r="AP158" i="1" s="1"/>
  <c r="J158" i="1" s="1"/>
  <c r="AQ158" i="1" s="1"/>
  <c r="I173" i="1"/>
  <c r="AR173" i="1"/>
  <c r="AS173" i="1" s="1"/>
  <c r="AV173" i="1" s="1"/>
  <c r="F173" i="1" s="1"/>
  <c r="AY173" i="1" s="1"/>
  <c r="G173" i="1" s="1"/>
  <c r="BC181" i="1"/>
  <c r="I88" i="1"/>
  <c r="AR88" i="1"/>
  <c r="AS88" i="1" s="1"/>
  <c r="AV88" i="1" s="1"/>
  <c r="F88" i="1" s="1"/>
  <c r="AY88" i="1" s="1"/>
  <c r="G88" i="1" s="1"/>
  <c r="I209" i="1"/>
  <c r="AR209" i="1"/>
  <c r="AS209" i="1" s="1"/>
  <c r="AV209" i="1" s="1"/>
  <c r="F209" i="1" s="1"/>
  <c r="AY209" i="1" s="1"/>
  <c r="G209" i="1" s="1"/>
  <c r="I111" i="1"/>
  <c r="AR111" i="1"/>
  <c r="AS111" i="1" s="1"/>
  <c r="AV111" i="1" s="1"/>
  <c r="F111" i="1" s="1"/>
  <c r="AY111" i="1" s="1"/>
  <c r="G111" i="1" s="1"/>
  <c r="H171" i="1"/>
  <c r="I163" i="1"/>
  <c r="AR163" i="1"/>
  <c r="AS163" i="1" s="1"/>
  <c r="AV163" i="1" s="1"/>
  <c r="F163" i="1" s="1"/>
  <c r="AY163" i="1" s="1"/>
  <c r="G163" i="1" s="1"/>
  <c r="AZ127" i="1"/>
  <c r="BA127" i="1"/>
  <c r="BD190" i="1"/>
  <c r="H181" i="1"/>
  <c r="AP181" i="1"/>
  <c r="J181" i="1" s="1"/>
  <c r="AQ181" i="1" s="1"/>
  <c r="AR144" i="1"/>
  <c r="AS144" i="1" s="1"/>
  <c r="AV144" i="1" s="1"/>
  <c r="F144" i="1" s="1"/>
  <c r="AY144" i="1" s="1"/>
  <c r="G144" i="1" s="1"/>
  <c r="I144" i="1"/>
  <c r="AZ194" i="1"/>
  <c r="BA194" i="1"/>
  <c r="AR90" i="1"/>
  <c r="AS90" i="1" s="1"/>
  <c r="AV90" i="1" s="1"/>
  <c r="F90" i="1" s="1"/>
  <c r="AY90" i="1" s="1"/>
  <c r="G90" i="1" s="1"/>
  <c r="I90" i="1"/>
  <c r="AY119" i="1"/>
  <c r="G119" i="1" s="1"/>
  <c r="BB119" i="1"/>
  <c r="BD119" i="1" s="1"/>
  <c r="I204" i="1"/>
  <c r="BC201" i="1"/>
  <c r="I199" i="1"/>
  <c r="AR199" i="1"/>
  <c r="AS199" i="1" s="1"/>
  <c r="AV199" i="1" s="1"/>
  <c r="F199" i="1" s="1"/>
  <c r="AY199" i="1" s="1"/>
  <c r="G199" i="1" s="1"/>
  <c r="I165" i="1"/>
  <c r="AR165" i="1"/>
  <c r="AS165" i="1" s="1"/>
  <c r="AV165" i="1" s="1"/>
  <c r="F165" i="1" s="1"/>
  <c r="AY165" i="1" s="1"/>
  <c r="G165" i="1" s="1"/>
  <c r="E139" i="1"/>
  <c r="AL139" i="1"/>
  <c r="AR109" i="1"/>
  <c r="AS109" i="1" s="1"/>
  <c r="AV109" i="1" s="1"/>
  <c r="F109" i="1" s="1"/>
  <c r="AY109" i="1" s="1"/>
  <c r="G109" i="1" s="1"/>
  <c r="I109" i="1"/>
  <c r="BB109" i="1"/>
  <c r="BA92" i="1"/>
  <c r="AZ92" i="1"/>
  <c r="AR176" i="1"/>
  <c r="AS176" i="1" s="1"/>
  <c r="AV176" i="1" s="1"/>
  <c r="F176" i="1" s="1"/>
  <c r="I176" i="1"/>
  <c r="AY200" i="1"/>
  <c r="G200" i="1" s="1"/>
  <c r="BB200" i="1"/>
  <c r="BD200" i="1" s="1"/>
  <c r="BA40" i="1"/>
  <c r="AZ40" i="1"/>
  <c r="AX184" i="1"/>
  <c r="AL175" i="1"/>
  <c r="E175" i="1"/>
  <c r="G190" i="1"/>
  <c r="BA187" i="1"/>
  <c r="AZ187" i="1"/>
  <c r="I99" i="1"/>
  <c r="AR99" i="1"/>
  <c r="AS99" i="1" s="1"/>
  <c r="AV99" i="1" s="1"/>
  <c r="F99" i="1" s="1"/>
  <c r="AY99" i="1" s="1"/>
  <c r="G99" i="1" s="1"/>
  <c r="AR172" i="1"/>
  <c r="AS172" i="1" s="1"/>
  <c r="AV172" i="1" s="1"/>
  <c r="F172" i="1" s="1"/>
  <c r="AY172" i="1" s="1"/>
  <c r="G172" i="1" s="1"/>
  <c r="H207" i="1"/>
  <c r="G182" i="1"/>
  <c r="BC141" i="1"/>
  <c r="H202" i="1"/>
  <c r="BC202" i="1"/>
  <c r="AR195" i="1"/>
  <c r="AS195" i="1" s="1"/>
  <c r="AV195" i="1" s="1"/>
  <c r="F195" i="1" s="1"/>
  <c r="I195" i="1"/>
  <c r="AZ193" i="1"/>
  <c r="BA193" i="1"/>
  <c r="AZ177" i="1"/>
  <c r="BA177" i="1"/>
  <c r="BC170" i="1"/>
  <c r="AY129" i="1"/>
  <c r="G129" i="1" s="1"/>
  <c r="BB129" i="1"/>
  <c r="BD129" i="1" s="1"/>
  <c r="AR183" i="1"/>
  <c r="AS183" i="1" s="1"/>
  <c r="AV183" i="1" s="1"/>
  <c r="F183" i="1" s="1"/>
  <c r="AY183" i="1" s="1"/>
  <c r="G183" i="1" s="1"/>
  <c r="BB183" i="1"/>
  <c r="BD183" i="1" s="1"/>
  <c r="I183" i="1"/>
  <c r="AX177" i="1"/>
  <c r="I146" i="1"/>
  <c r="AR146" i="1"/>
  <c r="AS146" i="1" s="1"/>
  <c r="AV146" i="1" s="1"/>
  <c r="F146" i="1" s="1"/>
  <c r="AY146" i="1" s="1"/>
  <c r="G146" i="1" s="1"/>
  <c r="BA70" i="1"/>
  <c r="AZ70" i="1"/>
  <c r="BC165" i="1"/>
  <c r="H144" i="1"/>
  <c r="AP208" i="1"/>
  <c r="J208" i="1" s="1"/>
  <c r="AQ208" i="1" s="1"/>
  <c r="H201" i="1"/>
  <c r="AP192" i="1"/>
  <c r="J192" i="1" s="1"/>
  <c r="AQ192" i="1" s="1"/>
  <c r="H191" i="1"/>
  <c r="BB163" i="1"/>
  <c r="I151" i="1"/>
  <c r="AR151" i="1"/>
  <c r="AS151" i="1" s="1"/>
  <c r="AV151" i="1" s="1"/>
  <c r="F151" i="1" s="1"/>
  <c r="AY151" i="1" s="1"/>
  <c r="G151" i="1" s="1"/>
  <c r="AR147" i="1"/>
  <c r="AS147" i="1" s="1"/>
  <c r="AV147" i="1" s="1"/>
  <c r="F147" i="1" s="1"/>
  <c r="AY147" i="1" s="1"/>
  <c r="G147" i="1" s="1"/>
  <c r="I147" i="1"/>
  <c r="BC144" i="1"/>
  <c r="AP139" i="1"/>
  <c r="J139" i="1" s="1"/>
  <c r="AQ139" i="1" s="1"/>
  <c r="E105" i="1"/>
  <c r="AL105" i="1"/>
  <c r="AZ75" i="1"/>
  <c r="BA75" i="1"/>
  <c r="BC74" i="1"/>
  <c r="BA47" i="1"/>
  <c r="AZ47" i="1"/>
  <c r="AX204" i="1"/>
  <c r="BC191" i="1"/>
  <c r="H174" i="1"/>
  <c r="BC163" i="1"/>
  <c r="BD163" i="1" s="1"/>
  <c r="BC160" i="1"/>
  <c r="AP132" i="1"/>
  <c r="J132" i="1" s="1"/>
  <c r="AQ132" i="1" s="1"/>
  <c r="AX130" i="1"/>
  <c r="BC122" i="1"/>
  <c r="AR116" i="1"/>
  <c r="AS116" i="1" s="1"/>
  <c r="AV116" i="1" s="1"/>
  <c r="F116" i="1" s="1"/>
  <c r="AY116" i="1" s="1"/>
  <c r="G116" i="1" s="1"/>
  <c r="BC206" i="1"/>
  <c r="I200" i="1"/>
  <c r="AP186" i="1"/>
  <c r="J186" i="1" s="1"/>
  <c r="AQ186" i="1" s="1"/>
  <c r="AP175" i="1"/>
  <c r="J175" i="1" s="1"/>
  <c r="AQ175" i="1" s="1"/>
  <c r="BC174" i="1"/>
  <c r="AP171" i="1"/>
  <c r="J171" i="1" s="1"/>
  <c r="AQ171" i="1" s="1"/>
  <c r="E166" i="1"/>
  <c r="AL166" i="1"/>
  <c r="BC157" i="1"/>
  <c r="I130" i="1"/>
  <c r="AR130" i="1"/>
  <c r="AS130" i="1" s="1"/>
  <c r="AV130" i="1" s="1"/>
  <c r="F130" i="1" s="1"/>
  <c r="AY130" i="1" s="1"/>
  <c r="G130" i="1" s="1"/>
  <c r="BC92" i="1"/>
  <c r="BD92" i="1"/>
  <c r="AR133" i="1"/>
  <c r="AS133" i="1" s="1"/>
  <c r="AV133" i="1" s="1"/>
  <c r="F133" i="1" s="1"/>
  <c r="AY133" i="1" s="1"/>
  <c r="G133" i="1" s="1"/>
  <c r="I133" i="1"/>
  <c r="I117" i="1"/>
  <c r="AR117" i="1"/>
  <c r="AS117" i="1" s="1"/>
  <c r="AV117" i="1" s="1"/>
  <c r="F117" i="1" s="1"/>
  <c r="AY117" i="1" s="1"/>
  <c r="G117" i="1" s="1"/>
  <c r="H83" i="1"/>
  <c r="AP83" i="1"/>
  <c r="J83" i="1" s="1"/>
  <c r="AQ83" i="1" s="1"/>
  <c r="I45" i="1"/>
  <c r="AR45" i="1"/>
  <c r="AS45" i="1" s="1"/>
  <c r="AV45" i="1" s="1"/>
  <c r="F45" i="1" s="1"/>
  <c r="AY45" i="1" s="1"/>
  <c r="G45" i="1" s="1"/>
  <c r="AX206" i="1"/>
  <c r="H194" i="1"/>
  <c r="BB194" i="1"/>
  <c r="BD194" i="1" s="1"/>
  <c r="I193" i="1"/>
  <c r="BC187" i="1"/>
  <c r="E164" i="1"/>
  <c r="AL164" i="1"/>
  <c r="AP212" i="1"/>
  <c r="J212" i="1" s="1"/>
  <c r="AQ212" i="1" s="1"/>
  <c r="BC194" i="1"/>
  <c r="I177" i="1"/>
  <c r="AL156" i="1"/>
  <c r="E143" i="1"/>
  <c r="AL143" i="1"/>
  <c r="AL128" i="1"/>
  <c r="E128" i="1"/>
  <c r="AP128" i="1"/>
  <c r="J128" i="1" s="1"/>
  <c r="AQ128" i="1" s="1"/>
  <c r="BC209" i="1"/>
  <c r="AP143" i="1"/>
  <c r="J143" i="1" s="1"/>
  <c r="AQ143" i="1" s="1"/>
  <c r="BB211" i="1"/>
  <c r="BD211" i="1" s="1"/>
  <c r="BC119" i="1"/>
  <c r="AP198" i="1"/>
  <c r="J198" i="1" s="1"/>
  <c r="AQ198" i="1" s="1"/>
  <c r="BC193" i="1"/>
  <c r="BD193" i="1" s="1"/>
  <c r="BC188" i="1"/>
  <c r="H182" i="1"/>
  <c r="AX178" i="1"/>
  <c r="AP168" i="1"/>
  <c r="J168" i="1" s="1"/>
  <c r="AQ168" i="1" s="1"/>
  <c r="H138" i="1"/>
  <c r="AP138" i="1"/>
  <c r="J138" i="1" s="1"/>
  <c r="AQ138" i="1" s="1"/>
  <c r="AP124" i="1"/>
  <c r="J124" i="1" s="1"/>
  <c r="AQ124" i="1" s="1"/>
  <c r="I122" i="1"/>
  <c r="AR122" i="1"/>
  <c r="AS122" i="1" s="1"/>
  <c r="AV122" i="1" s="1"/>
  <c r="F122" i="1" s="1"/>
  <c r="AY122" i="1" s="1"/>
  <c r="G122" i="1" s="1"/>
  <c r="I16" i="1"/>
  <c r="AR16" i="1"/>
  <c r="AS16" i="1" s="1"/>
  <c r="AV16" i="1" s="1"/>
  <c r="F16" i="1" s="1"/>
  <c r="AY16" i="1" s="1"/>
  <c r="G16" i="1" s="1"/>
  <c r="AP205" i="1"/>
  <c r="J205" i="1" s="1"/>
  <c r="AQ205" i="1" s="1"/>
  <c r="H188" i="1"/>
  <c r="BB188" i="1"/>
  <c r="BD188" i="1" s="1"/>
  <c r="BB193" i="1"/>
  <c r="I131" i="1"/>
  <c r="AR131" i="1"/>
  <c r="AS131" i="1" s="1"/>
  <c r="AV131" i="1" s="1"/>
  <c r="F131" i="1" s="1"/>
  <c r="AY131" i="1" s="1"/>
  <c r="G131" i="1" s="1"/>
  <c r="E126" i="1"/>
  <c r="AL126" i="1"/>
  <c r="BC111" i="1"/>
  <c r="AR34" i="1"/>
  <c r="AS34" i="1" s="1"/>
  <c r="AV34" i="1" s="1"/>
  <c r="F34" i="1" s="1"/>
  <c r="AY34" i="1" s="1"/>
  <c r="G34" i="1" s="1"/>
  <c r="I34" i="1"/>
  <c r="BB34" i="1"/>
  <c r="BD34" i="1" s="1"/>
  <c r="E161" i="1"/>
  <c r="AL161" i="1"/>
  <c r="AP161" i="1" s="1"/>
  <c r="J161" i="1" s="1"/>
  <c r="AQ161" i="1" s="1"/>
  <c r="BC116" i="1"/>
  <c r="BC212" i="1"/>
  <c r="E205" i="1"/>
  <c r="AL205" i="1"/>
  <c r="BC204" i="1"/>
  <c r="BD204" i="1"/>
  <c r="E203" i="1"/>
  <c r="BC184" i="1"/>
  <c r="E182" i="1"/>
  <c r="I149" i="1"/>
  <c r="AR149" i="1"/>
  <c r="AS149" i="1" s="1"/>
  <c r="AV149" i="1" s="1"/>
  <c r="F149" i="1" s="1"/>
  <c r="AY149" i="1" s="1"/>
  <c r="G149" i="1" s="1"/>
  <c r="AX141" i="1"/>
  <c r="I182" i="1"/>
  <c r="AL97" i="1"/>
  <c r="E97" i="1"/>
  <c r="I160" i="1"/>
  <c r="AR160" i="1"/>
  <c r="AS160" i="1" s="1"/>
  <c r="AV160" i="1" s="1"/>
  <c r="F160" i="1" s="1"/>
  <c r="AY160" i="1" s="1"/>
  <c r="G160" i="1" s="1"/>
  <c r="H124" i="1"/>
  <c r="I24" i="1"/>
  <c r="AR24" i="1"/>
  <c r="AS24" i="1" s="1"/>
  <c r="AV24" i="1" s="1"/>
  <c r="F24" i="1" s="1"/>
  <c r="AY24" i="1" s="1"/>
  <c r="G24" i="1" s="1"/>
  <c r="I21" i="1"/>
  <c r="AR21" i="1"/>
  <c r="AS21" i="1" s="1"/>
  <c r="AV21" i="1" s="1"/>
  <c r="F21" i="1" s="1"/>
  <c r="AY21" i="1" s="1"/>
  <c r="G21" i="1" s="1"/>
  <c r="N145" i="1"/>
  <c r="BC145" i="1" s="1"/>
  <c r="AP145" i="1"/>
  <c r="J145" i="1" s="1"/>
  <c r="AQ145" i="1" s="1"/>
  <c r="BC130" i="1"/>
  <c r="AX209" i="1"/>
  <c r="H173" i="1"/>
  <c r="H165" i="1"/>
  <c r="BB165" i="1"/>
  <c r="BD165" i="1" s="1"/>
  <c r="AR141" i="1"/>
  <c r="AS141" i="1" s="1"/>
  <c r="AV141" i="1" s="1"/>
  <c r="F141" i="1" s="1"/>
  <c r="I141" i="1"/>
  <c r="BC138" i="1"/>
  <c r="BC124" i="1"/>
  <c r="AY104" i="1"/>
  <c r="G104" i="1" s="1"/>
  <c r="BB104" i="1"/>
  <c r="BD104" i="1" s="1"/>
  <c r="I66" i="1"/>
  <c r="AR66" i="1"/>
  <c r="AS66" i="1" s="1"/>
  <c r="AV66" i="1" s="1"/>
  <c r="F66" i="1" s="1"/>
  <c r="AY66" i="1" s="1"/>
  <c r="G66" i="1" s="1"/>
  <c r="E210" i="1"/>
  <c r="AL210" i="1"/>
  <c r="BC211" i="1"/>
  <c r="AP207" i="1"/>
  <c r="J207" i="1" s="1"/>
  <c r="AQ207" i="1" s="1"/>
  <c r="BB206" i="1"/>
  <c r="BD206" i="1" s="1"/>
  <c r="AP201" i="1"/>
  <c r="J201" i="1" s="1"/>
  <c r="AQ201" i="1" s="1"/>
  <c r="BC167" i="1"/>
  <c r="H159" i="1"/>
  <c r="BB147" i="1"/>
  <c r="BD147" i="1" s="1"/>
  <c r="H146" i="1"/>
  <c r="BB146" i="1"/>
  <c r="BB130" i="1"/>
  <c r="BD130" i="1" s="1"/>
  <c r="I129" i="1"/>
  <c r="BC104" i="1"/>
  <c r="I98" i="1"/>
  <c r="AR98" i="1"/>
  <c r="AS98" i="1" s="1"/>
  <c r="AV98" i="1" s="1"/>
  <c r="F98" i="1" s="1"/>
  <c r="AY98" i="1" s="1"/>
  <c r="G98" i="1" s="1"/>
  <c r="AZ72" i="1"/>
  <c r="BA23" i="1"/>
  <c r="AZ23" i="1"/>
  <c r="H199" i="1"/>
  <c r="BB199" i="1"/>
  <c r="BD199" i="1" s="1"/>
  <c r="H198" i="1"/>
  <c r="BB182" i="1"/>
  <c r="BC177" i="1"/>
  <c r="BD177" i="1"/>
  <c r="I170" i="1"/>
  <c r="AR170" i="1"/>
  <c r="AS170" i="1" s="1"/>
  <c r="AV170" i="1" s="1"/>
  <c r="F170" i="1" s="1"/>
  <c r="AY170" i="1" s="1"/>
  <c r="G170" i="1" s="1"/>
  <c r="AR121" i="1"/>
  <c r="AS121" i="1" s="1"/>
  <c r="AV121" i="1" s="1"/>
  <c r="F121" i="1" s="1"/>
  <c r="I121" i="1"/>
  <c r="BC103" i="1"/>
  <c r="AR94" i="1"/>
  <c r="AS94" i="1" s="1"/>
  <c r="AV94" i="1" s="1"/>
  <c r="F94" i="1" s="1"/>
  <c r="AY94" i="1" s="1"/>
  <c r="G94" i="1" s="1"/>
  <c r="I94" i="1"/>
  <c r="AR69" i="1"/>
  <c r="AS69" i="1" s="1"/>
  <c r="AV69" i="1" s="1"/>
  <c r="F69" i="1" s="1"/>
  <c r="AY69" i="1" s="1"/>
  <c r="G69" i="1" s="1"/>
  <c r="I69" i="1"/>
  <c r="I67" i="1"/>
  <c r="AR67" i="1"/>
  <c r="AS67" i="1" s="1"/>
  <c r="AV67" i="1" s="1"/>
  <c r="F67" i="1" s="1"/>
  <c r="AY67" i="1" s="1"/>
  <c r="G67" i="1" s="1"/>
  <c r="H28" i="1"/>
  <c r="AP203" i="1"/>
  <c r="J203" i="1" s="1"/>
  <c r="AQ203" i="1" s="1"/>
  <c r="AR148" i="1"/>
  <c r="AS148" i="1" s="1"/>
  <c r="AV148" i="1" s="1"/>
  <c r="F148" i="1" s="1"/>
  <c r="AY148" i="1" s="1"/>
  <c r="G148" i="1" s="1"/>
  <c r="I148" i="1"/>
  <c r="E208" i="1"/>
  <c r="BC110" i="1"/>
  <c r="BD110" i="1"/>
  <c r="AP184" i="1"/>
  <c r="J184" i="1" s="1"/>
  <c r="AQ184" i="1" s="1"/>
  <c r="BC199" i="1"/>
  <c r="BC178" i="1"/>
  <c r="BC176" i="1"/>
  <c r="AP174" i="1"/>
  <c r="J174" i="1" s="1"/>
  <c r="AQ174" i="1" s="1"/>
  <c r="H168" i="1"/>
  <c r="AP105" i="1"/>
  <c r="J105" i="1" s="1"/>
  <c r="AQ105" i="1" s="1"/>
  <c r="I35" i="1"/>
  <c r="AR35" i="1"/>
  <c r="AS35" i="1" s="1"/>
  <c r="AV35" i="1" s="1"/>
  <c r="F35" i="1" s="1"/>
  <c r="AY35" i="1" s="1"/>
  <c r="G35" i="1" s="1"/>
  <c r="AX98" i="1"/>
  <c r="AP93" i="1"/>
  <c r="J93" i="1" s="1"/>
  <c r="AQ93" i="1" s="1"/>
  <c r="BC83" i="1"/>
  <c r="I75" i="1"/>
  <c r="BB75" i="1"/>
  <c r="BD75" i="1" s="1"/>
  <c r="H58" i="1"/>
  <c r="AR32" i="1"/>
  <c r="AS32" i="1" s="1"/>
  <c r="AV32" i="1" s="1"/>
  <c r="F32" i="1" s="1"/>
  <c r="AY32" i="1" s="1"/>
  <c r="G32" i="1" s="1"/>
  <c r="I32" i="1"/>
  <c r="H160" i="1"/>
  <c r="BB160" i="1"/>
  <c r="BD160" i="1" s="1"/>
  <c r="BC151" i="1"/>
  <c r="I104" i="1"/>
  <c r="E93" i="1"/>
  <c r="AL93" i="1"/>
  <c r="AX72" i="1"/>
  <c r="N102" i="1"/>
  <c r="AP102" i="1"/>
  <c r="J102" i="1" s="1"/>
  <c r="AQ102" i="1" s="1"/>
  <c r="BC66" i="1"/>
  <c r="BD66" i="1"/>
  <c r="AL184" i="1"/>
  <c r="AL178" i="1"/>
  <c r="BC162" i="1"/>
  <c r="BC146" i="1"/>
  <c r="BD146" i="1"/>
  <c r="AX111" i="1"/>
  <c r="BC87" i="1"/>
  <c r="I84" i="1"/>
  <c r="AR84" i="1"/>
  <c r="AS84" i="1" s="1"/>
  <c r="AV84" i="1" s="1"/>
  <c r="F84" i="1" s="1"/>
  <c r="AY84" i="1" s="1"/>
  <c r="G84" i="1" s="1"/>
  <c r="BB84" i="1"/>
  <c r="AR37" i="1"/>
  <c r="AS37" i="1" s="1"/>
  <c r="AV37" i="1" s="1"/>
  <c r="F37" i="1" s="1"/>
  <c r="AY37" i="1" s="1"/>
  <c r="G37" i="1" s="1"/>
  <c r="I37" i="1"/>
  <c r="I33" i="1"/>
  <c r="AR33" i="1"/>
  <c r="AS33" i="1" s="1"/>
  <c r="AV33" i="1" s="1"/>
  <c r="F33" i="1" s="1"/>
  <c r="AY33" i="1" s="1"/>
  <c r="G33" i="1" s="1"/>
  <c r="I11" i="1"/>
  <c r="AR11" i="1"/>
  <c r="AS11" i="1" s="1"/>
  <c r="AV11" i="1" s="1"/>
  <c r="F11" i="1" s="1"/>
  <c r="AY11" i="1" s="1"/>
  <c r="G11" i="1" s="1"/>
  <c r="AL140" i="1"/>
  <c r="E140" i="1"/>
  <c r="H94" i="1"/>
  <c r="BB94" i="1"/>
  <c r="BD94" i="1" s="1"/>
  <c r="BC88" i="1"/>
  <c r="BC127" i="1"/>
  <c r="H88" i="1"/>
  <c r="AR142" i="1"/>
  <c r="AS142" i="1" s="1"/>
  <c r="AV142" i="1" s="1"/>
  <c r="F142" i="1" s="1"/>
  <c r="I142" i="1"/>
  <c r="AP134" i="1"/>
  <c r="J134" i="1" s="1"/>
  <c r="AQ134" i="1" s="1"/>
  <c r="BB127" i="1"/>
  <c r="BD127" i="1" s="1"/>
  <c r="BC94" i="1"/>
  <c r="AR50" i="1"/>
  <c r="AS50" i="1" s="1"/>
  <c r="AV50" i="1" s="1"/>
  <c r="F50" i="1" s="1"/>
  <c r="AY50" i="1" s="1"/>
  <c r="G50" i="1" s="1"/>
  <c r="BC49" i="1"/>
  <c r="AP150" i="1"/>
  <c r="J150" i="1" s="1"/>
  <c r="AQ150" i="1" s="1"/>
  <c r="AL125" i="1"/>
  <c r="AR85" i="1"/>
  <c r="AS85" i="1" s="1"/>
  <c r="AV85" i="1" s="1"/>
  <c r="F85" i="1" s="1"/>
  <c r="I85" i="1"/>
  <c r="AR80" i="1"/>
  <c r="AS80" i="1" s="1"/>
  <c r="AV80" i="1" s="1"/>
  <c r="F80" i="1" s="1"/>
  <c r="AY80" i="1" s="1"/>
  <c r="G80" i="1" s="1"/>
  <c r="BD72" i="1"/>
  <c r="AP125" i="1"/>
  <c r="J125" i="1" s="1"/>
  <c r="AQ125" i="1" s="1"/>
  <c r="BB204" i="1"/>
  <c r="AP169" i="1"/>
  <c r="J169" i="1" s="1"/>
  <c r="AQ169" i="1" s="1"/>
  <c r="BC125" i="1"/>
  <c r="BA55" i="1"/>
  <c r="AZ55" i="1"/>
  <c r="H149" i="1"/>
  <c r="BB149" i="1"/>
  <c r="BD149" i="1" s="1"/>
  <c r="AR110" i="1"/>
  <c r="AS110" i="1" s="1"/>
  <c r="AV110" i="1" s="1"/>
  <c r="F110" i="1" s="1"/>
  <c r="AY110" i="1" s="1"/>
  <c r="G110" i="1" s="1"/>
  <c r="I110" i="1"/>
  <c r="BB110" i="1"/>
  <c r="I70" i="1"/>
  <c r="BB70" i="1"/>
  <c r="BD70" i="1" s="1"/>
  <c r="BC52" i="1"/>
  <c r="AX15" i="1"/>
  <c r="AX176" i="1"/>
  <c r="I82" i="1"/>
  <c r="AR82" i="1"/>
  <c r="AS82" i="1" s="1"/>
  <c r="AV82" i="1" s="1"/>
  <c r="F82" i="1" s="1"/>
  <c r="AY82" i="1" s="1"/>
  <c r="G82" i="1" s="1"/>
  <c r="BB170" i="1"/>
  <c r="BD170" i="1" s="1"/>
  <c r="AX166" i="1"/>
  <c r="AP157" i="1"/>
  <c r="J157" i="1" s="1"/>
  <c r="AQ157" i="1" s="1"/>
  <c r="H148" i="1"/>
  <c r="BC133" i="1"/>
  <c r="I119" i="1"/>
  <c r="E106" i="1"/>
  <c r="AL106" i="1"/>
  <c r="AR101" i="1"/>
  <c r="AS101" i="1" s="1"/>
  <c r="AV101" i="1" s="1"/>
  <c r="F101" i="1" s="1"/>
  <c r="AY101" i="1" s="1"/>
  <c r="G101" i="1" s="1"/>
  <c r="I76" i="1"/>
  <c r="BB76" i="1"/>
  <c r="AP189" i="1"/>
  <c r="J189" i="1" s="1"/>
  <c r="AQ189" i="1" s="1"/>
  <c r="BB187" i="1"/>
  <c r="BD187" i="1" s="1"/>
  <c r="AP167" i="1"/>
  <c r="J167" i="1" s="1"/>
  <c r="AQ167" i="1" s="1"/>
  <c r="BC129" i="1"/>
  <c r="AP115" i="1"/>
  <c r="J115" i="1" s="1"/>
  <c r="AQ115" i="1" s="1"/>
  <c r="BC91" i="1"/>
  <c r="BB50" i="1"/>
  <c r="BD50" i="1" s="1"/>
  <c r="H50" i="1"/>
  <c r="H20" i="1"/>
  <c r="BB177" i="1"/>
  <c r="BC172" i="1"/>
  <c r="AP162" i="1"/>
  <c r="J162" i="1" s="1"/>
  <c r="AQ162" i="1" s="1"/>
  <c r="AP159" i="1"/>
  <c r="J159" i="1" s="1"/>
  <c r="AQ159" i="1" s="1"/>
  <c r="H151" i="1"/>
  <c r="BC148" i="1"/>
  <c r="AX139" i="1"/>
  <c r="H103" i="1"/>
  <c r="AP62" i="1"/>
  <c r="J62" i="1" s="1"/>
  <c r="AQ62" i="1" s="1"/>
  <c r="AX32" i="1"/>
  <c r="BC86" i="1"/>
  <c r="BB82" i="1"/>
  <c r="H82" i="1"/>
  <c r="H49" i="1"/>
  <c r="I30" i="1"/>
  <c r="AR30" i="1"/>
  <c r="AS30" i="1" s="1"/>
  <c r="AV30" i="1" s="1"/>
  <c r="F30" i="1" s="1"/>
  <c r="AY30" i="1" s="1"/>
  <c r="G30" i="1" s="1"/>
  <c r="BC29" i="1"/>
  <c r="AL89" i="1"/>
  <c r="E89" i="1"/>
  <c r="AX85" i="1"/>
  <c r="I64" i="1"/>
  <c r="BC20" i="1"/>
  <c r="H131" i="1"/>
  <c r="BB131" i="1"/>
  <c r="BD131" i="1" s="1"/>
  <c r="AL123" i="1"/>
  <c r="AP107" i="1"/>
  <c r="J107" i="1" s="1"/>
  <c r="AQ107" i="1" s="1"/>
  <c r="AP100" i="1"/>
  <c r="J100" i="1" s="1"/>
  <c r="AQ100" i="1" s="1"/>
  <c r="AP68" i="1"/>
  <c r="J68" i="1" s="1"/>
  <c r="AQ68" i="1" s="1"/>
  <c r="AR41" i="1"/>
  <c r="AS41" i="1" s="1"/>
  <c r="AV41" i="1" s="1"/>
  <c r="F41" i="1" s="1"/>
  <c r="AY41" i="1" s="1"/>
  <c r="G41" i="1" s="1"/>
  <c r="BB35" i="1"/>
  <c r="BD35" i="1" s="1"/>
  <c r="H24" i="1"/>
  <c r="BC123" i="1"/>
  <c r="BB122" i="1"/>
  <c r="BD122" i="1" s="1"/>
  <c r="I72" i="1"/>
  <c r="I57" i="1"/>
  <c r="AR57" i="1"/>
  <c r="AS57" i="1" s="1"/>
  <c r="AV57" i="1" s="1"/>
  <c r="F57" i="1" s="1"/>
  <c r="AY57" i="1" s="1"/>
  <c r="G57" i="1" s="1"/>
  <c r="BC37" i="1"/>
  <c r="H108" i="1"/>
  <c r="BB108" i="1"/>
  <c r="BD108" i="1" s="1"/>
  <c r="AP59" i="1"/>
  <c r="J59" i="1" s="1"/>
  <c r="AQ59" i="1" s="1"/>
  <c r="AZ46" i="1"/>
  <c r="BA46" i="1"/>
  <c r="AZ38" i="1"/>
  <c r="BA38" i="1"/>
  <c r="AP31" i="1"/>
  <c r="J31" i="1" s="1"/>
  <c r="AQ31" i="1" s="1"/>
  <c r="AP137" i="1"/>
  <c r="J137" i="1" s="1"/>
  <c r="AQ137" i="1" s="1"/>
  <c r="AP118" i="1"/>
  <c r="J118" i="1" s="1"/>
  <c r="AQ118" i="1" s="1"/>
  <c r="H107" i="1"/>
  <c r="BB101" i="1"/>
  <c r="BD101" i="1" s="1"/>
  <c r="AL100" i="1"/>
  <c r="AP91" i="1"/>
  <c r="J91" i="1" s="1"/>
  <c r="AQ91" i="1" s="1"/>
  <c r="AR87" i="1"/>
  <c r="AS87" i="1" s="1"/>
  <c r="AV87" i="1" s="1"/>
  <c r="F87" i="1" s="1"/>
  <c r="AY87" i="1" s="1"/>
  <c r="G87" i="1" s="1"/>
  <c r="AL68" i="1"/>
  <c r="AL31" i="1"/>
  <c r="H111" i="1"/>
  <c r="BC98" i="1"/>
  <c r="I73" i="1"/>
  <c r="AR73" i="1"/>
  <c r="AS73" i="1" s="1"/>
  <c r="AV73" i="1" s="1"/>
  <c r="F73" i="1" s="1"/>
  <c r="AY73" i="1" s="1"/>
  <c r="G73" i="1" s="1"/>
  <c r="BB73" i="1"/>
  <c r="BD73" i="1" s="1"/>
  <c r="BC68" i="1"/>
  <c r="AL59" i="1"/>
  <c r="E59" i="1"/>
  <c r="BC31" i="1"/>
  <c r="H19" i="1"/>
  <c r="I13" i="1"/>
  <c r="AR13" i="1"/>
  <c r="AS13" i="1" s="1"/>
  <c r="AV13" i="1" s="1"/>
  <c r="F13" i="1" s="1"/>
  <c r="AY13" i="1" s="1"/>
  <c r="G13" i="1" s="1"/>
  <c r="H120" i="1"/>
  <c r="AR74" i="1"/>
  <c r="AS74" i="1" s="1"/>
  <c r="AV74" i="1" s="1"/>
  <c r="F74" i="1" s="1"/>
  <c r="AY74" i="1" s="1"/>
  <c r="G74" i="1" s="1"/>
  <c r="I74" i="1"/>
  <c r="BC19" i="1"/>
  <c r="H117" i="1"/>
  <c r="BB117" i="1"/>
  <c r="BC108" i="1"/>
  <c r="AP103" i="1"/>
  <c r="J103" i="1" s="1"/>
  <c r="AQ103" i="1" s="1"/>
  <c r="H102" i="1"/>
  <c r="BC90" i="1"/>
  <c r="E84" i="1"/>
  <c r="E81" i="1"/>
  <c r="AL81" i="1"/>
  <c r="I46" i="1"/>
  <c r="BB46" i="1"/>
  <c r="BD46" i="1" s="1"/>
  <c r="BC117" i="1"/>
  <c r="BD117" i="1"/>
  <c r="BC102" i="1"/>
  <c r="H91" i="1"/>
  <c r="BB67" i="1"/>
  <c r="BD67" i="1" s="1"/>
  <c r="BC58" i="1"/>
  <c r="E53" i="1"/>
  <c r="AL53" i="1"/>
  <c r="AP49" i="1"/>
  <c r="J49" i="1" s="1"/>
  <c r="AQ49" i="1" s="1"/>
  <c r="AP56" i="1"/>
  <c r="J56" i="1" s="1"/>
  <c r="AQ56" i="1" s="1"/>
  <c r="BB47" i="1"/>
  <c r="BD47" i="1" s="1"/>
  <c r="BB32" i="1"/>
  <c r="BD32" i="1" s="1"/>
  <c r="H32" i="1"/>
  <c r="H29" i="1"/>
  <c r="AP86" i="1"/>
  <c r="J86" i="1" s="1"/>
  <c r="AQ86" i="1" s="1"/>
  <c r="AR65" i="1"/>
  <c r="AS65" i="1" s="1"/>
  <c r="AV65" i="1" s="1"/>
  <c r="F65" i="1" s="1"/>
  <c r="AY65" i="1" s="1"/>
  <c r="G65" i="1" s="1"/>
  <c r="I18" i="1"/>
  <c r="AR18" i="1"/>
  <c r="AS18" i="1" s="1"/>
  <c r="AV18" i="1" s="1"/>
  <c r="F18" i="1" s="1"/>
  <c r="AY18" i="1" s="1"/>
  <c r="G18" i="1" s="1"/>
  <c r="BB87" i="1"/>
  <c r="BD87" i="1" s="1"/>
  <c r="BB80" i="1"/>
  <c r="BD80" i="1" s="1"/>
  <c r="AP51" i="1"/>
  <c r="J51" i="1" s="1"/>
  <c r="AQ51" i="1" s="1"/>
  <c r="BC109" i="1"/>
  <c r="BB92" i="1"/>
  <c r="AR52" i="1"/>
  <c r="AS52" i="1" s="1"/>
  <c r="AV52" i="1" s="1"/>
  <c r="F52" i="1" s="1"/>
  <c r="AY52" i="1" s="1"/>
  <c r="G52" i="1" s="1"/>
  <c r="I52" i="1"/>
  <c r="BB72" i="1"/>
  <c r="AX67" i="1"/>
  <c r="BB57" i="1"/>
  <c r="AP48" i="1"/>
  <c r="J48" i="1" s="1"/>
  <c r="AQ48" i="1" s="1"/>
  <c r="AP22" i="1"/>
  <c r="J22" i="1" s="1"/>
  <c r="AQ22" i="1" s="1"/>
  <c r="BC99" i="1"/>
  <c r="AX83" i="1"/>
  <c r="BC82" i="1"/>
  <c r="BD82" i="1" s="1"/>
  <c r="E51" i="1"/>
  <c r="AL51" i="1"/>
  <c r="BB30" i="1"/>
  <c r="BD30" i="1" s="1"/>
  <c r="H80" i="1"/>
  <c r="H48" i="1"/>
  <c r="AR42" i="1"/>
  <c r="AS42" i="1" s="1"/>
  <c r="AV42" i="1" s="1"/>
  <c r="F42" i="1" s="1"/>
  <c r="H33" i="1"/>
  <c r="BB33" i="1"/>
  <c r="BD33" i="1" s="1"/>
  <c r="H87" i="1"/>
  <c r="BC48" i="1"/>
  <c r="AX37" i="1"/>
  <c r="AP28" i="1"/>
  <c r="J28" i="1" s="1"/>
  <c r="AQ28" i="1" s="1"/>
  <c r="H92" i="1"/>
  <c r="E76" i="1"/>
  <c r="H72" i="1"/>
  <c r="BB66" i="1"/>
  <c r="AP58" i="1"/>
  <c r="J58" i="1" s="1"/>
  <c r="AQ58" i="1" s="1"/>
  <c r="AP19" i="1"/>
  <c r="J19" i="1" s="1"/>
  <c r="AQ19" i="1" s="1"/>
  <c r="BB41" i="1"/>
  <c r="BD41" i="1" s="1"/>
  <c r="AP25" i="1"/>
  <c r="J25" i="1" s="1"/>
  <c r="AQ25" i="1" s="1"/>
  <c r="BB23" i="1"/>
  <c r="BD23" i="1" s="1"/>
  <c r="H21" i="1"/>
  <c r="BB21" i="1"/>
  <c r="BD21" i="1" s="1"/>
  <c r="BB69" i="1"/>
  <c r="BC64" i="1"/>
  <c r="AP29" i="1"/>
  <c r="J29" i="1" s="1"/>
  <c r="AQ29" i="1" s="1"/>
  <c r="BC50" i="1"/>
  <c r="AP39" i="1"/>
  <c r="J39" i="1" s="1"/>
  <c r="AQ39" i="1" s="1"/>
  <c r="AL36" i="1"/>
  <c r="BC69" i="1"/>
  <c r="BB40" i="1"/>
  <c r="BD40" i="1" s="1"/>
  <c r="AP12" i="1"/>
  <c r="J12" i="1" s="1"/>
  <c r="AQ12" i="1" s="1"/>
  <c r="AP71" i="1"/>
  <c r="J71" i="1" s="1"/>
  <c r="AQ71" i="1" s="1"/>
  <c r="AP54" i="1"/>
  <c r="J54" i="1" s="1"/>
  <c r="AQ54" i="1" s="1"/>
  <c r="H45" i="1"/>
  <c r="BB45" i="1"/>
  <c r="BD45" i="1" s="1"/>
  <c r="BB55" i="1"/>
  <c r="BD55" i="1" s="1"/>
  <c r="H38" i="1"/>
  <c r="BB38" i="1"/>
  <c r="BD38" i="1" s="1"/>
  <c r="AP15" i="1"/>
  <c r="J15" i="1" s="1"/>
  <c r="AQ15" i="1" s="1"/>
  <c r="BB13" i="1"/>
  <c r="BD13" i="1" s="1"/>
  <c r="H11" i="1"/>
  <c r="BC67" i="1"/>
  <c r="AL14" i="1"/>
  <c r="AP14" i="1" s="1"/>
  <c r="J14" i="1" s="1"/>
  <c r="AQ14" i="1" s="1"/>
  <c r="BB64" i="1"/>
  <c r="BD64" i="1" s="1"/>
  <c r="BC57" i="1"/>
  <c r="BD57" i="1" s="1"/>
  <c r="AP17" i="1"/>
  <c r="J17" i="1" s="1"/>
  <c r="AQ17" i="1" s="1"/>
  <c r="AP63" i="1"/>
  <c r="J63" i="1" s="1"/>
  <c r="AQ63" i="1" s="1"/>
  <c r="H55" i="1"/>
  <c r="AP20" i="1"/>
  <c r="J20" i="1" s="1"/>
  <c r="AQ20" i="1" s="1"/>
  <c r="H16" i="1"/>
  <c r="BB16" i="1"/>
  <c r="BD16" i="1" s="1"/>
  <c r="I14" i="1" l="1"/>
  <c r="AR14" i="1"/>
  <c r="AS14" i="1" s="1"/>
  <c r="AV14" i="1" s="1"/>
  <c r="F14" i="1" s="1"/>
  <c r="AY14" i="1" s="1"/>
  <c r="G14" i="1" s="1"/>
  <c r="AR161" i="1"/>
  <c r="AS161" i="1" s="1"/>
  <c r="AV161" i="1" s="1"/>
  <c r="F161" i="1" s="1"/>
  <c r="AY161" i="1" s="1"/>
  <c r="G161" i="1" s="1"/>
  <c r="I161" i="1"/>
  <c r="I158" i="1"/>
  <c r="AR158" i="1"/>
  <c r="AS158" i="1" s="1"/>
  <c r="AV158" i="1" s="1"/>
  <c r="F158" i="1" s="1"/>
  <c r="AY158" i="1" s="1"/>
  <c r="G158" i="1" s="1"/>
  <c r="BB181" i="1"/>
  <c r="BD181" i="1" s="1"/>
  <c r="AR167" i="1"/>
  <c r="AS167" i="1" s="1"/>
  <c r="AV167" i="1" s="1"/>
  <c r="F167" i="1" s="1"/>
  <c r="AY167" i="1" s="1"/>
  <c r="G167" i="1" s="1"/>
  <c r="I167" i="1"/>
  <c r="BA182" i="1"/>
  <c r="AZ182" i="1"/>
  <c r="BC76" i="1"/>
  <c r="BD76" i="1" s="1"/>
  <c r="H166" i="1"/>
  <c r="AR134" i="1"/>
  <c r="AS134" i="1" s="1"/>
  <c r="AV134" i="1" s="1"/>
  <c r="F134" i="1" s="1"/>
  <c r="AY134" i="1" s="1"/>
  <c r="G134" i="1" s="1"/>
  <c r="BB134" i="1"/>
  <c r="BD134" i="1" s="1"/>
  <c r="I134" i="1"/>
  <c r="AZ98" i="1"/>
  <c r="BA98" i="1"/>
  <c r="BC105" i="1"/>
  <c r="AZ111" i="1"/>
  <c r="BA111" i="1"/>
  <c r="I49" i="1"/>
  <c r="AR49" i="1"/>
  <c r="AS49" i="1" s="1"/>
  <c r="AV49" i="1" s="1"/>
  <c r="F49" i="1" s="1"/>
  <c r="BA94" i="1"/>
  <c r="AZ94" i="1"/>
  <c r="AZ104" i="1"/>
  <c r="BA104" i="1"/>
  <c r="AR205" i="1"/>
  <c r="AS205" i="1" s="1"/>
  <c r="AV205" i="1" s="1"/>
  <c r="F205" i="1" s="1"/>
  <c r="AY205" i="1" s="1"/>
  <c r="G205" i="1" s="1"/>
  <c r="I205" i="1"/>
  <c r="I139" i="1"/>
  <c r="AR139" i="1"/>
  <c r="AS139" i="1" s="1"/>
  <c r="AV139" i="1" s="1"/>
  <c r="F139" i="1" s="1"/>
  <c r="AY139" i="1" s="1"/>
  <c r="G139" i="1" s="1"/>
  <c r="I19" i="1"/>
  <c r="AR19" i="1"/>
  <c r="AS19" i="1" s="1"/>
  <c r="AV19" i="1" s="1"/>
  <c r="F19" i="1" s="1"/>
  <c r="AY19" i="1" s="1"/>
  <c r="G19" i="1" s="1"/>
  <c r="AP53" i="1"/>
  <c r="J53" i="1" s="1"/>
  <c r="AQ53" i="1" s="1"/>
  <c r="H53" i="1"/>
  <c r="AR103" i="1"/>
  <c r="AS103" i="1" s="1"/>
  <c r="AV103" i="1" s="1"/>
  <c r="F103" i="1" s="1"/>
  <c r="AY103" i="1" s="1"/>
  <c r="G103" i="1" s="1"/>
  <c r="I103" i="1"/>
  <c r="AR118" i="1"/>
  <c r="AS118" i="1" s="1"/>
  <c r="AV118" i="1" s="1"/>
  <c r="F118" i="1" s="1"/>
  <c r="AY118" i="1" s="1"/>
  <c r="G118" i="1" s="1"/>
  <c r="I118" i="1"/>
  <c r="BB118" i="1"/>
  <c r="BD118" i="1" s="1"/>
  <c r="BA41" i="1"/>
  <c r="AZ41" i="1"/>
  <c r="AZ82" i="1"/>
  <c r="BA82" i="1"/>
  <c r="AR169" i="1"/>
  <c r="AS169" i="1" s="1"/>
  <c r="AV169" i="1" s="1"/>
  <c r="F169" i="1" s="1"/>
  <c r="AY169" i="1" s="1"/>
  <c r="G169" i="1" s="1"/>
  <c r="I169" i="1"/>
  <c r="BB169" i="1"/>
  <c r="BD169" i="1" s="1"/>
  <c r="AY142" i="1"/>
  <c r="G142" i="1" s="1"/>
  <c r="BB142" i="1"/>
  <c r="BD142" i="1" s="1"/>
  <c r="H205" i="1"/>
  <c r="BC164" i="1"/>
  <c r="AR132" i="1"/>
  <c r="AS132" i="1" s="1"/>
  <c r="AV132" i="1" s="1"/>
  <c r="F132" i="1" s="1"/>
  <c r="I132" i="1"/>
  <c r="BB202" i="1"/>
  <c r="BD202" i="1" s="1"/>
  <c r="BA119" i="1"/>
  <c r="AZ119" i="1"/>
  <c r="AZ209" i="1"/>
  <c r="BA209" i="1"/>
  <c r="AR54" i="1"/>
  <c r="AS54" i="1" s="1"/>
  <c r="AV54" i="1" s="1"/>
  <c r="F54" i="1" s="1"/>
  <c r="I54" i="1"/>
  <c r="AY42" i="1"/>
  <c r="G42" i="1" s="1"/>
  <c r="BB42" i="1"/>
  <c r="BD42" i="1" s="1"/>
  <c r="AZ52" i="1"/>
  <c r="BA52" i="1"/>
  <c r="BC53" i="1"/>
  <c r="BC59" i="1"/>
  <c r="BD59" i="1"/>
  <c r="AR137" i="1"/>
  <c r="AS137" i="1" s="1"/>
  <c r="AV137" i="1" s="1"/>
  <c r="F137" i="1" s="1"/>
  <c r="AY137" i="1" s="1"/>
  <c r="G137" i="1" s="1"/>
  <c r="I137" i="1"/>
  <c r="BB137" i="1"/>
  <c r="BD137" i="1" s="1"/>
  <c r="I68" i="1"/>
  <c r="AR68" i="1"/>
  <c r="AS68" i="1" s="1"/>
  <c r="AV68" i="1" s="1"/>
  <c r="F68" i="1" s="1"/>
  <c r="AY68" i="1" s="1"/>
  <c r="G68" i="1" s="1"/>
  <c r="BB88" i="1"/>
  <c r="BD88" i="1" s="1"/>
  <c r="BC205" i="1"/>
  <c r="AZ16" i="1"/>
  <c r="BA16" i="1"/>
  <c r="AZ130" i="1"/>
  <c r="BA130" i="1"/>
  <c r="AZ200" i="1"/>
  <c r="BA200" i="1"/>
  <c r="BB90" i="1"/>
  <c r="BD90" i="1" s="1"/>
  <c r="AZ191" i="1"/>
  <c r="BA191" i="1"/>
  <c r="AZ84" i="1"/>
  <c r="BA84" i="1"/>
  <c r="AZ24" i="1"/>
  <c r="BA24" i="1"/>
  <c r="I198" i="1"/>
  <c r="AR198" i="1"/>
  <c r="AS198" i="1" s="1"/>
  <c r="AV198" i="1" s="1"/>
  <c r="F198" i="1" s="1"/>
  <c r="H164" i="1"/>
  <c r="AP166" i="1"/>
  <c r="J166" i="1" s="1"/>
  <c r="AQ166" i="1" s="1"/>
  <c r="I71" i="1"/>
  <c r="AR71" i="1"/>
  <c r="AS71" i="1" s="1"/>
  <c r="AV71" i="1" s="1"/>
  <c r="F71" i="1" s="1"/>
  <c r="AY71" i="1" s="1"/>
  <c r="G71" i="1" s="1"/>
  <c r="BB71" i="1"/>
  <c r="BD71" i="1" s="1"/>
  <c r="I58" i="1"/>
  <c r="AR58" i="1"/>
  <c r="AS58" i="1" s="1"/>
  <c r="AV58" i="1" s="1"/>
  <c r="F58" i="1" s="1"/>
  <c r="BB59" i="1"/>
  <c r="H59" i="1"/>
  <c r="I31" i="1"/>
  <c r="AR31" i="1"/>
  <c r="AS31" i="1" s="1"/>
  <c r="AV31" i="1" s="1"/>
  <c r="F31" i="1" s="1"/>
  <c r="AY31" i="1" s="1"/>
  <c r="G31" i="1" s="1"/>
  <c r="AR100" i="1"/>
  <c r="AS100" i="1" s="1"/>
  <c r="AV100" i="1" s="1"/>
  <c r="F100" i="1" s="1"/>
  <c r="AY100" i="1" s="1"/>
  <c r="G100" i="1" s="1"/>
  <c r="I100" i="1"/>
  <c r="AR115" i="1"/>
  <c r="AS115" i="1" s="1"/>
  <c r="AV115" i="1" s="1"/>
  <c r="F115" i="1" s="1"/>
  <c r="AY115" i="1" s="1"/>
  <c r="G115" i="1" s="1"/>
  <c r="BB115" i="1"/>
  <c r="BD115" i="1" s="1"/>
  <c r="I115" i="1"/>
  <c r="AY121" i="1"/>
  <c r="G121" i="1" s="1"/>
  <c r="BB121" i="1"/>
  <c r="BD121" i="1" s="1"/>
  <c r="AZ146" i="1"/>
  <c r="BA146" i="1"/>
  <c r="AZ88" i="1"/>
  <c r="BA88" i="1"/>
  <c r="AZ120" i="1"/>
  <c r="BA120" i="1"/>
  <c r="BB18" i="1"/>
  <c r="BD18" i="1" s="1"/>
  <c r="AR12" i="1"/>
  <c r="AS12" i="1" s="1"/>
  <c r="AV12" i="1" s="1"/>
  <c r="F12" i="1" s="1"/>
  <c r="AY12" i="1" s="1"/>
  <c r="G12" i="1" s="1"/>
  <c r="I12" i="1"/>
  <c r="BB209" i="1"/>
  <c r="BD209" i="1" s="1"/>
  <c r="BA32" i="1"/>
  <c r="AZ32" i="1"/>
  <c r="BB148" i="1"/>
  <c r="BD148" i="1" s="1"/>
  <c r="BA170" i="1"/>
  <c r="AZ170" i="1"/>
  <c r="AZ160" i="1"/>
  <c r="BA160" i="1"/>
  <c r="AZ122" i="1"/>
  <c r="BA122" i="1"/>
  <c r="AZ147" i="1"/>
  <c r="BA147" i="1"/>
  <c r="AY176" i="1"/>
  <c r="G176" i="1" s="1"/>
  <c r="BB176" i="1"/>
  <c r="BD176" i="1" s="1"/>
  <c r="BA90" i="1"/>
  <c r="AZ90" i="1"/>
  <c r="I107" i="1"/>
  <c r="AR107" i="1"/>
  <c r="AS107" i="1" s="1"/>
  <c r="AV107" i="1" s="1"/>
  <c r="F107" i="1" s="1"/>
  <c r="AY107" i="1" s="1"/>
  <c r="G107" i="1" s="1"/>
  <c r="I143" i="1"/>
  <c r="AR143" i="1"/>
  <c r="AS143" i="1" s="1"/>
  <c r="AV143" i="1" s="1"/>
  <c r="F143" i="1" s="1"/>
  <c r="AY143" i="1" s="1"/>
  <c r="G143" i="1" s="1"/>
  <c r="H123" i="1"/>
  <c r="AP123" i="1"/>
  <c r="J123" i="1" s="1"/>
  <c r="AQ123" i="1" s="1"/>
  <c r="AR17" i="1"/>
  <c r="AS17" i="1" s="1"/>
  <c r="AV17" i="1" s="1"/>
  <c r="F17" i="1" s="1"/>
  <c r="AY17" i="1" s="1"/>
  <c r="G17" i="1" s="1"/>
  <c r="I17" i="1"/>
  <c r="BB17" i="1"/>
  <c r="BD17" i="1" s="1"/>
  <c r="BC208" i="1"/>
  <c r="I171" i="1"/>
  <c r="AR171" i="1"/>
  <c r="AS171" i="1" s="1"/>
  <c r="AV171" i="1" s="1"/>
  <c r="F171" i="1" s="1"/>
  <c r="AY171" i="1" s="1"/>
  <c r="G171" i="1" s="1"/>
  <c r="I201" i="1"/>
  <c r="AR201" i="1"/>
  <c r="AS201" i="1" s="1"/>
  <c r="AV201" i="1" s="1"/>
  <c r="F201" i="1" s="1"/>
  <c r="AY201" i="1" s="1"/>
  <c r="G201" i="1" s="1"/>
  <c r="AZ129" i="1"/>
  <c r="BA129" i="1"/>
  <c r="AR29" i="1"/>
  <c r="AS29" i="1" s="1"/>
  <c r="AV29" i="1" s="1"/>
  <c r="F29" i="1" s="1"/>
  <c r="AY29" i="1" s="1"/>
  <c r="G29" i="1" s="1"/>
  <c r="I29" i="1"/>
  <c r="BA110" i="1"/>
  <c r="AZ110" i="1"/>
  <c r="I86" i="1"/>
  <c r="AR86" i="1"/>
  <c r="AS86" i="1" s="1"/>
  <c r="AV86" i="1" s="1"/>
  <c r="F86" i="1" s="1"/>
  <c r="AY86" i="1" s="1"/>
  <c r="G86" i="1" s="1"/>
  <c r="BB86" i="1"/>
  <c r="BD86" i="1" s="1"/>
  <c r="BA74" i="1"/>
  <c r="AZ74" i="1"/>
  <c r="BC89" i="1"/>
  <c r="H106" i="1"/>
  <c r="AR150" i="1"/>
  <c r="AS150" i="1" s="1"/>
  <c r="AV150" i="1" s="1"/>
  <c r="F150" i="1" s="1"/>
  <c r="I150" i="1"/>
  <c r="I93" i="1"/>
  <c r="AR93" i="1"/>
  <c r="AS93" i="1" s="1"/>
  <c r="AV93" i="1" s="1"/>
  <c r="F93" i="1" s="1"/>
  <c r="AY93" i="1" s="1"/>
  <c r="G93" i="1" s="1"/>
  <c r="AR203" i="1"/>
  <c r="AS203" i="1" s="1"/>
  <c r="AV203" i="1" s="1"/>
  <c r="F203" i="1" s="1"/>
  <c r="I203" i="1"/>
  <c r="G76" i="1"/>
  <c r="I207" i="1"/>
  <c r="AR207" i="1"/>
  <c r="AS207" i="1" s="1"/>
  <c r="AV207" i="1" s="1"/>
  <c r="F207" i="1" s="1"/>
  <c r="AZ149" i="1"/>
  <c r="BA149" i="1"/>
  <c r="AR168" i="1"/>
  <c r="AS168" i="1" s="1"/>
  <c r="AV168" i="1" s="1"/>
  <c r="F168" i="1" s="1"/>
  <c r="I168" i="1"/>
  <c r="BC143" i="1"/>
  <c r="BD143" i="1" s="1"/>
  <c r="AR186" i="1"/>
  <c r="AS186" i="1" s="1"/>
  <c r="AV186" i="1" s="1"/>
  <c r="F186" i="1" s="1"/>
  <c r="I186" i="1"/>
  <c r="BC139" i="1"/>
  <c r="I125" i="1"/>
  <c r="AR125" i="1"/>
  <c r="AS125" i="1" s="1"/>
  <c r="AV125" i="1" s="1"/>
  <c r="F125" i="1" s="1"/>
  <c r="AY125" i="1" s="1"/>
  <c r="G125" i="1" s="1"/>
  <c r="AZ151" i="1"/>
  <c r="BA151" i="1"/>
  <c r="I124" i="1"/>
  <c r="AR124" i="1"/>
  <c r="AS124" i="1" s="1"/>
  <c r="AV124" i="1" s="1"/>
  <c r="F124" i="1" s="1"/>
  <c r="AY124" i="1" s="1"/>
  <c r="G124" i="1" s="1"/>
  <c r="BB98" i="1"/>
  <c r="BD98" i="1" s="1"/>
  <c r="BA183" i="1"/>
  <c r="AZ183" i="1"/>
  <c r="BA18" i="1"/>
  <c r="AZ18" i="1"/>
  <c r="H178" i="1"/>
  <c r="AP178" i="1"/>
  <c r="J178" i="1" s="1"/>
  <c r="AQ178" i="1" s="1"/>
  <c r="AP97" i="1"/>
  <c r="J97" i="1" s="1"/>
  <c r="AQ97" i="1" s="1"/>
  <c r="H97" i="1"/>
  <c r="BC128" i="1"/>
  <c r="BD128" i="1"/>
  <c r="BA148" i="1"/>
  <c r="AZ148" i="1"/>
  <c r="AZ109" i="1"/>
  <c r="BA109" i="1"/>
  <c r="I28" i="1"/>
  <c r="AR28" i="1"/>
  <c r="AS28" i="1" s="1"/>
  <c r="AV28" i="1" s="1"/>
  <c r="F28" i="1" s="1"/>
  <c r="AY28" i="1" s="1"/>
  <c r="G28" i="1" s="1"/>
  <c r="BB111" i="1"/>
  <c r="BD111" i="1" s="1"/>
  <c r="H125" i="1"/>
  <c r="AR83" i="1"/>
  <c r="AS83" i="1" s="1"/>
  <c r="AV83" i="1" s="1"/>
  <c r="F83" i="1" s="1"/>
  <c r="AY83" i="1" s="1"/>
  <c r="G83" i="1" s="1"/>
  <c r="I83" i="1"/>
  <c r="AP164" i="1"/>
  <c r="J164" i="1" s="1"/>
  <c r="AQ164" i="1" s="1"/>
  <c r="BB11" i="1"/>
  <c r="BD11" i="1" s="1"/>
  <c r="BD69" i="1"/>
  <c r="H31" i="1"/>
  <c r="BB31" i="1"/>
  <c r="BD31" i="1" s="1"/>
  <c r="AZ57" i="1"/>
  <c r="BA57" i="1"/>
  <c r="H89" i="1"/>
  <c r="AP89" i="1"/>
  <c r="J89" i="1" s="1"/>
  <c r="AQ89" i="1" s="1"/>
  <c r="AR159" i="1"/>
  <c r="AS159" i="1" s="1"/>
  <c r="AV159" i="1" s="1"/>
  <c r="F159" i="1" s="1"/>
  <c r="I159" i="1"/>
  <c r="BC106" i="1"/>
  <c r="I102" i="1"/>
  <c r="AR102" i="1"/>
  <c r="AS102" i="1" s="1"/>
  <c r="AV102" i="1" s="1"/>
  <c r="F102" i="1" s="1"/>
  <c r="H126" i="1"/>
  <c r="AP126" i="1"/>
  <c r="J126" i="1" s="1"/>
  <c r="AQ126" i="1" s="1"/>
  <c r="AZ165" i="1"/>
  <c r="BA165" i="1"/>
  <c r="I62" i="1"/>
  <c r="AR62" i="1"/>
  <c r="AS62" i="1" s="1"/>
  <c r="AV62" i="1" s="1"/>
  <c r="F62" i="1" s="1"/>
  <c r="AY62" i="1" s="1"/>
  <c r="G62" i="1" s="1"/>
  <c r="AZ80" i="1"/>
  <c r="BA80" i="1"/>
  <c r="I138" i="1"/>
  <c r="AR138" i="1"/>
  <c r="AS138" i="1" s="1"/>
  <c r="AV138" i="1" s="1"/>
  <c r="F138" i="1" s="1"/>
  <c r="AY138" i="1" s="1"/>
  <c r="G138" i="1" s="1"/>
  <c r="AZ172" i="1"/>
  <c r="BA172" i="1"/>
  <c r="AR140" i="1"/>
  <c r="AS140" i="1" s="1"/>
  <c r="AV140" i="1" s="1"/>
  <c r="F140" i="1" s="1"/>
  <c r="AY140" i="1" s="1"/>
  <c r="G140" i="1" s="1"/>
  <c r="I140" i="1"/>
  <c r="AZ202" i="1"/>
  <c r="BA202" i="1"/>
  <c r="BB74" i="1"/>
  <c r="BD74" i="1" s="1"/>
  <c r="AR22" i="1"/>
  <c r="AS22" i="1" s="1"/>
  <c r="AV22" i="1" s="1"/>
  <c r="F22" i="1" s="1"/>
  <c r="I22" i="1"/>
  <c r="BB120" i="1"/>
  <c r="BD120" i="1" s="1"/>
  <c r="BB68" i="1"/>
  <c r="BD68" i="1" s="1"/>
  <c r="H68" i="1"/>
  <c r="AR162" i="1"/>
  <c r="AS162" i="1" s="1"/>
  <c r="AV162" i="1" s="1"/>
  <c r="F162" i="1" s="1"/>
  <c r="AY162" i="1" s="1"/>
  <c r="G162" i="1" s="1"/>
  <c r="I162" i="1"/>
  <c r="BB162" i="1"/>
  <c r="BD162" i="1" s="1"/>
  <c r="BB172" i="1"/>
  <c r="BD172" i="1" s="1"/>
  <c r="AZ33" i="1"/>
  <c r="BA33" i="1"/>
  <c r="BA35" i="1"/>
  <c r="AZ35" i="1"/>
  <c r="BC126" i="1"/>
  <c r="H156" i="1"/>
  <c r="AP156" i="1"/>
  <c r="J156" i="1" s="1"/>
  <c r="AQ156" i="1" s="1"/>
  <c r="AZ117" i="1"/>
  <c r="BA117" i="1"/>
  <c r="AR208" i="1"/>
  <c r="AS208" i="1" s="1"/>
  <c r="AV208" i="1" s="1"/>
  <c r="F208" i="1" s="1"/>
  <c r="I208" i="1"/>
  <c r="AR63" i="1"/>
  <c r="AS63" i="1" s="1"/>
  <c r="AV63" i="1" s="1"/>
  <c r="F63" i="1" s="1"/>
  <c r="AY63" i="1" s="1"/>
  <c r="G63" i="1" s="1"/>
  <c r="I63" i="1"/>
  <c r="AZ173" i="1"/>
  <c r="BA173" i="1"/>
  <c r="BC51" i="1"/>
  <c r="BC97" i="1"/>
  <c r="BC140" i="1"/>
  <c r="AZ99" i="1"/>
  <c r="BA99" i="1"/>
  <c r="BB103" i="1"/>
  <c r="BD103" i="1" s="1"/>
  <c r="H140" i="1"/>
  <c r="H128" i="1"/>
  <c r="BB128" i="1"/>
  <c r="H14" i="1"/>
  <c r="BB14" i="1"/>
  <c r="BD14" i="1" s="1"/>
  <c r="BA101" i="1"/>
  <c r="AZ101" i="1"/>
  <c r="BB52" i="1"/>
  <c r="BD52" i="1" s="1"/>
  <c r="I48" i="1"/>
  <c r="AR48" i="1"/>
  <c r="AS48" i="1" s="1"/>
  <c r="AV48" i="1" s="1"/>
  <c r="F48" i="1" s="1"/>
  <c r="H81" i="1"/>
  <c r="AP81" i="1"/>
  <c r="J81" i="1" s="1"/>
  <c r="AQ81" i="1" s="1"/>
  <c r="BA50" i="1"/>
  <c r="AZ50" i="1"/>
  <c r="BA67" i="1"/>
  <c r="AZ67" i="1"/>
  <c r="H210" i="1"/>
  <c r="BC182" i="1"/>
  <c r="BD182" i="1" s="1"/>
  <c r="AZ131" i="1"/>
  <c r="BA131" i="1"/>
  <c r="AZ190" i="1"/>
  <c r="BA190" i="1"/>
  <c r="AZ199" i="1"/>
  <c r="BA199" i="1"/>
  <c r="BA163" i="1"/>
  <c r="AZ163" i="1"/>
  <c r="H185" i="1"/>
  <c r="AP185" i="1"/>
  <c r="J185" i="1" s="1"/>
  <c r="AQ185" i="1" s="1"/>
  <c r="AR20" i="1"/>
  <c r="AS20" i="1" s="1"/>
  <c r="AV20" i="1" s="1"/>
  <c r="F20" i="1" s="1"/>
  <c r="AY20" i="1" s="1"/>
  <c r="G20" i="1" s="1"/>
  <c r="I20" i="1"/>
  <c r="AY141" i="1"/>
  <c r="G141" i="1" s="1"/>
  <c r="BB141" i="1"/>
  <c r="BD141" i="1" s="1"/>
  <c r="AZ73" i="1"/>
  <c r="BA73" i="1"/>
  <c r="BC161" i="1"/>
  <c r="BD161" i="1" s="1"/>
  <c r="H36" i="1"/>
  <c r="AP36" i="1"/>
  <c r="J36" i="1" s="1"/>
  <c r="AQ36" i="1" s="1"/>
  <c r="BA144" i="1"/>
  <c r="AZ144" i="1"/>
  <c r="AY85" i="1"/>
  <c r="G85" i="1" s="1"/>
  <c r="BB85" i="1"/>
  <c r="BD85" i="1" s="1"/>
  <c r="H158" i="1"/>
  <c r="BB158" i="1"/>
  <c r="BD158" i="1" s="1"/>
  <c r="AR175" i="1"/>
  <c r="AS175" i="1" s="1"/>
  <c r="AV175" i="1" s="1"/>
  <c r="F175" i="1" s="1"/>
  <c r="AY175" i="1" s="1"/>
  <c r="G175" i="1" s="1"/>
  <c r="I175" i="1"/>
  <c r="BB99" i="1"/>
  <c r="BD99" i="1" s="1"/>
  <c r="BA65" i="1"/>
  <c r="AZ65" i="1"/>
  <c r="AZ11" i="1"/>
  <c r="BA11" i="1"/>
  <c r="BB173" i="1"/>
  <c r="BD173" i="1" s="1"/>
  <c r="BB143" i="1"/>
  <c r="H143" i="1"/>
  <c r="H139" i="1"/>
  <c r="AR15" i="1"/>
  <c r="AS15" i="1" s="1"/>
  <c r="AV15" i="1" s="1"/>
  <c r="F15" i="1" s="1"/>
  <c r="AY15" i="1" s="1"/>
  <c r="G15" i="1" s="1"/>
  <c r="I15" i="1"/>
  <c r="BB65" i="1"/>
  <c r="BD65" i="1" s="1"/>
  <c r="BC81" i="1"/>
  <c r="BA13" i="1"/>
  <c r="AZ13" i="1"/>
  <c r="AZ87" i="1"/>
  <c r="BA87" i="1"/>
  <c r="BA30" i="1"/>
  <c r="AZ30" i="1"/>
  <c r="BB37" i="1"/>
  <c r="BD37" i="1" s="1"/>
  <c r="BB93" i="1"/>
  <c r="H93" i="1"/>
  <c r="I105" i="1"/>
  <c r="AR105" i="1"/>
  <c r="AS105" i="1" s="1"/>
  <c r="AV105" i="1" s="1"/>
  <c r="F105" i="1" s="1"/>
  <c r="AY105" i="1" s="1"/>
  <c r="G105" i="1" s="1"/>
  <c r="BC210" i="1"/>
  <c r="AR145" i="1"/>
  <c r="AS145" i="1" s="1"/>
  <c r="AV145" i="1" s="1"/>
  <c r="F145" i="1" s="1"/>
  <c r="AY145" i="1" s="1"/>
  <c r="G145" i="1" s="1"/>
  <c r="BB145" i="1"/>
  <c r="BD145" i="1" s="1"/>
  <c r="I145" i="1"/>
  <c r="BB133" i="1"/>
  <c r="BD133" i="1" s="1"/>
  <c r="BB116" i="1"/>
  <c r="BD116" i="1" s="1"/>
  <c r="BB144" i="1"/>
  <c r="BD144" i="1" s="1"/>
  <c r="BC175" i="1"/>
  <c r="BC185" i="1"/>
  <c r="AR51" i="1"/>
  <c r="AS51" i="1" s="1"/>
  <c r="AV51" i="1" s="1"/>
  <c r="F51" i="1" s="1"/>
  <c r="AY51" i="1" s="1"/>
  <c r="G51" i="1" s="1"/>
  <c r="I51" i="1"/>
  <c r="H161" i="1"/>
  <c r="BB161" i="1"/>
  <c r="H51" i="1"/>
  <c r="BC166" i="1"/>
  <c r="I128" i="1"/>
  <c r="AR128" i="1"/>
  <c r="AS128" i="1" s="1"/>
  <c r="AV128" i="1" s="1"/>
  <c r="F128" i="1" s="1"/>
  <c r="AY128" i="1" s="1"/>
  <c r="G128" i="1" s="1"/>
  <c r="BD109" i="1"/>
  <c r="I181" i="1"/>
  <c r="AR181" i="1"/>
  <c r="AS181" i="1" s="1"/>
  <c r="AV181" i="1" s="1"/>
  <c r="F181" i="1" s="1"/>
  <c r="AY181" i="1" s="1"/>
  <c r="G181" i="1" s="1"/>
  <c r="H184" i="1"/>
  <c r="AR192" i="1"/>
  <c r="AS192" i="1" s="1"/>
  <c r="AV192" i="1" s="1"/>
  <c r="F192" i="1" s="1"/>
  <c r="I192" i="1"/>
  <c r="BC158" i="1"/>
  <c r="BC84" i="1"/>
  <c r="BD84" i="1" s="1"/>
  <c r="AR91" i="1"/>
  <c r="AS91" i="1" s="1"/>
  <c r="AV91" i="1" s="1"/>
  <c r="F91" i="1" s="1"/>
  <c r="AY91" i="1" s="1"/>
  <c r="G91" i="1" s="1"/>
  <c r="I91" i="1"/>
  <c r="BC93" i="1"/>
  <c r="BD93" i="1"/>
  <c r="AZ66" i="1"/>
  <c r="BA66" i="1"/>
  <c r="AZ116" i="1"/>
  <c r="BA116" i="1"/>
  <c r="H175" i="1"/>
  <c r="I184" i="1"/>
  <c r="AR184" i="1"/>
  <c r="AS184" i="1" s="1"/>
  <c r="AV184" i="1" s="1"/>
  <c r="F184" i="1" s="1"/>
  <c r="AY184" i="1" s="1"/>
  <c r="G184" i="1" s="1"/>
  <c r="AR189" i="1"/>
  <c r="AS189" i="1" s="1"/>
  <c r="AV189" i="1" s="1"/>
  <c r="F189" i="1" s="1"/>
  <c r="AY189" i="1" s="1"/>
  <c r="G189" i="1" s="1"/>
  <c r="I189" i="1"/>
  <c r="BB189" i="1"/>
  <c r="BD189" i="1" s="1"/>
  <c r="I59" i="1"/>
  <c r="AR59" i="1"/>
  <c r="AS59" i="1" s="1"/>
  <c r="AV59" i="1" s="1"/>
  <c r="F59" i="1" s="1"/>
  <c r="AY59" i="1" s="1"/>
  <c r="G59" i="1" s="1"/>
  <c r="BB191" i="1"/>
  <c r="BD191" i="1" s="1"/>
  <c r="AR39" i="1"/>
  <c r="AS39" i="1" s="1"/>
  <c r="AV39" i="1" s="1"/>
  <c r="F39" i="1" s="1"/>
  <c r="AY39" i="1" s="1"/>
  <c r="G39" i="1" s="1"/>
  <c r="I39" i="1"/>
  <c r="BA45" i="1"/>
  <c r="AZ45" i="1"/>
  <c r="AZ34" i="1"/>
  <c r="BA34" i="1"/>
  <c r="AR210" i="1"/>
  <c r="AS210" i="1" s="1"/>
  <c r="AV210" i="1" s="1"/>
  <c r="F210" i="1" s="1"/>
  <c r="AY210" i="1" s="1"/>
  <c r="G210" i="1" s="1"/>
  <c r="I210" i="1"/>
  <c r="BB151" i="1"/>
  <c r="BD151" i="1" s="1"/>
  <c r="BB201" i="1"/>
  <c r="BD201" i="1" s="1"/>
  <c r="AR25" i="1"/>
  <c r="AS25" i="1" s="1"/>
  <c r="AV25" i="1" s="1"/>
  <c r="F25" i="1" s="1"/>
  <c r="AY25" i="1" s="1"/>
  <c r="G25" i="1" s="1"/>
  <c r="I25" i="1"/>
  <c r="I56" i="1"/>
  <c r="AR56" i="1"/>
  <c r="AS56" i="1" s="1"/>
  <c r="AV56" i="1" s="1"/>
  <c r="F56" i="1" s="1"/>
  <c r="AY56" i="1" s="1"/>
  <c r="G56" i="1" s="1"/>
  <c r="BB56" i="1"/>
  <c r="BD56" i="1" s="1"/>
  <c r="BB19" i="1"/>
  <c r="BD19" i="1" s="1"/>
  <c r="BB100" i="1"/>
  <c r="BD100" i="1" s="1"/>
  <c r="H100" i="1"/>
  <c r="BB24" i="1"/>
  <c r="BD24" i="1" s="1"/>
  <c r="AR157" i="1"/>
  <c r="AS157" i="1" s="1"/>
  <c r="AV157" i="1" s="1"/>
  <c r="F157" i="1" s="1"/>
  <c r="AY157" i="1" s="1"/>
  <c r="G157" i="1" s="1"/>
  <c r="I157" i="1"/>
  <c r="AP106" i="1"/>
  <c r="J106" i="1" s="1"/>
  <c r="AQ106" i="1" s="1"/>
  <c r="BA37" i="1"/>
  <c r="AZ37" i="1"/>
  <c r="I174" i="1"/>
  <c r="AR174" i="1"/>
  <c r="AS174" i="1" s="1"/>
  <c r="AV174" i="1" s="1"/>
  <c r="F174" i="1" s="1"/>
  <c r="AZ69" i="1"/>
  <c r="BA69" i="1"/>
  <c r="AZ21" i="1"/>
  <c r="BA21" i="1"/>
  <c r="BC203" i="1"/>
  <c r="I212" i="1"/>
  <c r="AR212" i="1"/>
  <c r="AS212" i="1" s="1"/>
  <c r="AV212" i="1" s="1"/>
  <c r="F212" i="1" s="1"/>
  <c r="AY212" i="1" s="1"/>
  <c r="G212" i="1" s="1"/>
  <c r="BB212" i="1"/>
  <c r="BD212" i="1" s="1"/>
  <c r="AZ133" i="1"/>
  <c r="BA133" i="1"/>
  <c r="H105" i="1"/>
  <c r="BB105" i="1"/>
  <c r="BD105" i="1" s="1"/>
  <c r="AY195" i="1"/>
  <c r="G195" i="1" s="1"/>
  <c r="BB195" i="1"/>
  <c r="BD195" i="1" s="1"/>
  <c r="BB171" i="1"/>
  <c r="BD171" i="1" s="1"/>
  <c r="BA139" i="1" l="1"/>
  <c r="AZ139" i="1"/>
  <c r="AZ210" i="1"/>
  <c r="BA210" i="1"/>
  <c r="BB210" i="1"/>
  <c r="BD210" i="1" s="1"/>
  <c r="AZ125" i="1"/>
  <c r="BA125" i="1"/>
  <c r="AZ140" i="1"/>
  <c r="BA140" i="1"/>
  <c r="AY159" i="1"/>
  <c r="G159" i="1" s="1"/>
  <c r="BB159" i="1"/>
  <c r="BD159" i="1" s="1"/>
  <c r="AZ115" i="1"/>
  <c r="BA115" i="1"/>
  <c r="AZ142" i="1"/>
  <c r="BA142" i="1"/>
  <c r="AR106" i="1"/>
  <c r="AS106" i="1" s="1"/>
  <c r="AV106" i="1" s="1"/>
  <c r="F106" i="1" s="1"/>
  <c r="AY106" i="1" s="1"/>
  <c r="G106" i="1" s="1"/>
  <c r="I106" i="1"/>
  <c r="I89" i="1"/>
  <c r="AR89" i="1"/>
  <c r="AS89" i="1" s="1"/>
  <c r="AV89" i="1" s="1"/>
  <c r="F89" i="1" s="1"/>
  <c r="AY89" i="1" s="1"/>
  <c r="G89" i="1" s="1"/>
  <c r="AZ205" i="1"/>
  <c r="BA205" i="1"/>
  <c r="AR156" i="1"/>
  <c r="AS156" i="1" s="1"/>
  <c r="AV156" i="1" s="1"/>
  <c r="F156" i="1" s="1"/>
  <c r="AY156" i="1" s="1"/>
  <c r="G156" i="1" s="1"/>
  <c r="I156" i="1"/>
  <c r="AZ105" i="1"/>
  <c r="BA105" i="1"/>
  <c r="AY150" i="1"/>
  <c r="G150" i="1" s="1"/>
  <c r="BB150" i="1"/>
  <c r="BD150" i="1" s="1"/>
  <c r="BB157" i="1"/>
  <c r="BD157" i="1" s="1"/>
  <c r="BB20" i="1"/>
  <c r="BD20" i="1" s="1"/>
  <c r="BB51" i="1"/>
  <c r="BD51" i="1" s="1"/>
  <c r="AZ100" i="1"/>
  <c r="BA100" i="1"/>
  <c r="AZ195" i="1"/>
  <c r="BA195" i="1"/>
  <c r="BB91" i="1"/>
  <c r="BD91" i="1" s="1"/>
  <c r="AZ141" i="1"/>
  <c r="BA141" i="1"/>
  <c r="AZ138" i="1"/>
  <c r="BA138" i="1"/>
  <c r="BB89" i="1"/>
  <c r="BD89" i="1" s="1"/>
  <c r="BA17" i="1"/>
  <c r="AZ17" i="1"/>
  <c r="AZ31" i="1"/>
  <c r="BA31" i="1"/>
  <c r="AZ169" i="1"/>
  <c r="BA169" i="1"/>
  <c r="BB167" i="1"/>
  <c r="BD167" i="1" s="1"/>
  <c r="AZ51" i="1"/>
  <c r="BA51" i="1"/>
  <c r="AY54" i="1"/>
  <c r="G54" i="1" s="1"/>
  <c r="BB54" i="1"/>
  <c r="BD54" i="1" s="1"/>
  <c r="AZ162" i="1"/>
  <c r="BA162" i="1"/>
  <c r="AZ56" i="1"/>
  <c r="BA56" i="1"/>
  <c r="BB138" i="1"/>
  <c r="BD138" i="1" s="1"/>
  <c r="BB63" i="1"/>
  <c r="BD63" i="1" s="1"/>
  <c r="AR164" i="1"/>
  <c r="AS164" i="1" s="1"/>
  <c r="AV164" i="1" s="1"/>
  <c r="F164" i="1" s="1"/>
  <c r="AY164" i="1" s="1"/>
  <c r="G164" i="1" s="1"/>
  <c r="I164" i="1"/>
  <c r="AZ71" i="1"/>
  <c r="BA71" i="1"/>
  <c r="BA118" i="1"/>
  <c r="AZ118" i="1"/>
  <c r="BB107" i="1"/>
  <c r="BD107" i="1" s="1"/>
  <c r="I123" i="1"/>
  <c r="AR123" i="1"/>
  <c r="AS123" i="1" s="1"/>
  <c r="AV123" i="1" s="1"/>
  <c r="F123" i="1" s="1"/>
  <c r="AY123" i="1" s="1"/>
  <c r="G123" i="1" s="1"/>
  <c r="BA91" i="1"/>
  <c r="AZ91" i="1"/>
  <c r="BA42" i="1"/>
  <c r="AZ42" i="1"/>
  <c r="AY49" i="1"/>
  <c r="G49" i="1" s="1"/>
  <c r="BB49" i="1"/>
  <c r="BD49" i="1" s="1"/>
  <c r="BA12" i="1"/>
  <c r="AZ12" i="1"/>
  <c r="AZ212" i="1"/>
  <c r="BA212" i="1"/>
  <c r="BA189" i="1"/>
  <c r="AZ189" i="1"/>
  <c r="AY192" i="1"/>
  <c r="G192" i="1" s="1"/>
  <c r="BB192" i="1"/>
  <c r="BD192" i="1" s="1"/>
  <c r="I126" i="1"/>
  <c r="AR126" i="1"/>
  <c r="AS126" i="1" s="1"/>
  <c r="AV126" i="1" s="1"/>
  <c r="F126" i="1" s="1"/>
  <c r="AY126" i="1" s="1"/>
  <c r="G126" i="1" s="1"/>
  <c r="AY207" i="1"/>
  <c r="G207" i="1" s="1"/>
  <c r="BB207" i="1"/>
  <c r="BD207" i="1" s="1"/>
  <c r="BB83" i="1"/>
  <c r="BD83" i="1" s="1"/>
  <c r="BA62" i="1"/>
  <c r="AZ62" i="1"/>
  <c r="AY48" i="1"/>
  <c r="G48" i="1" s="1"/>
  <c r="BB48" i="1"/>
  <c r="BD48" i="1" s="1"/>
  <c r="BB12" i="1"/>
  <c r="BD12" i="1" s="1"/>
  <c r="AZ184" i="1"/>
  <c r="BA184" i="1"/>
  <c r="BB184" i="1"/>
  <c r="BD184" i="1" s="1"/>
  <c r="AZ85" i="1"/>
  <c r="BA85" i="1"/>
  <c r="BA63" i="1"/>
  <c r="AZ63" i="1"/>
  <c r="AZ83" i="1"/>
  <c r="BA83" i="1"/>
  <c r="AZ29" i="1"/>
  <c r="BA29" i="1"/>
  <c r="AR166" i="1"/>
  <c r="AS166" i="1" s="1"/>
  <c r="AV166" i="1" s="1"/>
  <c r="F166" i="1" s="1"/>
  <c r="AY166" i="1" s="1"/>
  <c r="G166" i="1" s="1"/>
  <c r="I166" i="1"/>
  <c r="AZ103" i="1"/>
  <c r="BA103" i="1"/>
  <c r="BB62" i="1"/>
  <c r="BD62" i="1" s="1"/>
  <c r="AY186" i="1"/>
  <c r="G186" i="1" s="1"/>
  <c r="BB186" i="1"/>
  <c r="BD186" i="1" s="1"/>
  <c r="AZ39" i="1"/>
  <c r="BA39" i="1"/>
  <c r="AZ59" i="1"/>
  <c r="BA59" i="1"/>
  <c r="BA86" i="1"/>
  <c r="AZ86" i="1"/>
  <c r="BB25" i="1"/>
  <c r="BD25" i="1" s="1"/>
  <c r="BB15" i="1"/>
  <c r="BD15" i="1" s="1"/>
  <c r="BB29" i="1"/>
  <c r="BD29" i="1" s="1"/>
  <c r="AZ76" i="1"/>
  <c r="BA76" i="1"/>
  <c r="AZ68" i="1"/>
  <c r="BA68" i="1"/>
  <c r="AZ167" i="1"/>
  <c r="BA167" i="1"/>
  <c r="AZ143" i="1"/>
  <c r="BA143" i="1"/>
  <c r="BA158" i="1"/>
  <c r="AZ158" i="1"/>
  <c r="BA181" i="1"/>
  <c r="AZ181" i="1"/>
  <c r="AY208" i="1"/>
  <c r="G208" i="1" s="1"/>
  <c r="BB208" i="1"/>
  <c r="BD208" i="1" s="1"/>
  <c r="BB28" i="1"/>
  <c r="BD28" i="1" s="1"/>
  <c r="BB125" i="1"/>
  <c r="BD125" i="1" s="1"/>
  <c r="AZ176" i="1"/>
  <c r="BA176" i="1"/>
  <c r="AY132" i="1"/>
  <c r="G132" i="1" s="1"/>
  <c r="BB132" i="1"/>
  <c r="BD132" i="1" s="1"/>
  <c r="AZ161" i="1"/>
  <c r="BA161" i="1"/>
  <c r="BA157" i="1"/>
  <c r="AZ157" i="1"/>
  <c r="I97" i="1"/>
  <c r="AR97" i="1"/>
  <c r="AS97" i="1" s="1"/>
  <c r="AV97" i="1" s="1"/>
  <c r="F97" i="1" s="1"/>
  <c r="BB39" i="1"/>
  <c r="BD39" i="1" s="1"/>
  <c r="BA107" i="1"/>
  <c r="AZ107" i="1"/>
  <c r="BA25" i="1"/>
  <c r="AZ25" i="1"/>
  <c r="BB175" i="1"/>
  <c r="BD175" i="1" s="1"/>
  <c r="BA15" i="1"/>
  <c r="AZ15" i="1"/>
  <c r="I36" i="1"/>
  <c r="AR36" i="1"/>
  <c r="AS36" i="1" s="1"/>
  <c r="AV36" i="1" s="1"/>
  <c r="F36" i="1" s="1"/>
  <c r="AY36" i="1" s="1"/>
  <c r="G36" i="1" s="1"/>
  <c r="AY22" i="1"/>
  <c r="G22" i="1" s="1"/>
  <c r="BB22" i="1"/>
  <c r="BD22" i="1" s="1"/>
  <c r="AY102" i="1"/>
  <c r="G102" i="1" s="1"/>
  <c r="BB102" i="1"/>
  <c r="BD102" i="1" s="1"/>
  <c r="AZ124" i="1"/>
  <c r="BA124" i="1"/>
  <c r="AY203" i="1"/>
  <c r="G203" i="1" s="1"/>
  <c r="BB203" i="1"/>
  <c r="BD203" i="1" s="1"/>
  <c r="AZ201" i="1"/>
  <c r="BA201" i="1"/>
  <c r="AY198" i="1"/>
  <c r="G198" i="1" s="1"/>
  <c r="BB198" i="1"/>
  <c r="BD198" i="1" s="1"/>
  <c r="I53" i="1"/>
  <c r="AR53" i="1"/>
  <c r="AS53" i="1" s="1"/>
  <c r="AV53" i="1" s="1"/>
  <c r="F53" i="1" s="1"/>
  <c r="AY53" i="1" s="1"/>
  <c r="G53" i="1" s="1"/>
  <c r="AZ14" i="1"/>
  <c r="BA14" i="1"/>
  <c r="BA20" i="1"/>
  <c r="AZ20" i="1"/>
  <c r="BB123" i="1"/>
  <c r="BD123" i="1" s="1"/>
  <c r="AR185" i="1"/>
  <c r="AS185" i="1" s="1"/>
  <c r="AV185" i="1" s="1"/>
  <c r="F185" i="1" s="1"/>
  <c r="AY185" i="1" s="1"/>
  <c r="G185" i="1" s="1"/>
  <c r="I185" i="1"/>
  <c r="AZ175" i="1"/>
  <c r="BA175" i="1"/>
  <c r="AY58" i="1"/>
  <c r="G58" i="1" s="1"/>
  <c r="BB58" i="1"/>
  <c r="BD58" i="1" s="1"/>
  <c r="AY168" i="1"/>
  <c r="G168" i="1" s="1"/>
  <c r="BB168" i="1"/>
  <c r="BD168" i="1" s="1"/>
  <c r="BA145" i="1"/>
  <c r="AZ145" i="1"/>
  <c r="AZ28" i="1"/>
  <c r="BA28" i="1"/>
  <c r="BA93" i="1"/>
  <c r="AZ93" i="1"/>
  <c r="AZ19" i="1"/>
  <c r="BA19" i="1"/>
  <c r="AZ134" i="1"/>
  <c r="BA134" i="1"/>
  <c r="AR81" i="1"/>
  <c r="AS81" i="1" s="1"/>
  <c r="AV81" i="1" s="1"/>
  <c r="F81" i="1" s="1"/>
  <c r="AY81" i="1" s="1"/>
  <c r="G81" i="1" s="1"/>
  <c r="I81" i="1"/>
  <c r="I178" i="1"/>
  <c r="AR178" i="1"/>
  <c r="AS178" i="1" s="1"/>
  <c r="AV178" i="1" s="1"/>
  <c r="F178" i="1" s="1"/>
  <c r="AY178" i="1" s="1"/>
  <c r="G178" i="1" s="1"/>
  <c r="AY174" i="1"/>
  <c r="G174" i="1" s="1"/>
  <c r="BB174" i="1"/>
  <c r="BD174" i="1" s="1"/>
  <c r="BA128" i="1"/>
  <c r="AZ128" i="1"/>
  <c r="BB139" i="1"/>
  <c r="BD139" i="1" s="1"/>
  <c r="BB140" i="1"/>
  <c r="BD140" i="1" s="1"/>
  <c r="BB156" i="1"/>
  <c r="BD156" i="1" s="1"/>
  <c r="BA171" i="1"/>
  <c r="AZ171" i="1"/>
  <c r="AZ121" i="1"/>
  <c r="BA121" i="1"/>
  <c r="AZ137" i="1"/>
  <c r="BA137" i="1"/>
  <c r="BB205" i="1"/>
  <c r="BD205" i="1" s="1"/>
  <c r="BB166" i="1"/>
  <c r="BD166" i="1" s="1"/>
  <c r="BB124" i="1"/>
  <c r="BD124" i="1" s="1"/>
  <c r="BA81" i="1" l="1"/>
  <c r="AZ81" i="1"/>
  <c r="AZ36" i="1"/>
  <c r="BA36" i="1"/>
  <c r="AZ106" i="1"/>
  <c r="BA106" i="1"/>
  <c r="BA208" i="1"/>
  <c r="AZ208" i="1"/>
  <c r="AZ49" i="1"/>
  <c r="BA49" i="1"/>
  <c r="AZ54" i="1"/>
  <c r="BA54" i="1"/>
  <c r="BA53" i="1"/>
  <c r="AZ53" i="1"/>
  <c r="AZ123" i="1"/>
  <c r="BA123" i="1"/>
  <c r="BB36" i="1"/>
  <c r="BD36" i="1" s="1"/>
  <c r="AZ207" i="1"/>
  <c r="BA207" i="1"/>
  <c r="AZ203" i="1"/>
  <c r="BA203" i="1"/>
  <c r="AZ166" i="1"/>
  <c r="BA166" i="1"/>
  <c r="AZ126" i="1"/>
  <c r="BA126" i="1"/>
  <c r="AZ156" i="1"/>
  <c r="BA156" i="1"/>
  <c r="AZ168" i="1"/>
  <c r="BA168" i="1"/>
  <c r="BA159" i="1"/>
  <c r="AZ159" i="1"/>
  <c r="AY97" i="1"/>
  <c r="G97" i="1" s="1"/>
  <c r="BB97" i="1"/>
  <c r="BD97" i="1" s="1"/>
  <c r="BA185" i="1"/>
  <c r="AZ185" i="1"/>
  <c r="BA48" i="1"/>
  <c r="AZ48" i="1"/>
  <c r="BA58" i="1"/>
  <c r="AZ58" i="1"/>
  <c r="AZ192" i="1"/>
  <c r="BA192" i="1"/>
  <c r="BB106" i="1"/>
  <c r="BD106" i="1" s="1"/>
  <c r="BB53" i="1"/>
  <c r="BD53" i="1" s="1"/>
  <c r="AZ174" i="1"/>
  <c r="BA174" i="1"/>
  <c r="BA102" i="1"/>
  <c r="AZ102" i="1"/>
  <c r="AZ132" i="1"/>
  <c r="BA132" i="1"/>
  <c r="BB126" i="1"/>
  <c r="BD126" i="1" s="1"/>
  <c r="AZ164" i="1"/>
  <c r="BA164" i="1"/>
  <c r="BA89" i="1"/>
  <c r="AZ89" i="1"/>
  <c r="BB178" i="1"/>
  <c r="BD178" i="1" s="1"/>
  <c r="AZ186" i="1"/>
  <c r="BA186" i="1"/>
  <c r="BA198" i="1"/>
  <c r="AZ198" i="1"/>
  <c r="AZ178" i="1"/>
  <c r="BA178" i="1"/>
  <c r="BB164" i="1"/>
  <c r="BD164" i="1" s="1"/>
  <c r="BB185" i="1"/>
  <c r="BD185" i="1" s="1"/>
  <c r="AZ150" i="1"/>
  <c r="BA150" i="1"/>
  <c r="AZ22" i="1"/>
  <c r="BA22" i="1"/>
  <c r="BB81" i="1"/>
  <c r="BD81" i="1" s="1"/>
  <c r="BA97" i="1" l="1"/>
  <c r="AZ97" i="1"/>
</calcChain>
</file>

<file path=xl/sharedStrings.xml><?xml version="1.0" encoding="utf-8"?>
<sst xmlns="http://schemas.openxmlformats.org/spreadsheetml/2006/main" count="453" uniqueCount="189">
  <si>
    <t>OPEN 6.2.4</t>
  </si>
  <si>
    <t>Thr Jun 23 2016 15:04:15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</si>
  <si>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</si>
  <si>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</si>
  <si>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</si>
  <si>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</si>
  <si>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</si>
  <si>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</si>
  <si>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</si>
  <si>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</si>
  <si>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</si>
  <si>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</si>
  <si>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</si>
  <si>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</si>
  <si>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</si>
  <si>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</si>
  <si>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</si>
  <si>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</si>
  <si>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</si>
  <si>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</si>
  <si>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</si>
  <si>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</si>
  <si>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</si>
  <si>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</si>
  <si>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</si>
  <si>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</si>
  <si>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</si>
  <si>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</si>
  <si>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</si>
  <si>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</si>
  <si>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</si>
  <si>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</si>
  <si>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</si>
  <si>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</si>
  <si>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</si>
  <si>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</si>
  <si>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</si>
  <si>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</si>
  <si>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</si>
  <si>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</si>
  <si>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</si>
  <si>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</si>
  <si>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</si>
  <si>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</si>
  <si>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</si>
  <si>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</si>
  <si>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</si>
  <si>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</si>
  <si>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</si>
  <si>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</si>
  <si>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</si>
  <si>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</si>
  <si>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</si>
  <si>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</si>
  <si>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</si>
  <si>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</si>
  <si>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</si>
  <si>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</si>
  <si>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</si>
  <si>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</si>
  <si>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</si>
  <si>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</si>
  <si>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</si>
  <si>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</si>
  <si>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</si>
  <si>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</si>
  <si>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</si>
  <si>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</si>
  <si>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</si>
  <si>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15:04:28</t>
  </si>
  <si>
    <t>15:04:29</t>
  </si>
  <si>
    <t>15:04:30</t>
  </si>
  <si>
    <t>15:04:31</t>
  </si>
  <si>
    <t>15:04:32</t>
  </si>
  <si>
    <t>15:04:33</t>
  </si>
  <si>
    <t>15:04:34</t>
  </si>
  <si>
    <t>15:04:35</t>
  </si>
  <si>
    <t>15:04:36</t>
  </si>
  <si>
    <t xml:space="preserve">"15:04:48 Coolers: Tblock -&gt; 5.00 C"
</t>
  </si>
  <si>
    <t xml:space="preserve">"15:09:15 Flow: Fixed -&gt; 500 umol/s"
</t>
  </si>
  <si>
    <t>15:09:48</t>
  </si>
  <si>
    <t>15:09:49</t>
  </si>
  <si>
    <t>15:09:50</t>
  </si>
  <si>
    <t>15:09:51</t>
  </si>
  <si>
    <t>15:09:52</t>
  </si>
  <si>
    <t>15:09:53</t>
  </si>
  <si>
    <t>15:09:54</t>
  </si>
  <si>
    <t>15:09:55</t>
  </si>
  <si>
    <t xml:space="preserve">"15:10:04 Coolers: Tblock -&gt; 10.00 C"
</t>
  </si>
  <si>
    <t xml:space="preserve">"15:14:56 Flow: Fixed -&gt; 500 umol/s"
</t>
  </si>
  <si>
    <t>15:15:23</t>
  </si>
  <si>
    <t>15:15:24</t>
  </si>
  <si>
    <t>15:15:25</t>
  </si>
  <si>
    <t>15:15:26</t>
  </si>
  <si>
    <t>15:15:27</t>
  </si>
  <si>
    <t>15:15:28</t>
  </si>
  <si>
    <t>15:15:29</t>
  </si>
  <si>
    <t>15:15:30</t>
  </si>
  <si>
    <t xml:space="preserve">"15:15:47 Coolers: Tblock -&gt; 15.00 C"
</t>
  </si>
  <si>
    <t xml:space="preserve">"15:21:50 Flow: Fixed -&gt; 500 umol/s"
</t>
  </si>
  <si>
    <t>15:22:11</t>
  </si>
  <si>
    <t>15:22:12</t>
  </si>
  <si>
    <t>15:22:13</t>
  </si>
  <si>
    <t>15:22:14</t>
  </si>
  <si>
    <t>15:22:15</t>
  </si>
  <si>
    <t>15:22:16</t>
  </si>
  <si>
    <t>15:22:17</t>
  </si>
  <si>
    <t>15:22:18</t>
  </si>
  <si>
    <t xml:space="preserve">"15:22:30 Coolers: Tblock -&gt; 20.00 C"
</t>
  </si>
  <si>
    <t xml:space="preserve">"15:26:57 Flow: Fixed -&gt; 500 umol/s"
</t>
  </si>
  <si>
    <t xml:space="preserve">"15:29:38 Flow: Fixed -&gt; 500 umol/s"
</t>
  </si>
  <si>
    <t>15:30:08</t>
  </si>
  <si>
    <t>15:30:09</t>
  </si>
  <si>
    <t>15:30:10</t>
  </si>
  <si>
    <t>15:30:11</t>
  </si>
  <si>
    <t>15:30:12</t>
  </si>
  <si>
    <t>15:30:13</t>
  </si>
  <si>
    <t>15:30:14</t>
  </si>
  <si>
    <t>15:30:15</t>
  </si>
  <si>
    <t xml:space="preserve">"15:30:54 Coolers: Tblock -&gt; 25.00 C"
</t>
  </si>
  <si>
    <t xml:space="preserve">"15:35:26 Flow: Fixed -&gt; 500 umol/s"
</t>
  </si>
  <si>
    <t>15:35:53</t>
  </si>
  <si>
    <t>15:35:54</t>
  </si>
  <si>
    <t>15:35:55</t>
  </si>
  <si>
    <t>15:35:56</t>
  </si>
  <si>
    <t>15:35:57</t>
  </si>
  <si>
    <t>15:35:58</t>
  </si>
  <si>
    <t>15:35:59</t>
  </si>
  <si>
    <t>15:36:00</t>
  </si>
  <si>
    <t xml:space="preserve">"15:36:17 Coolers: Tblock -&gt; 30.00 C"
</t>
  </si>
  <si>
    <t xml:space="preserve">"15:45:29 Flow: Fixed -&gt; 500 umol/s"
</t>
  </si>
  <si>
    <t xml:space="preserve">"15:46:07 Flow: Fixed -&gt; 500 umol/s"
</t>
  </si>
  <si>
    <t>15:46:28</t>
  </si>
  <si>
    <t>15:46:29</t>
  </si>
  <si>
    <t>15:46:30</t>
  </si>
  <si>
    <t>15:46:31</t>
  </si>
  <si>
    <t>15:46:32</t>
  </si>
  <si>
    <t>15:46:33</t>
  </si>
  <si>
    <t>15:46:34</t>
  </si>
  <si>
    <t>15:46:35</t>
  </si>
  <si>
    <t>15:46:36</t>
  </si>
  <si>
    <t>15:46:37</t>
  </si>
  <si>
    <t>15:46:38</t>
  </si>
  <si>
    <t xml:space="preserve">"15:46:59 Coolers: Tblock -&gt; 35.00 C"
</t>
  </si>
  <si>
    <t xml:space="preserve">"15:51:58 Flow: Fixed -&gt; 500 umol/s"
</t>
  </si>
  <si>
    <t>15:52:35</t>
  </si>
  <si>
    <t>15:52:36</t>
  </si>
  <si>
    <t>15:52:37</t>
  </si>
  <si>
    <t>15:52:38</t>
  </si>
  <si>
    <t>15:52:39</t>
  </si>
  <si>
    <t>15:52:40</t>
  </si>
  <si>
    <t>15:52:41</t>
  </si>
  <si>
    <t>15:52:42</t>
  </si>
  <si>
    <t xml:space="preserve">"15:52:56 Coolers: Tblock -&gt; 40.00 C"
</t>
  </si>
  <si>
    <t xml:space="preserve">"15:59:44 Flow: Fixed -&gt; 500 umol/s"
</t>
  </si>
  <si>
    <t xml:space="preserve">"15:59:57 Flow: Fixed -&gt; 500 umol/s"
</t>
  </si>
  <si>
    <t xml:space="preserve">"16:01:17 Flow: Fixed -&gt; 500 umol/s"
</t>
  </si>
  <si>
    <t>16:01:36</t>
  </si>
  <si>
    <t>16:01:37</t>
  </si>
  <si>
    <t>16:01:38</t>
  </si>
  <si>
    <t>16:01:39</t>
  </si>
  <si>
    <t>16:01:45</t>
  </si>
  <si>
    <t>16:01:46</t>
  </si>
  <si>
    <t>16:01:47</t>
  </si>
  <si>
    <t>16:01:48</t>
  </si>
  <si>
    <t>16:01:49</t>
  </si>
  <si>
    <t>16:01:50</t>
  </si>
  <si>
    <t>16:01:51</t>
  </si>
  <si>
    <t>16:01:52</t>
  </si>
  <si>
    <t xml:space="preserve">"16:02:06 Coolers: Tblock -&gt; 45.00 C"
</t>
  </si>
  <si>
    <t xml:space="preserve">"16:06:22 Flow: Fixed -&gt; 500 umol/s"
</t>
  </si>
  <si>
    <t>16:06:53</t>
  </si>
  <si>
    <t>16:06:54</t>
  </si>
  <si>
    <t>16:06:55</t>
  </si>
  <si>
    <t>16:06:56</t>
  </si>
  <si>
    <t>16:06:57</t>
  </si>
  <si>
    <t>16:06:58</t>
  </si>
  <si>
    <t>16:06:59</t>
  </si>
  <si>
    <t>16:07:00</t>
  </si>
  <si>
    <t xml:space="preserve">"16:07:21 Coolers: Tblock -&gt; 50.00 C"
</t>
  </si>
  <si>
    <t xml:space="preserve">"16:10:23 Flow: Fixed -&gt; 500 umol/s"
</t>
  </si>
  <si>
    <t>16:11:01</t>
  </si>
  <si>
    <t>16:11:02</t>
  </si>
  <si>
    <t>16:11:03</t>
  </si>
  <si>
    <t>16:11:04</t>
  </si>
  <si>
    <t>16:11:05</t>
  </si>
  <si>
    <t>16:11:06</t>
  </si>
  <si>
    <t>16:11:07</t>
  </si>
  <si>
    <t>16:11:08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</si>
</sst>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12"/>
  <sheetViews>
    <sheetView tabSelected="1" topLeftCell="AH181" workbookViewId="0">
      <selection activeCell="BE212" sqref="BE212:DD212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>
        <v>1</v>
      </c>
      <c r="B11" s="1" t="s">
        <v>69</v>
      </c>
      <c r="C11" s="1">
        <v>17.499999608844519</v>
      </c>
      <c r="D11" s="1">
        <v>0</v>
      </c>
      <c r="E11">
        <f t="shared" ref="E11:E25" si="0">(R11-S11*(1000-T11)/(1000-U11))*AK11</f>
        <v>9.968620666669235</v>
      </c>
      <c r="F11">
        <f t="shared" ref="F11:F25" si="1">IF(AV11&lt;&gt;0,1/(1/AV11-1/N11),0)</f>
        <v>0.14401315040049129</v>
      </c>
      <c r="G11">
        <f t="shared" ref="G11:G25" si="2">((AY11-AL11/2)*S11-E11)/(AY11+AL11/2)</f>
        <v>264.31230068914255</v>
      </c>
      <c r="H11">
        <f t="shared" ref="H11:H25" si="3">AL11*1000</f>
        <v>1.74391719952587</v>
      </c>
      <c r="I11">
        <f t="shared" ref="I11:I25" si="4">(AQ11-AW11)</f>
        <v>0.9203680643972828</v>
      </c>
      <c r="J11">
        <f t="shared" ref="J11:J25" si="5">(P11+AP11*D11)</f>
        <v>9.6702156066894531</v>
      </c>
      <c r="K11" s="1">
        <v>6</v>
      </c>
      <c r="L11">
        <f t="shared" ref="L11:L25" si="6">(K11*AE11+AF11)</f>
        <v>1.4200000166893005</v>
      </c>
      <c r="M11" s="1">
        <v>1</v>
      </c>
      <c r="N11">
        <f t="shared" ref="N11:N25" si="7">L11*(M11+1)*(M11+1)/(M11*M11+1)</f>
        <v>2.8400000333786011</v>
      </c>
      <c r="O11" s="1">
        <v>2.8417274951934814</v>
      </c>
      <c r="P11" s="1">
        <v>9.6702156066894531</v>
      </c>
      <c r="Q11" s="1">
        <v>3.7122219800949097E-2</v>
      </c>
      <c r="R11" s="1">
        <v>399.22445678710937</v>
      </c>
      <c r="S11" s="1">
        <v>386.45147705078125</v>
      </c>
      <c r="T11" s="1">
        <v>1.8173447847366333</v>
      </c>
      <c r="U11" s="1">
        <v>3.9021906852722168</v>
      </c>
      <c r="V11" s="1">
        <v>17.649444580078125</v>
      </c>
      <c r="W11" s="1">
        <v>37.896774291992188</v>
      </c>
      <c r="X11" s="1">
        <v>499.92532348632812</v>
      </c>
      <c r="Y11" s="1">
        <v>1700.2476806640625</v>
      </c>
      <c r="Z11" s="1">
        <v>5.3422050476074219</v>
      </c>
      <c r="AA11" s="1">
        <v>73.081520080566406</v>
      </c>
      <c r="AB11" s="1">
        <v>-2.828223705291748</v>
      </c>
      <c r="AC11" s="1">
        <v>0.11531680822372437</v>
      </c>
      <c r="AD11" s="1">
        <v>1</v>
      </c>
      <c r="AE11" s="1">
        <v>-0.21956524252891541</v>
      </c>
      <c r="AF11" s="1">
        <v>2.737391471862793</v>
      </c>
      <c r="AG11" s="1">
        <v>1</v>
      </c>
      <c r="AH11" s="1">
        <v>0</v>
      </c>
      <c r="AI11" s="1">
        <v>0.15999999642372131</v>
      </c>
      <c r="AJ11" s="1">
        <v>111115</v>
      </c>
      <c r="AK11">
        <f t="shared" ref="AK11:AK25" si="8">X11*0.000001/(K11*0.0001)</f>
        <v>0.83320887247721342</v>
      </c>
      <c r="AL11">
        <f t="shared" ref="AL11:AL25" si="9">(U11-T11)/(1000-U11)*AK11</f>
        <v>1.74391719952587E-3</v>
      </c>
      <c r="AM11">
        <f t="shared" ref="AM11:AM25" si="10">(P11+273.15)</f>
        <v>282.82021560668943</v>
      </c>
      <c r="AN11">
        <f t="shared" ref="AN11:AN25" si="11">(O11+273.15)</f>
        <v>275.99172749519346</v>
      </c>
      <c r="AO11">
        <f t="shared" ref="AO11:AO25" si="12">(Y11*AG11+Z11*AH11)*AI11</f>
        <v>272.03962282569046</v>
      </c>
      <c r="AP11">
        <f t="shared" ref="AP11:AP25" si="13">((AO11+0.00000010773*(AN11^4-AM11^4))-AL11*44100)/(L11*51.4+0.00000043092*AM11^3)</f>
        <v>1.5826076542549896</v>
      </c>
      <c r="AQ11">
        <f t="shared" ref="AQ11:AQ25" si="14">0.61365*EXP(17.502*J11/(240.97+J11))</f>
        <v>1.2055460913212035</v>
      </c>
      <c r="AR11">
        <f t="shared" ref="AR11:AR25" si="15">AQ11*1000/AA11</f>
        <v>16.495908815144887</v>
      </c>
      <c r="AS11">
        <f t="shared" ref="AS11:AS25" si="16">(AR11-U11)</f>
        <v>12.59371812987267</v>
      </c>
      <c r="AT11">
        <f t="shared" ref="AT11:AT25" si="17">IF(D11,P11,(O11+P11)/2)</f>
        <v>6.2559715509414673</v>
      </c>
      <c r="AU11">
        <f t="shared" ref="AU11:AU25" si="18">0.61365*EXP(17.502*AT11/(240.97+AT11))</f>
        <v>0.95556908364055115</v>
      </c>
      <c r="AV11">
        <f t="shared" ref="AV11:AV25" si="19">IF(AS11&lt;&gt;0,(1000-(AR11+U11)/2)/AS11*AL11,0)</f>
        <v>0.13706285018029965</v>
      </c>
      <c r="AW11">
        <f t="shared" ref="AW11:AW25" si="20">U11*AA11/1000</f>
        <v>0.28517802692392069</v>
      </c>
      <c r="AX11">
        <f t="shared" ref="AX11:AX25" si="21">(AU11-AW11)</f>
        <v>0.67039105671663046</v>
      </c>
      <c r="AY11">
        <f t="shared" ref="AY11:AY25" si="22">1/(1.6/F11+1.37/N11)</f>
        <v>8.6262737746714738E-2</v>
      </c>
      <c r="AZ11">
        <f t="shared" ref="AZ11:AZ25" si="23">G11*AA11*0.001</f>
        <v>19.316344710354279</v>
      </c>
      <c r="BA11">
        <f t="shared" ref="BA11:BA25" si="24">G11/S11</f>
        <v>0.68394692836019588</v>
      </c>
      <c r="BB11">
        <f t="shared" ref="BB11:BB25" si="25">(1-AL11*AA11/AQ11/F11)*100</f>
        <v>26.591311922265849</v>
      </c>
      <c r="BC11">
        <f t="shared" ref="BC11:BC25" si="26">(S11-E11/(N11/1.35))</f>
        <v>381.71287221210679</v>
      </c>
      <c r="BD11">
        <f t="shared" ref="BD11:BD25" si="27">E11*BB11/100/BC11</f>
        <v>6.9444527779731454E-3</v>
      </c>
    </row>
    <row r="12" spans="1:108" x14ac:dyDescent="0.25">
      <c r="A12" s="1">
        <v>2</v>
      </c>
      <c r="B12" s="1" t="s">
        <v>70</v>
      </c>
      <c r="C12" s="1">
        <v>17.499999608844519</v>
      </c>
      <c r="D12" s="1">
        <v>0</v>
      </c>
      <c r="E12">
        <f t="shared" si="0"/>
        <v>9.968620666669235</v>
      </c>
      <c r="F12">
        <f t="shared" si="1"/>
        <v>0.14401315040049129</v>
      </c>
      <c r="G12">
        <f t="shared" si="2"/>
        <v>264.31230068914255</v>
      </c>
      <c r="H12">
        <f t="shared" si="3"/>
        <v>1.74391719952587</v>
      </c>
      <c r="I12">
        <f t="shared" si="4"/>
        <v>0.9203680643972828</v>
      </c>
      <c r="J12">
        <f t="shared" si="5"/>
        <v>9.6702156066894531</v>
      </c>
      <c r="K12" s="1">
        <v>6</v>
      </c>
      <c r="L12">
        <f t="shared" si="6"/>
        <v>1.4200000166893005</v>
      </c>
      <c r="M12" s="1">
        <v>1</v>
      </c>
      <c r="N12">
        <f t="shared" si="7"/>
        <v>2.8400000333786011</v>
      </c>
      <c r="O12" s="1">
        <v>2.8417274951934814</v>
      </c>
      <c r="P12" s="1">
        <v>9.6702156066894531</v>
      </c>
      <c r="Q12" s="1">
        <v>3.7122219800949097E-2</v>
      </c>
      <c r="R12" s="1">
        <v>399.22445678710937</v>
      </c>
      <c r="S12" s="1">
        <v>386.45147705078125</v>
      </c>
      <c r="T12" s="1">
        <v>1.8173447847366333</v>
      </c>
      <c r="U12" s="1">
        <v>3.9021906852722168</v>
      </c>
      <c r="V12" s="1">
        <v>17.649444580078125</v>
      </c>
      <c r="W12" s="1">
        <v>37.896774291992188</v>
      </c>
      <c r="X12" s="1">
        <v>499.92532348632812</v>
      </c>
      <c r="Y12" s="1">
        <v>1700.2476806640625</v>
      </c>
      <c r="Z12" s="1">
        <v>5.3422050476074219</v>
      </c>
      <c r="AA12" s="1">
        <v>73.081520080566406</v>
      </c>
      <c r="AB12" s="1">
        <v>-2.828223705291748</v>
      </c>
      <c r="AC12" s="1">
        <v>0.11531680822372437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si="8"/>
        <v>0.83320887247721342</v>
      </c>
      <c r="AL12">
        <f t="shared" si="9"/>
        <v>1.74391719952587E-3</v>
      </c>
      <c r="AM12">
        <f t="shared" si="10"/>
        <v>282.82021560668943</v>
      </c>
      <c r="AN12">
        <f t="shared" si="11"/>
        <v>275.99172749519346</v>
      </c>
      <c r="AO12">
        <f t="shared" si="12"/>
        <v>272.03962282569046</v>
      </c>
      <c r="AP12">
        <f t="shared" si="13"/>
        <v>1.5826076542549896</v>
      </c>
      <c r="AQ12">
        <f t="shared" si="14"/>
        <v>1.2055460913212035</v>
      </c>
      <c r="AR12">
        <f t="shared" si="15"/>
        <v>16.495908815144887</v>
      </c>
      <c r="AS12">
        <f t="shared" si="16"/>
        <v>12.59371812987267</v>
      </c>
      <c r="AT12">
        <f t="shared" si="17"/>
        <v>6.2559715509414673</v>
      </c>
      <c r="AU12">
        <f t="shared" si="18"/>
        <v>0.95556908364055115</v>
      </c>
      <c r="AV12">
        <f t="shared" si="19"/>
        <v>0.13706285018029965</v>
      </c>
      <c r="AW12">
        <f t="shared" si="20"/>
        <v>0.28517802692392069</v>
      </c>
      <c r="AX12">
        <f t="shared" si="21"/>
        <v>0.67039105671663046</v>
      </c>
      <c r="AY12">
        <f t="shared" si="22"/>
        <v>8.6262737746714738E-2</v>
      </c>
      <c r="AZ12">
        <f t="shared" si="23"/>
        <v>19.316344710354279</v>
      </c>
      <c r="BA12">
        <f t="shared" si="24"/>
        <v>0.68394692836019588</v>
      </c>
      <c r="BB12">
        <f t="shared" si="25"/>
        <v>26.591311922265849</v>
      </c>
      <c r="BC12">
        <f t="shared" si="26"/>
        <v>381.71287221210679</v>
      </c>
      <c r="BD12">
        <f t="shared" si="27"/>
        <v>6.9444527779731454E-3</v>
      </c>
    </row>
    <row r="13" spans="1:108" x14ac:dyDescent="0.25">
      <c r="A13" s="1">
        <v>3</v>
      </c>
      <c r="B13" s="1" t="s">
        <v>70</v>
      </c>
      <c r="C13" s="1">
        <v>17.999999597668648</v>
      </c>
      <c r="D13" s="1">
        <v>0</v>
      </c>
      <c r="E13">
        <f t="shared" si="0"/>
        <v>10.01280200711455</v>
      </c>
      <c r="F13">
        <f t="shared" si="1"/>
        <v>0.14369646486362594</v>
      </c>
      <c r="G13">
        <f t="shared" si="2"/>
        <v>263.51941363894957</v>
      </c>
      <c r="H13">
        <f t="shared" si="3"/>
        <v>1.7438117978996117</v>
      </c>
      <c r="I13">
        <f t="shared" si="4"/>
        <v>0.92222636116791235</v>
      </c>
      <c r="J13">
        <f t="shared" si="5"/>
        <v>9.6934471130371094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2.8415558338165283</v>
      </c>
      <c r="P13" s="1">
        <v>9.6934471130371094</v>
      </c>
      <c r="Q13" s="1">
        <v>3.6860547959804535E-2</v>
      </c>
      <c r="R13" s="1">
        <v>399.24652099609375</v>
      </c>
      <c r="S13" s="1">
        <v>386.42108154296875</v>
      </c>
      <c r="T13" s="1">
        <v>1.8178808689117432</v>
      </c>
      <c r="U13" s="1">
        <v>3.9025263786315918</v>
      </c>
      <c r="V13" s="1">
        <v>17.654787063598633</v>
      </c>
      <c r="W13" s="1">
        <v>37.900321960449219</v>
      </c>
      <c r="X13" s="1">
        <v>499.9429931640625</v>
      </c>
      <c r="Y13" s="1">
        <v>1700.1988525390625</v>
      </c>
      <c r="Z13" s="1">
        <v>5.3824787139892578</v>
      </c>
      <c r="AA13" s="1">
        <v>73.081184387207031</v>
      </c>
      <c r="AB13" s="1">
        <v>-2.828223705291748</v>
      </c>
      <c r="AC13" s="1">
        <v>0.11531680822372437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0.83323832194010405</v>
      </c>
      <c r="AL13">
        <f t="shared" si="9"/>
        <v>1.7438117978996117E-3</v>
      </c>
      <c r="AM13">
        <f t="shared" si="10"/>
        <v>282.84344711303709</v>
      </c>
      <c r="AN13">
        <f t="shared" si="11"/>
        <v>275.99155583381651</v>
      </c>
      <c r="AO13">
        <f t="shared" si="12"/>
        <v>272.03181032586508</v>
      </c>
      <c r="AP13">
        <f t="shared" si="13"/>
        <v>1.5797671856438769</v>
      </c>
      <c r="AQ13">
        <f t="shared" si="14"/>
        <v>1.207427611020627</v>
      </c>
      <c r="AR13">
        <f t="shared" si="15"/>
        <v>16.521730198340752</v>
      </c>
      <c r="AS13">
        <f t="shared" si="16"/>
        <v>12.61920381970916</v>
      </c>
      <c r="AT13">
        <f t="shared" si="17"/>
        <v>6.2675014734268188</v>
      </c>
      <c r="AU13">
        <f t="shared" si="18"/>
        <v>0.95632959106815252</v>
      </c>
      <c r="AV13">
        <f t="shared" si="19"/>
        <v>0.13677596405985185</v>
      </c>
      <c r="AW13">
        <f t="shared" si="20"/>
        <v>0.28520124985271467</v>
      </c>
      <c r="AX13">
        <f t="shared" si="21"/>
        <v>0.67112834121543785</v>
      </c>
      <c r="AY13">
        <f t="shared" si="22"/>
        <v>8.6080922572117913E-2</v>
      </c>
      <c r="AZ13">
        <f t="shared" si="23"/>
        <v>19.258310857756754</v>
      </c>
      <c r="BA13">
        <f t="shared" si="24"/>
        <v>0.68194885379111259</v>
      </c>
      <c r="BB13">
        <f t="shared" si="25"/>
        <v>26.548951139094935</v>
      </c>
      <c r="BC13">
        <f t="shared" si="26"/>
        <v>381.6614750110196</v>
      </c>
      <c r="BD13">
        <f t="shared" si="27"/>
        <v>6.9650569590404866E-3</v>
      </c>
    </row>
    <row r="14" spans="1:108" x14ac:dyDescent="0.25">
      <c r="A14" s="1">
        <v>4</v>
      </c>
      <c r="B14" s="1" t="s">
        <v>71</v>
      </c>
      <c r="C14" s="1">
        <v>18.499999586492777</v>
      </c>
      <c r="D14" s="1">
        <v>0</v>
      </c>
      <c r="E14">
        <f t="shared" si="0"/>
        <v>9.9963273478402606</v>
      </c>
      <c r="F14">
        <f t="shared" si="1"/>
        <v>0.14355957913238726</v>
      </c>
      <c r="G14">
        <f t="shared" si="2"/>
        <v>263.60340324033075</v>
      </c>
      <c r="H14">
        <f t="shared" si="3"/>
        <v>1.7430647315728856</v>
      </c>
      <c r="I14">
        <f t="shared" si="4"/>
        <v>0.92266131957553887</v>
      </c>
      <c r="J14">
        <f t="shared" si="5"/>
        <v>9.6982736587524414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2.8416674137115479</v>
      </c>
      <c r="P14" s="1">
        <v>9.6982736587524414</v>
      </c>
      <c r="Q14" s="1">
        <v>3.6806832998991013E-2</v>
      </c>
      <c r="R14" s="1">
        <v>399.230224609375</v>
      </c>
      <c r="S14" s="1">
        <v>386.42388916015625</v>
      </c>
      <c r="T14" s="1">
        <v>1.8180285692214966</v>
      </c>
      <c r="U14" s="1">
        <v>3.9019463062286377</v>
      </c>
      <c r="V14" s="1">
        <v>17.655996322631836</v>
      </c>
      <c r="W14" s="1">
        <v>37.894207000732422</v>
      </c>
      <c r="X14" s="1">
        <v>499.90362548828125</v>
      </c>
      <c r="Y14" s="1">
        <v>1700.2537841796875</v>
      </c>
      <c r="Z14" s="1">
        <v>5.3199634552001953</v>
      </c>
      <c r="AA14" s="1">
        <v>73.080841064453125</v>
      </c>
      <c r="AB14" s="1">
        <v>-2.828223705291748</v>
      </c>
      <c r="AC14" s="1">
        <v>0.11531680822372437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0.83317270914713526</v>
      </c>
      <c r="AL14">
        <f t="shared" si="9"/>
        <v>1.7430647315728855E-3</v>
      </c>
      <c r="AM14">
        <f t="shared" si="10"/>
        <v>282.84827365875242</v>
      </c>
      <c r="AN14">
        <f t="shared" si="11"/>
        <v>275.99166741371153</v>
      </c>
      <c r="AO14">
        <f t="shared" si="12"/>
        <v>272.04059938816863</v>
      </c>
      <c r="AP14">
        <f t="shared" si="13"/>
        <v>1.5797054687791587</v>
      </c>
      <c r="AQ14">
        <f t="shared" si="14"/>
        <v>1.2078188374230638</v>
      </c>
      <c r="AR14">
        <f t="shared" si="15"/>
        <v>16.527161152371477</v>
      </c>
      <c r="AS14">
        <f t="shared" si="16"/>
        <v>12.625214846142839</v>
      </c>
      <c r="AT14">
        <f t="shared" si="17"/>
        <v>6.2699705362319946</v>
      </c>
      <c r="AU14">
        <f t="shared" si="18"/>
        <v>0.95649251855229378</v>
      </c>
      <c r="AV14">
        <f t="shared" si="19"/>
        <v>0.13665194012485854</v>
      </c>
      <c r="AW14">
        <f t="shared" si="20"/>
        <v>0.28515751784752502</v>
      </c>
      <c r="AX14">
        <f t="shared" si="21"/>
        <v>0.6713350007047687</v>
      </c>
      <c r="AY14">
        <f t="shared" si="22"/>
        <v>8.6002323575783649E-2</v>
      </c>
      <c r="AZ14">
        <f t="shared" si="23"/>
        <v>19.264358416255561</v>
      </c>
      <c r="BA14">
        <f t="shared" si="24"/>
        <v>0.68216124995077199</v>
      </c>
      <c r="BB14">
        <f t="shared" si="25"/>
        <v>26.534561124525659</v>
      </c>
      <c r="BC14">
        <f t="shared" si="26"/>
        <v>381.67211389220671</v>
      </c>
      <c r="BD14">
        <f t="shared" si="27"/>
        <v>6.9496342378041085E-3</v>
      </c>
    </row>
    <row r="15" spans="1:108" x14ac:dyDescent="0.25">
      <c r="A15" s="1">
        <v>5</v>
      </c>
      <c r="B15" s="1" t="s">
        <v>71</v>
      </c>
      <c r="C15" s="1">
        <v>18.999999575316906</v>
      </c>
      <c r="D15" s="1">
        <v>0</v>
      </c>
      <c r="E15">
        <f t="shared" si="0"/>
        <v>10.002373903337746</v>
      </c>
      <c r="F15">
        <f t="shared" si="1"/>
        <v>0.14337744649229264</v>
      </c>
      <c r="G15">
        <f t="shared" si="2"/>
        <v>263.40204525835088</v>
      </c>
      <c r="H15">
        <f t="shared" si="3"/>
        <v>1.7423263023609226</v>
      </c>
      <c r="I15">
        <f t="shared" si="4"/>
        <v>0.92338414856092543</v>
      </c>
      <c r="J15">
        <f t="shared" si="5"/>
        <v>9.7068948745727539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2.8416318893432617</v>
      </c>
      <c r="P15" s="1">
        <v>9.7068948745727539</v>
      </c>
      <c r="Q15" s="1">
        <v>3.672201931476593E-2</v>
      </c>
      <c r="R15" s="1">
        <v>399.25079345703125</v>
      </c>
      <c r="S15" s="1">
        <v>386.43777465820313</v>
      </c>
      <c r="T15" s="1">
        <v>1.8186163902282715</v>
      </c>
      <c r="U15" s="1">
        <v>3.9016096591949463</v>
      </c>
      <c r="V15" s="1">
        <v>17.661806106567383</v>
      </c>
      <c r="W15" s="1">
        <v>37.891151428222656</v>
      </c>
      <c r="X15" s="1">
        <v>499.91378784179687</v>
      </c>
      <c r="Y15" s="1">
        <v>1700.2626953125</v>
      </c>
      <c r="Z15" s="1">
        <v>5.299799919128418</v>
      </c>
      <c r="AA15" s="1">
        <v>73.081062316894531</v>
      </c>
      <c r="AB15" s="1">
        <v>-2.828223705291748</v>
      </c>
      <c r="AC15" s="1">
        <v>0.11531680822372437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0.83318964640299464</v>
      </c>
      <c r="AL15">
        <f t="shared" si="9"/>
        <v>1.7423263023609225E-3</v>
      </c>
      <c r="AM15">
        <f t="shared" si="10"/>
        <v>282.85689487457273</v>
      </c>
      <c r="AN15">
        <f t="shared" si="11"/>
        <v>275.99163188934324</v>
      </c>
      <c r="AO15">
        <f t="shared" si="12"/>
        <v>272.04202516938676</v>
      </c>
      <c r="AP15">
        <f t="shared" si="13"/>
        <v>1.5790792815397183</v>
      </c>
      <c r="AQ15">
        <f t="shared" si="14"/>
        <v>1.2085179272007489</v>
      </c>
      <c r="AR15">
        <f t="shared" si="15"/>
        <v>16.536677066356351</v>
      </c>
      <c r="AS15">
        <f t="shared" si="16"/>
        <v>12.635067407161404</v>
      </c>
      <c r="AT15">
        <f t="shared" si="17"/>
        <v>6.2742633819580078</v>
      </c>
      <c r="AU15">
        <f t="shared" si="18"/>
        <v>0.95677585139862986</v>
      </c>
      <c r="AV15">
        <f t="shared" si="19"/>
        <v>0.13648690303899158</v>
      </c>
      <c r="AW15">
        <f t="shared" si="20"/>
        <v>0.28513377863982348</v>
      </c>
      <c r="AX15">
        <f t="shared" si="21"/>
        <v>0.67164207275880639</v>
      </c>
      <c r="AY15">
        <f t="shared" si="22"/>
        <v>8.589773442373308E-2</v>
      </c>
      <c r="AZ15">
        <f t="shared" si="23"/>
        <v>19.249701283923017</v>
      </c>
      <c r="BA15">
        <f t="shared" si="24"/>
        <v>0.6816156766540874</v>
      </c>
      <c r="BB15">
        <f t="shared" si="25"/>
        <v>26.514711095876198</v>
      </c>
      <c r="BC15">
        <f t="shared" si="26"/>
        <v>381.6831251473572</v>
      </c>
      <c r="BD15">
        <f t="shared" si="27"/>
        <v>6.9484354126879899E-3</v>
      </c>
    </row>
    <row r="16" spans="1:108" x14ac:dyDescent="0.25">
      <c r="A16" s="1">
        <v>6</v>
      </c>
      <c r="B16" s="1" t="s">
        <v>72</v>
      </c>
      <c r="C16" s="1">
        <v>19.499999564141035</v>
      </c>
      <c r="D16" s="1">
        <v>0</v>
      </c>
      <c r="E16">
        <f t="shared" si="0"/>
        <v>10.037362573063636</v>
      </c>
      <c r="F16">
        <f t="shared" si="1"/>
        <v>0.14349076281353387</v>
      </c>
      <c r="G16">
        <f t="shared" si="2"/>
        <v>263.06428566960199</v>
      </c>
      <c r="H16">
        <f t="shared" si="3"/>
        <v>1.7424515547819766</v>
      </c>
      <c r="I16">
        <f t="shared" si="4"/>
        <v>0.92275920052690941</v>
      </c>
      <c r="J16">
        <f t="shared" si="5"/>
        <v>9.69921875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2.8415877819061279</v>
      </c>
      <c r="P16" s="1">
        <v>9.69921875</v>
      </c>
      <c r="Q16" s="1">
        <v>3.6545153707265854E-2</v>
      </c>
      <c r="R16" s="1">
        <v>399.26577758789062</v>
      </c>
      <c r="S16" s="1">
        <v>386.41067504882812</v>
      </c>
      <c r="T16" s="1">
        <v>1.818490743637085</v>
      </c>
      <c r="U16" s="1">
        <v>3.9016480445861816</v>
      </c>
      <c r="V16" s="1">
        <v>17.660617828369141</v>
      </c>
      <c r="W16" s="1">
        <v>37.891597747802734</v>
      </c>
      <c r="X16" s="1">
        <v>499.91033935546875</v>
      </c>
      <c r="Y16" s="1">
        <v>1700.34521484375</v>
      </c>
      <c r="Z16" s="1">
        <v>5.3347978591918945</v>
      </c>
      <c r="AA16" s="1">
        <v>73.080978393554688</v>
      </c>
      <c r="AB16" s="1">
        <v>-2.828223705291748</v>
      </c>
      <c r="AC16" s="1">
        <v>0.11531680822372437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0.83318389892578115</v>
      </c>
      <c r="AL16">
        <f t="shared" si="9"/>
        <v>1.7424515547819765E-3</v>
      </c>
      <c r="AM16">
        <f t="shared" si="10"/>
        <v>282.84921874999998</v>
      </c>
      <c r="AN16">
        <f t="shared" si="11"/>
        <v>275.99158778190611</v>
      </c>
      <c r="AO16">
        <f t="shared" si="12"/>
        <v>272.05522829409165</v>
      </c>
      <c r="AP16">
        <f t="shared" si="13"/>
        <v>1.5800871302822685</v>
      </c>
      <c r="AQ16">
        <f t="shared" si="14"/>
        <v>1.2078954569725671</v>
      </c>
      <c r="AR16">
        <f t="shared" si="15"/>
        <v>16.528178515452062</v>
      </c>
      <c r="AS16">
        <f t="shared" si="16"/>
        <v>12.62653047086588</v>
      </c>
      <c r="AT16">
        <f t="shared" si="17"/>
        <v>6.270403265953064</v>
      </c>
      <c r="AU16">
        <f t="shared" si="18"/>
        <v>0.9565210758636119</v>
      </c>
      <c r="AV16">
        <f t="shared" si="19"/>
        <v>0.13658958549497516</v>
      </c>
      <c r="AW16">
        <f t="shared" si="20"/>
        <v>0.28513625644565765</v>
      </c>
      <c r="AX16">
        <f t="shared" si="21"/>
        <v>0.67138481941795425</v>
      </c>
      <c r="AY16">
        <f t="shared" si="22"/>
        <v>8.5962807293954807E-2</v>
      </c>
      <c r="AZ16">
        <f t="shared" si="23"/>
        <v>19.224995377136082</v>
      </c>
      <c r="BA16">
        <f t="shared" si="24"/>
        <v>0.68078938460062033</v>
      </c>
      <c r="BB16">
        <f t="shared" si="25"/>
        <v>26.529706790099262</v>
      </c>
      <c r="BC16">
        <f t="shared" si="26"/>
        <v>381.63939360010374</v>
      </c>
      <c r="BD16">
        <f t="shared" si="27"/>
        <v>6.9774842554204859E-3</v>
      </c>
    </row>
    <row r="17" spans="1:108" x14ac:dyDescent="0.25">
      <c r="A17" s="1">
        <v>7</v>
      </c>
      <c r="B17" s="1" t="s">
        <v>72</v>
      </c>
      <c r="C17" s="1">
        <v>19.999999552965164</v>
      </c>
      <c r="D17" s="1">
        <v>0</v>
      </c>
      <c r="E17">
        <f t="shared" si="0"/>
        <v>10.039336804607967</v>
      </c>
      <c r="F17">
        <f t="shared" si="1"/>
        <v>0.14376995142927382</v>
      </c>
      <c r="G17">
        <f t="shared" si="2"/>
        <v>263.25428942156327</v>
      </c>
      <c r="H17">
        <f t="shared" si="3"/>
        <v>1.7414113733052561</v>
      </c>
      <c r="I17">
        <f t="shared" si="4"/>
        <v>0.92051444575908903</v>
      </c>
      <c r="J17">
        <f t="shared" si="5"/>
        <v>9.6709146499633789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2.8407883644104004</v>
      </c>
      <c r="P17" s="1">
        <v>9.6709146499633789</v>
      </c>
      <c r="Q17" s="1">
        <v>3.605305403470993E-2</v>
      </c>
      <c r="R17" s="1">
        <v>399.24896240234375</v>
      </c>
      <c r="S17" s="1">
        <v>386.39181518554687</v>
      </c>
      <c r="T17" s="1">
        <v>1.8190609216690063</v>
      </c>
      <c r="U17" s="1">
        <v>3.9010078907012939</v>
      </c>
      <c r="V17" s="1">
        <v>17.667081832885742</v>
      </c>
      <c r="W17" s="1">
        <v>37.887363433837891</v>
      </c>
      <c r="X17" s="1">
        <v>499.90267944335937</v>
      </c>
      <c r="Y17" s="1">
        <v>1700.3870849609375</v>
      </c>
      <c r="Z17" s="1">
        <v>5.3136577606201172</v>
      </c>
      <c r="AA17" s="1">
        <v>73.080657958984375</v>
      </c>
      <c r="AB17" s="1">
        <v>-2.828223705291748</v>
      </c>
      <c r="AC17" s="1">
        <v>0.11531680822372437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0.83317113240559881</v>
      </c>
      <c r="AL17">
        <f t="shared" si="9"/>
        <v>1.7414113733052561E-3</v>
      </c>
      <c r="AM17">
        <f t="shared" si="10"/>
        <v>282.82091464996336</v>
      </c>
      <c r="AN17">
        <f t="shared" si="11"/>
        <v>275.99078836441038</v>
      </c>
      <c r="AO17">
        <f t="shared" si="12"/>
        <v>272.06192751269191</v>
      </c>
      <c r="AP17">
        <f t="shared" si="13"/>
        <v>1.5840263184096486</v>
      </c>
      <c r="AQ17">
        <f t="shared" si="14"/>
        <v>1.2056026691147295</v>
      </c>
      <c r="AR17">
        <f t="shared" si="15"/>
        <v>16.496877597781882</v>
      </c>
      <c r="AS17">
        <f t="shared" si="16"/>
        <v>12.595869707080588</v>
      </c>
      <c r="AT17">
        <f t="shared" si="17"/>
        <v>6.2558515071868896</v>
      </c>
      <c r="AU17">
        <f t="shared" si="18"/>
        <v>0.95556116842866301</v>
      </c>
      <c r="AV17">
        <f t="shared" si="19"/>
        <v>0.13684254112646299</v>
      </c>
      <c r="AW17">
        <f t="shared" si="20"/>
        <v>0.28508822335564038</v>
      </c>
      <c r="AX17">
        <f t="shared" si="21"/>
        <v>0.67047294507302269</v>
      </c>
      <c r="AY17">
        <f t="shared" si="22"/>
        <v>8.6123115568584416E-2</v>
      </c>
      <c r="AZ17">
        <f t="shared" si="23"/>
        <v>19.238796681452744</v>
      </c>
      <c r="BA17">
        <f t="shared" si="24"/>
        <v>0.68131435262195583</v>
      </c>
      <c r="BB17">
        <f t="shared" si="25"/>
        <v>26.577105996686257</v>
      </c>
      <c r="BC17">
        <f t="shared" si="26"/>
        <v>381.61959528169803</v>
      </c>
      <c r="BD17">
        <f t="shared" si="27"/>
        <v>6.9916881022722361E-3</v>
      </c>
    </row>
    <row r="18" spans="1:108" x14ac:dyDescent="0.25">
      <c r="A18" s="1">
        <v>8</v>
      </c>
      <c r="B18" s="1" t="s">
        <v>73</v>
      </c>
      <c r="C18" s="1">
        <v>20.499999541789293</v>
      </c>
      <c r="D18" s="1">
        <v>0</v>
      </c>
      <c r="E18">
        <f t="shared" si="0"/>
        <v>10.04296538772102</v>
      </c>
      <c r="F18">
        <f t="shared" si="1"/>
        <v>0.14398524202705831</v>
      </c>
      <c r="G18">
        <f t="shared" si="2"/>
        <v>263.38413150742241</v>
      </c>
      <c r="H18">
        <f t="shared" si="3"/>
        <v>1.7415829224492694</v>
      </c>
      <c r="I18">
        <f t="shared" si="4"/>
        <v>0.9193072332223996</v>
      </c>
      <c r="J18">
        <f t="shared" si="5"/>
        <v>9.6564950942993164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2.8402459621429443</v>
      </c>
      <c r="P18" s="1">
        <v>9.6564950942993164</v>
      </c>
      <c r="Q18" s="1">
        <v>3.6183539777994156E-2</v>
      </c>
      <c r="R18" s="1">
        <v>399.25045776367187</v>
      </c>
      <c r="S18" s="1">
        <v>386.38919067382812</v>
      </c>
      <c r="T18" s="1">
        <v>1.8194413185119629</v>
      </c>
      <c r="U18" s="1">
        <v>3.9015421867370605</v>
      </c>
      <c r="V18" s="1">
        <v>17.671552658081055</v>
      </c>
      <c r="W18" s="1">
        <v>37.894218444824219</v>
      </c>
      <c r="X18" s="1">
        <v>499.91470336914062</v>
      </c>
      <c r="Y18" s="1">
        <v>1700.390380859375</v>
      </c>
      <c r="Z18" s="1">
        <v>5.2722687721252441</v>
      </c>
      <c r="AA18" s="1">
        <v>73.081062316894531</v>
      </c>
      <c r="AB18" s="1">
        <v>-2.828223705291748</v>
      </c>
      <c r="AC18" s="1">
        <v>0.11531680822372437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0.83319117228190087</v>
      </c>
      <c r="AL18">
        <f t="shared" si="9"/>
        <v>1.7415829224492693E-3</v>
      </c>
      <c r="AM18">
        <f t="shared" si="10"/>
        <v>282.80649509429929</v>
      </c>
      <c r="AN18">
        <f t="shared" si="11"/>
        <v>275.99024596214292</v>
      </c>
      <c r="AO18">
        <f t="shared" si="12"/>
        <v>272.06245485643012</v>
      </c>
      <c r="AP18">
        <f t="shared" si="13"/>
        <v>1.5856092825753598</v>
      </c>
      <c r="AQ18">
        <f t="shared" si="14"/>
        <v>1.2044360809033237</v>
      </c>
      <c r="AR18">
        <f t="shared" si="15"/>
        <v>16.480823385963397</v>
      </c>
      <c r="AS18">
        <f t="shared" si="16"/>
        <v>12.579281199226337</v>
      </c>
      <c r="AT18">
        <f t="shared" si="17"/>
        <v>6.2483705282211304</v>
      </c>
      <c r="AU18">
        <f t="shared" si="18"/>
        <v>0.95506801634569194</v>
      </c>
      <c r="AV18">
        <f t="shared" si="19"/>
        <v>0.13703757037047742</v>
      </c>
      <c r="AW18">
        <f t="shared" si="20"/>
        <v>0.28512884768092406</v>
      </c>
      <c r="AX18">
        <f t="shared" si="21"/>
        <v>0.66993916866476788</v>
      </c>
      <c r="AY18">
        <f t="shared" si="22"/>
        <v>8.6246716357057066E-2</v>
      </c>
      <c r="AZ18">
        <f t="shared" si="23"/>
        <v>19.248392127975084</v>
      </c>
      <c r="BA18">
        <f t="shared" si="24"/>
        <v>0.68165502002813305</v>
      </c>
      <c r="BB18">
        <f t="shared" si="25"/>
        <v>26.608245278337741</v>
      </c>
      <c r="BC18">
        <f t="shared" si="26"/>
        <v>381.61524591535073</v>
      </c>
      <c r="BD18">
        <f t="shared" si="27"/>
        <v>7.0024897909244646E-3</v>
      </c>
    </row>
    <row r="19" spans="1:108" x14ac:dyDescent="0.25">
      <c r="A19" s="1">
        <v>9</v>
      </c>
      <c r="B19" s="1" t="s">
        <v>73</v>
      </c>
      <c r="C19" s="1">
        <v>20.999999530613422</v>
      </c>
      <c r="D19" s="1">
        <v>0</v>
      </c>
      <c r="E19">
        <f t="shared" si="0"/>
        <v>10.038593537513346</v>
      </c>
      <c r="F19">
        <f t="shared" si="1"/>
        <v>0.1439922350876095</v>
      </c>
      <c r="G19">
        <f t="shared" si="2"/>
        <v>263.45131241360519</v>
      </c>
      <c r="H19">
        <f t="shared" si="3"/>
        <v>1.7414073473325293</v>
      </c>
      <c r="I19">
        <f t="shared" si="4"/>
        <v>0.9191691268386124</v>
      </c>
      <c r="J19">
        <f t="shared" si="5"/>
        <v>9.6551055908203125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2.8392007350921631</v>
      </c>
      <c r="P19" s="1">
        <v>9.6551055908203125</v>
      </c>
      <c r="Q19" s="1">
        <v>3.6106795072555542E-2</v>
      </c>
      <c r="R19" s="1">
        <v>399.25564575195312</v>
      </c>
      <c r="S19" s="1">
        <v>386.40008544921875</v>
      </c>
      <c r="T19" s="1">
        <v>1.8200838565826416</v>
      </c>
      <c r="U19" s="1">
        <v>3.9019091129302979</v>
      </c>
      <c r="V19" s="1">
        <v>17.679039001464844</v>
      </c>
      <c r="W19" s="1">
        <v>37.90045166015625</v>
      </c>
      <c r="X19" s="1">
        <v>499.9302978515625</v>
      </c>
      <c r="Y19" s="1">
        <v>1700.413330078125</v>
      </c>
      <c r="Z19" s="1">
        <v>5.2617001533508301</v>
      </c>
      <c r="AA19" s="1">
        <v>73.080787658691406</v>
      </c>
      <c r="AB19" s="1">
        <v>-2.828223705291748</v>
      </c>
      <c r="AC19" s="1">
        <v>0.11531680822372437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0.83321716308593752</v>
      </c>
      <c r="AL19">
        <f t="shared" si="9"/>
        <v>1.7414073473325294E-3</v>
      </c>
      <c r="AM19">
        <f t="shared" si="10"/>
        <v>282.80510559082029</v>
      </c>
      <c r="AN19">
        <f t="shared" si="11"/>
        <v>275.98920073509214</v>
      </c>
      <c r="AO19">
        <f t="shared" si="12"/>
        <v>272.06612673134805</v>
      </c>
      <c r="AP19">
        <f t="shared" si="13"/>
        <v>1.5857992527413483</v>
      </c>
      <c r="AQ19">
        <f t="shared" si="14"/>
        <v>1.2043237181841844</v>
      </c>
      <c r="AR19">
        <f t="shared" si="15"/>
        <v>16.479347811749477</v>
      </c>
      <c r="AS19">
        <f t="shared" si="16"/>
        <v>12.577438698819179</v>
      </c>
      <c r="AT19">
        <f t="shared" si="17"/>
        <v>6.2471531629562378</v>
      </c>
      <c r="AU19">
        <f t="shared" si="18"/>
        <v>0.95498778791775663</v>
      </c>
      <c r="AV19">
        <f t="shared" si="19"/>
        <v>0.13704390483064718</v>
      </c>
      <c r="AW19">
        <f t="shared" si="20"/>
        <v>0.28515459134557203</v>
      </c>
      <c r="AX19">
        <f t="shared" si="21"/>
        <v>0.66983319657218465</v>
      </c>
      <c r="AY19">
        <f t="shared" si="22"/>
        <v>8.6250730895036765E-2</v>
      </c>
      <c r="AZ19">
        <f t="shared" si="23"/>
        <v>19.253229420902251</v>
      </c>
      <c r="BA19">
        <f t="shared" si="24"/>
        <v>0.68180966395833875</v>
      </c>
      <c r="BB19">
        <f t="shared" si="25"/>
        <v>26.612637534968265</v>
      </c>
      <c r="BC19">
        <f t="shared" si="26"/>
        <v>381.62821885894948</v>
      </c>
      <c r="BD19">
        <f t="shared" si="27"/>
        <v>7.0003589350256601E-3</v>
      </c>
    </row>
    <row r="20" spans="1:108" x14ac:dyDescent="0.25">
      <c r="A20" s="1">
        <v>10</v>
      </c>
      <c r="B20" s="1" t="s">
        <v>74</v>
      </c>
      <c r="C20" s="1">
        <v>21.499999519437551</v>
      </c>
      <c r="D20" s="1">
        <v>0</v>
      </c>
      <c r="E20">
        <f t="shared" si="0"/>
        <v>10.06321626059583</v>
      </c>
      <c r="F20">
        <f t="shared" si="1"/>
        <v>0.14401227845110928</v>
      </c>
      <c r="G20">
        <f t="shared" si="2"/>
        <v>263.18424512045431</v>
      </c>
      <c r="H20">
        <f t="shared" si="3"/>
        <v>1.7414949207259136</v>
      </c>
      <c r="I20">
        <f t="shared" si="4"/>
        <v>0.91908703093139221</v>
      </c>
      <c r="J20">
        <f t="shared" si="5"/>
        <v>9.6543769836425781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2.8399920463562012</v>
      </c>
      <c r="P20" s="1">
        <v>9.6543769836425781</v>
      </c>
      <c r="Q20" s="1">
        <v>3.6468461155891418E-2</v>
      </c>
      <c r="R20" s="1">
        <v>399.2852783203125</v>
      </c>
      <c r="S20" s="1">
        <v>386.39968872070313</v>
      </c>
      <c r="T20" s="1">
        <v>1.8202548027038574</v>
      </c>
      <c r="U20" s="1">
        <v>3.9022548198699951</v>
      </c>
      <c r="V20" s="1">
        <v>17.67957878112793</v>
      </c>
      <c r="W20" s="1">
        <v>37.901409149169922</v>
      </c>
      <c r="X20" s="1">
        <v>499.91329956054687</v>
      </c>
      <c r="Y20" s="1">
        <v>1700.43896484375</v>
      </c>
      <c r="Z20" s="1">
        <v>5.2987966537475586</v>
      </c>
      <c r="AA20" s="1">
        <v>73.080253601074219</v>
      </c>
      <c r="AB20" s="1">
        <v>-2.828223705291748</v>
      </c>
      <c r="AC20" s="1">
        <v>0.11531680822372437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0.83318883260091137</v>
      </c>
      <c r="AL20">
        <f t="shared" si="9"/>
        <v>1.7414949207259136E-3</v>
      </c>
      <c r="AM20">
        <f t="shared" si="10"/>
        <v>282.80437698364256</v>
      </c>
      <c r="AN20">
        <f t="shared" si="11"/>
        <v>275.98999204635618</v>
      </c>
      <c r="AO20">
        <f t="shared" si="12"/>
        <v>272.07022829375637</v>
      </c>
      <c r="AP20">
        <f t="shared" si="13"/>
        <v>1.5859760703050376</v>
      </c>
      <c r="AQ20">
        <f t="shared" si="14"/>
        <v>1.2042648027835057</v>
      </c>
      <c r="AR20">
        <f t="shared" si="15"/>
        <v>16.47866206591549</v>
      </c>
      <c r="AS20">
        <f t="shared" si="16"/>
        <v>12.576407246045495</v>
      </c>
      <c r="AT20">
        <f t="shared" si="17"/>
        <v>6.2471845149993896</v>
      </c>
      <c r="AU20">
        <f t="shared" si="18"/>
        <v>0.95498985404724501</v>
      </c>
      <c r="AV20">
        <f t="shared" si="19"/>
        <v>0.13706206036304686</v>
      </c>
      <c r="AW20">
        <f t="shared" si="20"/>
        <v>0.28517777185211346</v>
      </c>
      <c r="AX20">
        <f t="shared" si="21"/>
        <v>0.66981208219513155</v>
      </c>
      <c r="AY20">
        <f t="shared" si="22"/>
        <v>8.6262237189714874E-2</v>
      </c>
      <c r="AZ20">
        <f t="shared" si="23"/>
        <v>19.23357137721008</v>
      </c>
      <c r="BA20">
        <f t="shared" si="24"/>
        <v>0.68111919549368161</v>
      </c>
      <c r="BB20">
        <f t="shared" si="25"/>
        <v>26.616107716897218</v>
      </c>
      <c r="BC20">
        <f t="shared" si="26"/>
        <v>381.61611766713429</v>
      </c>
      <c r="BD20">
        <f t="shared" si="27"/>
        <v>7.0186670732832529E-3</v>
      </c>
    </row>
    <row r="21" spans="1:108" x14ac:dyDescent="0.25">
      <c r="A21" s="1">
        <v>11</v>
      </c>
      <c r="B21" s="1" t="s">
        <v>74</v>
      </c>
      <c r="C21" s="1">
        <v>21.999999508261681</v>
      </c>
      <c r="D21" s="1">
        <v>0</v>
      </c>
      <c r="E21">
        <f t="shared" si="0"/>
        <v>10.025742434773175</v>
      </c>
      <c r="F21">
        <f t="shared" si="1"/>
        <v>0.14388895301498295</v>
      </c>
      <c r="G21">
        <f t="shared" si="2"/>
        <v>263.54156496500531</v>
      </c>
      <c r="H21">
        <f t="shared" si="3"/>
        <v>1.7406623026024255</v>
      </c>
      <c r="I21">
        <f t="shared" si="4"/>
        <v>0.91939826725020235</v>
      </c>
      <c r="J21">
        <f t="shared" si="5"/>
        <v>9.6580610275268555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2.8392133712768555</v>
      </c>
      <c r="P21" s="1">
        <v>9.6580610275268555</v>
      </c>
      <c r="Q21" s="1">
        <v>3.6576274782419205E-2</v>
      </c>
      <c r="R21" s="1">
        <v>399.26434326171875</v>
      </c>
      <c r="S21" s="1">
        <v>386.42416381835937</v>
      </c>
      <c r="T21" s="1">
        <v>1.8210705518722534</v>
      </c>
      <c r="U21" s="1">
        <v>3.9020595550537109</v>
      </c>
      <c r="V21" s="1">
        <v>17.68853759765625</v>
      </c>
      <c r="W21" s="1">
        <v>37.901729583740234</v>
      </c>
      <c r="X21" s="1">
        <v>499.91714477539062</v>
      </c>
      <c r="Y21" s="1">
        <v>1700.4268798828125</v>
      </c>
      <c r="Z21" s="1">
        <v>5.2924485206604004</v>
      </c>
      <c r="AA21" s="1">
        <v>73.080497741699219</v>
      </c>
      <c r="AB21" s="1">
        <v>-2.828223705291748</v>
      </c>
      <c r="AC21" s="1">
        <v>0.11531680822372437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0.83319524129231759</v>
      </c>
      <c r="AL21">
        <f t="shared" si="9"/>
        <v>1.7406623026024256E-3</v>
      </c>
      <c r="AM21">
        <f t="shared" si="10"/>
        <v>282.80806102752683</v>
      </c>
      <c r="AN21">
        <f t="shared" si="11"/>
        <v>275.98921337127683</v>
      </c>
      <c r="AO21">
        <f t="shared" si="12"/>
        <v>272.06829470004959</v>
      </c>
      <c r="AP21">
        <f t="shared" si="13"/>
        <v>1.5858699370772156</v>
      </c>
      <c r="AQ21">
        <f t="shared" si="14"/>
        <v>1.2045627217512809</v>
      </c>
      <c r="AR21">
        <f t="shared" si="15"/>
        <v>16.482683601975054</v>
      </c>
      <c r="AS21">
        <f t="shared" si="16"/>
        <v>12.580624046921344</v>
      </c>
      <c r="AT21">
        <f t="shared" si="17"/>
        <v>6.2486371994018555</v>
      </c>
      <c r="AU21">
        <f t="shared" si="18"/>
        <v>0.95508559165961027</v>
      </c>
      <c r="AV21">
        <f t="shared" si="19"/>
        <v>0.13695034675511283</v>
      </c>
      <c r="AW21">
        <f t="shared" si="20"/>
        <v>0.28516445450107858</v>
      </c>
      <c r="AX21">
        <f t="shared" si="21"/>
        <v>0.66992113715853163</v>
      </c>
      <c r="AY21">
        <f t="shared" si="22"/>
        <v>8.6191437637571103E-2</v>
      </c>
      <c r="AZ21">
        <f t="shared" si="23"/>
        <v>19.25974874326895</v>
      </c>
      <c r="BA21">
        <f t="shared" si="24"/>
        <v>0.68200073815488504</v>
      </c>
      <c r="BB21">
        <f t="shared" si="25"/>
        <v>26.606237984632152</v>
      </c>
      <c r="BC21">
        <f t="shared" si="26"/>
        <v>381.65840602685603</v>
      </c>
      <c r="BD21">
        <f t="shared" si="27"/>
        <v>6.9891632145377231E-3</v>
      </c>
    </row>
    <row r="22" spans="1:108" x14ac:dyDescent="0.25">
      <c r="A22" s="1">
        <v>12</v>
      </c>
      <c r="B22" s="1" t="s">
        <v>75</v>
      </c>
      <c r="C22" s="1">
        <v>22.49999949708581</v>
      </c>
      <c r="D22" s="1">
        <v>0</v>
      </c>
      <c r="E22">
        <f t="shared" si="0"/>
        <v>10.063416765887913</v>
      </c>
      <c r="F22">
        <f t="shared" si="1"/>
        <v>0.1438320254104985</v>
      </c>
      <c r="G22">
        <f t="shared" si="2"/>
        <v>263.03998015041918</v>
      </c>
      <c r="H22">
        <f t="shared" si="3"/>
        <v>1.7405644009011381</v>
      </c>
      <c r="I22">
        <f t="shared" si="4"/>
        <v>0.91968777760445808</v>
      </c>
      <c r="J22">
        <f t="shared" si="5"/>
        <v>9.6622657775878906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2.8384826183319092</v>
      </c>
      <c r="P22" s="1">
        <v>9.6622657775878906</v>
      </c>
      <c r="Q22" s="1">
        <v>3.6622751504182816E-2</v>
      </c>
      <c r="R22" s="1">
        <v>399.28543090820312</v>
      </c>
      <c r="S22" s="1">
        <v>386.40078735351562</v>
      </c>
      <c r="T22" s="1">
        <v>1.8219987154006958</v>
      </c>
      <c r="U22" s="1">
        <v>3.9027628898620605</v>
      </c>
      <c r="V22" s="1">
        <v>17.698419570922852</v>
      </c>
      <c r="W22" s="1">
        <v>37.910419464111328</v>
      </c>
      <c r="X22" s="1">
        <v>499.94268798828125</v>
      </c>
      <c r="Y22" s="1">
        <v>1700.4453125</v>
      </c>
      <c r="Z22" s="1">
        <v>5.3878903388977051</v>
      </c>
      <c r="AA22" s="1">
        <v>73.080291748046875</v>
      </c>
      <c r="AB22" s="1">
        <v>-2.828223705291748</v>
      </c>
      <c r="AC22" s="1">
        <v>0.11531680822372437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0.83323781331380198</v>
      </c>
      <c r="AL22">
        <f t="shared" si="9"/>
        <v>1.740564400901138E-3</v>
      </c>
      <c r="AM22">
        <f t="shared" si="10"/>
        <v>282.81226577758787</v>
      </c>
      <c r="AN22">
        <f t="shared" si="11"/>
        <v>275.98848261833189</v>
      </c>
      <c r="AO22">
        <f t="shared" si="12"/>
        <v>272.07124391873367</v>
      </c>
      <c r="AP22">
        <f t="shared" si="13"/>
        <v>1.5853740523410591</v>
      </c>
      <c r="AQ22">
        <f t="shared" si="14"/>
        <v>1.2049028282190279</v>
      </c>
      <c r="AR22">
        <f t="shared" si="15"/>
        <v>16.487383936192753</v>
      </c>
      <c r="AS22">
        <f t="shared" si="16"/>
        <v>12.584621046330692</v>
      </c>
      <c r="AT22">
        <f t="shared" si="17"/>
        <v>6.2503741979598999</v>
      </c>
      <c r="AU22">
        <f t="shared" si="18"/>
        <v>0.95520007781440841</v>
      </c>
      <c r="AV22">
        <f t="shared" si="19"/>
        <v>0.13689877611024071</v>
      </c>
      <c r="AW22">
        <f t="shared" si="20"/>
        <v>0.28521505061456992</v>
      </c>
      <c r="AX22">
        <f t="shared" si="21"/>
        <v>0.66998502719983843</v>
      </c>
      <c r="AY22">
        <f t="shared" si="22"/>
        <v>8.6158754527238215E-2</v>
      </c>
      <c r="AZ22">
        <f t="shared" si="23"/>
        <v>19.223038490793094</v>
      </c>
      <c r="BA22">
        <f t="shared" si="24"/>
        <v>0.68074390311675426</v>
      </c>
      <c r="BB22">
        <f t="shared" si="25"/>
        <v>26.602249579614679</v>
      </c>
      <c r="BC22">
        <f t="shared" si="26"/>
        <v>381.61712098933373</v>
      </c>
      <c r="BD22">
        <f t="shared" si="27"/>
        <v>7.0151340101250745E-3</v>
      </c>
    </row>
    <row r="23" spans="1:108" x14ac:dyDescent="0.25">
      <c r="A23" s="1">
        <v>13</v>
      </c>
      <c r="B23" s="1" t="s">
        <v>75</v>
      </c>
      <c r="C23" s="1">
        <v>22.999999485909939</v>
      </c>
      <c r="D23" s="1">
        <v>0</v>
      </c>
      <c r="E23">
        <f t="shared" si="0"/>
        <v>10.069442203109755</v>
      </c>
      <c r="F23">
        <f t="shared" si="1"/>
        <v>0.14388266449763804</v>
      </c>
      <c r="G23">
        <f t="shared" si="2"/>
        <v>263.01261623407271</v>
      </c>
      <c r="H23">
        <f t="shared" si="3"/>
        <v>1.7405099369068784</v>
      </c>
      <c r="I23">
        <f t="shared" si="4"/>
        <v>0.91934999730144829</v>
      </c>
      <c r="J23">
        <f t="shared" si="5"/>
        <v>9.6586332321166992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2.8372302055358887</v>
      </c>
      <c r="P23" s="1">
        <v>9.6586332321166992</v>
      </c>
      <c r="Q23" s="1">
        <v>3.6984261125326157E-2</v>
      </c>
      <c r="R23" s="1">
        <v>399.2933349609375</v>
      </c>
      <c r="S23" s="1">
        <v>386.4012451171875</v>
      </c>
      <c r="T23" s="1">
        <v>1.8226385116577148</v>
      </c>
      <c r="U23" s="1">
        <v>3.9033749103546143</v>
      </c>
      <c r="V23" s="1">
        <v>17.706159591674805</v>
      </c>
      <c r="W23" s="1">
        <v>37.919631958007812</v>
      </c>
      <c r="X23" s="1">
        <v>499.93341064453125</v>
      </c>
      <c r="Y23" s="1">
        <v>1700.4407958984375</v>
      </c>
      <c r="Z23" s="1">
        <v>5.3868050575256348</v>
      </c>
      <c r="AA23" s="1">
        <v>73.080093383789063</v>
      </c>
      <c r="AB23" s="1">
        <v>-2.828223705291748</v>
      </c>
      <c r="AC23" s="1">
        <v>0.11531680822372437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0.8332223510742186</v>
      </c>
      <c r="AL23">
        <f t="shared" si="9"/>
        <v>1.7405099369068784E-3</v>
      </c>
      <c r="AM23">
        <f t="shared" si="10"/>
        <v>282.80863323211668</v>
      </c>
      <c r="AN23">
        <f t="shared" si="11"/>
        <v>275.98723020553587</v>
      </c>
      <c r="AO23">
        <f t="shared" si="12"/>
        <v>272.07052126249982</v>
      </c>
      <c r="AP23">
        <f t="shared" si="13"/>
        <v>1.5856923794158972</v>
      </c>
      <c r="AQ23">
        <f t="shared" si="14"/>
        <v>1.2046090002621028</v>
      </c>
      <c r="AR23">
        <f t="shared" si="15"/>
        <v>16.483408059373311</v>
      </c>
      <c r="AS23">
        <f t="shared" si="16"/>
        <v>12.580033149018696</v>
      </c>
      <c r="AT23">
        <f t="shared" si="17"/>
        <v>6.2479317188262939</v>
      </c>
      <c r="AU23">
        <f t="shared" si="18"/>
        <v>0.95503909665842723</v>
      </c>
      <c r="AV23">
        <f t="shared" si="19"/>
        <v>0.13694465009188589</v>
      </c>
      <c r="AW23">
        <f t="shared" si="20"/>
        <v>0.28525900296065448</v>
      </c>
      <c r="AX23">
        <f t="shared" si="21"/>
        <v>0.66978009369777269</v>
      </c>
      <c r="AY23">
        <f t="shared" si="22"/>
        <v>8.6187827345154372E-2</v>
      </c>
      <c r="AZ23">
        <f t="shared" si="23"/>
        <v>19.220986555500708</v>
      </c>
      <c r="BA23">
        <f t="shared" si="24"/>
        <v>0.6806722792891271</v>
      </c>
      <c r="BB23">
        <f t="shared" si="25"/>
        <v>26.612680482113269</v>
      </c>
      <c r="BC23">
        <f t="shared" si="26"/>
        <v>381.61471454872606</v>
      </c>
      <c r="BD23">
        <f t="shared" si="27"/>
        <v>7.022130902403936E-3</v>
      </c>
    </row>
    <row r="24" spans="1:108" x14ac:dyDescent="0.25">
      <c r="A24" s="1">
        <v>14</v>
      </c>
      <c r="B24" s="1" t="s">
        <v>76</v>
      </c>
      <c r="C24" s="1">
        <v>23.499999474734068</v>
      </c>
      <c r="D24" s="1">
        <v>0</v>
      </c>
      <c r="E24">
        <f t="shared" si="0"/>
        <v>10.067999248780307</v>
      </c>
      <c r="F24">
        <f t="shared" si="1"/>
        <v>0.14388727406724083</v>
      </c>
      <c r="G24">
        <f t="shared" si="2"/>
        <v>263.05038412605376</v>
      </c>
      <c r="H24">
        <f t="shared" si="3"/>
        <v>1.7402113717139052</v>
      </c>
      <c r="I24">
        <f t="shared" si="4"/>
        <v>0.91916245464621871</v>
      </c>
      <c r="J24">
        <f t="shared" si="5"/>
        <v>9.6570663452148437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2.8365471363067627</v>
      </c>
      <c r="P24" s="1">
        <v>9.6570663452148437</v>
      </c>
      <c r="Q24" s="1">
        <v>3.7461508065462112E-2</v>
      </c>
      <c r="R24" s="1">
        <v>399.30767822265625</v>
      </c>
      <c r="S24" s="1">
        <v>386.41790771484375</v>
      </c>
      <c r="T24" s="1">
        <v>1.8239169120788574</v>
      </c>
      <c r="U24" s="1">
        <v>3.9042165279388428</v>
      </c>
      <c r="V24" s="1">
        <v>17.719396591186523</v>
      </c>
      <c r="W24" s="1">
        <v>37.929557800292969</v>
      </c>
      <c r="X24" s="1">
        <v>499.95217895507812</v>
      </c>
      <c r="Y24" s="1">
        <v>1700.3707275390625</v>
      </c>
      <c r="Z24" s="1">
        <v>5.3762235641479492</v>
      </c>
      <c r="AA24" s="1">
        <v>73.079917907714844</v>
      </c>
      <c r="AB24" s="1">
        <v>-2.828223705291748</v>
      </c>
      <c r="AC24" s="1">
        <v>0.11531680822372437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0.83325363159179677</v>
      </c>
      <c r="AL24">
        <f t="shared" si="9"/>
        <v>1.7402113717139051E-3</v>
      </c>
      <c r="AM24">
        <f t="shared" si="10"/>
        <v>282.80706634521482</v>
      </c>
      <c r="AN24">
        <f t="shared" si="11"/>
        <v>275.98654713630674</v>
      </c>
      <c r="AO24">
        <f t="shared" si="12"/>
        <v>272.05931032525041</v>
      </c>
      <c r="AP24">
        <f t="shared" si="13"/>
        <v>1.5858289295993993</v>
      </c>
      <c r="AQ24">
        <f t="shared" si="14"/>
        <v>1.2044822780019329</v>
      </c>
      <c r="AR24">
        <f t="shared" si="15"/>
        <v>16.481713615537313</v>
      </c>
      <c r="AS24">
        <f t="shared" si="16"/>
        <v>12.57749708759847</v>
      </c>
      <c r="AT24">
        <f t="shared" si="17"/>
        <v>6.2468067407608032</v>
      </c>
      <c r="AU24">
        <f t="shared" si="18"/>
        <v>0.95496495862799546</v>
      </c>
      <c r="AV24">
        <f t="shared" si="19"/>
        <v>0.13694882582663914</v>
      </c>
      <c r="AW24">
        <f t="shared" si="20"/>
        <v>0.2853198233557141</v>
      </c>
      <c r="AX24">
        <f t="shared" si="21"/>
        <v>0.66964513527228142</v>
      </c>
      <c r="AY24">
        <f t="shared" si="22"/>
        <v>8.6190473740376403E-2</v>
      </c>
      <c r="AZ24">
        <f t="shared" si="23"/>
        <v>19.223700477524865</v>
      </c>
      <c r="BA24">
        <f t="shared" si="24"/>
        <v>0.68074066670888145</v>
      </c>
      <c r="BB24">
        <f t="shared" si="25"/>
        <v>26.620076663605062</v>
      </c>
      <c r="BC24">
        <f t="shared" si="26"/>
        <v>381.63206305776328</v>
      </c>
      <c r="BD24">
        <f t="shared" si="27"/>
        <v>7.0227566757430498E-3</v>
      </c>
    </row>
    <row r="25" spans="1:108" x14ac:dyDescent="0.25">
      <c r="A25" s="1">
        <v>15</v>
      </c>
      <c r="B25" s="1" t="s">
        <v>77</v>
      </c>
      <c r="C25" s="1">
        <v>23.999999463558197</v>
      </c>
      <c r="D25" s="1">
        <v>0</v>
      </c>
      <c r="E25">
        <f t="shared" si="0"/>
        <v>10.047483526495498</v>
      </c>
      <c r="F25">
        <f t="shared" si="1"/>
        <v>0.14371986233165021</v>
      </c>
      <c r="G25">
        <f t="shared" si="2"/>
        <v>263.16439109509395</v>
      </c>
      <c r="H25">
        <f t="shared" si="3"/>
        <v>1.7403383950123414</v>
      </c>
      <c r="I25">
        <f t="shared" si="4"/>
        <v>0.92024336735280166</v>
      </c>
      <c r="J25">
        <f t="shared" si="5"/>
        <v>9.6709785461425781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2.8360526561737061</v>
      </c>
      <c r="P25" s="1">
        <v>9.6709785461425781</v>
      </c>
      <c r="Q25" s="1">
        <v>3.7622574716806412E-2</v>
      </c>
      <c r="R25" s="1">
        <v>399.29855346679687</v>
      </c>
      <c r="S25" s="1">
        <v>386.43313598632812</v>
      </c>
      <c r="T25" s="1">
        <v>1.8243396282196045</v>
      </c>
      <c r="U25" s="1">
        <v>3.9048185348510742</v>
      </c>
      <c r="V25" s="1">
        <v>17.724163055419922</v>
      </c>
      <c r="W25" s="1">
        <v>37.936820983886719</v>
      </c>
      <c r="X25" s="1">
        <v>499.94528198242187</v>
      </c>
      <c r="Y25" s="1">
        <v>1700.36279296875</v>
      </c>
      <c r="Z25" s="1">
        <v>5.3687267303466797</v>
      </c>
      <c r="AA25" s="1">
        <v>73.080085754394531</v>
      </c>
      <c r="AB25" s="1">
        <v>-2.828223705291748</v>
      </c>
      <c r="AC25" s="1">
        <v>0.11531680822372437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0.83324213663736957</v>
      </c>
      <c r="AL25">
        <f t="shared" si="9"/>
        <v>1.7403383950123415E-3</v>
      </c>
      <c r="AM25">
        <f t="shared" si="10"/>
        <v>282.82097854614256</v>
      </c>
      <c r="AN25">
        <f t="shared" si="11"/>
        <v>275.98605265617368</v>
      </c>
      <c r="AO25">
        <f t="shared" si="12"/>
        <v>272.05804079402878</v>
      </c>
      <c r="AP25">
        <f t="shared" si="13"/>
        <v>1.5840250926320765</v>
      </c>
      <c r="AQ25">
        <f t="shared" si="14"/>
        <v>1.2056078407350674</v>
      </c>
      <c r="AR25">
        <f t="shared" si="15"/>
        <v>16.497077531994691</v>
      </c>
      <c r="AS25">
        <f t="shared" si="16"/>
        <v>12.592258997143617</v>
      </c>
      <c r="AT25">
        <f t="shared" si="17"/>
        <v>6.2535156011581421</v>
      </c>
      <c r="AU25">
        <f t="shared" si="18"/>
        <v>0.95540715951482758</v>
      </c>
      <c r="AV25">
        <f t="shared" si="19"/>
        <v>0.13679716196077252</v>
      </c>
      <c r="AW25">
        <f t="shared" si="20"/>
        <v>0.28536447338226573</v>
      </c>
      <c r="AX25">
        <f t="shared" si="21"/>
        <v>0.6700426861325619</v>
      </c>
      <c r="AY25">
        <f t="shared" si="22"/>
        <v>8.6094356640866704E-2</v>
      </c>
      <c r="AZ25">
        <f t="shared" si="23"/>
        <v>19.232076268732488</v>
      </c>
      <c r="BA25">
        <f t="shared" si="24"/>
        <v>0.68100886437545205</v>
      </c>
      <c r="BB25">
        <f t="shared" si="25"/>
        <v>26.597661933369633</v>
      </c>
      <c r="BC25">
        <f t="shared" si="26"/>
        <v>381.65704352106417</v>
      </c>
      <c r="BD25">
        <f t="shared" si="27"/>
        <v>7.0020866811037492E-3</v>
      </c>
      <c r="BE25">
        <f>AVERAGE(E11:E25)</f>
        <v>10.029620222278632</v>
      </c>
      <c r="BF25">
        <f t="shared" ref="BF25:DD25" si="28">AVERAGE(F11:F25)</f>
        <v>0.14380806936132559</v>
      </c>
      <c r="BG25">
        <f t="shared" si="28"/>
        <v>263.41977761461391</v>
      </c>
      <c r="BH25">
        <f t="shared" si="28"/>
        <v>1.7418447837744531</v>
      </c>
      <c r="BI25">
        <f t="shared" si="28"/>
        <v>0.92051245730216502</v>
      </c>
      <c r="BJ25">
        <f t="shared" si="28"/>
        <v>9.6721441904703784</v>
      </c>
      <c r="BK25">
        <f t="shared" si="28"/>
        <v>6</v>
      </c>
      <c r="BL25">
        <f t="shared" si="28"/>
        <v>1.4200000166893005</v>
      </c>
      <c r="BM25">
        <f t="shared" si="28"/>
        <v>1</v>
      </c>
      <c r="BN25">
        <f t="shared" si="28"/>
        <v>2.8400000333786011</v>
      </c>
      <c r="BO25">
        <f t="shared" si="28"/>
        <v>2.8398434003194173</v>
      </c>
      <c r="BP25">
        <f t="shared" si="28"/>
        <v>9.6721441904703784</v>
      </c>
      <c r="BQ25">
        <f t="shared" si="28"/>
        <v>3.6750547587871552E-2</v>
      </c>
      <c r="BR25">
        <f t="shared" si="28"/>
        <v>399.26212768554689</v>
      </c>
      <c r="BS25">
        <f t="shared" si="28"/>
        <v>386.41695963541667</v>
      </c>
      <c r="BT25">
        <f t="shared" si="28"/>
        <v>1.8200340906778971</v>
      </c>
      <c r="BU25">
        <f t="shared" si="28"/>
        <v>3.9024038791656492</v>
      </c>
      <c r="BV25">
        <f t="shared" si="28"/>
        <v>17.677735010782879</v>
      </c>
      <c r="BW25">
        <f t="shared" si="28"/>
        <v>37.903495279947919</v>
      </c>
      <c r="BX25">
        <f t="shared" si="28"/>
        <v>499.92487182617185</v>
      </c>
      <c r="BY25">
        <f t="shared" si="28"/>
        <v>1700.3488118489583</v>
      </c>
      <c r="BZ25">
        <f t="shared" si="28"/>
        <v>5.331997839609782</v>
      </c>
      <c r="CA25">
        <f t="shared" si="28"/>
        <v>73.08071695963541</v>
      </c>
      <c r="CB25">
        <f t="shared" si="28"/>
        <v>-2.828223705291748</v>
      </c>
      <c r="CC25">
        <f t="shared" si="28"/>
        <v>0.11531680822372437</v>
      </c>
      <c r="CD25">
        <f t="shared" si="28"/>
        <v>1</v>
      </c>
      <c r="CE25">
        <f t="shared" si="28"/>
        <v>-0.21956524252891541</v>
      </c>
      <c r="CF25">
        <f t="shared" si="28"/>
        <v>2.737391471862793</v>
      </c>
      <c r="CG25">
        <f t="shared" si="28"/>
        <v>1</v>
      </c>
      <c r="CH25">
        <f t="shared" si="28"/>
        <v>0</v>
      </c>
      <c r="CI25">
        <f t="shared" si="28"/>
        <v>0.15999999642372131</v>
      </c>
      <c r="CJ25">
        <f t="shared" si="28"/>
        <v>111115</v>
      </c>
      <c r="CK25">
        <f t="shared" si="28"/>
        <v>0.8332081197102863</v>
      </c>
      <c r="CL25">
        <f t="shared" si="28"/>
        <v>1.7418447837744531E-3</v>
      </c>
      <c r="CM25">
        <f t="shared" si="28"/>
        <v>282.82214419047045</v>
      </c>
      <c r="CN25">
        <f t="shared" si="28"/>
        <v>275.9898434003195</v>
      </c>
      <c r="CO25">
        <f t="shared" si="28"/>
        <v>272.05580381491211</v>
      </c>
      <c r="CP25">
        <f t="shared" si="28"/>
        <v>1.5834703793234692</v>
      </c>
      <c r="CQ25">
        <f t="shared" si="28"/>
        <v>1.2057029303476379</v>
      </c>
      <c r="CR25">
        <f t="shared" si="28"/>
        <v>16.498236144619582</v>
      </c>
      <c r="CS25">
        <f t="shared" si="28"/>
        <v>12.595832265453934</v>
      </c>
      <c r="CT25">
        <f t="shared" si="28"/>
        <v>6.2559937953948976</v>
      </c>
      <c r="CU25">
        <f t="shared" si="28"/>
        <v>0.95557072767856099</v>
      </c>
      <c r="CV25">
        <f t="shared" si="28"/>
        <v>0.13687706203430411</v>
      </c>
      <c r="CW25">
        <f t="shared" si="28"/>
        <v>0.28519047304547296</v>
      </c>
      <c r="CX25">
        <f t="shared" si="28"/>
        <v>0.67038025463308792</v>
      </c>
      <c r="CY25">
        <f t="shared" si="28"/>
        <v>8.6144994217374607E-2</v>
      </c>
      <c r="CZ25">
        <f t="shared" si="28"/>
        <v>19.25090636660935</v>
      </c>
      <c r="DA25">
        <f t="shared" si="28"/>
        <v>0.68169824703094606</v>
      </c>
      <c r="DB25">
        <f t="shared" si="28"/>
        <v>26.584237144290135</v>
      </c>
      <c r="DC25">
        <f t="shared" si="28"/>
        <v>381.64935852945172</v>
      </c>
      <c r="DD25">
        <f t="shared" si="28"/>
        <v>6.9862661204212334E-3</v>
      </c>
    </row>
    <row r="26" spans="1:108" x14ac:dyDescent="0.25">
      <c r="A26" s="1" t="s">
        <v>9</v>
      </c>
      <c r="B26" s="1" t="s">
        <v>78</v>
      </c>
    </row>
    <row r="27" spans="1:108" x14ac:dyDescent="0.25">
      <c r="A27" s="1" t="s">
        <v>9</v>
      </c>
      <c r="B27" s="1" t="s">
        <v>79</v>
      </c>
    </row>
    <row r="28" spans="1:108" x14ac:dyDescent="0.25">
      <c r="A28" s="1">
        <v>16</v>
      </c>
      <c r="B28" s="1" t="s">
        <v>80</v>
      </c>
      <c r="C28" s="1">
        <v>336.00000040233135</v>
      </c>
      <c r="D28" s="1">
        <v>0</v>
      </c>
      <c r="E28">
        <f t="shared" ref="E28:E42" si="29">(R28-S28*(1000-T28)/(1000-U28))*AK28</f>
        <v>11.259202120984254</v>
      </c>
      <c r="F28">
        <f t="shared" ref="F28:F42" si="30">IF(AV28&lt;&gt;0,1/(1/AV28-1/N28),0)</f>
        <v>0.15846620307428488</v>
      </c>
      <c r="G28">
        <f t="shared" ref="G28:G42" si="31">((AY28-AL28/2)*S28-E28)/(AY28+AL28/2)</f>
        <v>258.84975456938224</v>
      </c>
      <c r="H28">
        <f t="shared" ref="H28:H42" si="32">AL28*1000</f>
        <v>2.2172843741956672</v>
      </c>
      <c r="I28">
        <f t="shared" ref="I28:I42" si="33">(AQ28-AW28)</f>
        <v>1.0660893096338802</v>
      </c>
      <c r="J28">
        <f t="shared" ref="J28:J42" si="34">(P28+AP28*D28)</f>
        <v>12.404434204101563</v>
      </c>
      <c r="K28" s="1">
        <v>6</v>
      </c>
      <c r="L28">
        <f t="shared" ref="L28:L42" si="35">(K28*AE28+AF28)</f>
        <v>1.4200000166893005</v>
      </c>
      <c r="M28" s="1">
        <v>1</v>
      </c>
      <c r="N28">
        <f t="shared" ref="N28:N42" si="36">L28*(M28+1)*(M28+1)/(M28*M28+1)</f>
        <v>2.8400000333786011</v>
      </c>
      <c r="O28" s="1">
        <v>7.044945240020752</v>
      </c>
      <c r="P28" s="1">
        <v>12.404434204101563</v>
      </c>
      <c r="Q28" s="1">
        <v>5.1304111480712891</v>
      </c>
      <c r="R28" s="1">
        <v>400.0582275390625</v>
      </c>
      <c r="S28" s="1">
        <v>385.52044677734375</v>
      </c>
      <c r="T28" s="1">
        <v>2.5459291934967041</v>
      </c>
      <c r="U28" s="1">
        <v>5.1930294036865234</v>
      </c>
      <c r="V28" s="1">
        <v>18.441719055175781</v>
      </c>
      <c r="W28" s="1">
        <v>37.616279602050781</v>
      </c>
      <c r="X28" s="1">
        <v>499.96670532226562</v>
      </c>
      <c r="Y28" s="1">
        <v>1700.18701171875</v>
      </c>
      <c r="Z28" s="1">
        <v>5.0984940528869629</v>
      </c>
      <c r="AA28" s="1">
        <v>73.077774047851563</v>
      </c>
      <c r="AB28" s="1">
        <v>-3.135779857635498</v>
      </c>
      <c r="AC28" s="1">
        <v>0.10983985662460327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ref="AK28:AK42" si="37">X28*0.000001/(K28*0.0001)</f>
        <v>0.83327784220377588</v>
      </c>
      <c r="AL28">
        <f t="shared" ref="AL28:AL42" si="38">(U28-T28)/(1000-U28)*AK28</f>
        <v>2.217284374195667E-3</v>
      </c>
      <c r="AM28">
        <f t="shared" ref="AM28:AM42" si="39">(P28+273.15)</f>
        <v>285.55443420410154</v>
      </c>
      <c r="AN28">
        <f t="shared" ref="AN28:AN42" si="40">(O28+273.15)</f>
        <v>280.19494524002073</v>
      </c>
      <c r="AO28">
        <f t="shared" ref="AO28:AO42" si="41">(Y28*AG28+Z28*AH28)*AI28</f>
        <v>272.02991579465743</v>
      </c>
      <c r="AP28">
        <f t="shared" ref="AP28:AP42" si="42">((AO28+0.00000010773*(AN28^4-AM28^4))-AL28*44100)/(L28*51.4+0.00000043092*AM28^3)</f>
        <v>1.469096764333047</v>
      </c>
      <c r="AQ28">
        <f t="shared" ref="AQ28:AQ42" si="43">0.61365*EXP(17.502*J28/(240.97+J28))</f>
        <v>1.4455843390203331</v>
      </c>
      <c r="AR28">
        <f t="shared" ref="AR28:AR42" si="44">AQ28*1000/AA28</f>
        <v>19.781450076376981</v>
      </c>
      <c r="AS28">
        <f t="shared" ref="AS28:AS42" si="45">(AR28-U28)</f>
        <v>14.588420672690457</v>
      </c>
      <c r="AT28">
        <f t="shared" ref="AT28:AT42" si="46">IF(D28,P28,(O28+P28)/2)</f>
        <v>9.7246897220611572</v>
      </c>
      <c r="AU28">
        <f t="shared" ref="AU28:AU42" si="47">0.61365*EXP(17.502*AT28/(240.97+AT28))</f>
        <v>1.2099620294066562</v>
      </c>
      <c r="AV28">
        <f t="shared" ref="AV28:AV42" si="48">IF(AS28&lt;&gt;0,(1000-(AR28+U28)/2)/AS28*AL28,0)</f>
        <v>0.15009140891736056</v>
      </c>
      <c r="AW28">
        <f t="shared" ref="AW28:AW42" si="49">U28*AA28/1000</f>
        <v>0.37949502938645308</v>
      </c>
      <c r="AX28">
        <f t="shared" ref="AX28:AX42" si="50">(AU28-AW28)</f>
        <v>0.83046700002020313</v>
      </c>
      <c r="AY28">
        <f t="shared" ref="AY28:AY42" si="51">1/(1.6/F28+1.37/N28)</f>
        <v>9.4525244171306394E-2</v>
      </c>
      <c r="AZ28">
        <f t="shared" ref="AZ28:AZ42" si="52">G28*AA28*0.001</f>
        <v>18.91616387676315</v>
      </c>
      <c r="BA28">
        <f t="shared" ref="BA28:BA42" si="53">G28/S28</f>
        <v>0.67142938003202768</v>
      </c>
      <c r="BB28">
        <f t="shared" ref="BB28:BB42" si="54">(1-AL28*AA28/AQ28/F28)*100</f>
        <v>29.266260289441504</v>
      </c>
      <c r="BC28">
        <f t="shared" ref="BC28:BC42" si="55">(S28-E28/(N28/1.35))</f>
        <v>380.16836132499037</v>
      </c>
      <c r="BD28">
        <f t="shared" ref="BD28:BD42" si="56">E28*BB28/100/BC28</f>
        <v>8.6676002909791949E-3</v>
      </c>
    </row>
    <row r="29" spans="1:108" x14ac:dyDescent="0.25">
      <c r="A29" s="1">
        <v>17</v>
      </c>
      <c r="B29" s="1" t="s">
        <v>80</v>
      </c>
      <c r="C29" s="1">
        <v>336.50000039115548</v>
      </c>
      <c r="D29" s="1">
        <v>0</v>
      </c>
      <c r="E29">
        <f t="shared" si="29"/>
        <v>11.26953778785975</v>
      </c>
      <c r="F29">
        <f t="shared" si="30"/>
        <v>0.15834977862401906</v>
      </c>
      <c r="G29">
        <f t="shared" si="31"/>
        <v>258.64959891485586</v>
      </c>
      <c r="H29">
        <f t="shared" si="32"/>
        <v>2.2176313491196367</v>
      </c>
      <c r="I29">
        <f t="shared" si="33"/>
        <v>1.0669921974413215</v>
      </c>
      <c r="J29">
        <f t="shared" si="34"/>
        <v>12.414669036865234</v>
      </c>
      <c r="K29" s="1">
        <v>6</v>
      </c>
      <c r="L29">
        <f t="shared" si="35"/>
        <v>1.4200000166893005</v>
      </c>
      <c r="M29" s="1">
        <v>1</v>
      </c>
      <c r="N29">
        <f t="shared" si="36"/>
        <v>2.8400000333786011</v>
      </c>
      <c r="O29" s="1">
        <v>7.0456609725952148</v>
      </c>
      <c r="P29" s="1">
        <v>12.414669036865234</v>
      </c>
      <c r="Q29" s="1">
        <v>5.1302332878112793</v>
      </c>
      <c r="R29" s="1">
        <v>400.0684814453125</v>
      </c>
      <c r="S29" s="1">
        <v>385.51739501953125</v>
      </c>
      <c r="T29" s="1">
        <v>2.5463242530822754</v>
      </c>
      <c r="U29" s="1">
        <v>5.1939725875854492</v>
      </c>
      <c r="V29" s="1">
        <v>18.443695068359375</v>
      </c>
      <c r="W29" s="1">
        <v>37.621307373046875</v>
      </c>
      <c r="X29" s="1">
        <v>499.94094848632812</v>
      </c>
      <c r="Y29" s="1">
        <v>1700.166259765625</v>
      </c>
      <c r="Z29" s="1">
        <v>5.0985007286071777</v>
      </c>
      <c r="AA29" s="1">
        <v>73.077857971191406</v>
      </c>
      <c r="AB29" s="1">
        <v>-3.135779857635498</v>
      </c>
      <c r="AC29" s="1">
        <v>0.10983985662460327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37"/>
        <v>0.83323491414388018</v>
      </c>
      <c r="AL29">
        <f t="shared" si="38"/>
        <v>2.2176313491196367E-3</v>
      </c>
      <c r="AM29">
        <f t="shared" si="39"/>
        <v>285.56466903686521</v>
      </c>
      <c r="AN29">
        <f t="shared" si="40"/>
        <v>280.19566097259519</v>
      </c>
      <c r="AO29">
        <f t="shared" si="41"/>
        <v>272.02659548223164</v>
      </c>
      <c r="AP29">
        <f t="shared" si="42"/>
        <v>1.4676980941080238</v>
      </c>
      <c r="AQ29">
        <f t="shared" si="43"/>
        <v>1.4465565885031524</v>
      </c>
      <c r="AR29">
        <f t="shared" si="44"/>
        <v>19.794731655564</v>
      </c>
      <c r="AS29">
        <f t="shared" si="45"/>
        <v>14.600759067978551</v>
      </c>
      <c r="AT29">
        <f t="shared" si="46"/>
        <v>9.7301650047302246</v>
      </c>
      <c r="AU29">
        <f t="shared" si="47"/>
        <v>1.2104066698629843</v>
      </c>
      <c r="AV29">
        <f t="shared" si="48"/>
        <v>0.14998696108688575</v>
      </c>
      <c r="AW29">
        <f t="shared" si="49"/>
        <v>0.37956439106183099</v>
      </c>
      <c r="AX29">
        <f t="shared" si="50"/>
        <v>0.83084227880115336</v>
      </c>
      <c r="AY29">
        <f t="shared" si="51"/>
        <v>9.4458961341779377E-2</v>
      </c>
      <c r="AZ29">
        <f t="shared" si="52"/>
        <v>18.901558653805459</v>
      </c>
      <c r="BA29">
        <f t="shared" si="53"/>
        <v>0.67091550798052069</v>
      </c>
      <c r="BB29">
        <f t="shared" si="54"/>
        <v>29.250679507484922</v>
      </c>
      <c r="BC29">
        <f t="shared" si="55"/>
        <v>380.16039648615043</v>
      </c>
      <c r="BD29">
        <f t="shared" si="56"/>
        <v>8.671119902995612E-3</v>
      </c>
    </row>
    <row r="30" spans="1:108" x14ac:dyDescent="0.25">
      <c r="A30" s="1">
        <v>18</v>
      </c>
      <c r="B30" s="1" t="s">
        <v>81</v>
      </c>
      <c r="C30" s="1">
        <v>336.50000039115548</v>
      </c>
      <c r="D30" s="1">
        <v>0</v>
      </c>
      <c r="E30">
        <f t="shared" si="29"/>
        <v>11.26953778785975</v>
      </c>
      <c r="F30">
        <f t="shared" si="30"/>
        <v>0.15834977862401906</v>
      </c>
      <c r="G30">
        <f t="shared" si="31"/>
        <v>258.64959891485586</v>
      </c>
      <c r="H30">
        <f t="shared" si="32"/>
        <v>2.2176313491196367</v>
      </c>
      <c r="I30">
        <f t="shared" si="33"/>
        <v>1.0669921974413215</v>
      </c>
      <c r="J30">
        <f t="shared" si="34"/>
        <v>12.414669036865234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7.0456609725952148</v>
      </c>
      <c r="P30" s="1">
        <v>12.414669036865234</v>
      </c>
      <c r="Q30" s="1">
        <v>5.1302332878112793</v>
      </c>
      <c r="R30" s="1">
        <v>400.0684814453125</v>
      </c>
      <c r="S30" s="1">
        <v>385.51739501953125</v>
      </c>
      <c r="T30" s="1">
        <v>2.5463242530822754</v>
      </c>
      <c r="U30" s="1">
        <v>5.1939725875854492</v>
      </c>
      <c r="V30" s="1">
        <v>18.443695068359375</v>
      </c>
      <c r="W30" s="1">
        <v>37.621307373046875</v>
      </c>
      <c r="X30" s="1">
        <v>499.94094848632812</v>
      </c>
      <c r="Y30" s="1">
        <v>1700.166259765625</v>
      </c>
      <c r="Z30" s="1">
        <v>5.0985007286071777</v>
      </c>
      <c r="AA30" s="1">
        <v>73.077857971191406</v>
      </c>
      <c r="AB30" s="1">
        <v>-3.135779857635498</v>
      </c>
      <c r="AC30" s="1">
        <v>0.10983985662460327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0.83323491414388018</v>
      </c>
      <c r="AL30">
        <f t="shared" si="38"/>
        <v>2.2176313491196367E-3</v>
      </c>
      <c r="AM30">
        <f t="shared" si="39"/>
        <v>285.56466903686521</v>
      </c>
      <c r="AN30">
        <f t="shared" si="40"/>
        <v>280.19566097259519</v>
      </c>
      <c r="AO30">
        <f t="shared" si="41"/>
        <v>272.02659548223164</v>
      </c>
      <c r="AP30">
        <f t="shared" si="42"/>
        <v>1.4676980941080238</v>
      </c>
      <c r="AQ30">
        <f t="shared" si="43"/>
        <v>1.4465565885031524</v>
      </c>
      <c r="AR30">
        <f t="shared" si="44"/>
        <v>19.794731655564</v>
      </c>
      <c r="AS30">
        <f t="shared" si="45"/>
        <v>14.600759067978551</v>
      </c>
      <c r="AT30">
        <f t="shared" si="46"/>
        <v>9.7301650047302246</v>
      </c>
      <c r="AU30">
        <f t="shared" si="47"/>
        <v>1.2104066698629843</v>
      </c>
      <c r="AV30">
        <f t="shared" si="48"/>
        <v>0.14998696108688575</v>
      </c>
      <c r="AW30">
        <f t="shared" si="49"/>
        <v>0.37956439106183099</v>
      </c>
      <c r="AX30">
        <f t="shared" si="50"/>
        <v>0.83084227880115336</v>
      </c>
      <c r="AY30">
        <f t="shared" si="51"/>
        <v>9.4458961341779377E-2</v>
      </c>
      <c r="AZ30">
        <f t="shared" si="52"/>
        <v>18.901558653805459</v>
      </c>
      <c r="BA30">
        <f t="shared" si="53"/>
        <v>0.67091550798052069</v>
      </c>
      <c r="BB30">
        <f t="shared" si="54"/>
        <v>29.250679507484922</v>
      </c>
      <c r="BC30">
        <f t="shared" si="55"/>
        <v>380.16039648615043</v>
      </c>
      <c r="BD30">
        <f t="shared" si="56"/>
        <v>8.671119902995612E-3</v>
      </c>
    </row>
    <row r="31" spans="1:108" x14ac:dyDescent="0.25">
      <c r="A31" s="1">
        <v>19</v>
      </c>
      <c r="B31" s="1" t="s">
        <v>81</v>
      </c>
      <c r="C31" s="1">
        <v>337.00000037997961</v>
      </c>
      <c r="D31" s="1">
        <v>0</v>
      </c>
      <c r="E31">
        <f t="shared" si="29"/>
        <v>11.293806361133219</v>
      </c>
      <c r="F31">
        <f t="shared" si="30"/>
        <v>0.1582985324064187</v>
      </c>
      <c r="G31">
        <f t="shared" si="31"/>
        <v>258.35902418434421</v>
      </c>
      <c r="H31">
        <f t="shared" si="32"/>
        <v>2.2181053621446791</v>
      </c>
      <c r="I31">
        <f t="shared" si="33"/>
        <v>1.0675384110369728</v>
      </c>
      <c r="J31">
        <f t="shared" si="34"/>
        <v>12.420804023742676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7.0456547737121582</v>
      </c>
      <c r="P31" s="1">
        <v>12.420804023742676</v>
      </c>
      <c r="Q31" s="1">
        <v>5.1300640106201172</v>
      </c>
      <c r="R31" s="1">
        <v>400.10162353515625</v>
      </c>
      <c r="S31" s="1">
        <v>385.52127075195312</v>
      </c>
      <c r="T31" s="1">
        <v>2.5463018417358398</v>
      </c>
      <c r="U31" s="1">
        <v>5.1944985389709473</v>
      </c>
      <c r="V31" s="1">
        <v>18.443464279174805</v>
      </c>
      <c r="W31" s="1">
        <v>37.624977111816406</v>
      </c>
      <c r="X31" s="1">
        <v>499.94400024414062</v>
      </c>
      <c r="Y31" s="1">
        <v>1700.1773681640625</v>
      </c>
      <c r="Z31" s="1">
        <v>5.0847434997558594</v>
      </c>
      <c r="AA31" s="1">
        <v>73.077552795410156</v>
      </c>
      <c r="AB31" s="1">
        <v>-3.135779857635498</v>
      </c>
      <c r="AC31" s="1">
        <v>0.10983985662460327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0.83324000040690094</v>
      </c>
      <c r="AL31">
        <f t="shared" si="38"/>
        <v>2.218105362144679E-3</v>
      </c>
      <c r="AM31">
        <f t="shared" si="39"/>
        <v>285.57080402374265</v>
      </c>
      <c r="AN31">
        <f t="shared" si="40"/>
        <v>280.19565477371214</v>
      </c>
      <c r="AO31">
        <f t="shared" si="41"/>
        <v>272.02837282594191</v>
      </c>
      <c r="AP31">
        <f t="shared" si="42"/>
        <v>1.4667140327500368</v>
      </c>
      <c r="AQ31">
        <f t="shared" si="43"/>
        <v>1.447139652264303</v>
      </c>
      <c r="AR31">
        <f t="shared" si="44"/>
        <v>19.802793017929229</v>
      </c>
      <c r="AS31">
        <f t="shared" si="45"/>
        <v>14.608294478958282</v>
      </c>
      <c r="AT31">
        <f t="shared" si="46"/>
        <v>9.733229398727417</v>
      </c>
      <c r="AU31">
        <f t="shared" si="47"/>
        <v>1.2106555880747421</v>
      </c>
      <c r="AV31">
        <f t="shared" si="48"/>
        <v>0.14994098401281328</v>
      </c>
      <c r="AW31">
        <f t="shared" si="49"/>
        <v>0.3796012412273303</v>
      </c>
      <c r="AX31">
        <f t="shared" si="50"/>
        <v>0.83105434684741175</v>
      </c>
      <c r="AY31">
        <f t="shared" si="51"/>
        <v>9.4429784410404186E-2</v>
      </c>
      <c r="AZ31">
        <f t="shared" si="52"/>
        <v>18.880245230002064</v>
      </c>
      <c r="BA31">
        <f t="shared" si="53"/>
        <v>0.67015504405352011</v>
      </c>
      <c r="BB31">
        <f t="shared" si="54"/>
        <v>29.241464606749823</v>
      </c>
      <c r="BC31">
        <f t="shared" si="55"/>
        <v>380.1527361011307</v>
      </c>
      <c r="BD31">
        <f t="shared" si="56"/>
        <v>8.6872303582923166E-3</v>
      </c>
    </row>
    <row r="32" spans="1:108" x14ac:dyDescent="0.25">
      <c r="A32" s="1">
        <v>20</v>
      </c>
      <c r="B32" s="1" t="s">
        <v>82</v>
      </c>
      <c r="C32" s="1">
        <v>337.50000036880374</v>
      </c>
      <c r="D32" s="1">
        <v>0</v>
      </c>
      <c r="E32">
        <f t="shared" si="29"/>
        <v>11.314131895237809</v>
      </c>
      <c r="F32">
        <f t="shared" si="30"/>
        <v>0.15833448407238085</v>
      </c>
      <c r="G32">
        <f t="shared" si="31"/>
        <v>258.17495694273191</v>
      </c>
      <c r="H32">
        <f t="shared" si="32"/>
        <v>2.2184611932657696</v>
      </c>
      <c r="I32">
        <f t="shared" si="33"/>
        <v>1.0674794297731784</v>
      </c>
      <c r="J32">
        <f t="shared" si="34"/>
        <v>12.421001434326172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7.0466985702514648</v>
      </c>
      <c r="P32" s="1">
        <v>12.421001434326172</v>
      </c>
      <c r="Q32" s="1">
        <v>5.1305084228515625</v>
      </c>
      <c r="R32" s="1">
        <v>400.12796020507812</v>
      </c>
      <c r="S32" s="1">
        <v>385.52392578125</v>
      </c>
      <c r="T32" s="1">
        <v>2.5471034049987793</v>
      </c>
      <c r="U32" s="1">
        <v>5.1955618858337402</v>
      </c>
      <c r="V32" s="1">
        <v>18.44795036315918</v>
      </c>
      <c r="W32" s="1">
        <v>37.629989624023437</v>
      </c>
      <c r="X32" s="1">
        <v>499.9742431640625</v>
      </c>
      <c r="Y32" s="1">
        <v>1700.2147216796875</v>
      </c>
      <c r="Z32" s="1">
        <v>5.0349607467651367</v>
      </c>
      <c r="AA32" s="1">
        <v>73.077560424804688</v>
      </c>
      <c r="AB32" s="1">
        <v>-3.135779857635498</v>
      </c>
      <c r="AC32" s="1">
        <v>0.10983985662460327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0.83329040527343745</v>
      </c>
      <c r="AL32">
        <f t="shared" si="38"/>
        <v>2.2184611932657698E-3</v>
      </c>
      <c r="AM32">
        <f t="shared" si="39"/>
        <v>285.57100143432615</v>
      </c>
      <c r="AN32">
        <f t="shared" si="40"/>
        <v>280.19669857025144</v>
      </c>
      <c r="AO32">
        <f t="shared" si="41"/>
        <v>272.03434938830833</v>
      </c>
      <c r="AP32">
        <f t="shared" si="42"/>
        <v>1.4666919593954129</v>
      </c>
      <c r="AQ32">
        <f t="shared" si="43"/>
        <v>1.4471584174260059</v>
      </c>
      <c r="AR32">
        <f t="shared" si="44"/>
        <v>19.803047734675026</v>
      </c>
      <c r="AS32">
        <f t="shared" si="45"/>
        <v>14.607485848841286</v>
      </c>
      <c r="AT32">
        <f t="shared" si="46"/>
        <v>9.7338500022888184</v>
      </c>
      <c r="AU32">
        <f t="shared" si="47"/>
        <v>1.2107060046849996</v>
      </c>
      <c r="AV32">
        <f t="shared" si="48"/>
        <v>0.14997323928779957</v>
      </c>
      <c r="AW32">
        <f t="shared" si="49"/>
        <v>0.37967898765282737</v>
      </c>
      <c r="AX32">
        <f t="shared" si="50"/>
        <v>0.83102701703217219</v>
      </c>
      <c r="AY32">
        <f t="shared" si="51"/>
        <v>9.4450253509517273E-2</v>
      </c>
      <c r="AZ32">
        <f t="shared" si="52"/>
        <v>18.866796016153838</v>
      </c>
      <c r="BA32">
        <f t="shared" si="53"/>
        <v>0.66967298182479829</v>
      </c>
      <c r="BB32">
        <f t="shared" si="54"/>
        <v>29.247092625641578</v>
      </c>
      <c r="BC32">
        <f t="shared" si="55"/>
        <v>380.14572934496323</v>
      </c>
      <c r="BD32">
        <f t="shared" si="56"/>
        <v>8.7047002761003189E-3</v>
      </c>
    </row>
    <row r="33" spans="1:108" x14ac:dyDescent="0.25">
      <c r="A33" s="1">
        <v>21</v>
      </c>
      <c r="B33" s="1" t="s">
        <v>82</v>
      </c>
      <c r="C33" s="1">
        <v>338.00000035762787</v>
      </c>
      <c r="D33" s="1">
        <v>0</v>
      </c>
      <c r="E33">
        <f t="shared" si="29"/>
        <v>11.333003249035919</v>
      </c>
      <c r="F33">
        <f t="shared" si="30"/>
        <v>0.15841889680275123</v>
      </c>
      <c r="G33">
        <f t="shared" si="31"/>
        <v>258.04344168258001</v>
      </c>
      <c r="H33">
        <f t="shared" si="32"/>
        <v>2.2195842450747776</v>
      </c>
      <c r="I33">
        <f t="shared" si="33"/>
        <v>1.0674773722623494</v>
      </c>
      <c r="J33">
        <f t="shared" si="34"/>
        <v>12.422372817993164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7.0474519729614258</v>
      </c>
      <c r="P33" s="1">
        <v>12.422372817993164</v>
      </c>
      <c r="Q33" s="1">
        <v>5.1309089660644531</v>
      </c>
      <c r="R33" s="1">
        <v>400.15725708007813</v>
      </c>
      <c r="S33" s="1">
        <v>385.52969360351562</v>
      </c>
      <c r="T33" s="1">
        <v>2.5475237369537354</v>
      </c>
      <c r="U33" s="1">
        <v>5.1973810195922852</v>
      </c>
      <c r="V33" s="1">
        <v>18.450017929077148</v>
      </c>
      <c r="W33" s="1">
        <v>37.641170501708984</v>
      </c>
      <c r="X33" s="1">
        <v>499.96237182617188</v>
      </c>
      <c r="Y33" s="1">
        <v>1700.1766357421875</v>
      </c>
      <c r="Z33" s="1">
        <v>5.1484189033508301</v>
      </c>
      <c r="AA33" s="1">
        <v>73.077461242675781</v>
      </c>
      <c r="AB33" s="1">
        <v>-3.135779857635498</v>
      </c>
      <c r="AC33" s="1">
        <v>0.10983985662460327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0.83327061971028626</v>
      </c>
      <c r="AL33">
        <f t="shared" si="38"/>
        <v>2.2195842450747775E-3</v>
      </c>
      <c r="AM33">
        <f t="shared" si="39"/>
        <v>285.57237281799314</v>
      </c>
      <c r="AN33">
        <f t="shared" si="40"/>
        <v>280.1974519729614</v>
      </c>
      <c r="AO33">
        <f t="shared" si="41"/>
        <v>272.02825563844453</v>
      </c>
      <c r="AP33">
        <f t="shared" si="42"/>
        <v>1.4659397267847332</v>
      </c>
      <c r="AQ33">
        <f t="shared" si="43"/>
        <v>1.4472887822850233</v>
      </c>
      <c r="AR33">
        <f t="shared" si="44"/>
        <v>19.804858538788913</v>
      </c>
      <c r="AS33">
        <f t="shared" si="45"/>
        <v>14.607477519196628</v>
      </c>
      <c r="AT33">
        <f t="shared" si="46"/>
        <v>9.7349123954772949</v>
      </c>
      <c r="AU33">
        <f t="shared" si="47"/>
        <v>1.210792315707957</v>
      </c>
      <c r="AV33">
        <f t="shared" si="48"/>
        <v>0.15004897003515213</v>
      </c>
      <c r="AW33">
        <f t="shared" si="49"/>
        <v>0.37981141002267393</v>
      </c>
      <c r="AX33">
        <f t="shared" si="50"/>
        <v>0.83098090568528304</v>
      </c>
      <c r="AY33">
        <f t="shared" si="51"/>
        <v>9.4498312275464555E-2</v>
      </c>
      <c r="AZ33">
        <f t="shared" si="52"/>
        <v>18.857159608485411</v>
      </c>
      <c r="BA33">
        <f t="shared" si="53"/>
        <v>0.66932183425527703</v>
      </c>
      <c r="BB33">
        <f t="shared" si="54"/>
        <v>29.255463727278443</v>
      </c>
      <c r="BC33">
        <f t="shared" si="55"/>
        <v>380.14252662943733</v>
      </c>
      <c r="BD33">
        <f t="shared" si="56"/>
        <v>8.7217883358916039E-3</v>
      </c>
    </row>
    <row r="34" spans="1:108" x14ac:dyDescent="0.25">
      <c r="A34" s="1">
        <v>22</v>
      </c>
      <c r="B34" s="1" t="s">
        <v>83</v>
      </c>
      <c r="C34" s="1">
        <v>338.500000346452</v>
      </c>
      <c r="D34" s="1">
        <v>0</v>
      </c>
      <c r="E34">
        <f t="shared" si="29"/>
        <v>11.360368159241029</v>
      </c>
      <c r="F34">
        <f t="shared" si="30"/>
        <v>0.15837645732478781</v>
      </c>
      <c r="G34">
        <f t="shared" si="31"/>
        <v>257.73333196958538</v>
      </c>
      <c r="H34">
        <f t="shared" si="32"/>
        <v>2.2210806891629553</v>
      </c>
      <c r="I34">
        <f t="shared" si="33"/>
        <v>1.0684575095453033</v>
      </c>
      <c r="J34">
        <f t="shared" si="34"/>
        <v>12.434384346008301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7.0476751327514648</v>
      </c>
      <c r="P34" s="1">
        <v>12.434384346008301</v>
      </c>
      <c r="Q34" s="1">
        <v>5.1313066482543945</v>
      </c>
      <c r="R34" s="1">
        <v>400.20431518554687</v>
      </c>
      <c r="S34" s="1">
        <v>385.54345703125</v>
      </c>
      <c r="T34" s="1">
        <v>2.5480163097381592</v>
      </c>
      <c r="U34" s="1">
        <v>5.1996045112609863</v>
      </c>
      <c r="V34" s="1">
        <v>18.453287124633789</v>
      </c>
      <c r="W34" s="1">
        <v>37.656665802001953</v>
      </c>
      <c r="X34" s="1">
        <v>499.97174072265625</v>
      </c>
      <c r="Y34" s="1">
        <v>1700.217529296875</v>
      </c>
      <c r="Z34" s="1">
        <v>5.1526870727539062</v>
      </c>
      <c r="AA34" s="1">
        <v>73.077392578125</v>
      </c>
      <c r="AB34" s="1">
        <v>-3.135779857635498</v>
      </c>
      <c r="AC34" s="1">
        <v>0.10983985662460327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0.83328623453776041</v>
      </c>
      <c r="AL34">
        <f t="shared" si="38"/>
        <v>2.2210806891629553E-3</v>
      </c>
      <c r="AM34">
        <f t="shared" si="39"/>
        <v>285.58438434600828</v>
      </c>
      <c r="AN34">
        <f t="shared" si="40"/>
        <v>280.19767513275144</v>
      </c>
      <c r="AO34">
        <f t="shared" si="41"/>
        <v>272.03479860704829</v>
      </c>
      <c r="AP34">
        <f t="shared" si="42"/>
        <v>1.4637748076507129</v>
      </c>
      <c r="AQ34">
        <f t="shared" si="43"/>
        <v>1.4484310496657122</v>
      </c>
      <c r="AR34">
        <f t="shared" si="44"/>
        <v>19.820508074603715</v>
      </c>
      <c r="AS34">
        <f t="shared" si="45"/>
        <v>14.620903563342729</v>
      </c>
      <c r="AT34">
        <f t="shared" si="46"/>
        <v>9.7410297393798828</v>
      </c>
      <c r="AU34">
        <f t="shared" si="47"/>
        <v>1.2112894068904614</v>
      </c>
      <c r="AV34">
        <f t="shared" si="48"/>
        <v>0.1500108960577082</v>
      </c>
      <c r="AW34">
        <f t="shared" si="49"/>
        <v>0.37997354012040885</v>
      </c>
      <c r="AX34">
        <f t="shared" si="50"/>
        <v>0.83131586677005254</v>
      </c>
      <c r="AY34">
        <f t="shared" si="51"/>
        <v>9.447415046604149E-2</v>
      </c>
      <c r="AZ34">
        <f t="shared" si="52"/>
        <v>18.834479880809607</v>
      </c>
      <c r="BA34">
        <f t="shared" si="53"/>
        <v>0.66849359590790558</v>
      </c>
      <c r="BB34">
        <f t="shared" si="54"/>
        <v>29.244707740512442</v>
      </c>
      <c r="BC34">
        <f t="shared" si="55"/>
        <v>380.14328208944539</v>
      </c>
      <c r="BD34">
        <f t="shared" si="56"/>
        <v>8.7396164103053994E-3</v>
      </c>
    </row>
    <row r="35" spans="1:108" x14ac:dyDescent="0.25">
      <c r="A35" s="1">
        <v>23</v>
      </c>
      <c r="B35" s="1" t="s">
        <v>83</v>
      </c>
      <c r="C35" s="1">
        <v>339.00000033527613</v>
      </c>
      <c r="D35" s="1">
        <v>0</v>
      </c>
      <c r="E35">
        <f t="shared" si="29"/>
        <v>11.404146486960061</v>
      </c>
      <c r="F35">
        <f t="shared" si="30"/>
        <v>0.15854971769474663</v>
      </c>
      <c r="G35">
        <f t="shared" si="31"/>
        <v>257.39222110957877</v>
      </c>
      <c r="H35">
        <f t="shared" si="32"/>
        <v>2.2226812623695502</v>
      </c>
      <c r="I35">
        <f t="shared" si="33"/>
        <v>1.0681210694110723</v>
      </c>
      <c r="J35">
        <f t="shared" si="34"/>
        <v>12.43231201171875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7.0482420921325684</v>
      </c>
      <c r="P35" s="1">
        <v>12.43231201171875</v>
      </c>
      <c r="Q35" s="1">
        <v>5.131004810333252</v>
      </c>
      <c r="R35" s="1">
        <v>400.24761962890625</v>
      </c>
      <c r="S35" s="1">
        <v>385.53326416015625</v>
      </c>
      <c r="T35" s="1">
        <v>2.5479729175567627</v>
      </c>
      <c r="U35" s="1">
        <v>5.2015113830566406</v>
      </c>
      <c r="V35" s="1">
        <v>18.452253341674805</v>
      </c>
      <c r="W35" s="1">
        <v>37.66900634765625</v>
      </c>
      <c r="X35" s="1">
        <v>499.96334838867187</v>
      </c>
      <c r="Y35" s="1">
        <v>1700.3060302734375</v>
      </c>
      <c r="Z35" s="1">
        <v>5.0869870185852051</v>
      </c>
      <c r="AA35" s="1">
        <v>73.077384948730469</v>
      </c>
      <c r="AB35" s="1">
        <v>-3.135779857635498</v>
      </c>
      <c r="AC35" s="1">
        <v>0.10983985662460327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0.83327224731445293</v>
      </c>
      <c r="AL35">
        <f t="shared" si="38"/>
        <v>2.2226812623695504E-3</v>
      </c>
      <c r="AM35">
        <f t="shared" si="39"/>
        <v>285.58231201171873</v>
      </c>
      <c r="AN35">
        <f t="shared" si="40"/>
        <v>280.19824209213255</v>
      </c>
      <c r="AO35">
        <f t="shared" si="41"/>
        <v>272.04895876298178</v>
      </c>
      <c r="AP35">
        <f t="shared" si="42"/>
        <v>1.4634142989921108</v>
      </c>
      <c r="AQ35">
        <f t="shared" si="43"/>
        <v>1.4482339190659059</v>
      </c>
      <c r="AR35">
        <f t="shared" si="44"/>
        <v>19.817812584316691</v>
      </c>
      <c r="AS35">
        <f t="shared" si="45"/>
        <v>14.61630120126005</v>
      </c>
      <c r="AT35">
        <f t="shared" si="46"/>
        <v>9.7402770519256592</v>
      </c>
      <c r="AU35">
        <f t="shared" si="47"/>
        <v>1.2112282343228591</v>
      </c>
      <c r="AV35">
        <f t="shared" si="48"/>
        <v>0.15016632736677704</v>
      </c>
      <c r="AW35">
        <f t="shared" si="49"/>
        <v>0.38011284965483355</v>
      </c>
      <c r="AX35">
        <f t="shared" si="50"/>
        <v>0.83111538466802548</v>
      </c>
      <c r="AY35">
        <f t="shared" si="51"/>
        <v>9.4572788023750132E-2</v>
      </c>
      <c r="AZ35">
        <f t="shared" si="52"/>
        <v>18.809550424833436</v>
      </c>
      <c r="BA35">
        <f t="shared" si="53"/>
        <v>0.66762649306093136</v>
      </c>
      <c r="BB35">
        <f t="shared" si="54"/>
        <v>29.261475270472161</v>
      </c>
      <c r="BC35">
        <f t="shared" si="55"/>
        <v>380.11227909802557</v>
      </c>
      <c r="BD35">
        <f t="shared" si="56"/>
        <v>8.779041582157537E-3</v>
      </c>
    </row>
    <row r="36" spans="1:108" x14ac:dyDescent="0.25">
      <c r="A36" s="1">
        <v>24</v>
      </c>
      <c r="B36" s="1" t="s">
        <v>84</v>
      </c>
      <c r="C36" s="1">
        <v>339.50000032410026</v>
      </c>
      <c r="D36" s="1">
        <v>0</v>
      </c>
      <c r="E36">
        <f t="shared" si="29"/>
        <v>11.393501291275408</v>
      </c>
      <c r="F36">
        <f t="shared" si="30"/>
        <v>0.15855472207409713</v>
      </c>
      <c r="G36">
        <f t="shared" si="31"/>
        <v>257.52800770979053</v>
      </c>
      <c r="H36">
        <f t="shared" si="32"/>
        <v>2.2237178669040665</v>
      </c>
      <c r="I36">
        <f t="shared" si="33"/>
        <v>1.0685810116612899</v>
      </c>
      <c r="J36">
        <f t="shared" si="34"/>
        <v>12.438129425048828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7.0487885475158691</v>
      </c>
      <c r="P36" s="1">
        <v>12.438129425048828</v>
      </c>
      <c r="Q36" s="1">
        <v>5.131441593170166</v>
      </c>
      <c r="R36" s="1">
        <v>400.26040649414062</v>
      </c>
      <c r="S36" s="1">
        <v>385.55804443359375</v>
      </c>
      <c r="T36" s="1">
        <v>2.5479826927185059</v>
      </c>
      <c r="U36" s="1">
        <v>5.2027978897094727</v>
      </c>
      <c r="V36" s="1">
        <v>18.451604843139648</v>
      </c>
      <c r="W36" s="1">
        <v>37.676856994628906</v>
      </c>
      <c r="X36" s="1">
        <v>499.955322265625</v>
      </c>
      <c r="Y36" s="1">
        <v>1700.4046630859375</v>
      </c>
      <c r="Z36" s="1">
        <v>5.1622934341430664</v>
      </c>
      <c r="AA36" s="1">
        <v>73.077285766601563</v>
      </c>
      <c r="AB36" s="1">
        <v>-3.135779857635498</v>
      </c>
      <c r="AC36" s="1">
        <v>0.10983985662460327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0.83325887044270819</v>
      </c>
      <c r="AL36">
        <f t="shared" si="38"/>
        <v>2.2237178669040664E-3</v>
      </c>
      <c r="AM36">
        <f t="shared" si="39"/>
        <v>285.58812942504881</v>
      </c>
      <c r="AN36">
        <f t="shared" si="40"/>
        <v>280.19878854751585</v>
      </c>
      <c r="AO36">
        <f t="shared" si="41"/>
        <v>272.06474001262904</v>
      </c>
      <c r="AP36">
        <f t="shared" si="42"/>
        <v>1.4624020804198663</v>
      </c>
      <c r="AQ36">
        <f t="shared" si="43"/>
        <v>1.4487873598334606</v>
      </c>
      <c r="AR36">
        <f t="shared" si="44"/>
        <v>19.825412843885321</v>
      </c>
      <c r="AS36">
        <f t="shared" si="45"/>
        <v>14.622614954175848</v>
      </c>
      <c r="AT36">
        <f t="shared" si="46"/>
        <v>9.7434589862823486</v>
      </c>
      <c r="AU36">
        <f t="shared" si="47"/>
        <v>1.2114868557087062</v>
      </c>
      <c r="AV36">
        <f t="shared" si="48"/>
        <v>0.15017081651216624</v>
      </c>
      <c r="AW36">
        <f t="shared" si="49"/>
        <v>0.38020634817217069</v>
      </c>
      <c r="AX36">
        <f t="shared" si="50"/>
        <v>0.83128050753653548</v>
      </c>
      <c r="AY36">
        <f t="shared" si="51"/>
        <v>9.4575636883170749E-2</v>
      </c>
      <c r="AZ36">
        <f t="shared" si="52"/>
        <v>18.819447812311935</v>
      </c>
      <c r="BA36">
        <f t="shared" si="53"/>
        <v>0.66793576590552928</v>
      </c>
      <c r="BB36">
        <f t="shared" si="54"/>
        <v>29.257848339124326</v>
      </c>
      <c r="BC36">
        <f t="shared" si="55"/>
        <v>380.14211958766214</v>
      </c>
      <c r="BD36">
        <f t="shared" si="56"/>
        <v>8.7690712408647342E-3</v>
      </c>
    </row>
    <row r="37" spans="1:108" x14ac:dyDescent="0.25">
      <c r="A37" s="1">
        <v>25</v>
      </c>
      <c r="B37" s="1" t="s">
        <v>84</v>
      </c>
      <c r="C37" s="1">
        <v>340.00000031292439</v>
      </c>
      <c r="D37" s="1">
        <v>0</v>
      </c>
      <c r="E37">
        <f t="shared" si="29"/>
        <v>11.374543917672112</v>
      </c>
      <c r="F37">
        <f t="shared" si="30"/>
        <v>0.15854092169565839</v>
      </c>
      <c r="G37">
        <f t="shared" si="31"/>
        <v>257.72591686724348</v>
      </c>
      <c r="H37">
        <f t="shared" si="32"/>
        <v>2.2242930485923882</v>
      </c>
      <c r="I37">
        <f t="shared" si="33"/>
        <v>1.0689402810953543</v>
      </c>
      <c r="J37">
        <f t="shared" si="34"/>
        <v>12.442937850952148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7.0497627258300781</v>
      </c>
      <c r="P37" s="1">
        <v>12.442937850952148</v>
      </c>
      <c r="Q37" s="1">
        <v>5.1312427520751953</v>
      </c>
      <c r="R37" s="1">
        <v>400.25030517578125</v>
      </c>
      <c r="S37" s="1">
        <v>385.570556640625</v>
      </c>
      <c r="T37" s="1">
        <v>2.5486798286437988</v>
      </c>
      <c r="U37" s="1">
        <v>5.2041487693786621</v>
      </c>
      <c r="V37" s="1">
        <v>18.455402374267578</v>
      </c>
      <c r="W37" s="1">
        <v>37.68408203125</v>
      </c>
      <c r="X37" s="1">
        <v>499.96084594726562</v>
      </c>
      <c r="Y37" s="1">
        <v>1700.3924560546875</v>
      </c>
      <c r="Z37" s="1">
        <v>5.0531196594238281</v>
      </c>
      <c r="AA37" s="1">
        <v>73.07720947265625</v>
      </c>
      <c r="AB37" s="1">
        <v>-3.135779857635498</v>
      </c>
      <c r="AC37" s="1">
        <v>0.10983985662460327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0.83326807657877588</v>
      </c>
      <c r="AL37">
        <f t="shared" si="38"/>
        <v>2.2242930485923884E-3</v>
      </c>
      <c r="AM37">
        <f t="shared" si="39"/>
        <v>285.59293785095213</v>
      </c>
      <c r="AN37">
        <f t="shared" si="40"/>
        <v>280.19976272583006</v>
      </c>
      <c r="AO37">
        <f t="shared" si="41"/>
        <v>272.0627868876727</v>
      </c>
      <c r="AP37">
        <f t="shared" si="42"/>
        <v>1.4615940191066974</v>
      </c>
      <c r="AQ37">
        <f t="shared" si="43"/>
        <v>1.449244950842105</v>
      </c>
      <c r="AR37">
        <f t="shared" si="44"/>
        <v>19.83169528913632</v>
      </c>
      <c r="AS37">
        <f t="shared" si="45"/>
        <v>14.627546519757658</v>
      </c>
      <c r="AT37">
        <f t="shared" si="46"/>
        <v>9.7463502883911133</v>
      </c>
      <c r="AU37">
        <f t="shared" si="47"/>
        <v>1.2117218972662416</v>
      </c>
      <c r="AV37">
        <f t="shared" si="48"/>
        <v>0.1501584369376717</v>
      </c>
      <c r="AW37">
        <f t="shared" si="49"/>
        <v>0.38030466974675076</v>
      </c>
      <c r="AX37">
        <f t="shared" si="50"/>
        <v>0.83141722751949088</v>
      </c>
      <c r="AY37">
        <f t="shared" si="51"/>
        <v>9.4567780676661148E-2</v>
      </c>
      <c r="AZ37">
        <f t="shared" si="52"/>
        <v>18.833890813439943</v>
      </c>
      <c r="BA37">
        <f t="shared" si="53"/>
        <v>0.66842737970643229</v>
      </c>
      <c r="BB37">
        <f t="shared" si="54"/>
        <v>29.255808933666337</v>
      </c>
      <c r="BC37">
        <f t="shared" si="55"/>
        <v>380.16364322218061</v>
      </c>
      <c r="BD37">
        <f t="shared" si="56"/>
        <v>8.7533747504763056E-3</v>
      </c>
    </row>
    <row r="38" spans="1:108" x14ac:dyDescent="0.25">
      <c r="A38" s="1">
        <v>26</v>
      </c>
      <c r="B38" s="1" t="s">
        <v>85</v>
      </c>
      <c r="C38" s="1">
        <v>340.50000030174851</v>
      </c>
      <c r="D38" s="1">
        <v>0</v>
      </c>
      <c r="E38">
        <f t="shared" si="29"/>
        <v>11.340239418454397</v>
      </c>
      <c r="F38">
        <f t="shared" si="30"/>
        <v>0.15870231761310161</v>
      </c>
      <c r="G38">
        <f t="shared" si="31"/>
        <v>258.24745396457354</v>
      </c>
      <c r="H38">
        <f t="shared" si="32"/>
        <v>2.2253259361993316</v>
      </c>
      <c r="I38">
        <f t="shared" si="33"/>
        <v>1.0684086236800439</v>
      </c>
      <c r="J38">
        <f t="shared" si="34"/>
        <v>12.438692092895508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7.0509309768676758</v>
      </c>
      <c r="P38" s="1">
        <v>12.438692092895508</v>
      </c>
      <c r="Q38" s="1">
        <v>5.131401538848877</v>
      </c>
      <c r="R38" s="1">
        <v>400.25408935546875</v>
      </c>
      <c r="S38" s="1">
        <v>385.61578369140625</v>
      </c>
      <c r="T38" s="1">
        <v>2.5493559837341309</v>
      </c>
      <c r="U38" s="1">
        <v>5.205894947052002</v>
      </c>
      <c r="V38" s="1">
        <v>18.458820343017578</v>
      </c>
      <c r="W38" s="1">
        <v>37.693710327148438</v>
      </c>
      <c r="X38" s="1">
        <v>499.99066162109375</v>
      </c>
      <c r="Y38" s="1">
        <v>1700.441650390625</v>
      </c>
      <c r="Z38" s="1">
        <v>5.0308413505554199</v>
      </c>
      <c r="AA38" s="1">
        <v>73.07720947265625</v>
      </c>
      <c r="AB38" s="1">
        <v>-3.135779857635498</v>
      </c>
      <c r="AC38" s="1">
        <v>0.10983985662460327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0.83331776936848945</v>
      </c>
      <c r="AL38">
        <f t="shared" si="38"/>
        <v>2.2253259361993318E-3</v>
      </c>
      <c r="AM38">
        <f t="shared" si="39"/>
        <v>285.58869209289549</v>
      </c>
      <c r="AN38">
        <f t="shared" si="40"/>
        <v>280.20093097686765</v>
      </c>
      <c r="AO38">
        <f t="shared" si="41"/>
        <v>272.07065798124677</v>
      </c>
      <c r="AP38">
        <f t="shared" si="42"/>
        <v>1.4617947663335344</v>
      </c>
      <c r="AQ38">
        <f t="shared" si="43"/>
        <v>1.4488408992184056</v>
      </c>
      <c r="AR38">
        <f t="shared" si="44"/>
        <v>19.826166183323235</v>
      </c>
      <c r="AS38">
        <f t="shared" si="45"/>
        <v>14.620271236271233</v>
      </c>
      <c r="AT38">
        <f t="shared" si="46"/>
        <v>9.7448115348815918</v>
      </c>
      <c r="AU38">
        <f t="shared" si="47"/>
        <v>1.2115968029428275</v>
      </c>
      <c r="AV38">
        <f t="shared" si="48"/>
        <v>0.15030320937635369</v>
      </c>
      <c r="AW38">
        <f t="shared" si="49"/>
        <v>0.38043227553836184</v>
      </c>
      <c r="AX38">
        <f t="shared" si="50"/>
        <v>0.83116452740446567</v>
      </c>
      <c r="AY38">
        <f t="shared" si="51"/>
        <v>9.4659655389788641E-2</v>
      </c>
      <c r="AZ38">
        <f t="shared" si="52"/>
        <v>18.872003289149291</v>
      </c>
      <c r="BA38">
        <f t="shared" si="53"/>
        <v>0.66970146162699407</v>
      </c>
      <c r="BB38">
        <f t="shared" si="54"/>
        <v>29.275217831036006</v>
      </c>
      <c r="BC38">
        <f t="shared" si="55"/>
        <v>380.22517698894762</v>
      </c>
      <c r="BD38">
        <f t="shared" si="56"/>
        <v>8.7313518231593532E-3</v>
      </c>
    </row>
    <row r="39" spans="1:108" x14ac:dyDescent="0.25">
      <c r="A39" s="1">
        <v>27</v>
      </c>
      <c r="B39" s="1" t="s">
        <v>85</v>
      </c>
      <c r="C39" s="1">
        <v>341.00000029057264</v>
      </c>
      <c r="D39" s="1">
        <v>0</v>
      </c>
      <c r="E39">
        <f t="shared" si="29"/>
        <v>11.307247100600351</v>
      </c>
      <c r="F39">
        <f t="shared" si="30"/>
        <v>0.15889548371688172</v>
      </c>
      <c r="G39">
        <f t="shared" si="31"/>
        <v>258.75270430036238</v>
      </c>
      <c r="H39">
        <f t="shared" si="32"/>
        <v>2.2261092247201955</v>
      </c>
      <c r="I39">
        <f t="shared" si="33"/>
        <v>1.0675655348220625</v>
      </c>
      <c r="J39">
        <f t="shared" si="34"/>
        <v>12.430986404418945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7.0520801544189453</v>
      </c>
      <c r="P39" s="1">
        <v>12.430986404418945</v>
      </c>
      <c r="Q39" s="1">
        <v>5.1316623687744141</v>
      </c>
      <c r="R39" s="1">
        <v>400.23251342773437</v>
      </c>
      <c r="S39" s="1">
        <v>385.63394165039062</v>
      </c>
      <c r="T39" s="1">
        <v>2.5499985218048096</v>
      </c>
      <c r="U39" s="1">
        <v>5.2073678970336914</v>
      </c>
      <c r="V39" s="1">
        <v>18.462133407592773</v>
      </c>
      <c r="W39" s="1">
        <v>37.701637268066406</v>
      </c>
      <c r="X39" s="1">
        <v>500.00961303710937</v>
      </c>
      <c r="Y39" s="1">
        <v>1700.41796875</v>
      </c>
      <c r="Z39" s="1">
        <v>5.0413498878479004</v>
      </c>
      <c r="AA39" s="1">
        <v>73.077667236328125</v>
      </c>
      <c r="AB39" s="1">
        <v>-3.135779857635498</v>
      </c>
      <c r="AC39" s="1">
        <v>0.10983985662460327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0.83334935506184893</v>
      </c>
      <c r="AL39">
        <f t="shared" si="38"/>
        <v>2.2261092247201956E-3</v>
      </c>
      <c r="AM39">
        <f t="shared" si="39"/>
        <v>285.58098640441892</v>
      </c>
      <c r="AN39">
        <f t="shared" si="40"/>
        <v>280.20208015441892</v>
      </c>
      <c r="AO39">
        <f t="shared" si="41"/>
        <v>272.06686891883146</v>
      </c>
      <c r="AP39">
        <f t="shared" si="42"/>
        <v>1.4624101436086905</v>
      </c>
      <c r="AQ39">
        <f t="shared" si="43"/>
        <v>1.4481078331786283</v>
      </c>
      <c r="AR39">
        <f t="shared" si="44"/>
        <v>19.816010662950525</v>
      </c>
      <c r="AS39">
        <f t="shared" si="45"/>
        <v>14.608642765916834</v>
      </c>
      <c r="AT39">
        <f t="shared" si="46"/>
        <v>9.7415332794189453</v>
      </c>
      <c r="AU39">
        <f t="shared" si="47"/>
        <v>1.211330332218443</v>
      </c>
      <c r="AV39">
        <f t="shared" si="48"/>
        <v>0.15047645924547398</v>
      </c>
      <c r="AW39">
        <f t="shared" si="49"/>
        <v>0.38054229835656589</v>
      </c>
      <c r="AX39">
        <f t="shared" si="50"/>
        <v>0.83078803386187716</v>
      </c>
      <c r="AY39">
        <f t="shared" si="51"/>
        <v>9.4769604081390263E-2</v>
      </c>
      <c r="AZ39">
        <f t="shared" si="52"/>
        <v>18.909044021361893</v>
      </c>
      <c r="BA39">
        <f t="shared" si="53"/>
        <v>0.67098010925330664</v>
      </c>
      <c r="BB39">
        <f t="shared" si="54"/>
        <v>29.300118056565474</v>
      </c>
      <c r="BC39">
        <f t="shared" si="55"/>
        <v>380.25901791574165</v>
      </c>
      <c r="BD39">
        <f t="shared" si="56"/>
        <v>8.712579040420252E-3</v>
      </c>
    </row>
    <row r="40" spans="1:108" x14ac:dyDescent="0.25">
      <c r="A40" s="1">
        <v>28</v>
      </c>
      <c r="B40" s="1" t="s">
        <v>86</v>
      </c>
      <c r="C40" s="1">
        <v>341.50000027939677</v>
      </c>
      <c r="D40" s="1">
        <v>0</v>
      </c>
      <c r="E40">
        <f t="shared" si="29"/>
        <v>11.301191185709694</v>
      </c>
      <c r="F40">
        <f t="shared" si="30"/>
        <v>0.15879097785570187</v>
      </c>
      <c r="G40">
        <f t="shared" si="31"/>
        <v>258.74026615611791</v>
      </c>
      <c r="H40">
        <f t="shared" si="32"/>
        <v>2.2271923278184453</v>
      </c>
      <c r="I40">
        <f t="shared" si="33"/>
        <v>1.0687411801434501</v>
      </c>
      <c r="J40">
        <f t="shared" si="34"/>
        <v>12.44444751739502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7.0529232025146484</v>
      </c>
      <c r="P40" s="1">
        <v>12.44444751739502</v>
      </c>
      <c r="Q40" s="1">
        <v>5.1311707496643066</v>
      </c>
      <c r="R40" s="1">
        <v>400.2327880859375</v>
      </c>
      <c r="S40" s="1">
        <v>385.640869140625</v>
      </c>
      <c r="T40" s="1">
        <v>2.5501275062561035</v>
      </c>
      <c r="U40" s="1">
        <v>5.2088031768798828</v>
      </c>
      <c r="V40" s="1">
        <v>18.462015151977539</v>
      </c>
      <c r="W40" s="1">
        <v>37.709880828857422</v>
      </c>
      <c r="X40" s="1">
        <v>500.00637817382812</v>
      </c>
      <c r="Y40" s="1">
        <v>1700.398193359375</v>
      </c>
      <c r="Z40" s="1">
        <v>5.0614376068115234</v>
      </c>
      <c r="AA40" s="1">
        <v>73.077720642089844</v>
      </c>
      <c r="AB40" s="1">
        <v>-3.135779857635498</v>
      </c>
      <c r="AC40" s="1">
        <v>0.10983985662460327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0.83334396362304675</v>
      </c>
      <c r="AL40">
        <f t="shared" si="38"/>
        <v>2.2271923278184454E-3</v>
      </c>
      <c r="AM40">
        <f t="shared" si="39"/>
        <v>285.594447517395</v>
      </c>
      <c r="AN40">
        <f t="shared" si="40"/>
        <v>280.20292320251463</v>
      </c>
      <c r="AO40">
        <f t="shared" si="41"/>
        <v>272.06370485640218</v>
      </c>
      <c r="AP40">
        <f t="shared" si="42"/>
        <v>1.4602406410681728</v>
      </c>
      <c r="AQ40">
        <f t="shared" si="43"/>
        <v>1.4493886435831083</v>
      </c>
      <c r="AR40">
        <f t="shared" si="44"/>
        <v>19.833522869189196</v>
      </c>
      <c r="AS40">
        <f t="shared" si="45"/>
        <v>14.624719692309313</v>
      </c>
      <c r="AT40">
        <f t="shared" si="46"/>
        <v>9.748685359954834</v>
      </c>
      <c r="AU40">
        <f t="shared" si="47"/>
        <v>1.2119117507059558</v>
      </c>
      <c r="AV40">
        <f t="shared" si="48"/>
        <v>0.15038273114764211</v>
      </c>
      <c r="AW40">
        <f t="shared" si="49"/>
        <v>0.38064746343965816</v>
      </c>
      <c r="AX40">
        <f t="shared" si="50"/>
        <v>0.83126428726629764</v>
      </c>
      <c r="AY40">
        <f t="shared" si="51"/>
        <v>9.4710121649610721E-2</v>
      </c>
      <c r="AZ40">
        <f t="shared" si="52"/>
        <v>18.908148889016758</v>
      </c>
      <c r="BA40">
        <f t="shared" si="53"/>
        <v>0.67093580286939858</v>
      </c>
      <c r="BB40">
        <f t="shared" si="54"/>
        <v>29.281663309776629</v>
      </c>
      <c r="BC40">
        <f t="shared" si="55"/>
        <v>380.26882409787964</v>
      </c>
      <c r="BD40">
        <f t="shared" si="56"/>
        <v>8.7022036603818399E-3</v>
      </c>
    </row>
    <row r="41" spans="1:108" x14ac:dyDescent="0.25">
      <c r="A41" s="1">
        <v>29</v>
      </c>
      <c r="B41" s="1" t="s">
        <v>86</v>
      </c>
      <c r="C41" s="1">
        <v>342.0000002682209</v>
      </c>
      <c r="D41" s="1">
        <v>0</v>
      </c>
      <c r="E41">
        <f t="shared" si="29"/>
        <v>11.2960890441702</v>
      </c>
      <c r="F41">
        <f t="shared" si="30"/>
        <v>0.15870531407783736</v>
      </c>
      <c r="G41">
        <f t="shared" si="31"/>
        <v>258.73746703448006</v>
      </c>
      <c r="H41">
        <f t="shared" si="32"/>
        <v>2.2274815172915359</v>
      </c>
      <c r="I41">
        <f t="shared" si="33"/>
        <v>1.0694206117420497</v>
      </c>
      <c r="J41">
        <f t="shared" si="34"/>
        <v>12.452400207519531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7.0539436340332031</v>
      </c>
      <c r="P41" s="1">
        <v>12.452400207519531</v>
      </c>
      <c r="Q41" s="1">
        <v>5.1306543350219727</v>
      </c>
      <c r="R41" s="1">
        <v>400.23666381835937</v>
      </c>
      <c r="S41" s="1">
        <v>385.65060424804687</v>
      </c>
      <c r="T41" s="1">
        <v>2.5508277416229248</v>
      </c>
      <c r="U41" s="1">
        <v>5.209864616394043</v>
      </c>
      <c r="V41" s="1">
        <v>18.465799331665039</v>
      </c>
      <c r="W41" s="1">
        <v>37.714942932128906</v>
      </c>
      <c r="X41" s="1">
        <v>500.00283813476562</v>
      </c>
      <c r="Y41" s="1">
        <v>1700.4542236328125</v>
      </c>
      <c r="Z41" s="1">
        <v>4.9702715873718262</v>
      </c>
      <c r="AA41" s="1">
        <v>73.077751159667969</v>
      </c>
      <c r="AB41" s="1">
        <v>-3.135779857635498</v>
      </c>
      <c r="AC41" s="1">
        <v>0.10983985662460327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0.8333380635579426</v>
      </c>
      <c r="AL41">
        <f t="shared" si="38"/>
        <v>2.2274815172915359E-3</v>
      </c>
      <c r="AM41">
        <f t="shared" si="39"/>
        <v>285.60240020751951</v>
      </c>
      <c r="AN41">
        <f t="shared" si="40"/>
        <v>280.20394363403318</v>
      </c>
      <c r="AO41">
        <f t="shared" si="41"/>
        <v>272.0726696999518</v>
      </c>
      <c r="AP41">
        <f t="shared" si="42"/>
        <v>1.4593352556858272</v>
      </c>
      <c r="AQ41">
        <f t="shared" si="43"/>
        <v>1.4501458017544526</v>
      </c>
      <c r="AR41">
        <f t="shared" si="44"/>
        <v>19.84387558103726</v>
      </c>
      <c r="AS41">
        <f t="shared" si="45"/>
        <v>14.634010964643217</v>
      </c>
      <c r="AT41">
        <f t="shared" si="46"/>
        <v>9.7531719207763672</v>
      </c>
      <c r="AU41">
        <f t="shared" si="47"/>
        <v>1.2122766049507092</v>
      </c>
      <c r="AV41">
        <f t="shared" si="48"/>
        <v>0.15030589706345499</v>
      </c>
      <c r="AW41">
        <f t="shared" si="49"/>
        <v>0.3807251900124029</v>
      </c>
      <c r="AX41">
        <f t="shared" si="50"/>
        <v>0.83155141493830631</v>
      </c>
      <c r="AY41">
        <f t="shared" si="51"/>
        <v>9.4661361048274772E-2</v>
      </c>
      <c r="AZ41">
        <f t="shared" si="52"/>
        <v>18.907952231628531</v>
      </c>
      <c r="BA41">
        <f t="shared" si="53"/>
        <v>0.67091160803176786</v>
      </c>
      <c r="BB41">
        <f t="shared" si="54"/>
        <v>29.27122360794273</v>
      </c>
      <c r="BC41">
        <f t="shared" si="55"/>
        <v>380.28098451903298</v>
      </c>
      <c r="BD41">
        <f t="shared" si="56"/>
        <v>8.6948956631458657E-3</v>
      </c>
    </row>
    <row r="42" spans="1:108" x14ac:dyDescent="0.25">
      <c r="A42" s="1">
        <v>30</v>
      </c>
      <c r="B42" s="1" t="s">
        <v>87</v>
      </c>
      <c r="C42" s="1">
        <v>342.50000025704503</v>
      </c>
      <c r="D42" s="1">
        <v>0</v>
      </c>
      <c r="E42">
        <f t="shared" si="29"/>
        <v>11.230555611681815</v>
      </c>
      <c r="F42">
        <f t="shared" si="30"/>
        <v>0.15862570900187994</v>
      </c>
      <c r="G42">
        <f t="shared" si="31"/>
        <v>259.39912122449516</v>
      </c>
      <c r="H42">
        <f t="shared" si="32"/>
        <v>2.2266168072255019</v>
      </c>
      <c r="I42">
        <f t="shared" si="33"/>
        <v>1.0695095210921135</v>
      </c>
      <c r="J42">
        <f t="shared" si="34"/>
        <v>12.453071594238281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7.0546431541442871</v>
      </c>
      <c r="P42" s="1">
        <v>12.453071594238281</v>
      </c>
      <c r="Q42" s="1">
        <v>5.1313347816467285</v>
      </c>
      <c r="R42" s="1">
        <v>400.19305419921875</v>
      </c>
      <c r="S42" s="1">
        <v>385.6856689453125</v>
      </c>
      <c r="T42" s="1">
        <v>2.551485538482666</v>
      </c>
      <c r="U42" s="1">
        <v>5.209540843963623</v>
      </c>
      <c r="V42" s="1">
        <v>18.469614028930664</v>
      </c>
      <c r="W42" s="1">
        <v>37.710659027099609</v>
      </c>
      <c r="X42" s="1">
        <v>499.99346923828125</v>
      </c>
      <c r="Y42" s="1">
        <v>1700.4906005859375</v>
      </c>
      <c r="Z42" s="1">
        <v>4.9532837867736816</v>
      </c>
      <c r="AA42" s="1">
        <v>73.077499389648437</v>
      </c>
      <c r="AB42" s="1">
        <v>-3.135779857635498</v>
      </c>
      <c r="AC42" s="1">
        <v>0.10983985662460327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0.83332244873046868</v>
      </c>
      <c r="AL42">
        <f t="shared" si="38"/>
        <v>2.226616807225502E-3</v>
      </c>
      <c r="AM42">
        <f t="shared" si="39"/>
        <v>285.60307159423826</v>
      </c>
      <c r="AN42">
        <f t="shared" si="40"/>
        <v>280.20464315414426</v>
      </c>
      <c r="AO42">
        <f t="shared" si="41"/>
        <v>272.07849001232171</v>
      </c>
      <c r="AP42">
        <f t="shared" si="42"/>
        <v>1.4598621020042597</v>
      </c>
      <c r="AQ42">
        <f t="shared" si="43"/>
        <v>1.4502097389372137</v>
      </c>
      <c r="AR42">
        <f t="shared" si="44"/>
        <v>19.844818871055111</v>
      </c>
      <c r="AS42">
        <f t="shared" si="45"/>
        <v>14.635278027091488</v>
      </c>
      <c r="AT42">
        <f t="shared" si="46"/>
        <v>9.7538573741912842</v>
      </c>
      <c r="AU42">
        <f t="shared" si="47"/>
        <v>1.2123323556318053</v>
      </c>
      <c r="AV42">
        <f t="shared" si="48"/>
        <v>0.15023449325236998</v>
      </c>
      <c r="AW42">
        <f t="shared" si="49"/>
        <v>0.38070021784510027</v>
      </c>
      <c r="AX42">
        <f t="shared" si="50"/>
        <v>0.83163213778670508</v>
      </c>
      <c r="AY42">
        <f t="shared" si="51"/>
        <v>9.4616046960407776E-2</v>
      </c>
      <c r="AZ42">
        <f t="shared" si="52"/>
        <v>18.956239122958387</v>
      </c>
      <c r="BA42">
        <f t="shared" si="53"/>
        <v>0.67256613898525774</v>
      </c>
      <c r="BB42">
        <f t="shared" si="54"/>
        <v>29.26656202259441</v>
      </c>
      <c r="BC42">
        <f t="shared" si="55"/>
        <v>380.34720067151676</v>
      </c>
      <c r="BD42">
        <f t="shared" si="56"/>
        <v>8.6415714846115738E-3</v>
      </c>
      <c r="BE42">
        <f>AVERAGE(E28:E42)</f>
        <v>11.316473427858385</v>
      </c>
      <c r="BF42">
        <f t="shared" ref="BF42:DD42" si="57">AVERAGE(F28:F42)</f>
        <v>0.15853061964390441</v>
      </c>
      <c r="BG42">
        <f t="shared" si="57"/>
        <v>258.33219103633184</v>
      </c>
      <c r="BH42">
        <f t="shared" si="57"/>
        <v>2.2222131035469426</v>
      </c>
      <c r="BI42">
        <f t="shared" si="57"/>
        <v>1.0680209507187841</v>
      </c>
      <c r="BJ42">
        <f t="shared" si="57"/>
        <v>12.431020800272623</v>
      </c>
      <c r="BK42">
        <f t="shared" si="57"/>
        <v>6</v>
      </c>
      <c r="BL42">
        <f t="shared" si="57"/>
        <v>1.4200000166893005</v>
      </c>
      <c r="BM42">
        <f t="shared" si="57"/>
        <v>1</v>
      </c>
      <c r="BN42">
        <f t="shared" si="57"/>
        <v>2.8400000333786011</v>
      </c>
      <c r="BO42">
        <f t="shared" si="57"/>
        <v>7.0490041414896645</v>
      </c>
      <c r="BP42">
        <f t="shared" si="57"/>
        <v>12.431020800272623</v>
      </c>
      <c r="BQ42">
        <f t="shared" si="57"/>
        <v>5.1309052467346188</v>
      </c>
      <c r="BR42">
        <f t="shared" si="57"/>
        <v>400.17958577473956</v>
      </c>
      <c r="BS42">
        <f t="shared" si="57"/>
        <v>385.57082112630206</v>
      </c>
      <c r="BT42">
        <f t="shared" si="57"/>
        <v>2.5482635815938313</v>
      </c>
      <c r="BU42">
        <f t="shared" si="57"/>
        <v>5.2011966705322266</v>
      </c>
      <c r="BV42">
        <f t="shared" si="57"/>
        <v>18.453431447347004</v>
      </c>
      <c r="BW42">
        <f t="shared" si="57"/>
        <v>37.664831542968749</v>
      </c>
      <c r="BX42">
        <f t="shared" si="57"/>
        <v>499.97222900390625</v>
      </c>
      <c r="BY42">
        <f t="shared" si="57"/>
        <v>1700.3074381510417</v>
      </c>
      <c r="BZ42">
        <f t="shared" si="57"/>
        <v>5.0717260042826338</v>
      </c>
      <c r="CA42">
        <f t="shared" si="57"/>
        <v>73.077545674641925</v>
      </c>
      <c r="CB42">
        <f t="shared" si="57"/>
        <v>-3.135779857635498</v>
      </c>
      <c r="CC42">
        <f t="shared" si="57"/>
        <v>0.10983985662460327</v>
      </c>
      <c r="CD42">
        <f t="shared" si="57"/>
        <v>1</v>
      </c>
      <c r="CE42">
        <f t="shared" si="57"/>
        <v>-0.21956524252891541</v>
      </c>
      <c r="CF42">
        <f t="shared" si="57"/>
        <v>2.737391471862793</v>
      </c>
      <c r="CG42">
        <f t="shared" si="57"/>
        <v>1</v>
      </c>
      <c r="CH42">
        <f t="shared" si="57"/>
        <v>0</v>
      </c>
      <c r="CI42">
        <f t="shared" si="57"/>
        <v>0.15999999642372131</v>
      </c>
      <c r="CJ42">
        <f t="shared" si="57"/>
        <v>111115</v>
      </c>
      <c r="CK42">
        <f t="shared" si="57"/>
        <v>0.83328704833984379</v>
      </c>
      <c r="CL42">
        <f t="shared" si="57"/>
        <v>2.2222131035469421E-3</v>
      </c>
      <c r="CM42">
        <f t="shared" si="57"/>
        <v>285.58102080027271</v>
      </c>
      <c r="CN42">
        <f t="shared" si="57"/>
        <v>280.19900414148975</v>
      </c>
      <c r="CO42">
        <f t="shared" si="57"/>
        <v>272.04918402339342</v>
      </c>
      <c r="CP42">
        <f t="shared" si="57"/>
        <v>1.463911119089943</v>
      </c>
      <c r="CQ42">
        <f t="shared" si="57"/>
        <v>1.4481116376053975</v>
      </c>
      <c r="CR42">
        <f t="shared" si="57"/>
        <v>19.816095709226367</v>
      </c>
      <c r="CS42">
        <f t="shared" si="57"/>
        <v>14.614899038694144</v>
      </c>
      <c r="CT42">
        <f t="shared" si="57"/>
        <v>9.740012470881144</v>
      </c>
      <c r="CU42">
        <f t="shared" si="57"/>
        <v>1.2112069012158886</v>
      </c>
      <c r="CV42">
        <f t="shared" si="57"/>
        <v>0.1501491860924343</v>
      </c>
      <c r="CW42">
        <f t="shared" si="57"/>
        <v>0.38009068688661335</v>
      </c>
      <c r="CX42">
        <f t="shared" si="57"/>
        <v>0.83111621432927552</v>
      </c>
      <c r="CY42">
        <f t="shared" si="57"/>
        <v>9.4561910815289793E-2</v>
      </c>
      <c r="CZ42">
        <f t="shared" si="57"/>
        <v>18.878282568301678</v>
      </c>
      <c r="DA42">
        <f t="shared" si="57"/>
        <v>0.66999924076494588</v>
      </c>
      <c r="DB42">
        <f t="shared" si="57"/>
        <v>29.261751025051446</v>
      </c>
      <c r="DC42">
        <f t="shared" si="57"/>
        <v>380.19151163755032</v>
      </c>
      <c r="DD42">
        <f t="shared" si="57"/>
        <v>8.7098176481851686E-3</v>
      </c>
    </row>
    <row r="43" spans="1:108" x14ac:dyDescent="0.25">
      <c r="A43" s="1" t="s">
        <v>9</v>
      </c>
      <c r="B43" s="1" t="s">
        <v>88</v>
      </c>
    </row>
    <row r="44" spans="1:108" x14ac:dyDescent="0.25">
      <c r="A44" s="1" t="s">
        <v>9</v>
      </c>
      <c r="B44" s="1" t="s">
        <v>89</v>
      </c>
    </row>
    <row r="45" spans="1:108" x14ac:dyDescent="0.25">
      <c r="A45" s="1">
        <v>31</v>
      </c>
      <c r="B45" s="1" t="s">
        <v>90</v>
      </c>
      <c r="C45" s="1">
        <v>671.50000052526593</v>
      </c>
      <c r="D45" s="1">
        <v>0</v>
      </c>
      <c r="E45">
        <f t="shared" ref="E45:E59" si="58">(R45-S45*(1000-T45)/(1000-U45))*AK45</f>
        <v>12.250120446756528</v>
      </c>
      <c r="F45">
        <f t="shared" ref="F45:F59" si="59">IF(AV45&lt;&gt;0,1/(1/AV45-1/N45),0)</f>
        <v>0.18381420774337803</v>
      </c>
      <c r="G45">
        <f t="shared" ref="G45:G59" si="60">((AY45-AL45/2)*S45-E45)/(AY45+AL45/2)</f>
        <v>262.8864236813086</v>
      </c>
      <c r="H45">
        <f t="shared" ref="H45:H59" si="61">AL45*1000</f>
        <v>2.9310138239054448</v>
      </c>
      <c r="I45">
        <f t="shared" ref="I45:I59" si="62">(AQ45-AW45)</f>
        <v>1.221413054941439</v>
      </c>
      <c r="J45">
        <f t="shared" ref="J45:J59" si="63">(P45+AP45*D45)</f>
        <v>15.287541389465332</v>
      </c>
      <c r="K45" s="1">
        <v>6</v>
      </c>
      <c r="L45">
        <f t="shared" ref="L45:L59" si="64">(K45*AE45+AF45)</f>
        <v>1.4200000166893005</v>
      </c>
      <c r="M45" s="1">
        <v>1</v>
      </c>
      <c r="N45">
        <f t="shared" ref="N45:N59" si="65">L45*(M45+1)*(M45+1)/(M45*M45+1)</f>
        <v>2.8400000333786011</v>
      </c>
      <c r="O45" s="1">
        <v>11.291116714477539</v>
      </c>
      <c r="P45" s="1">
        <v>15.287541389465332</v>
      </c>
      <c r="Q45" s="1">
        <v>10.014411926269531</v>
      </c>
      <c r="R45" s="1">
        <v>400.19113159179687</v>
      </c>
      <c r="S45" s="1">
        <v>384.13739013671875</v>
      </c>
      <c r="T45" s="1">
        <v>3.6492519378662109</v>
      </c>
      <c r="U45" s="1">
        <v>7.1418933868408203</v>
      </c>
      <c r="V45" s="1">
        <v>19.853403091430664</v>
      </c>
      <c r="W45" s="1">
        <v>38.854785919189453</v>
      </c>
      <c r="X45" s="1">
        <v>499.92205810546875</v>
      </c>
      <c r="Y45" s="1">
        <v>1699.22314453125</v>
      </c>
      <c r="Z45" s="1">
        <v>5.4864444732666016</v>
      </c>
      <c r="AA45" s="1">
        <v>73.075347900390625</v>
      </c>
      <c r="AB45" s="1">
        <v>-2.576209545135498</v>
      </c>
      <c r="AC45" s="1">
        <v>9.4316422939300537E-2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ref="AK45:AK59" si="66">X45*0.000001/(K45*0.0001)</f>
        <v>0.83320343017578125</v>
      </c>
      <c r="AL45">
        <f t="shared" ref="AL45:AL59" si="67">(U45-T45)/(1000-U45)*AK45</f>
        <v>2.9310138239054448E-3</v>
      </c>
      <c r="AM45">
        <f t="shared" ref="AM45:AM59" si="68">(P45+273.15)</f>
        <v>288.43754138946531</v>
      </c>
      <c r="AN45">
        <f t="shared" ref="AN45:AN59" si="69">(O45+273.15)</f>
        <v>284.44111671447752</v>
      </c>
      <c r="AO45">
        <f t="shared" ref="AO45:AO59" si="70">(Y45*AG45+Z45*AH45)*AI45</f>
        <v>271.87569704810448</v>
      </c>
      <c r="AP45">
        <f t="shared" ref="AP45:AP59" si="71">((AO45+0.00000010773*(AN45^4-AM45^4))-AL45*44100)/(L45*51.4+0.00000043092*AM45^3)</f>
        <v>1.2257827028550192</v>
      </c>
      <c r="AQ45">
        <f t="shared" ref="AQ45:AQ59" si="72">0.61365*EXP(17.502*J45/(240.97+J45))</f>
        <v>1.7433093988523309</v>
      </c>
      <c r="AR45">
        <f t="shared" ref="AR45:AR59" si="73">AQ45*1000/AA45</f>
        <v>23.856327050657971</v>
      </c>
      <c r="AS45">
        <f t="shared" ref="AS45:AS59" si="74">(AR45-U45)</f>
        <v>16.71443366381715</v>
      </c>
      <c r="AT45">
        <f t="shared" ref="AT45:AT59" si="75">IF(D45,P45,(O45+P45)/2)</f>
        <v>13.289329051971436</v>
      </c>
      <c r="AU45">
        <f t="shared" ref="AU45:AU59" si="76">0.61365*EXP(17.502*AT45/(240.97+AT45))</f>
        <v>1.5317999893246181</v>
      </c>
      <c r="AV45">
        <f t="shared" ref="AV45:AV59" si="77">IF(AS45&lt;&gt;0,(1000-(AR45+U45)/2)/AS45*AL45,0)</f>
        <v>0.17264035238254447</v>
      </c>
      <c r="AW45">
        <f t="shared" ref="AW45:AW59" si="78">U45*AA45/1000</f>
        <v>0.52189634391089201</v>
      </c>
      <c r="AX45">
        <f t="shared" ref="AX45:AX59" si="79">(AU45-AW45)</f>
        <v>1.009903645413726</v>
      </c>
      <c r="AY45">
        <f t="shared" ref="AY45:AY59" si="80">1/(1.6/F45+1.37/N45)</f>
        <v>0.1088514071593691</v>
      </c>
      <c r="AZ45">
        <f t="shared" ref="AZ45:AZ59" si="81">G45*AA45*0.001</f>
        <v>19.210516868801115</v>
      </c>
      <c r="BA45">
        <f t="shared" ref="BA45:BA59" si="82">G45/S45</f>
        <v>0.68435520840016228</v>
      </c>
      <c r="BB45">
        <f t="shared" ref="BB45:BB59" si="83">(1-AL45*AA45/AQ45/F45)*100</f>
        <v>33.160189480464311</v>
      </c>
      <c r="BC45">
        <f t="shared" ref="BC45:BC59" si="84">(S45-E45/(N45/1.35))</f>
        <v>378.31426957025616</v>
      </c>
      <c r="BD45">
        <f t="shared" ref="BD45:BD59" si="85">E45*BB45/100/BC45</f>
        <v>1.0737536166277725E-2</v>
      </c>
    </row>
    <row r="46" spans="1:108" x14ac:dyDescent="0.25">
      <c r="A46" s="1">
        <v>32</v>
      </c>
      <c r="B46" s="1" t="s">
        <v>90</v>
      </c>
      <c r="C46" s="1">
        <v>672.00000051409006</v>
      </c>
      <c r="D46" s="1">
        <v>0</v>
      </c>
      <c r="E46">
        <f t="shared" si="58"/>
        <v>12.240689056079734</v>
      </c>
      <c r="F46">
        <f t="shared" si="59"/>
        <v>0.18380903312015293</v>
      </c>
      <c r="G46">
        <f t="shared" si="60"/>
        <v>262.96260819480273</v>
      </c>
      <c r="H46">
        <f t="shared" si="61"/>
        <v>2.9323003098302252</v>
      </c>
      <c r="I46">
        <f t="shared" si="62"/>
        <v>1.2219832516501241</v>
      </c>
      <c r="J46">
        <f t="shared" si="63"/>
        <v>15.293646812438965</v>
      </c>
      <c r="K46" s="1">
        <v>6</v>
      </c>
      <c r="L46">
        <f t="shared" si="64"/>
        <v>1.4200000166893005</v>
      </c>
      <c r="M46" s="1">
        <v>1</v>
      </c>
      <c r="N46">
        <f t="shared" si="65"/>
        <v>2.8400000333786011</v>
      </c>
      <c r="O46" s="1">
        <v>11.291913032531738</v>
      </c>
      <c r="P46" s="1">
        <v>15.293646812438965</v>
      </c>
      <c r="Q46" s="1">
        <v>10.014498710632324</v>
      </c>
      <c r="R46" s="1">
        <v>400.17770385742187</v>
      </c>
      <c r="S46" s="1">
        <v>384.13497924804687</v>
      </c>
      <c r="T46" s="1">
        <v>3.649289608001709</v>
      </c>
      <c r="U46" s="1">
        <v>7.143397331237793</v>
      </c>
      <c r="V46" s="1">
        <v>19.852699279785156</v>
      </c>
      <c r="W46" s="1">
        <v>38.861183166503906</v>
      </c>
      <c r="X46" s="1">
        <v>499.93084716796875</v>
      </c>
      <c r="Y46" s="1">
        <v>1699.265380859375</v>
      </c>
      <c r="Z46" s="1">
        <v>5.4663143157958984</v>
      </c>
      <c r="AA46" s="1">
        <v>73.075851440429688</v>
      </c>
      <c r="AB46" s="1">
        <v>-2.576209545135498</v>
      </c>
      <c r="AC46" s="1">
        <v>9.4316422939300537E-2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66"/>
        <v>0.83321807861328112</v>
      </c>
      <c r="AL46">
        <f t="shared" si="67"/>
        <v>2.9323003098302249E-3</v>
      </c>
      <c r="AM46">
        <f t="shared" si="68"/>
        <v>288.44364681243894</v>
      </c>
      <c r="AN46">
        <f t="shared" si="69"/>
        <v>284.44191303253172</v>
      </c>
      <c r="AO46">
        <f t="shared" si="70"/>
        <v>271.88245486045344</v>
      </c>
      <c r="AP46">
        <f t="shared" si="71"/>
        <v>1.2245103932770667</v>
      </c>
      <c r="AQ46">
        <f t="shared" si="72"/>
        <v>1.7439930938076189</v>
      </c>
      <c r="AR46">
        <f t="shared" si="73"/>
        <v>23.865518627987459</v>
      </c>
      <c r="AS46">
        <f t="shared" si="74"/>
        <v>16.722121296749666</v>
      </c>
      <c r="AT46">
        <f t="shared" si="75"/>
        <v>13.292779922485352</v>
      </c>
      <c r="AU46">
        <f t="shared" si="76"/>
        <v>1.532144871366554</v>
      </c>
      <c r="AV46">
        <f t="shared" si="77"/>
        <v>0.1726357877486501</v>
      </c>
      <c r="AW46">
        <f t="shared" si="78"/>
        <v>0.52200984215749491</v>
      </c>
      <c r="AX46">
        <f t="shared" si="79"/>
        <v>1.0101350292090592</v>
      </c>
      <c r="AY46">
        <f t="shared" si="80"/>
        <v>0.10884850374314053</v>
      </c>
      <c r="AZ46">
        <f t="shared" si="81"/>
        <v>19.216216490831322</v>
      </c>
      <c r="BA46">
        <f t="shared" si="82"/>
        <v>0.68455783097274325</v>
      </c>
      <c r="BB46">
        <f t="shared" si="83"/>
        <v>33.154724258331711</v>
      </c>
      <c r="BC46">
        <f t="shared" si="84"/>
        <v>378.31634191301532</v>
      </c>
      <c r="BD46">
        <f t="shared" si="85"/>
        <v>1.0727442233505592E-2</v>
      </c>
    </row>
    <row r="47" spans="1:108" x14ac:dyDescent="0.25">
      <c r="A47" s="1">
        <v>33</v>
      </c>
      <c r="B47" s="1" t="s">
        <v>91</v>
      </c>
      <c r="C47" s="1">
        <v>672.50000050291419</v>
      </c>
      <c r="D47" s="1">
        <v>0</v>
      </c>
      <c r="E47">
        <f t="shared" si="58"/>
        <v>12.214718647784141</v>
      </c>
      <c r="F47">
        <f t="shared" si="59"/>
        <v>0.18392427490435442</v>
      </c>
      <c r="G47">
        <f t="shared" si="60"/>
        <v>263.26432913630401</v>
      </c>
      <c r="H47">
        <f t="shared" si="61"/>
        <v>2.9332722021816902</v>
      </c>
      <c r="I47">
        <f t="shared" si="62"/>
        <v>1.2216871192369352</v>
      </c>
      <c r="J47">
        <f t="shared" si="63"/>
        <v>15.291744232177734</v>
      </c>
      <c r="K47" s="1">
        <v>6</v>
      </c>
      <c r="L47">
        <f t="shared" si="64"/>
        <v>1.4200000166893005</v>
      </c>
      <c r="M47" s="1">
        <v>1</v>
      </c>
      <c r="N47">
        <f t="shared" si="65"/>
        <v>2.8400000333786011</v>
      </c>
      <c r="O47" s="1">
        <v>11.292658805847168</v>
      </c>
      <c r="P47" s="1">
        <v>15.291744232177734</v>
      </c>
      <c r="Q47" s="1">
        <v>10.014842987060547</v>
      </c>
      <c r="R47" s="1">
        <v>400.14529418945312</v>
      </c>
      <c r="S47" s="1">
        <v>384.13323974609375</v>
      </c>
      <c r="T47" s="1">
        <v>3.6491608619689941</v>
      </c>
      <c r="U47" s="1">
        <v>7.1444354057312012</v>
      </c>
      <c r="V47" s="1">
        <v>19.851289749145508</v>
      </c>
      <c r="W47" s="1">
        <v>38.865444183349609</v>
      </c>
      <c r="X47" s="1">
        <v>499.9290771484375</v>
      </c>
      <c r="Y47" s="1">
        <v>1699.2655029296875</v>
      </c>
      <c r="Z47" s="1">
        <v>5.5034208297729492</v>
      </c>
      <c r="AA47" s="1">
        <v>73.076858520507813</v>
      </c>
      <c r="AB47" s="1">
        <v>-2.576209545135498</v>
      </c>
      <c r="AC47" s="1">
        <v>9.4316422939300537E-2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66"/>
        <v>0.83321512858072899</v>
      </c>
      <c r="AL47">
        <f t="shared" si="67"/>
        <v>2.93327220218169E-3</v>
      </c>
      <c r="AM47">
        <f t="shared" si="68"/>
        <v>288.44174423217771</v>
      </c>
      <c r="AN47">
        <f t="shared" si="69"/>
        <v>284.44265880584715</v>
      </c>
      <c r="AO47">
        <f t="shared" si="70"/>
        <v>271.882474391703</v>
      </c>
      <c r="AP47">
        <f t="shared" si="71"/>
        <v>1.224324151606466</v>
      </c>
      <c r="AQ47">
        <f t="shared" si="72"/>
        <v>1.7437800145904609</v>
      </c>
      <c r="AR47">
        <f t="shared" si="73"/>
        <v>23.862273911256022</v>
      </c>
      <c r="AS47">
        <f t="shared" si="74"/>
        <v>16.717838505524821</v>
      </c>
      <c r="AT47">
        <f t="shared" si="75"/>
        <v>13.292201519012451</v>
      </c>
      <c r="AU47">
        <f t="shared" si="76"/>
        <v>1.5320870606179173</v>
      </c>
      <c r="AV47">
        <f t="shared" si="77"/>
        <v>0.17273744102546648</v>
      </c>
      <c r="AW47">
        <f t="shared" si="78"/>
        <v>0.52209289535352577</v>
      </c>
      <c r="AX47">
        <f t="shared" si="79"/>
        <v>1.0099941652643916</v>
      </c>
      <c r="AY47">
        <f t="shared" si="80"/>
        <v>0.10891316243069775</v>
      </c>
      <c r="AZ47">
        <f t="shared" si="81"/>
        <v>19.238530133790093</v>
      </c>
      <c r="BA47">
        <f t="shared" si="82"/>
        <v>0.68534638999300801</v>
      </c>
      <c r="BB47">
        <f t="shared" si="83"/>
        <v>33.165379344150345</v>
      </c>
      <c r="BC47">
        <f t="shared" si="84"/>
        <v>378.32694749936746</v>
      </c>
      <c r="BD47">
        <f t="shared" si="85"/>
        <v>1.0707822432778343E-2</v>
      </c>
    </row>
    <row r="48" spans="1:108" x14ac:dyDescent="0.25">
      <c r="A48" s="1">
        <v>34</v>
      </c>
      <c r="B48" s="1" t="s">
        <v>91</v>
      </c>
      <c r="C48" s="1">
        <v>673.00000049173832</v>
      </c>
      <c r="D48" s="1">
        <v>0</v>
      </c>
      <c r="E48">
        <f t="shared" si="58"/>
        <v>12.15774741436694</v>
      </c>
      <c r="F48">
        <f t="shared" si="59"/>
        <v>0.18393165776724454</v>
      </c>
      <c r="G48">
        <f t="shared" si="60"/>
        <v>263.81187161125087</v>
      </c>
      <c r="H48">
        <f t="shared" si="61"/>
        <v>2.9329471244634933</v>
      </c>
      <c r="I48">
        <f t="shared" si="62"/>
        <v>1.2215277394500574</v>
      </c>
      <c r="J48">
        <f t="shared" si="63"/>
        <v>15.291010856628418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11.293744087219238</v>
      </c>
      <c r="P48" s="1">
        <v>15.291010856628418</v>
      </c>
      <c r="Q48" s="1">
        <v>10.014781951904297</v>
      </c>
      <c r="R48" s="1">
        <v>400.103759765625</v>
      </c>
      <c r="S48" s="1">
        <v>384.15988159179687</v>
      </c>
      <c r="T48" s="1">
        <v>3.650425910949707</v>
      </c>
      <c r="U48" s="1">
        <v>7.1453657150268555</v>
      </c>
      <c r="V48" s="1">
        <v>19.857097625732422</v>
      </c>
      <c r="W48" s="1">
        <v>38.868400573730469</v>
      </c>
      <c r="X48" s="1">
        <v>499.92108154296875</v>
      </c>
      <c r="Y48" s="1">
        <v>1699.259765625</v>
      </c>
      <c r="Z48" s="1">
        <v>5.347632884979248</v>
      </c>
      <c r="AA48" s="1">
        <v>73.078155517578125</v>
      </c>
      <c r="AB48" s="1">
        <v>-2.576209545135498</v>
      </c>
      <c r="AC48" s="1">
        <v>9.4316422939300537E-2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0.83320180257161447</v>
      </c>
      <c r="AL48">
        <f t="shared" si="67"/>
        <v>2.9329471244634933E-3</v>
      </c>
      <c r="AM48">
        <f t="shared" si="68"/>
        <v>288.4410108566284</v>
      </c>
      <c r="AN48">
        <f t="shared" si="69"/>
        <v>284.44374408721922</v>
      </c>
      <c r="AO48">
        <f t="shared" si="70"/>
        <v>271.88155642297352</v>
      </c>
      <c r="AP48">
        <f t="shared" si="71"/>
        <v>1.2247065064865055</v>
      </c>
      <c r="AQ48">
        <f t="shared" si="72"/>
        <v>1.7436978864027608</v>
      </c>
      <c r="AR48">
        <f t="shared" si="73"/>
        <v>23.860726561213411</v>
      </c>
      <c r="AS48">
        <f t="shared" si="74"/>
        <v>16.715360846186556</v>
      </c>
      <c r="AT48">
        <f t="shared" si="75"/>
        <v>13.292377471923828</v>
      </c>
      <c r="AU48">
        <f t="shared" si="76"/>
        <v>1.5321046467019921</v>
      </c>
      <c r="AV48">
        <f t="shared" si="77"/>
        <v>0.1727439530885759</v>
      </c>
      <c r="AW48">
        <f t="shared" si="78"/>
        <v>0.52217014695270336</v>
      </c>
      <c r="AX48">
        <f t="shared" si="79"/>
        <v>1.0099344997492887</v>
      </c>
      <c r="AY48">
        <f t="shared" si="80"/>
        <v>0.10891730458718045</v>
      </c>
      <c r="AZ48">
        <f t="shared" si="81"/>
        <v>19.278884980990345</v>
      </c>
      <c r="BA48">
        <f t="shared" si="82"/>
        <v>0.68672415900933093</v>
      </c>
      <c r="BB48">
        <f t="shared" si="83"/>
        <v>33.171135109681671</v>
      </c>
      <c r="BC48">
        <f t="shared" si="84"/>
        <v>378.3806707409189</v>
      </c>
      <c r="BD48">
        <f t="shared" si="85"/>
        <v>1.0658215741350143E-2</v>
      </c>
    </row>
    <row r="49" spans="1:108" x14ac:dyDescent="0.25">
      <c r="A49" s="1">
        <v>35</v>
      </c>
      <c r="B49" s="1" t="s">
        <v>92</v>
      </c>
      <c r="C49" s="1">
        <v>673.00000049173832</v>
      </c>
      <c r="D49" s="1">
        <v>0</v>
      </c>
      <c r="E49">
        <f t="shared" si="58"/>
        <v>12.15774741436694</v>
      </c>
      <c r="F49">
        <f t="shared" si="59"/>
        <v>0.18393165776724454</v>
      </c>
      <c r="G49">
        <f t="shared" si="60"/>
        <v>263.81187161125087</v>
      </c>
      <c r="H49">
        <f t="shared" si="61"/>
        <v>2.9329471244634933</v>
      </c>
      <c r="I49">
        <f t="shared" si="62"/>
        <v>1.2215277394500574</v>
      </c>
      <c r="J49">
        <f t="shared" si="63"/>
        <v>15.291010856628418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11.293744087219238</v>
      </c>
      <c r="P49" s="1">
        <v>15.291010856628418</v>
      </c>
      <c r="Q49" s="1">
        <v>10.014781951904297</v>
      </c>
      <c r="R49" s="1">
        <v>400.103759765625</v>
      </c>
      <c r="S49" s="1">
        <v>384.15988159179687</v>
      </c>
      <c r="T49" s="1">
        <v>3.650425910949707</v>
      </c>
      <c r="U49" s="1">
        <v>7.1453657150268555</v>
      </c>
      <c r="V49" s="1">
        <v>19.857097625732422</v>
      </c>
      <c r="W49" s="1">
        <v>38.868400573730469</v>
      </c>
      <c r="X49" s="1">
        <v>499.92108154296875</v>
      </c>
      <c r="Y49" s="1">
        <v>1699.259765625</v>
      </c>
      <c r="Z49" s="1">
        <v>5.347632884979248</v>
      </c>
      <c r="AA49" s="1">
        <v>73.078155517578125</v>
      </c>
      <c r="AB49" s="1">
        <v>-2.576209545135498</v>
      </c>
      <c r="AC49" s="1">
        <v>9.4316422939300537E-2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0.83320180257161447</v>
      </c>
      <c r="AL49">
        <f t="shared" si="67"/>
        <v>2.9329471244634933E-3</v>
      </c>
      <c r="AM49">
        <f t="shared" si="68"/>
        <v>288.4410108566284</v>
      </c>
      <c r="AN49">
        <f t="shared" si="69"/>
        <v>284.44374408721922</v>
      </c>
      <c r="AO49">
        <f t="shared" si="70"/>
        <v>271.88155642297352</v>
      </c>
      <c r="AP49">
        <f t="shared" si="71"/>
        <v>1.2247065064865055</v>
      </c>
      <c r="AQ49">
        <f t="shared" si="72"/>
        <v>1.7436978864027608</v>
      </c>
      <c r="AR49">
        <f t="shared" si="73"/>
        <v>23.860726561213411</v>
      </c>
      <c r="AS49">
        <f t="shared" si="74"/>
        <v>16.715360846186556</v>
      </c>
      <c r="AT49">
        <f t="shared" si="75"/>
        <v>13.292377471923828</v>
      </c>
      <c r="AU49">
        <f t="shared" si="76"/>
        <v>1.5321046467019921</v>
      </c>
      <c r="AV49">
        <f t="shared" si="77"/>
        <v>0.1727439530885759</v>
      </c>
      <c r="AW49">
        <f t="shared" si="78"/>
        <v>0.52217014695270336</v>
      </c>
      <c r="AX49">
        <f t="shared" si="79"/>
        <v>1.0099344997492887</v>
      </c>
      <c r="AY49">
        <f t="shared" si="80"/>
        <v>0.10891730458718045</v>
      </c>
      <c r="AZ49">
        <f t="shared" si="81"/>
        <v>19.278884980990345</v>
      </c>
      <c r="BA49">
        <f t="shared" si="82"/>
        <v>0.68672415900933093</v>
      </c>
      <c r="BB49">
        <f t="shared" si="83"/>
        <v>33.171135109681671</v>
      </c>
      <c r="BC49">
        <f t="shared" si="84"/>
        <v>378.3806707409189</v>
      </c>
      <c r="BD49">
        <f t="shared" si="85"/>
        <v>1.0658215741350143E-2</v>
      </c>
    </row>
    <row r="50" spans="1:108" x14ac:dyDescent="0.25">
      <c r="A50" s="1">
        <v>36</v>
      </c>
      <c r="B50" s="1" t="s">
        <v>92</v>
      </c>
      <c r="C50" s="1">
        <v>674.00000046938658</v>
      </c>
      <c r="D50" s="1">
        <v>0</v>
      </c>
      <c r="E50">
        <f t="shared" si="58"/>
        <v>12.133665652582883</v>
      </c>
      <c r="F50">
        <f t="shared" si="59"/>
        <v>0.18380961655439607</v>
      </c>
      <c r="G50">
        <f t="shared" si="60"/>
        <v>263.94533227764157</v>
      </c>
      <c r="H50">
        <f t="shared" si="61"/>
        <v>2.9326565851799149</v>
      </c>
      <c r="I50">
        <f t="shared" si="62"/>
        <v>1.222165913971565</v>
      </c>
      <c r="J50">
        <f t="shared" si="63"/>
        <v>15.297464370727539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11.295284271240234</v>
      </c>
      <c r="P50" s="1">
        <v>15.297464370727539</v>
      </c>
      <c r="Q50" s="1">
        <v>10.01539134979248</v>
      </c>
      <c r="R50" s="1">
        <v>400.06228637695312</v>
      </c>
      <c r="S50" s="1">
        <v>384.14859008789062</v>
      </c>
      <c r="T50" s="1">
        <v>3.6521518230438232</v>
      </c>
      <c r="U50" s="1">
        <v>7.1464986801147461</v>
      </c>
      <c r="V50" s="1">
        <v>19.864528656005859</v>
      </c>
      <c r="W50" s="1">
        <v>38.870738983154297</v>
      </c>
      <c r="X50" s="1">
        <v>499.955810546875</v>
      </c>
      <c r="Y50" s="1">
        <v>1699.2625732421875</v>
      </c>
      <c r="Z50" s="1">
        <v>5.5798053741455078</v>
      </c>
      <c r="AA50" s="1">
        <v>73.078414916992188</v>
      </c>
      <c r="AB50" s="1">
        <v>-2.576209545135498</v>
      </c>
      <c r="AC50" s="1">
        <v>9.4316422939300537E-2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0.83325968424479158</v>
      </c>
      <c r="AL50">
        <f t="shared" si="67"/>
        <v>2.932656585179915E-3</v>
      </c>
      <c r="AM50">
        <f t="shared" si="68"/>
        <v>288.44746437072752</v>
      </c>
      <c r="AN50">
        <f t="shared" si="69"/>
        <v>284.44528427124021</v>
      </c>
      <c r="AO50">
        <f t="shared" si="70"/>
        <v>271.88200564171348</v>
      </c>
      <c r="AP50">
        <f t="shared" si="71"/>
        <v>1.2242378555710085</v>
      </c>
      <c r="AQ50">
        <f t="shared" si="72"/>
        <v>1.7444207097207274</v>
      </c>
      <c r="AR50">
        <f t="shared" si="73"/>
        <v>23.870532929623174</v>
      </c>
      <c r="AS50">
        <f t="shared" si="74"/>
        <v>16.724034249508428</v>
      </c>
      <c r="AT50">
        <f t="shared" si="75"/>
        <v>13.296374320983887</v>
      </c>
      <c r="AU50">
        <f t="shared" si="76"/>
        <v>1.5325041702846374</v>
      </c>
      <c r="AV50">
        <f t="shared" si="77"/>
        <v>0.17263630240791109</v>
      </c>
      <c r="AW50">
        <f t="shared" si="78"/>
        <v>0.52225479574916245</v>
      </c>
      <c r="AX50">
        <f t="shared" si="79"/>
        <v>1.010249374535475</v>
      </c>
      <c r="AY50">
        <f t="shared" si="80"/>
        <v>0.10884883110121048</v>
      </c>
      <c r="AZ50">
        <f t="shared" si="81"/>
        <v>19.288706507588859</v>
      </c>
      <c r="BA50">
        <f t="shared" si="82"/>
        <v>0.68709176367731206</v>
      </c>
      <c r="BB50">
        <f t="shared" si="83"/>
        <v>33.160858079653778</v>
      </c>
      <c r="BC50">
        <f t="shared" si="84"/>
        <v>378.38082655321915</v>
      </c>
      <c r="BD50">
        <f t="shared" si="85"/>
        <v>1.0633804264251704E-2</v>
      </c>
    </row>
    <row r="51" spans="1:108" x14ac:dyDescent="0.25">
      <c r="A51" s="1">
        <v>37</v>
      </c>
      <c r="B51" s="1" t="s">
        <v>93</v>
      </c>
      <c r="C51" s="1">
        <v>674.50000045821071</v>
      </c>
      <c r="D51" s="1">
        <v>0</v>
      </c>
      <c r="E51">
        <f t="shared" si="58"/>
        <v>12.07629135072532</v>
      </c>
      <c r="F51">
        <f t="shared" si="59"/>
        <v>0.18380391297661644</v>
      </c>
      <c r="G51">
        <f t="shared" si="60"/>
        <v>264.47561857857431</v>
      </c>
      <c r="H51">
        <f t="shared" si="61"/>
        <v>2.9321213888189845</v>
      </c>
      <c r="I51">
        <f t="shared" si="62"/>
        <v>1.221974440362712</v>
      </c>
      <c r="J51">
        <f t="shared" si="63"/>
        <v>15.296421051025391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11.296146392822266</v>
      </c>
      <c r="P51" s="1">
        <v>15.296421051025391</v>
      </c>
      <c r="Q51" s="1">
        <v>10.015206336975098</v>
      </c>
      <c r="R51" s="1">
        <v>400.006591796875</v>
      </c>
      <c r="S51" s="1">
        <v>384.1610107421875</v>
      </c>
      <c r="T51" s="1">
        <v>3.6536314487457275</v>
      </c>
      <c r="U51" s="1">
        <v>7.1475448608398437</v>
      </c>
      <c r="V51" s="1">
        <v>19.871370315551758</v>
      </c>
      <c r="W51" s="1">
        <v>38.874065399169922</v>
      </c>
      <c r="X51" s="1">
        <v>499.92605590820312</v>
      </c>
      <c r="Y51" s="1">
        <v>1699.303466796875</v>
      </c>
      <c r="Z51" s="1">
        <v>5.6317405700683594</v>
      </c>
      <c r="AA51" s="1">
        <v>73.078155517578125</v>
      </c>
      <c r="AB51" s="1">
        <v>-2.576209545135498</v>
      </c>
      <c r="AC51" s="1">
        <v>9.4316422939300537E-2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0.83321009318033845</v>
      </c>
      <c r="AL51">
        <f t="shared" si="67"/>
        <v>2.9321213888189846E-3</v>
      </c>
      <c r="AM51">
        <f t="shared" si="68"/>
        <v>288.44642105102537</v>
      </c>
      <c r="AN51">
        <f t="shared" si="69"/>
        <v>284.44614639282224</v>
      </c>
      <c r="AO51">
        <f t="shared" si="70"/>
        <v>271.88854861031723</v>
      </c>
      <c r="AP51">
        <f t="shared" si="71"/>
        <v>1.2248333481282687</v>
      </c>
      <c r="AQ51">
        <f t="shared" si="72"/>
        <v>1.7443038352720324</v>
      </c>
      <c r="AR51">
        <f t="shared" si="73"/>
        <v>23.869018353267819</v>
      </c>
      <c r="AS51">
        <f t="shared" si="74"/>
        <v>16.721473492427975</v>
      </c>
      <c r="AT51">
        <f t="shared" si="75"/>
        <v>13.296283721923828</v>
      </c>
      <c r="AU51">
        <f t="shared" si="76"/>
        <v>1.5324951130206741</v>
      </c>
      <c r="AV51">
        <f t="shared" si="77"/>
        <v>0.1726312711569517</v>
      </c>
      <c r="AW51">
        <f t="shared" si="78"/>
        <v>0.5223293949093204</v>
      </c>
      <c r="AX51">
        <f t="shared" si="79"/>
        <v>1.0101657181113537</v>
      </c>
      <c r="AY51">
        <f t="shared" si="80"/>
        <v>0.10884563088633377</v>
      </c>
      <c r="AZ51">
        <f t="shared" si="81"/>
        <v>19.327390385092727</v>
      </c>
      <c r="BA51">
        <f t="shared" si="82"/>
        <v>0.68844992381609837</v>
      </c>
      <c r="BB51">
        <f t="shared" si="83"/>
        <v>33.16674167915874</v>
      </c>
      <c r="BC51">
        <f t="shared" si="84"/>
        <v>378.42052020279681</v>
      </c>
      <c r="BD51">
        <f t="shared" si="85"/>
        <v>1.0584289547964249E-2</v>
      </c>
    </row>
    <row r="52" spans="1:108" x14ac:dyDescent="0.25">
      <c r="A52" s="1">
        <v>38</v>
      </c>
      <c r="B52" s="1" t="s">
        <v>93</v>
      </c>
      <c r="C52" s="1">
        <v>674.50000045821071</v>
      </c>
      <c r="D52" s="1">
        <v>0</v>
      </c>
      <c r="E52">
        <f t="shared" si="58"/>
        <v>12.07629135072532</v>
      </c>
      <c r="F52">
        <f t="shared" si="59"/>
        <v>0.18380391297661644</v>
      </c>
      <c r="G52">
        <f t="shared" si="60"/>
        <v>264.47561857857431</v>
      </c>
      <c r="H52">
        <f t="shared" si="61"/>
        <v>2.9321213888189845</v>
      </c>
      <c r="I52">
        <f t="shared" si="62"/>
        <v>1.221974440362712</v>
      </c>
      <c r="J52">
        <f t="shared" si="63"/>
        <v>15.296421051025391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11.296146392822266</v>
      </c>
      <c r="P52" s="1">
        <v>15.296421051025391</v>
      </c>
      <c r="Q52" s="1">
        <v>10.015206336975098</v>
      </c>
      <c r="R52" s="1">
        <v>400.006591796875</v>
      </c>
      <c r="S52" s="1">
        <v>384.1610107421875</v>
      </c>
      <c r="T52" s="1">
        <v>3.6536314487457275</v>
      </c>
      <c r="U52" s="1">
        <v>7.1475448608398437</v>
      </c>
      <c r="V52" s="1">
        <v>19.871370315551758</v>
      </c>
      <c r="W52" s="1">
        <v>38.874065399169922</v>
      </c>
      <c r="X52" s="1">
        <v>499.92605590820312</v>
      </c>
      <c r="Y52" s="1">
        <v>1699.303466796875</v>
      </c>
      <c r="Z52" s="1">
        <v>5.6317405700683594</v>
      </c>
      <c r="AA52" s="1">
        <v>73.078155517578125</v>
      </c>
      <c r="AB52" s="1">
        <v>-2.576209545135498</v>
      </c>
      <c r="AC52" s="1">
        <v>9.4316422939300537E-2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0.83321009318033845</v>
      </c>
      <c r="AL52">
        <f t="shared" si="67"/>
        <v>2.9321213888189846E-3</v>
      </c>
      <c r="AM52">
        <f t="shared" si="68"/>
        <v>288.44642105102537</v>
      </c>
      <c r="AN52">
        <f t="shared" si="69"/>
        <v>284.44614639282224</v>
      </c>
      <c r="AO52">
        <f t="shared" si="70"/>
        <v>271.88854861031723</v>
      </c>
      <c r="AP52">
        <f t="shared" si="71"/>
        <v>1.2248333481282687</v>
      </c>
      <c r="AQ52">
        <f t="shared" si="72"/>
        <v>1.7443038352720324</v>
      </c>
      <c r="AR52">
        <f t="shared" si="73"/>
        <v>23.869018353267819</v>
      </c>
      <c r="AS52">
        <f t="shared" si="74"/>
        <v>16.721473492427975</v>
      </c>
      <c r="AT52">
        <f t="shared" si="75"/>
        <v>13.296283721923828</v>
      </c>
      <c r="AU52">
        <f t="shared" si="76"/>
        <v>1.5324951130206741</v>
      </c>
      <c r="AV52">
        <f t="shared" si="77"/>
        <v>0.1726312711569517</v>
      </c>
      <c r="AW52">
        <f t="shared" si="78"/>
        <v>0.5223293949093204</v>
      </c>
      <c r="AX52">
        <f t="shared" si="79"/>
        <v>1.0101657181113537</v>
      </c>
      <c r="AY52">
        <f t="shared" si="80"/>
        <v>0.10884563088633377</v>
      </c>
      <c r="AZ52">
        <f t="shared" si="81"/>
        <v>19.327390385092727</v>
      </c>
      <c r="BA52">
        <f t="shared" si="82"/>
        <v>0.68844992381609837</v>
      </c>
      <c r="BB52">
        <f t="shared" si="83"/>
        <v>33.16674167915874</v>
      </c>
      <c r="BC52">
        <f t="shared" si="84"/>
        <v>378.42052020279681</v>
      </c>
      <c r="BD52">
        <f t="shared" si="85"/>
        <v>1.0584289547964249E-2</v>
      </c>
    </row>
    <row r="53" spans="1:108" x14ac:dyDescent="0.25">
      <c r="A53" s="1">
        <v>39</v>
      </c>
      <c r="B53" s="1" t="s">
        <v>94</v>
      </c>
      <c r="C53" s="1">
        <v>675.00000044703484</v>
      </c>
      <c r="D53" s="1">
        <v>0</v>
      </c>
      <c r="E53">
        <f t="shared" si="58"/>
        <v>12.059007059471337</v>
      </c>
      <c r="F53">
        <f t="shared" si="59"/>
        <v>0.18387546632496507</v>
      </c>
      <c r="G53">
        <f t="shared" si="60"/>
        <v>264.68586334374334</v>
      </c>
      <c r="H53">
        <f t="shared" si="61"/>
        <v>2.9313626722370745</v>
      </c>
      <c r="I53">
        <f t="shared" si="62"/>
        <v>1.2212111897803608</v>
      </c>
      <c r="J53">
        <f t="shared" si="63"/>
        <v>15.289966583251953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11.296507835388184</v>
      </c>
      <c r="P53" s="1">
        <v>15.289966583251953</v>
      </c>
      <c r="Q53" s="1">
        <v>10.015661239624023</v>
      </c>
      <c r="R53" s="1">
        <v>399.99380493164062</v>
      </c>
      <c r="S53" s="1">
        <v>384.1690673828125</v>
      </c>
      <c r="T53" s="1">
        <v>3.6550774574279785</v>
      </c>
      <c r="U53" s="1">
        <v>7.1481337547302246</v>
      </c>
      <c r="V53" s="1">
        <v>19.878656387329102</v>
      </c>
      <c r="W53" s="1">
        <v>38.876136779785156</v>
      </c>
      <c r="X53" s="1">
        <v>499.91903686523437</v>
      </c>
      <c r="Y53" s="1">
        <v>1699.268310546875</v>
      </c>
      <c r="Z53" s="1">
        <v>5.6220626831054687</v>
      </c>
      <c r="AA53" s="1">
        <v>73.077781677246094</v>
      </c>
      <c r="AB53" s="1">
        <v>-2.576209545135498</v>
      </c>
      <c r="AC53" s="1">
        <v>9.4316422939300537E-2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0.83319839477539048</v>
      </c>
      <c r="AL53">
        <f t="shared" si="67"/>
        <v>2.9313626722370745E-3</v>
      </c>
      <c r="AM53">
        <f t="shared" si="68"/>
        <v>288.43996658325193</v>
      </c>
      <c r="AN53">
        <f t="shared" si="69"/>
        <v>284.44650783538816</v>
      </c>
      <c r="AO53">
        <f t="shared" si="70"/>
        <v>271.88292361044296</v>
      </c>
      <c r="AP53">
        <f t="shared" si="71"/>
        <v>1.2260216165742925</v>
      </c>
      <c r="AQ53">
        <f t="shared" si="72"/>
        <v>1.7435809477082895</v>
      </c>
      <c r="AR53">
        <f t="shared" si="73"/>
        <v>23.859248429419427</v>
      </c>
      <c r="AS53">
        <f t="shared" si="74"/>
        <v>16.711114674689203</v>
      </c>
      <c r="AT53">
        <f t="shared" si="75"/>
        <v>13.293237209320068</v>
      </c>
      <c r="AU53">
        <f t="shared" si="76"/>
        <v>1.5321905780071394</v>
      </c>
      <c r="AV53">
        <f t="shared" si="77"/>
        <v>0.17269438855918476</v>
      </c>
      <c r="AW53">
        <f t="shared" si="78"/>
        <v>0.52236975792792872</v>
      </c>
      <c r="AX53">
        <f t="shared" si="79"/>
        <v>1.0098208200792107</v>
      </c>
      <c r="AY53">
        <f t="shared" si="80"/>
        <v>0.10888577792935367</v>
      </c>
      <c r="AZ53">
        <f t="shared" si="81"/>
        <v>19.342655734487472</v>
      </c>
      <c r="BA53">
        <f t="shared" si="82"/>
        <v>0.68898275737539305</v>
      </c>
      <c r="BB53">
        <f t="shared" si="83"/>
        <v>33.182686991894947</v>
      </c>
      <c r="BC53">
        <f t="shared" si="84"/>
        <v>378.43679296768892</v>
      </c>
      <c r="BD53">
        <f t="shared" si="85"/>
        <v>1.0573767247881045E-2</v>
      </c>
    </row>
    <row r="54" spans="1:108" x14ac:dyDescent="0.25">
      <c r="A54" s="1">
        <v>40</v>
      </c>
      <c r="B54" s="1" t="s">
        <v>94</v>
      </c>
      <c r="C54" s="1">
        <v>675.50000043585896</v>
      </c>
      <c r="D54" s="1">
        <v>0</v>
      </c>
      <c r="E54">
        <f t="shared" si="58"/>
        <v>12.091422703604016</v>
      </c>
      <c r="F54">
        <f t="shared" si="59"/>
        <v>0.18373541429698353</v>
      </c>
      <c r="G54">
        <f t="shared" si="60"/>
        <v>264.26565672160052</v>
      </c>
      <c r="H54">
        <f t="shared" si="61"/>
        <v>2.9322583889641036</v>
      </c>
      <c r="I54">
        <f t="shared" si="62"/>
        <v>1.2224332036381109</v>
      </c>
      <c r="J54">
        <f t="shared" si="63"/>
        <v>15.301009178161621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11.296982765197754</v>
      </c>
      <c r="P54" s="1">
        <v>15.301009178161621</v>
      </c>
      <c r="Q54" s="1">
        <v>10.015673637390137</v>
      </c>
      <c r="R54" s="1">
        <v>399.99288940429687</v>
      </c>
      <c r="S54" s="1">
        <v>384.12954711914062</v>
      </c>
      <c r="T54" s="1">
        <v>3.6544280052185059</v>
      </c>
      <c r="U54" s="1">
        <v>7.1484241485595703</v>
      </c>
      <c r="V54" s="1">
        <v>19.874258041381836</v>
      </c>
      <c r="W54" s="1">
        <v>38.876022338867188</v>
      </c>
      <c r="X54" s="1">
        <v>499.9371337890625</v>
      </c>
      <c r="Y54" s="1">
        <v>1699.2740478515625</v>
      </c>
      <c r="Z54" s="1">
        <v>5.5552868843078613</v>
      </c>
      <c r="AA54" s="1">
        <v>73.076896667480469</v>
      </c>
      <c r="AB54" s="1">
        <v>-2.576209545135498</v>
      </c>
      <c r="AC54" s="1">
        <v>9.4316422939300537E-2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0.83322855631510406</v>
      </c>
      <c r="AL54">
        <f t="shared" si="67"/>
        <v>2.9322583889641036E-3</v>
      </c>
      <c r="AM54">
        <f t="shared" si="68"/>
        <v>288.4510091781616</v>
      </c>
      <c r="AN54">
        <f t="shared" si="69"/>
        <v>284.44698276519773</v>
      </c>
      <c r="AO54">
        <f t="shared" si="70"/>
        <v>271.88384157917244</v>
      </c>
      <c r="AP54">
        <f t="shared" si="71"/>
        <v>1.224227220601986</v>
      </c>
      <c r="AQ54">
        <f t="shared" si="72"/>
        <v>1.7448178564777208</v>
      </c>
      <c r="AR54">
        <f t="shared" si="73"/>
        <v>23.876463506887976</v>
      </c>
      <c r="AS54">
        <f t="shared" si="74"/>
        <v>16.728039358328406</v>
      </c>
      <c r="AT54">
        <f t="shared" si="75"/>
        <v>13.298995971679687</v>
      </c>
      <c r="AU54">
        <f t="shared" si="76"/>
        <v>1.5327662792927692</v>
      </c>
      <c r="AV54">
        <f t="shared" si="77"/>
        <v>0.1725708454876205</v>
      </c>
      <c r="AW54">
        <f t="shared" si="78"/>
        <v>0.52238465283960978</v>
      </c>
      <c r="AX54">
        <f t="shared" si="79"/>
        <v>1.0103816264531593</v>
      </c>
      <c r="AY54">
        <f t="shared" si="80"/>
        <v>0.10880719621448832</v>
      </c>
      <c r="AZ54">
        <f t="shared" si="81"/>
        <v>19.311714089008266</v>
      </c>
      <c r="BA54">
        <f t="shared" si="82"/>
        <v>0.68795972271207917</v>
      </c>
      <c r="BB54">
        <f t="shared" si="83"/>
        <v>33.159550271130357</v>
      </c>
      <c r="BC54">
        <f t="shared" si="84"/>
        <v>378.38186385927588</v>
      </c>
      <c r="BD54">
        <f t="shared" si="85"/>
        <v>1.0596336063790845E-2</v>
      </c>
    </row>
    <row r="55" spans="1:108" x14ac:dyDescent="0.25">
      <c r="A55" s="1">
        <v>41</v>
      </c>
      <c r="B55" s="1" t="s">
        <v>95</v>
      </c>
      <c r="C55" s="1">
        <v>676.00000042468309</v>
      </c>
      <c r="D55" s="1">
        <v>0</v>
      </c>
      <c r="E55">
        <f t="shared" si="58"/>
        <v>12.092701355258667</v>
      </c>
      <c r="F55">
        <f t="shared" si="59"/>
        <v>0.18367553277593432</v>
      </c>
      <c r="G55">
        <f t="shared" si="60"/>
        <v>264.20963417726091</v>
      </c>
      <c r="H55">
        <f t="shared" si="61"/>
        <v>2.9335573837918201</v>
      </c>
      <c r="I55">
        <f t="shared" si="62"/>
        <v>1.2233204672318876</v>
      </c>
      <c r="J55">
        <f t="shared" si="63"/>
        <v>15.310256004333496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11.297572135925293</v>
      </c>
      <c r="P55" s="1">
        <v>15.310256004333496</v>
      </c>
      <c r="Q55" s="1">
        <v>10.015704154968262</v>
      </c>
      <c r="R55" s="1">
        <v>399.9906005859375</v>
      </c>
      <c r="S55" s="1">
        <v>384.1253662109375</v>
      </c>
      <c r="T55" s="1">
        <v>3.6550853252410889</v>
      </c>
      <c r="U55" s="1">
        <v>7.1505718231201172</v>
      </c>
      <c r="V55" s="1">
        <v>19.87675666809082</v>
      </c>
      <c r="W55" s="1">
        <v>38.885601043701172</v>
      </c>
      <c r="X55" s="1">
        <v>499.94427490234375</v>
      </c>
      <c r="Y55" s="1">
        <v>1699.26708984375</v>
      </c>
      <c r="Z55" s="1">
        <v>5.5712084770202637</v>
      </c>
      <c r="AA55" s="1">
        <v>73.075798034667969</v>
      </c>
      <c r="AB55" s="1">
        <v>-2.576209545135498</v>
      </c>
      <c r="AC55" s="1">
        <v>9.4316422939300537E-2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0.8332404581705728</v>
      </c>
      <c r="AL55">
        <f t="shared" si="67"/>
        <v>2.9335573837918202E-3</v>
      </c>
      <c r="AM55">
        <f t="shared" si="68"/>
        <v>288.46025600433347</v>
      </c>
      <c r="AN55">
        <f t="shared" si="69"/>
        <v>284.44757213592527</v>
      </c>
      <c r="AO55">
        <f t="shared" si="70"/>
        <v>271.88272829794732</v>
      </c>
      <c r="AP55">
        <f t="shared" si="71"/>
        <v>1.2224342707742804</v>
      </c>
      <c r="AQ55">
        <f t="shared" si="72"/>
        <v>1.7458542096106007</v>
      </c>
      <c r="AR55">
        <f t="shared" si="73"/>
        <v>23.891004362105605</v>
      </c>
      <c r="AS55">
        <f t="shared" si="74"/>
        <v>16.740432538985488</v>
      </c>
      <c r="AT55">
        <f t="shared" si="75"/>
        <v>13.303914070129395</v>
      </c>
      <c r="AU55">
        <f t="shared" si="76"/>
        <v>1.5332580903197774</v>
      </c>
      <c r="AV55">
        <f t="shared" si="77"/>
        <v>0.17251801914644491</v>
      </c>
      <c r="AW55">
        <f t="shared" si="78"/>
        <v>0.5225337423787132</v>
      </c>
      <c r="AX55">
        <f t="shared" si="79"/>
        <v>1.0107243479410641</v>
      </c>
      <c r="AY55">
        <f t="shared" si="80"/>
        <v>0.10877359540594123</v>
      </c>
      <c r="AZ55">
        <f t="shared" si="81"/>
        <v>19.307329865951026</v>
      </c>
      <c r="BA55">
        <f t="shared" si="82"/>
        <v>0.68782136619473755</v>
      </c>
      <c r="BB55">
        <f t="shared" si="83"/>
        <v>33.148851610811157</v>
      </c>
      <c r="BC55">
        <f t="shared" si="84"/>
        <v>378.37707514131449</v>
      </c>
      <c r="BD55">
        <f t="shared" si="85"/>
        <v>1.0594171506019849E-2</v>
      </c>
    </row>
    <row r="56" spans="1:108" x14ac:dyDescent="0.25">
      <c r="A56" s="1">
        <v>42</v>
      </c>
      <c r="B56" s="1" t="s">
        <v>95</v>
      </c>
      <c r="C56" s="1">
        <v>676.50000041350722</v>
      </c>
      <c r="D56" s="1">
        <v>0</v>
      </c>
      <c r="E56">
        <f t="shared" si="58"/>
        <v>12.109813526353951</v>
      </c>
      <c r="F56">
        <f t="shared" si="59"/>
        <v>0.18354918598269473</v>
      </c>
      <c r="G56">
        <f t="shared" si="60"/>
        <v>263.97167821919777</v>
      </c>
      <c r="H56">
        <f t="shared" si="61"/>
        <v>2.934504138858764</v>
      </c>
      <c r="I56">
        <f t="shared" si="62"/>
        <v>1.2244760685774612</v>
      </c>
      <c r="J56">
        <f t="shared" si="63"/>
        <v>15.321598052978516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11.298060417175293</v>
      </c>
      <c r="P56" s="1">
        <v>15.321598052978516</v>
      </c>
      <c r="Q56" s="1">
        <v>10.016074180603027</v>
      </c>
      <c r="R56" s="1">
        <v>400.00823974609375</v>
      </c>
      <c r="S56" s="1">
        <v>384.12261962890625</v>
      </c>
      <c r="T56" s="1">
        <v>3.6557888984680176</v>
      </c>
      <c r="U56" s="1">
        <v>7.1522703170776367</v>
      </c>
      <c r="V56" s="1">
        <v>19.879642486572266</v>
      </c>
      <c r="W56" s="1">
        <v>38.892997741699219</v>
      </c>
      <c r="X56" s="1">
        <v>499.96246337890625</v>
      </c>
      <c r="Y56" s="1">
        <v>1699.256103515625</v>
      </c>
      <c r="Z56" s="1">
        <v>5.5584716796875</v>
      </c>
      <c r="AA56" s="1">
        <v>73.07470703125</v>
      </c>
      <c r="AB56" s="1">
        <v>-2.576209545135498</v>
      </c>
      <c r="AC56" s="1">
        <v>9.4316422939300537E-2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0.83327077229817703</v>
      </c>
      <c r="AL56">
        <f t="shared" si="67"/>
        <v>2.934504138858764E-3</v>
      </c>
      <c r="AM56">
        <f t="shared" si="68"/>
        <v>288.47159805297849</v>
      </c>
      <c r="AN56">
        <f t="shared" si="69"/>
        <v>284.44806041717527</v>
      </c>
      <c r="AO56">
        <f t="shared" si="70"/>
        <v>271.88097048548661</v>
      </c>
      <c r="AP56">
        <f t="shared" si="71"/>
        <v>1.2205445070740191</v>
      </c>
      <c r="AQ56">
        <f t="shared" si="72"/>
        <v>1.747126126606215</v>
      </c>
      <c r="AR56">
        <f t="shared" si="73"/>
        <v>23.90876676192579</v>
      </c>
      <c r="AS56">
        <f t="shared" si="74"/>
        <v>16.756496444848153</v>
      </c>
      <c r="AT56">
        <f t="shared" si="75"/>
        <v>13.309829235076904</v>
      </c>
      <c r="AU56">
        <f t="shared" si="76"/>
        <v>1.5338497920627043</v>
      </c>
      <c r="AV56">
        <f t="shared" si="77"/>
        <v>0.17240655153865325</v>
      </c>
      <c r="AW56">
        <f t="shared" si="78"/>
        <v>0.52265005802875386</v>
      </c>
      <c r="AX56">
        <f t="shared" si="79"/>
        <v>1.0111997340339505</v>
      </c>
      <c r="AY56">
        <f t="shared" si="80"/>
        <v>0.10870269573269969</v>
      </c>
      <c r="AZ56">
        <f t="shared" si="81"/>
        <v>19.289653050415271</v>
      </c>
      <c r="BA56">
        <f t="shared" si="82"/>
        <v>0.6872068051452318</v>
      </c>
      <c r="BB56">
        <f t="shared" si="83"/>
        <v>33.130960015479282</v>
      </c>
      <c r="BC56">
        <f t="shared" si="84"/>
        <v>378.36619425269623</v>
      </c>
      <c r="BD56">
        <f t="shared" si="85"/>
        <v>1.0603741925965783E-2</v>
      </c>
    </row>
    <row r="57" spans="1:108" x14ac:dyDescent="0.25">
      <c r="A57" s="1">
        <v>43</v>
      </c>
      <c r="B57" s="1" t="s">
        <v>96</v>
      </c>
      <c r="C57" s="1">
        <v>677.00000040233135</v>
      </c>
      <c r="D57" s="1">
        <v>0</v>
      </c>
      <c r="E57">
        <f t="shared" si="58"/>
        <v>12.148056937460844</v>
      </c>
      <c r="F57">
        <f t="shared" si="59"/>
        <v>0.18346892714061214</v>
      </c>
      <c r="G57">
        <f t="shared" si="60"/>
        <v>263.57262706071799</v>
      </c>
      <c r="H57">
        <f t="shared" si="61"/>
        <v>2.9364818433382105</v>
      </c>
      <c r="I57">
        <f t="shared" si="62"/>
        <v>1.225768436268559</v>
      </c>
      <c r="J57">
        <f t="shared" si="63"/>
        <v>15.33446216583252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11.29852294921875</v>
      </c>
      <c r="P57" s="1">
        <v>15.33446216583252</v>
      </c>
      <c r="Q57" s="1">
        <v>10.016998291015625</v>
      </c>
      <c r="R57" s="1">
        <v>400.05783081054687</v>
      </c>
      <c r="S57" s="1">
        <v>384.12588500976562</v>
      </c>
      <c r="T57" s="1">
        <v>3.6557486057281494</v>
      </c>
      <c r="U57" s="1">
        <v>7.1544704437255859</v>
      </c>
      <c r="V57" s="1">
        <v>19.878452301025391</v>
      </c>
      <c r="W57" s="1">
        <v>38.903057098388672</v>
      </c>
      <c r="X57" s="1">
        <v>499.97793579101562</v>
      </c>
      <c r="Y57" s="1">
        <v>1699.306884765625</v>
      </c>
      <c r="Z57" s="1">
        <v>5.5743756294250488</v>
      </c>
      <c r="AA57" s="1">
        <v>73.073371887207031</v>
      </c>
      <c r="AB57" s="1">
        <v>-2.576209545135498</v>
      </c>
      <c r="AC57" s="1">
        <v>9.4316422939300537E-2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0.83329655965169258</v>
      </c>
      <c r="AL57">
        <f t="shared" si="67"/>
        <v>2.9364818433382104E-3</v>
      </c>
      <c r="AM57">
        <f t="shared" si="68"/>
        <v>288.4844621658325</v>
      </c>
      <c r="AN57">
        <f t="shared" si="69"/>
        <v>284.44852294921873</v>
      </c>
      <c r="AO57">
        <f t="shared" si="70"/>
        <v>271.88909548530501</v>
      </c>
      <c r="AP57">
        <f t="shared" si="71"/>
        <v>1.2180332290381244</v>
      </c>
      <c r="AQ57">
        <f t="shared" si="72"/>
        <v>1.7485697156589499</v>
      </c>
      <c r="AR57">
        <f t="shared" si="73"/>
        <v>23.928958942225471</v>
      </c>
      <c r="AS57">
        <f t="shared" si="74"/>
        <v>16.774488498499885</v>
      </c>
      <c r="AT57">
        <f t="shared" si="75"/>
        <v>13.316492557525635</v>
      </c>
      <c r="AU57">
        <f t="shared" si="76"/>
        <v>1.5345165734917843</v>
      </c>
      <c r="AV57">
        <f t="shared" si="77"/>
        <v>0.17233573951220441</v>
      </c>
      <c r="AW57">
        <f t="shared" si="78"/>
        <v>0.52280127939039089</v>
      </c>
      <c r="AX57">
        <f t="shared" si="79"/>
        <v>1.0117152941013934</v>
      </c>
      <c r="AY57">
        <f t="shared" si="80"/>
        <v>0.1086576557169719</v>
      </c>
      <c r="AZ57">
        <f t="shared" si="81"/>
        <v>19.260140596495976</v>
      </c>
      <c r="BA57">
        <f t="shared" si="82"/>
        <v>0.68616210816934975</v>
      </c>
      <c r="BB57">
        <f t="shared" si="83"/>
        <v>33.113111432799023</v>
      </c>
      <c r="BC57">
        <f t="shared" si="84"/>
        <v>378.35128054750368</v>
      </c>
      <c r="BD57">
        <f t="shared" si="85"/>
        <v>1.0631917578817936E-2</v>
      </c>
    </row>
    <row r="58" spans="1:108" x14ac:dyDescent="0.25">
      <c r="A58" s="1">
        <v>44</v>
      </c>
      <c r="B58" s="1" t="s">
        <v>96</v>
      </c>
      <c r="C58" s="1">
        <v>677.50000039115548</v>
      </c>
      <c r="D58" s="1">
        <v>0</v>
      </c>
      <c r="E58">
        <f t="shared" si="58"/>
        <v>12.160811870636145</v>
      </c>
      <c r="F58">
        <f t="shared" si="59"/>
        <v>0.1833020730227477</v>
      </c>
      <c r="G58">
        <f t="shared" si="60"/>
        <v>263.38251536169327</v>
      </c>
      <c r="H58">
        <f t="shared" si="61"/>
        <v>2.9363174556276488</v>
      </c>
      <c r="I58">
        <f t="shared" si="62"/>
        <v>1.2267337140259587</v>
      </c>
      <c r="J58">
        <f t="shared" si="63"/>
        <v>15.34382152557373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11.299858093261719</v>
      </c>
      <c r="P58" s="1">
        <v>15.34382152557373</v>
      </c>
      <c r="Q58" s="1">
        <v>10.016799926757812</v>
      </c>
      <c r="R58" s="1">
        <v>400.10195922851562</v>
      </c>
      <c r="S58" s="1">
        <v>384.15457153320312</v>
      </c>
      <c r="T58" s="1">
        <v>3.6571223735809326</v>
      </c>
      <c r="U58" s="1">
        <v>7.1556682586669922</v>
      </c>
      <c r="V58" s="1">
        <v>19.884092330932617</v>
      </c>
      <c r="W58" s="1">
        <v>38.905990600585938</v>
      </c>
      <c r="X58" s="1">
        <v>499.9744873046875</v>
      </c>
      <c r="Y58" s="1">
        <v>1699.283935546875</v>
      </c>
      <c r="Z58" s="1">
        <v>5.5213446617126465</v>
      </c>
      <c r="AA58" s="1">
        <v>73.073112487792969</v>
      </c>
      <c r="AB58" s="1">
        <v>-2.576209545135498</v>
      </c>
      <c r="AC58" s="1">
        <v>9.4316422939300537E-2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0.83329081217447909</v>
      </c>
      <c r="AL58">
        <f t="shared" si="67"/>
        <v>2.9363174556276488E-3</v>
      </c>
      <c r="AM58">
        <f t="shared" si="68"/>
        <v>288.49382152557371</v>
      </c>
      <c r="AN58">
        <f t="shared" si="69"/>
        <v>284.4498580932617</v>
      </c>
      <c r="AO58">
        <f t="shared" si="70"/>
        <v>271.88542361038708</v>
      </c>
      <c r="AP58">
        <f t="shared" si="71"/>
        <v>1.2170583409271936</v>
      </c>
      <c r="AQ58">
        <f t="shared" si="72"/>
        <v>1.7496206656168614</v>
      </c>
      <c r="AR58">
        <f t="shared" si="73"/>
        <v>23.943426057144336</v>
      </c>
      <c r="AS58">
        <f t="shared" si="74"/>
        <v>16.787757798477344</v>
      </c>
      <c r="AT58">
        <f t="shared" si="75"/>
        <v>13.321839809417725</v>
      </c>
      <c r="AU58">
        <f t="shared" si="76"/>
        <v>1.5350518434903051</v>
      </c>
      <c r="AV58">
        <f t="shared" si="77"/>
        <v>0.1721885128187261</v>
      </c>
      <c r="AW58">
        <f t="shared" si="78"/>
        <v>0.5228869515909027</v>
      </c>
      <c r="AX58">
        <f t="shared" si="79"/>
        <v>1.0121648918994024</v>
      </c>
      <c r="AY58">
        <f t="shared" si="80"/>
        <v>0.10856401316645815</v>
      </c>
      <c r="AZ58">
        <f t="shared" si="81"/>
        <v>19.246180172342871</v>
      </c>
      <c r="BA58">
        <f t="shared" si="82"/>
        <v>0.68561598606130003</v>
      </c>
      <c r="BB58">
        <f t="shared" si="83"/>
        <v>33.096423184511522</v>
      </c>
      <c r="BC58">
        <f t="shared" si="84"/>
        <v>378.3739039865805</v>
      </c>
      <c r="BD58">
        <f t="shared" si="85"/>
        <v>1.0637080720875495E-2</v>
      </c>
    </row>
    <row r="59" spans="1:108" x14ac:dyDescent="0.25">
      <c r="A59" s="1">
        <v>45</v>
      </c>
      <c r="B59" s="1" t="s">
        <v>97</v>
      </c>
      <c r="C59" s="1">
        <v>678.00000037997961</v>
      </c>
      <c r="D59" s="1">
        <v>0</v>
      </c>
      <c r="E59">
        <f t="shared" si="58"/>
        <v>12.211488372291006</v>
      </c>
      <c r="F59">
        <f t="shared" si="59"/>
        <v>0.1833478835362562</v>
      </c>
      <c r="G59">
        <f t="shared" si="60"/>
        <v>262.93534622384578</v>
      </c>
      <c r="H59">
        <f t="shared" si="61"/>
        <v>2.9381526575103973</v>
      </c>
      <c r="I59">
        <f t="shared" si="62"/>
        <v>1.2271981222323569</v>
      </c>
      <c r="J59">
        <f t="shared" si="63"/>
        <v>15.349019050598145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11.300698280334473</v>
      </c>
      <c r="P59" s="1">
        <v>15.349019050598145</v>
      </c>
      <c r="Q59" s="1">
        <v>10.016861915588379</v>
      </c>
      <c r="R59" s="1">
        <v>400.15347290039062</v>
      </c>
      <c r="S59" s="1">
        <v>384.144775390625</v>
      </c>
      <c r="T59" s="1">
        <v>3.6566927433013916</v>
      </c>
      <c r="U59" s="1">
        <v>7.1573500633239746</v>
      </c>
      <c r="V59" s="1">
        <v>19.880517959594727</v>
      </c>
      <c r="W59" s="1">
        <v>38.912712097167969</v>
      </c>
      <c r="X59" s="1">
        <v>499.984375</v>
      </c>
      <c r="Y59" s="1">
        <v>1699.2984619140625</v>
      </c>
      <c r="Z59" s="1">
        <v>5.3920707702636719</v>
      </c>
      <c r="AA59" s="1">
        <v>73.0726318359375</v>
      </c>
      <c r="AB59" s="1">
        <v>-2.576209545135498</v>
      </c>
      <c r="AC59" s="1">
        <v>9.4316422939300537E-2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0.83330729166666662</v>
      </c>
      <c r="AL59">
        <f t="shared" si="67"/>
        <v>2.9381526575103976E-3</v>
      </c>
      <c r="AM59">
        <f t="shared" si="68"/>
        <v>288.49901905059812</v>
      </c>
      <c r="AN59">
        <f t="shared" si="69"/>
        <v>284.45069828033445</v>
      </c>
      <c r="AO59">
        <f t="shared" si="70"/>
        <v>271.88774782908513</v>
      </c>
      <c r="AP59">
        <f t="shared" si="71"/>
        <v>1.2155615548012246</v>
      </c>
      <c r="AQ59">
        <f t="shared" si="72"/>
        <v>1.7502045283305536</v>
      </c>
      <c r="AR59">
        <f t="shared" si="73"/>
        <v>23.951573719968216</v>
      </c>
      <c r="AS59">
        <f t="shared" si="74"/>
        <v>16.794223656644242</v>
      </c>
      <c r="AT59">
        <f t="shared" si="75"/>
        <v>13.324858665466309</v>
      </c>
      <c r="AU59">
        <f t="shared" si="76"/>
        <v>1.5353541091851299</v>
      </c>
      <c r="AV59">
        <f t="shared" si="77"/>
        <v>0.17222893615704485</v>
      </c>
      <c r="AW59">
        <f t="shared" si="78"/>
        <v>0.52300640609819671</v>
      </c>
      <c r="AX59">
        <f t="shared" si="79"/>
        <v>1.0123477030869332</v>
      </c>
      <c r="AY59">
        <f t="shared" si="80"/>
        <v>0.1085897240193447</v>
      </c>
      <c r="AZ59">
        <f t="shared" si="81"/>
        <v>19.213377751269842</v>
      </c>
      <c r="BA59">
        <f t="shared" si="82"/>
        <v>0.68446940598495687</v>
      </c>
      <c r="BB59">
        <f t="shared" si="83"/>
        <v>33.094102337869757</v>
      </c>
      <c r="BC59">
        <f t="shared" si="84"/>
        <v>378.34001866216084</v>
      </c>
      <c r="BD59">
        <f t="shared" si="85"/>
        <v>1.0681615106943576E-2</v>
      </c>
      <c r="BE59">
        <f>AVERAGE(E45:E59)</f>
        <v>12.145371543897584</v>
      </c>
      <c r="BF59">
        <f t="shared" ref="BF59:DD59" si="86">AVERAGE(F45:F59)</f>
        <v>0.18371885045934647</v>
      </c>
      <c r="BG59">
        <f t="shared" si="86"/>
        <v>263.77713298518444</v>
      </c>
      <c r="BH59">
        <f t="shared" si="86"/>
        <v>2.9334676325326838</v>
      </c>
      <c r="BI59">
        <f t="shared" si="86"/>
        <v>1.2230263267453529</v>
      </c>
      <c r="BJ59">
        <f t="shared" si="86"/>
        <v>15.306359545389812</v>
      </c>
      <c r="BK59">
        <f t="shared" si="86"/>
        <v>6</v>
      </c>
      <c r="BL59">
        <f t="shared" si="86"/>
        <v>1.4200000166893005</v>
      </c>
      <c r="BM59">
        <f t="shared" si="86"/>
        <v>1</v>
      </c>
      <c r="BN59">
        <f t="shared" si="86"/>
        <v>2.8400000333786011</v>
      </c>
      <c r="BO59">
        <f t="shared" si="86"/>
        <v>11.295930417378743</v>
      </c>
      <c r="BP59">
        <f t="shared" si="86"/>
        <v>15.306359545389812</v>
      </c>
      <c r="BQ59">
        <f t="shared" si="86"/>
        <v>10.015526326497396</v>
      </c>
      <c r="BR59">
        <f t="shared" si="86"/>
        <v>400.07306111653645</v>
      </c>
      <c r="BS59">
        <f t="shared" si="86"/>
        <v>384.14452107747394</v>
      </c>
      <c r="BT59">
        <f t="shared" si="86"/>
        <v>3.6531941572825115</v>
      </c>
      <c r="BU59">
        <f t="shared" si="86"/>
        <v>7.1485956509908037</v>
      </c>
      <c r="BV59">
        <f t="shared" si="86"/>
        <v>19.86874885559082</v>
      </c>
      <c r="BW59">
        <f t="shared" si="86"/>
        <v>38.879306793212891</v>
      </c>
      <c r="BX59">
        <f t="shared" si="86"/>
        <v>499.94211832682294</v>
      </c>
      <c r="BY59">
        <f t="shared" si="86"/>
        <v>1699.273193359375</v>
      </c>
      <c r="BZ59">
        <f t="shared" si="86"/>
        <v>5.5193035125732424</v>
      </c>
      <c r="CA59">
        <f t="shared" si="86"/>
        <v>73.076226298014319</v>
      </c>
      <c r="CB59">
        <f t="shared" si="86"/>
        <v>-2.576209545135498</v>
      </c>
      <c r="CC59">
        <f t="shared" si="86"/>
        <v>9.4316422939300537E-2</v>
      </c>
      <c r="CD59">
        <f t="shared" si="86"/>
        <v>1</v>
      </c>
      <c r="CE59">
        <f t="shared" si="86"/>
        <v>-0.21956524252891541</v>
      </c>
      <c r="CF59">
        <f t="shared" si="86"/>
        <v>2.737391471862793</v>
      </c>
      <c r="CG59">
        <f t="shared" si="86"/>
        <v>1</v>
      </c>
      <c r="CH59">
        <f t="shared" si="86"/>
        <v>0</v>
      </c>
      <c r="CI59">
        <f t="shared" si="86"/>
        <v>0.15999999642372131</v>
      </c>
      <c r="CJ59">
        <f t="shared" si="86"/>
        <v>111115</v>
      </c>
      <c r="CK59">
        <f t="shared" si="86"/>
        <v>0.83323686387803808</v>
      </c>
      <c r="CL59">
        <f t="shared" si="86"/>
        <v>2.9334676325326828E-3</v>
      </c>
      <c r="CM59">
        <f t="shared" si="86"/>
        <v>288.45635954538989</v>
      </c>
      <c r="CN59">
        <f t="shared" si="86"/>
        <v>284.4459304173788</v>
      </c>
      <c r="CO59">
        <f t="shared" si="86"/>
        <v>271.8837048604255</v>
      </c>
      <c r="CP59">
        <f t="shared" si="86"/>
        <v>1.2227877034886816</v>
      </c>
      <c r="CQ59">
        <f t="shared" si="86"/>
        <v>1.7454187140219946</v>
      </c>
      <c r="CR59">
        <f t="shared" si="86"/>
        <v>23.884905608544262</v>
      </c>
      <c r="CS59">
        <f t="shared" si="86"/>
        <v>16.736309957553456</v>
      </c>
      <c r="CT59">
        <f t="shared" si="86"/>
        <v>13.301144981384278</v>
      </c>
      <c r="CU59">
        <f t="shared" si="86"/>
        <v>1.5329815251259111</v>
      </c>
      <c r="CV59">
        <f t="shared" si="86"/>
        <v>0.17255622168503373</v>
      </c>
      <c r="CW59">
        <f t="shared" si="86"/>
        <v>0.52239238727664128</v>
      </c>
      <c r="CX59">
        <f t="shared" si="86"/>
        <v>1.0105891378492702</v>
      </c>
      <c r="CY59">
        <f t="shared" si="86"/>
        <v>0.10879789557111361</v>
      </c>
      <c r="CZ59">
        <f t="shared" si="86"/>
        <v>19.275838132876547</v>
      </c>
      <c r="DA59">
        <f t="shared" si="86"/>
        <v>0.68666116735580884</v>
      </c>
      <c r="DB59">
        <f t="shared" si="86"/>
        <v>33.149506038985137</v>
      </c>
      <c r="DC59">
        <f t="shared" si="86"/>
        <v>378.37119312270073</v>
      </c>
      <c r="DD59">
        <f t="shared" si="86"/>
        <v>1.0640683055049113E-2</v>
      </c>
    </row>
    <row r="60" spans="1:108" x14ac:dyDescent="0.25">
      <c r="A60" s="1" t="s">
        <v>9</v>
      </c>
      <c r="B60" s="1" t="s">
        <v>98</v>
      </c>
    </row>
    <row r="61" spans="1:108" x14ac:dyDescent="0.25">
      <c r="A61" s="1" t="s">
        <v>9</v>
      </c>
      <c r="B61" s="1" t="s">
        <v>99</v>
      </c>
    </row>
    <row r="62" spans="1:108" x14ac:dyDescent="0.25">
      <c r="A62" s="1">
        <v>46</v>
      </c>
      <c r="B62" s="1" t="s">
        <v>100</v>
      </c>
      <c r="C62" s="1">
        <v>1080.0000006482005</v>
      </c>
      <c r="D62" s="1">
        <v>0</v>
      </c>
      <c r="E62">
        <f t="shared" ref="E62:E76" si="87">(R62-S62*(1000-T62)/(1000-U62))*AK62</f>
        <v>12.929766395416321</v>
      </c>
      <c r="F62">
        <f t="shared" ref="F62:F76" si="88">IF(AV62&lt;&gt;0,1/(1/AV62-1/N62),0)</f>
        <v>0.20093736975579715</v>
      </c>
      <c r="G62">
        <f t="shared" ref="G62:G76" si="89">((AY62-AL62/2)*S62-E62)/(AY62+AL62/2)</f>
        <v>263.86109096868483</v>
      </c>
      <c r="H62">
        <f t="shared" ref="H62:H76" si="90">AL62*1000</f>
        <v>3.8695032660049202</v>
      </c>
      <c r="I62">
        <f t="shared" ref="I62:I76" si="91">(AQ62-AW62)</f>
        <v>1.478070670735234</v>
      </c>
      <c r="J62">
        <f t="shared" ref="J62:J76" si="92">(P62+AP62*D62)</f>
        <v>18.27143669128418</v>
      </c>
      <c r="K62" s="1">
        <v>6</v>
      </c>
      <c r="L62">
        <f t="shared" ref="L62:L76" si="93">(K62*AE62+AF62)</f>
        <v>1.4200000166893005</v>
      </c>
      <c r="M62" s="1">
        <v>1</v>
      </c>
      <c r="N62">
        <f t="shared" ref="N62:N76" si="94">L62*(M62+1)*(M62+1)/(M62*M62+1)</f>
        <v>2.8400000333786011</v>
      </c>
      <c r="O62" s="1">
        <v>15.807170867919922</v>
      </c>
      <c r="P62" s="1">
        <v>18.27143669128418</v>
      </c>
      <c r="Q62" s="1">
        <v>15.089385986328125</v>
      </c>
      <c r="R62" s="1">
        <v>400.92840576171875</v>
      </c>
      <c r="S62" s="1">
        <v>383.6334228515625</v>
      </c>
      <c r="T62" s="1">
        <v>4.0053048133850098</v>
      </c>
      <c r="U62" s="1">
        <v>8.6081781387329102</v>
      </c>
      <c r="V62" s="1">
        <v>16.233707427978516</v>
      </c>
      <c r="W62" s="1">
        <v>34.889389038085938</v>
      </c>
      <c r="X62" s="1">
        <v>500.06076049804687</v>
      </c>
      <c r="Y62" s="1">
        <v>1698.9453125</v>
      </c>
      <c r="Z62" s="1">
        <v>5.985569953918457</v>
      </c>
      <c r="AA62" s="1">
        <v>73.050102233886719</v>
      </c>
      <c r="AB62" s="1">
        <v>-2.484961986541748</v>
      </c>
      <c r="AC62" s="1">
        <v>6.8003594875335693E-2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ref="AK62:AK76" si="95">X62*0.000001/(K62*0.0001)</f>
        <v>0.83343460083007803</v>
      </c>
      <c r="AL62">
        <f t="shared" ref="AL62:AL76" si="96">(U62-T62)/(1000-U62)*AK62</f>
        <v>3.8695032660049202E-3</v>
      </c>
      <c r="AM62">
        <f t="shared" ref="AM62:AM76" si="97">(P62+273.15)</f>
        <v>291.42143669128416</v>
      </c>
      <c r="AN62">
        <f t="shared" ref="AN62:AN76" si="98">(O62+273.15)</f>
        <v>288.9571708679199</v>
      </c>
      <c r="AO62">
        <f t="shared" ref="AO62:AO76" si="99">(Y62*AG62+Z62*AH62)*AI62</f>
        <v>271.83124392409809</v>
      </c>
      <c r="AP62">
        <f t="shared" ref="AP62:AP76" si="100">((AO62+0.00000010773*(AN62^4-AM62^4))-AL62*44100)/(L62*51.4+0.00000043092*AM62^3)</f>
        <v>0.89938448478489674</v>
      </c>
      <c r="AQ62">
        <f t="shared" ref="AQ62:AQ76" si="101">0.61365*EXP(17.502*J62/(240.97+J62))</f>
        <v>2.1068989638171818</v>
      </c>
      <c r="AR62">
        <f t="shared" ref="AR62:AR76" si="102">AQ62*1000/AA62</f>
        <v>28.841834568163367</v>
      </c>
      <c r="AS62">
        <f t="shared" ref="AS62:AS76" si="103">(AR62-U62)</f>
        <v>20.233656429430457</v>
      </c>
      <c r="AT62">
        <f t="shared" ref="AT62:AT76" si="104">IF(D62,P62,(O62+P62)/2)</f>
        <v>17.039303779602051</v>
      </c>
      <c r="AU62">
        <f t="shared" ref="AU62:AU76" si="105">0.61365*EXP(17.502*AT62/(240.97+AT62))</f>
        <v>1.9494096621327268</v>
      </c>
      <c r="AV62">
        <f t="shared" ref="AV62:AV76" si="106">IF(AS62&lt;&gt;0,(1000-(AR62+U62)/2)/AS62*AL62,0)</f>
        <v>0.18765994203802788</v>
      </c>
      <c r="AW62">
        <f t="shared" ref="AW62:AW76" si="107">U62*AA62/1000</f>
        <v>0.62882829308194776</v>
      </c>
      <c r="AX62">
        <f t="shared" ref="AX62:AX76" si="108">(AU62-AW62)</f>
        <v>1.3205813690507791</v>
      </c>
      <c r="AY62">
        <f t="shared" ref="AY62:AY76" si="109">1/(1.6/F62+1.37/N62)</f>
        <v>0.11841221791739759</v>
      </c>
      <c r="AZ62">
        <f t="shared" ref="AZ62:AZ76" si="110">G62*AA62*0.001</f>
        <v>19.275079670807312</v>
      </c>
      <c r="BA62">
        <f t="shared" ref="BA62:BA76" si="111">G62/S62</f>
        <v>0.68779484594276186</v>
      </c>
      <c r="BB62">
        <f t="shared" ref="BB62:BB76" si="112">(1-AL62*AA62/AQ62/F62)*100</f>
        <v>33.231499484443624</v>
      </c>
      <c r="BC62">
        <f t="shared" ref="BC62:BC76" si="113">(S62-E62/(N62/1.35))</f>
        <v>377.48723115132987</v>
      </c>
      <c r="BD62">
        <f t="shared" ref="BD62:BD76" si="114">E62*BB62/100/BC62</f>
        <v>1.1382518131613371E-2</v>
      </c>
    </row>
    <row r="63" spans="1:108" x14ac:dyDescent="0.25">
      <c r="A63" s="1">
        <v>47</v>
      </c>
      <c r="B63" s="1" t="s">
        <v>101</v>
      </c>
      <c r="C63" s="1">
        <v>1080.0000006482005</v>
      </c>
      <c r="D63" s="1">
        <v>0</v>
      </c>
      <c r="E63">
        <f t="shared" si="87"/>
        <v>12.929766395416321</v>
      </c>
      <c r="F63">
        <f t="shared" si="88"/>
        <v>0.20093736975579715</v>
      </c>
      <c r="G63">
        <f t="shared" si="89"/>
        <v>263.86109096868483</v>
      </c>
      <c r="H63">
        <f t="shared" si="90"/>
        <v>3.8695032660049202</v>
      </c>
      <c r="I63">
        <f t="shared" si="91"/>
        <v>1.478070670735234</v>
      </c>
      <c r="J63">
        <f t="shared" si="92"/>
        <v>18.27143669128418</v>
      </c>
      <c r="K63" s="1">
        <v>6</v>
      </c>
      <c r="L63">
        <f t="shared" si="93"/>
        <v>1.4200000166893005</v>
      </c>
      <c r="M63" s="1">
        <v>1</v>
      </c>
      <c r="N63">
        <f t="shared" si="94"/>
        <v>2.8400000333786011</v>
      </c>
      <c r="O63" s="1">
        <v>15.807170867919922</v>
      </c>
      <c r="P63" s="1">
        <v>18.27143669128418</v>
      </c>
      <c r="Q63" s="1">
        <v>15.089385986328125</v>
      </c>
      <c r="R63" s="1">
        <v>400.92840576171875</v>
      </c>
      <c r="S63" s="1">
        <v>383.6334228515625</v>
      </c>
      <c r="T63" s="1">
        <v>4.0053048133850098</v>
      </c>
      <c r="U63" s="1">
        <v>8.6081781387329102</v>
      </c>
      <c r="V63" s="1">
        <v>16.233707427978516</v>
      </c>
      <c r="W63" s="1">
        <v>34.889389038085938</v>
      </c>
      <c r="X63" s="1">
        <v>500.06076049804687</v>
      </c>
      <c r="Y63" s="1">
        <v>1698.9453125</v>
      </c>
      <c r="Z63" s="1">
        <v>5.985569953918457</v>
      </c>
      <c r="AA63" s="1">
        <v>73.050102233886719</v>
      </c>
      <c r="AB63" s="1">
        <v>-2.484961986541748</v>
      </c>
      <c r="AC63" s="1">
        <v>6.8003594875335693E-2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95"/>
        <v>0.83343460083007803</v>
      </c>
      <c r="AL63">
        <f t="shared" si="96"/>
        <v>3.8695032660049202E-3</v>
      </c>
      <c r="AM63">
        <f t="shared" si="97"/>
        <v>291.42143669128416</v>
      </c>
      <c r="AN63">
        <f t="shared" si="98"/>
        <v>288.9571708679199</v>
      </c>
      <c r="AO63">
        <f t="shared" si="99"/>
        <v>271.83124392409809</v>
      </c>
      <c r="AP63">
        <f t="shared" si="100"/>
        <v>0.89938448478489674</v>
      </c>
      <c r="AQ63">
        <f t="shared" si="101"/>
        <v>2.1068989638171818</v>
      </c>
      <c r="AR63">
        <f t="shared" si="102"/>
        <v>28.841834568163367</v>
      </c>
      <c r="AS63">
        <f t="shared" si="103"/>
        <v>20.233656429430457</v>
      </c>
      <c r="AT63">
        <f t="shared" si="104"/>
        <v>17.039303779602051</v>
      </c>
      <c r="AU63">
        <f t="shared" si="105"/>
        <v>1.9494096621327268</v>
      </c>
      <c r="AV63">
        <f t="shared" si="106"/>
        <v>0.18765994203802788</v>
      </c>
      <c r="AW63">
        <f t="shared" si="107"/>
        <v>0.62882829308194776</v>
      </c>
      <c r="AX63">
        <f t="shared" si="108"/>
        <v>1.3205813690507791</v>
      </c>
      <c r="AY63">
        <f t="shared" si="109"/>
        <v>0.11841221791739759</v>
      </c>
      <c r="AZ63">
        <f t="shared" si="110"/>
        <v>19.275079670807312</v>
      </c>
      <c r="BA63">
        <f t="shared" si="111"/>
        <v>0.68779484594276186</v>
      </c>
      <c r="BB63">
        <f t="shared" si="112"/>
        <v>33.231499484443624</v>
      </c>
      <c r="BC63">
        <f t="shared" si="113"/>
        <v>377.48723115132987</v>
      </c>
      <c r="BD63">
        <f t="shared" si="114"/>
        <v>1.1382518131613371E-2</v>
      </c>
    </row>
    <row r="64" spans="1:108" x14ac:dyDescent="0.25">
      <c r="A64" s="1">
        <v>48</v>
      </c>
      <c r="B64" s="1" t="s">
        <v>101</v>
      </c>
      <c r="C64" s="1">
        <v>1080.5000006370246</v>
      </c>
      <c r="D64" s="1">
        <v>0</v>
      </c>
      <c r="E64">
        <f t="shared" si="87"/>
        <v>12.936598971348982</v>
      </c>
      <c r="F64">
        <f t="shared" si="88"/>
        <v>0.20079495332476183</v>
      </c>
      <c r="G64">
        <f t="shared" si="89"/>
        <v>263.71164407533013</v>
      </c>
      <c r="H64">
        <f t="shared" si="90"/>
        <v>3.8677596435603028</v>
      </c>
      <c r="I64">
        <f t="shared" si="91"/>
        <v>1.478388022166206</v>
      </c>
      <c r="J64">
        <f t="shared" si="92"/>
        <v>18.272567749023437</v>
      </c>
      <c r="K64" s="1">
        <v>6</v>
      </c>
      <c r="L64">
        <f t="shared" si="93"/>
        <v>1.4200000166893005</v>
      </c>
      <c r="M64" s="1">
        <v>1</v>
      </c>
      <c r="N64">
        <f t="shared" si="94"/>
        <v>2.8400000333786011</v>
      </c>
      <c r="O64" s="1">
        <v>15.807119369506836</v>
      </c>
      <c r="P64" s="1">
        <v>18.272567749023437</v>
      </c>
      <c r="Q64" s="1">
        <v>15.089603424072266</v>
      </c>
      <c r="R64" s="1">
        <v>400.91708374023437</v>
      </c>
      <c r="S64" s="1">
        <v>383.61428833007812</v>
      </c>
      <c r="T64" s="1">
        <v>4.0049104690551758</v>
      </c>
      <c r="U64" s="1">
        <v>8.6058549880981445</v>
      </c>
      <c r="V64" s="1">
        <v>16.232210159301758</v>
      </c>
      <c r="W64" s="1">
        <v>34.880191802978516</v>
      </c>
      <c r="X64" s="1">
        <v>500.046142578125</v>
      </c>
      <c r="Y64" s="1">
        <v>1698.966064453125</v>
      </c>
      <c r="Z64" s="1">
        <v>5.9029603004455566</v>
      </c>
      <c r="AA64" s="1">
        <v>73.050323486328125</v>
      </c>
      <c r="AB64" s="1">
        <v>-2.484961986541748</v>
      </c>
      <c r="AC64" s="1">
        <v>6.8003594875335693E-2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95"/>
        <v>0.83341023763020816</v>
      </c>
      <c r="AL64">
        <f t="shared" si="96"/>
        <v>3.8677596435603028E-3</v>
      </c>
      <c r="AM64">
        <f t="shared" si="97"/>
        <v>291.42256774902341</v>
      </c>
      <c r="AN64">
        <f t="shared" si="98"/>
        <v>288.95711936950681</v>
      </c>
      <c r="AO64">
        <f t="shared" si="99"/>
        <v>271.83456423652387</v>
      </c>
      <c r="AP64">
        <f t="shared" si="100"/>
        <v>0.90019143788133438</v>
      </c>
      <c r="AQ64">
        <f t="shared" si="101"/>
        <v>2.1070485129232059</v>
      </c>
      <c r="AR64">
        <f t="shared" si="102"/>
        <v>28.843794419576454</v>
      </c>
      <c r="AS64">
        <f t="shared" si="103"/>
        <v>20.23793943147831</v>
      </c>
      <c r="AT64">
        <f t="shared" si="104"/>
        <v>17.039843559265137</v>
      </c>
      <c r="AU64">
        <f t="shared" si="105"/>
        <v>1.9494763283898531</v>
      </c>
      <c r="AV64">
        <f t="shared" si="106"/>
        <v>0.18753571899393831</v>
      </c>
      <c r="AW64">
        <f t="shared" si="107"/>
        <v>0.62866049075699992</v>
      </c>
      <c r="AX64">
        <f t="shared" si="108"/>
        <v>1.3208158376328532</v>
      </c>
      <c r="AY64">
        <f t="shared" si="109"/>
        <v>0.11833308279672057</v>
      </c>
      <c r="AZ64">
        <f t="shared" si="110"/>
        <v>19.264220906814291</v>
      </c>
      <c r="BA64">
        <f t="shared" si="111"/>
        <v>0.68743957693364477</v>
      </c>
      <c r="BB64">
        <f t="shared" si="112"/>
        <v>33.218788597912287</v>
      </c>
      <c r="BC64">
        <f t="shared" si="113"/>
        <v>377.46484875047901</v>
      </c>
      <c r="BD64">
        <f t="shared" si="114"/>
        <v>1.1384852068418359E-2</v>
      </c>
    </row>
    <row r="65" spans="1:108" x14ac:dyDescent="0.25">
      <c r="A65" s="1">
        <v>49</v>
      </c>
      <c r="B65" s="1" t="s">
        <v>102</v>
      </c>
      <c r="C65" s="1">
        <v>1080.5000006370246</v>
      </c>
      <c r="D65" s="1">
        <v>0</v>
      </c>
      <c r="E65">
        <f t="shared" si="87"/>
        <v>12.936598971348982</v>
      </c>
      <c r="F65">
        <f t="shared" si="88"/>
        <v>0.20079495332476183</v>
      </c>
      <c r="G65">
        <f t="shared" si="89"/>
        <v>263.71164407533013</v>
      </c>
      <c r="H65">
        <f t="shared" si="90"/>
        <v>3.8677596435603028</v>
      </c>
      <c r="I65">
        <f t="shared" si="91"/>
        <v>1.478388022166206</v>
      </c>
      <c r="J65">
        <f t="shared" si="92"/>
        <v>18.272567749023437</v>
      </c>
      <c r="K65" s="1">
        <v>6</v>
      </c>
      <c r="L65">
        <f t="shared" si="93"/>
        <v>1.4200000166893005</v>
      </c>
      <c r="M65" s="1">
        <v>1</v>
      </c>
      <c r="N65">
        <f t="shared" si="94"/>
        <v>2.8400000333786011</v>
      </c>
      <c r="O65" s="1">
        <v>15.807119369506836</v>
      </c>
      <c r="P65" s="1">
        <v>18.272567749023437</v>
      </c>
      <c r="Q65" s="1">
        <v>15.089603424072266</v>
      </c>
      <c r="R65" s="1">
        <v>400.91708374023437</v>
      </c>
      <c r="S65" s="1">
        <v>383.61428833007812</v>
      </c>
      <c r="T65" s="1">
        <v>4.0049104690551758</v>
      </c>
      <c r="U65" s="1">
        <v>8.6058549880981445</v>
      </c>
      <c r="V65" s="1">
        <v>16.232210159301758</v>
      </c>
      <c r="W65" s="1">
        <v>34.880191802978516</v>
      </c>
      <c r="X65" s="1">
        <v>500.046142578125</v>
      </c>
      <c r="Y65" s="1">
        <v>1698.966064453125</v>
      </c>
      <c r="Z65" s="1">
        <v>5.9029603004455566</v>
      </c>
      <c r="AA65" s="1">
        <v>73.050323486328125</v>
      </c>
      <c r="AB65" s="1">
        <v>-2.484961986541748</v>
      </c>
      <c r="AC65" s="1">
        <v>6.8003594875335693E-2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0.83341023763020816</v>
      </c>
      <c r="AL65">
        <f t="shared" si="96"/>
        <v>3.8677596435603028E-3</v>
      </c>
      <c r="AM65">
        <f t="shared" si="97"/>
        <v>291.42256774902341</v>
      </c>
      <c r="AN65">
        <f t="shared" si="98"/>
        <v>288.95711936950681</v>
      </c>
      <c r="AO65">
        <f t="shared" si="99"/>
        <v>271.83456423652387</v>
      </c>
      <c r="AP65">
        <f t="shared" si="100"/>
        <v>0.90019143788133438</v>
      </c>
      <c r="AQ65">
        <f t="shared" si="101"/>
        <v>2.1070485129232059</v>
      </c>
      <c r="AR65">
        <f t="shared" si="102"/>
        <v>28.843794419576454</v>
      </c>
      <c r="AS65">
        <f t="shared" si="103"/>
        <v>20.23793943147831</v>
      </c>
      <c r="AT65">
        <f t="shared" si="104"/>
        <v>17.039843559265137</v>
      </c>
      <c r="AU65">
        <f t="shared" si="105"/>
        <v>1.9494763283898531</v>
      </c>
      <c r="AV65">
        <f t="shared" si="106"/>
        <v>0.18753571899393831</v>
      </c>
      <c r="AW65">
        <f t="shared" si="107"/>
        <v>0.62866049075699992</v>
      </c>
      <c r="AX65">
        <f t="shared" si="108"/>
        <v>1.3208158376328532</v>
      </c>
      <c r="AY65">
        <f t="shared" si="109"/>
        <v>0.11833308279672057</v>
      </c>
      <c r="AZ65">
        <f t="shared" si="110"/>
        <v>19.264220906814291</v>
      </c>
      <c r="BA65">
        <f t="shared" si="111"/>
        <v>0.68743957693364477</v>
      </c>
      <c r="BB65">
        <f t="shared" si="112"/>
        <v>33.218788597912287</v>
      </c>
      <c r="BC65">
        <f t="shared" si="113"/>
        <v>377.46484875047901</v>
      </c>
      <c r="BD65">
        <f t="shared" si="114"/>
        <v>1.1384852068418359E-2</v>
      </c>
    </row>
    <row r="66" spans="1:108" x14ac:dyDescent="0.25">
      <c r="A66" s="1">
        <v>50</v>
      </c>
      <c r="B66" s="1" t="s">
        <v>102</v>
      </c>
      <c r="C66" s="1">
        <v>1081.0000006258488</v>
      </c>
      <c r="D66" s="1">
        <v>0</v>
      </c>
      <c r="E66">
        <f t="shared" si="87"/>
        <v>12.92457501495818</v>
      </c>
      <c r="F66">
        <f t="shared" si="88"/>
        <v>0.20077338097413264</v>
      </c>
      <c r="G66">
        <f t="shared" si="89"/>
        <v>263.82159386531362</v>
      </c>
      <c r="H66">
        <f t="shared" si="90"/>
        <v>3.8678696600724254</v>
      </c>
      <c r="I66">
        <f t="shared" si="91"/>
        <v>1.4785820081708185</v>
      </c>
      <c r="J66">
        <f t="shared" si="92"/>
        <v>18.274299621582031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15.807538986206055</v>
      </c>
      <c r="P66" s="1">
        <v>18.274299621582031</v>
      </c>
      <c r="Q66" s="1">
        <v>15.090358734130859</v>
      </c>
      <c r="R66" s="1">
        <v>400.92437744140625</v>
      </c>
      <c r="S66" s="1">
        <v>383.63723754882812</v>
      </c>
      <c r="T66" s="1">
        <v>4.0055937767028809</v>
      </c>
      <c r="U66" s="1">
        <v>8.6062984466552734</v>
      </c>
      <c r="V66" s="1">
        <v>16.234611511230469</v>
      </c>
      <c r="W66" s="1">
        <v>34.881198883056641</v>
      </c>
      <c r="X66" s="1">
        <v>500.08621215820312</v>
      </c>
      <c r="Y66" s="1">
        <v>1698.994140625</v>
      </c>
      <c r="Z66" s="1">
        <v>5.8160557746887207</v>
      </c>
      <c r="AA66" s="1">
        <v>73.050628662109375</v>
      </c>
      <c r="AB66" s="1">
        <v>-2.484961986541748</v>
      </c>
      <c r="AC66" s="1">
        <v>6.8003594875335693E-2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0.83347702026367165</v>
      </c>
      <c r="AL66">
        <f t="shared" si="96"/>
        <v>3.8678696600724254E-3</v>
      </c>
      <c r="AM66">
        <f t="shared" si="97"/>
        <v>291.42429962158201</v>
      </c>
      <c r="AN66">
        <f t="shared" si="98"/>
        <v>288.95753898620603</v>
      </c>
      <c r="AO66">
        <f t="shared" si="99"/>
        <v>271.83905642392347</v>
      </c>
      <c r="AP66">
        <f t="shared" si="100"/>
        <v>0.90001644342880627</v>
      </c>
      <c r="AQ66">
        <f t="shared" si="101"/>
        <v>2.1072775201527216</v>
      </c>
      <c r="AR66">
        <f t="shared" si="102"/>
        <v>28.846808833087362</v>
      </c>
      <c r="AS66">
        <f t="shared" si="103"/>
        <v>20.240510386432089</v>
      </c>
      <c r="AT66">
        <f t="shared" si="104"/>
        <v>17.040919303894043</v>
      </c>
      <c r="AU66">
        <f t="shared" si="105"/>
        <v>1.9496091957319504</v>
      </c>
      <c r="AV66">
        <f t="shared" si="106"/>
        <v>0.18751690144904948</v>
      </c>
      <c r="AW66">
        <f t="shared" si="107"/>
        <v>0.6286955119819031</v>
      </c>
      <c r="AX66">
        <f t="shared" si="108"/>
        <v>1.3209136837500473</v>
      </c>
      <c r="AY66">
        <f t="shared" si="109"/>
        <v>0.11832109534453988</v>
      </c>
      <c r="AZ66">
        <f t="shared" si="110"/>
        <v>19.272333286500857</v>
      </c>
      <c r="BA66">
        <f t="shared" si="111"/>
        <v>0.68768505255367773</v>
      </c>
      <c r="BB66">
        <f t="shared" si="112"/>
        <v>33.216692847587346</v>
      </c>
      <c r="BC66">
        <f t="shared" si="113"/>
        <v>377.49351358223493</v>
      </c>
      <c r="BD66">
        <f t="shared" si="114"/>
        <v>1.1372689145927385E-2</v>
      </c>
    </row>
    <row r="67" spans="1:108" x14ac:dyDescent="0.25">
      <c r="A67" s="1">
        <v>51</v>
      </c>
      <c r="B67" s="1" t="s">
        <v>103</v>
      </c>
      <c r="C67" s="1">
        <v>1081.5000006146729</v>
      </c>
      <c r="D67" s="1">
        <v>0</v>
      </c>
      <c r="E67">
        <f t="shared" si="87"/>
        <v>12.940121479884253</v>
      </c>
      <c r="F67">
        <f t="shared" si="88"/>
        <v>0.20055317728787242</v>
      </c>
      <c r="G67">
        <f t="shared" si="89"/>
        <v>263.58549264254373</v>
      </c>
      <c r="H67">
        <f t="shared" si="90"/>
        <v>3.8656655434193685</v>
      </c>
      <c r="I67">
        <f t="shared" si="91"/>
        <v>1.4792573054195692</v>
      </c>
      <c r="J67">
        <f t="shared" si="92"/>
        <v>18.278369903564453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15.808239936828613</v>
      </c>
      <c r="P67" s="1">
        <v>18.278369903564453</v>
      </c>
      <c r="Q67" s="1">
        <v>15.090662002563477</v>
      </c>
      <c r="R67" s="1">
        <v>400.9521484375</v>
      </c>
      <c r="S67" s="1">
        <v>383.64697265625</v>
      </c>
      <c r="T67" s="1">
        <v>4.006199836730957</v>
      </c>
      <c r="U67" s="1">
        <v>8.6043853759765625</v>
      </c>
      <c r="V67" s="1">
        <v>16.236412048339844</v>
      </c>
      <c r="W67" s="1">
        <v>34.872035980224609</v>
      </c>
      <c r="X67" s="1">
        <v>500.07601928710938</v>
      </c>
      <c r="Y67" s="1">
        <v>1698.9893798828125</v>
      </c>
      <c r="Z67" s="1">
        <v>5.8680009841918945</v>
      </c>
      <c r="AA67" s="1">
        <v>73.050949096679688</v>
      </c>
      <c r="AB67" s="1">
        <v>-2.484961986541748</v>
      </c>
      <c r="AC67" s="1">
        <v>6.8003594875335693E-2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0.83346003214518216</v>
      </c>
      <c r="AL67">
        <f t="shared" si="96"/>
        <v>3.8656655434193684E-3</v>
      </c>
      <c r="AM67">
        <f t="shared" si="97"/>
        <v>291.42836990356443</v>
      </c>
      <c r="AN67">
        <f t="shared" si="98"/>
        <v>288.95823993682859</v>
      </c>
      <c r="AO67">
        <f t="shared" si="99"/>
        <v>271.83829470519049</v>
      </c>
      <c r="AP67">
        <f t="shared" si="100"/>
        <v>0.90073265142470349</v>
      </c>
      <c r="AQ67">
        <f t="shared" si="101"/>
        <v>2.1078158235282483</v>
      </c>
      <c r="AR67">
        <f t="shared" si="102"/>
        <v>28.854051173772532</v>
      </c>
      <c r="AS67">
        <f t="shared" si="103"/>
        <v>20.24966579779597</v>
      </c>
      <c r="AT67">
        <f t="shared" si="104"/>
        <v>17.043304920196533</v>
      </c>
      <c r="AU67">
        <f t="shared" si="105"/>
        <v>1.9499038762653189</v>
      </c>
      <c r="AV67">
        <f t="shared" si="106"/>
        <v>0.18732480266868776</v>
      </c>
      <c r="AW67">
        <f t="shared" si="107"/>
        <v>0.62855851810867902</v>
      </c>
      <c r="AX67">
        <f t="shared" si="108"/>
        <v>1.3213453581566399</v>
      </c>
      <c r="AY67">
        <f t="shared" si="109"/>
        <v>0.11819872283856693</v>
      </c>
      <c r="AZ67">
        <f t="shared" si="110"/>
        <v>19.255170405653701</v>
      </c>
      <c r="BA67">
        <f t="shared" si="111"/>
        <v>0.68705218971900484</v>
      </c>
      <c r="BB67">
        <f t="shared" si="112"/>
        <v>33.198235846276468</v>
      </c>
      <c r="BC67">
        <f t="shared" si="113"/>
        <v>377.49585864479644</v>
      </c>
      <c r="BD67">
        <f t="shared" si="114"/>
        <v>1.1379971327655971E-2</v>
      </c>
    </row>
    <row r="68" spans="1:108" x14ac:dyDescent="0.25">
      <c r="A68" s="1">
        <v>52</v>
      </c>
      <c r="B68" s="1" t="s">
        <v>103</v>
      </c>
      <c r="C68" s="1">
        <v>1082.000000603497</v>
      </c>
      <c r="D68" s="1">
        <v>0</v>
      </c>
      <c r="E68">
        <f t="shared" si="87"/>
        <v>13.007648377141139</v>
      </c>
      <c r="F68">
        <f t="shared" si="88"/>
        <v>0.20044254912650519</v>
      </c>
      <c r="G68">
        <f t="shared" si="89"/>
        <v>262.96961815896509</v>
      </c>
      <c r="H68">
        <f t="shared" si="90"/>
        <v>3.8631985586465962</v>
      </c>
      <c r="I68">
        <f t="shared" si="91"/>
        <v>1.4790863150439131</v>
      </c>
      <c r="J68">
        <f t="shared" si="92"/>
        <v>18.275846481323242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15.809035301208496</v>
      </c>
      <c r="P68" s="1">
        <v>18.275846481323242</v>
      </c>
      <c r="Q68" s="1">
        <v>15.091230392456055</v>
      </c>
      <c r="R68" s="1">
        <v>401.03317260742187</v>
      </c>
      <c r="S68" s="1">
        <v>383.64837646484375</v>
      </c>
      <c r="T68" s="1">
        <v>4.0069341659545898</v>
      </c>
      <c r="U68" s="1">
        <v>8.6021242141723633</v>
      </c>
      <c r="V68" s="1">
        <v>16.238624572753906</v>
      </c>
      <c r="W68" s="1">
        <v>34.861232757568359</v>
      </c>
      <c r="X68" s="1">
        <v>500.08380126953125</v>
      </c>
      <c r="Y68" s="1">
        <v>1699.0562744140625</v>
      </c>
      <c r="Z68" s="1">
        <v>5.8267359733581543</v>
      </c>
      <c r="AA68" s="1">
        <v>73.051231384277344</v>
      </c>
      <c r="AB68" s="1">
        <v>-2.484961986541748</v>
      </c>
      <c r="AC68" s="1">
        <v>6.8003594875335693E-2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0.83347300211588526</v>
      </c>
      <c r="AL68">
        <f t="shared" si="96"/>
        <v>3.8631985586465964E-3</v>
      </c>
      <c r="AM68">
        <f t="shared" si="97"/>
        <v>291.42584648132322</v>
      </c>
      <c r="AN68">
        <f t="shared" si="98"/>
        <v>288.95903530120847</v>
      </c>
      <c r="AO68">
        <f t="shared" si="99"/>
        <v>271.84899782995126</v>
      </c>
      <c r="AP68">
        <f t="shared" si="100"/>
        <v>0.90258469502312155</v>
      </c>
      <c r="AQ68">
        <f t="shared" si="101"/>
        <v>2.1074820814097133</v>
      </c>
      <c r="AR68">
        <f t="shared" si="102"/>
        <v>28.849371071153527</v>
      </c>
      <c r="AS68">
        <f t="shared" si="103"/>
        <v>20.247246856981164</v>
      </c>
      <c r="AT68">
        <f t="shared" si="104"/>
        <v>17.042440891265869</v>
      </c>
      <c r="AU68">
        <f t="shared" si="105"/>
        <v>1.9497971435621448</v>
      </c>
      <c r="AV68">
        <f t="shared" si="106"/>
        <v>0.18722828363387145</v>
      </c>
      <c r="AW68">
        <f t="shared" si="107"/>
        <v>0.62839576636580019</v>
      </c>
      <c r="AX68">
        <f t="shared" si="108"/>
        <v>1.3214013771963447</v>
      </c>
      <c r="AY68">
        <f t="shared" si="109"/>
        <v>0.11813723831511673</v>
      </c>
      <c r="AZ68">
        <f t="shared" si="110"/>
        <v>19.210254423165622</v>
      </c>
      <c r="BA68">
        <f t="shared" si="111"/>
        <v>0.68544436596374525</v>
      </c>
      <c r="BB68">
        <f t="shared" si="112"/>
        <v>33.193185619210432</v>
      </c>
      <c r="BC68">
        <f t="shared" si="113"/>
        <v>377.46516340049391</v>
      </c>
      <c r="BD68">
        <f t="shared" si="114"/>
        <v>1.1438546624069791E-2</v>
      </c>
    </row>
    <row r="69" spans="1:108" x14ac:dyDescent="0.25">
      <c r="A69" s="1">
        <v>53</v>
      </c>
      <c r="B69" s="1" t="s">
        <v>104</v>
      </c>
      <c r="C69" s="1">
        <v>1082.5000005923212</v>
      </c>
      <c r="D69" s="1">
        <v>0</v>
      </c>
      <c r="E69">
        <f t="shared" si="87"/>
        <v>13.007307988958246</v>
      </c>
      <c r="F69">
        <f t="shared" si="88"/>
        <v>0.20036640430422994</v>
      </c>
      <c r="G69">
        <f t="shared" si="89"/>
        <v>262.93510386870622</v>
      </c>
      <c r="H69">
        <f t="shared" si="90"/>
        <v>3.8617170161452865</v>
      </c>
      <c r="I69">
        <f t="shared" si="91"/>
        <v>1.47904364094589</v>
      </c>
      <c r="J69">
        <f t="shared" si="92"/>
        <v>18.274864196777344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15.809845924377441</v>
      </c>
      <c r="P69" s="1">
        <v>18.274864196777344</v>
      </c>
      <c r="Q69" s="1">
        <v>15.091667175292969</v>
      </c>
      <c r="R69" s="1">
        <v>401.03433227539062</v>
      </c>
      <c r="S69" s="1">
        <v>383.64962768554688</v>
      </c>
      <c r="T69" s="1">
        <v>4.0072488784790039</v>
      </c>
      <c r="U69" s="1">
        <v>8.6009445190429687</v>
      </c>
      <c r="V69" s="1">
        <v>16.239030838012695</v>
      </c>
      <c r="W69" s="1">
        <v>34.854587554931641</v>
      </c>
      <c r="X69" s="1">
        <v>500.05523681640625</v>
      </c>
      <c r="Y69" s="1">
        <v>1699.1142578125</v>
      </c>
      <c r="Z69" s="1">
        <v>5.7218317985534668</v>
      </c>
      <c r="AA69" s="1">
        <v>73.051109313964844</v>
      </c>
      <c r="AB69" s="1">
        <v>-2.484961986541748</v>
      </c>
      <c r="AC69" s="1">
        <v>6.8003594875335693E-2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0.83342539469401034</v>
      </c>
      <c r="AL69">
        <f t="shared" si="96"/>
        <v>3.8617170161452867E-3</v>
      </c>
      <c r="AM69">
        <f t="shared" si="97"/>
        <v>291.42486419677732</v>
      </c>
      <c r="AN69">
        <f t="shared" si="98"/>
        <v>288.95984592437742</v>
      </c>
      <c r="AO69">
        <f t="shared" si="99"/>
        <v>271.85827517349389</v>
      </c>
      <c r="AP69">
        <f t="shared" si="100"/>
        <v>0.90370377991584838</v>
      </c>
      <c r="AQ69">
        <f t="shared" si="101"/>
        <v>2.1073521792098449</v>
      </c>
      <c r="AR69">
        <f t="shared" si="102"/>
        <v>28.847641042009368</v>
      </c>
      <c r="AS69">
        <f t="shared" si="103"/>
        <v>20.246696522966399</v>
      </c>
      <c r="AT69">
        <f t="shared" si="104"/>
        <v>17.042355060577393</v>
      </c>
      <c r="AU69">
        <f t="shared" si="105"/>
        <v>1.9497865412557154</v>
      </c>
      <c r="AV69">
        <f t="shared" si="106"/>
        <v>0.18716184597329291</v>
      </c>
      <c r="AW69">
        <f t="shared" si="107"/>
        <v>0.62830853826395472</v>
      </c>
      <c r="AX69">
        <f t="shared" si="108"/>
        <v>1.3214780029917605</v>
      </c>
      <c r="AY69">
        <f t="shared" si="109"/>
        <v>0.11809491657109825</v>
      </c>
      <c r="AZ69">
        <f t="shared" si="110"/>
        <v>19.20770101519156</v>
      </c>
      <c r="BA69">
        <f t="shared" si="111"/>
        <v>0.68535216743183536</v>
      </c>
      <c r="BB69">
        <f t="shared" si="112"/>
        <v>33.189420943638972</v>
      </c>
      <c r="BC69">
        <f t="shared" si="113"/>
        <v>377.46657642543698</v>
      </c>
      <c r="BD69">
        <f t="shared" si="114"/>
        <v>1.1436907189963357E-2</v>
      </c>
    </row>
    <row r="70" spans="1:108" x14ac:dyDescent="0.25">
      <c r="A70" s="1">
        <v>54</v>
      </c>
      <c r="B70" s="1" t="s">
        <v>104</v>
      </c>
      <c r="C70" s="1">
        <v>1083.0000005811453</v>
      </c>
      <c r="D70" s="1">
        <v>0</v>
      </c>
      <c r="E70">
        <f t="shared" si="87"/>
        <v>13.034393361062429</v>
      </c>
      <c r="F70">
        <f t="shared" si="88"/>
        <v>0.20011894251627413</v>
      </c>
      <c r="G70">
        <f t="shared" si="89"/>
        <v>262.54461072824591</v>
      </c>
      <c r="H70">
        <f t="shared" si="90"/>
        <v>3.8600367771382125</v>
      </c>
      <c r="I70">
        <f t="shared" si="91"/>
        <v>1.4801084439825596</v>
      </c>
      <c r="J70">
        <f t="shared" si="92"/>
        <v>18.281356811523438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15.810735702514648</v>
      </c>
      <c r="P70" s="1">
        <v>18.281356811523438</v>
      </c>
      <c r="Q70" s="1">
        <v>15.092386245727539</v>
      </c>
      <c r="R70" s="1">
        <v>401.03475952148437</v>
      </c>
      <c r="S70" s="1">
        <v>383.61801147460937</v>
      </c>
      <c r="T70" s="1">
        <v>4.006248950958252</v>
      </c>
      <c r="U70" s="1">
        <v>8.5980815887451172</v>
      </c>
      <c r="V70" s="1">
        <v>16.234132766723633</v>
      </c>
      <c r="W70" s="1">
        <v>34.841171264648438</v>
      </c>
      <c r="X70" s="1">
        <v>500.04190063476562</v>
      </c>
      <c r="Y70" s="1">
        <v>1699.0404052734375</v>
      </c>
      <c r="Z70" s="1">
        <v>5.6464810371398926</v>
      </c>
      <c r="AA70" s="1">
        <v>73.051467895507812</v>
      </c>
      <c r="AB70" s="1">
        <v>-2.484961986541748</v>
      </c>
      <c r="AC70" s="1">
        <v>6.8003594875335693E-2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0.83340316772460921</v>
      </c>
      <c r="AL70">
        <f t="shared" si="96"/>
        <v>3.8600367771382126E-3</v>
      </c>
      <c r="AM70">
        <f t="shared" si="97"/>
        <v>291.43135681152341</v>
      </c>
      <c r="AN70">
        <f t="shared" si="98"/>
        <v>288.96073570251463</v>
      </c>
      <c r="AO70">
        <f t="shared" si="99"/>
        <v>271.84645876750801</v>
      </c>
      <c r="AP70">
        <f t="shared" si="100"/>
        <v>0.90372339016164738</v>
      </c>
      <c r="AQ70">
        <f t="shared" si="101"/>
        <v>2.1082109251257304</v>
      </c>
      <c r="AR70">
        <f t="shared" si="102"/>
        <v>28.859254794733172</v>
      </c>
      <c r="AS70">
        <f t="shared" si="103"/>
        <v>20.261173205988054</v>
      </c>
      <c r="AT70">
        <f t="shared" si="104"/>
        <v>17.046046257019043</v>
      </c>
      <c r="AU70">
        <f t="shared" si="105"/>
        <v>1.9502425450382734</v>
      </c>
      <c r="AV70">
        <f t="shared" si="106"/>
        <v>0.18694590834512179</v>
      </c>
      <c r="AW70">
        <f t="shared" si="107"/>
        <v>0.62810248114317069</v>
      </c>
      <c r="AX70">
        <f t="shared" si="108"/>
        <v>1.3221400638951026</v>
      </c>
      <c r="AY70">
        <f t="shared" si="109"/>
        <v>0.11795736318531491</v>
      </c>
      <c r="AZ70">
        <f t="shared" si="110"/>
        <v>19.179269201753055</v>
      </c>
      <c r="BA70">
        <f t="shared" si="111"/>
        <v>0.68439072951511559</v>
      </c>
      <c r="BB70">
        <f t="shared" si="112"/>
        <v>33.162818018701991</v>
      </c>
      <c r="BC70">
        <f t="shared" si="113"/>
        <v>377.4220851257985</v>
      </c>
      <c r="BD70">
        <f t="shared" si="114"/>
        <v>1.145288609364275E-2</v>
      </c>
    </row>
    <row r="71" spans="1:108" x14ac:dyDescent="0.25">
      <c r="A71" s="1">
        <v>55</v>
      </c>
      <c r="B71" s="1" t="s">
        <v>105</v>
      </c>
      <c r="C71" s="1">
        <v>1083.5000005699694</v>
      </c>
      <c r="D71" s="1">
        <v>0</v>
      </c>
      <c r="E71">
        <f t="shared" si="87"/>
        <v>13.040789228613775</v>
      </c>
      <c r="F71">
        <f t="shared" si="88"/>
        <v>0.20021275048226631</v>
      </c>
      <c r="G71">
        <f t="shared" si="89"/>
        <v>262.50264720504708</v>
      </c>
      <c r="H71">
        <f t="shared" si="90"/>
        <v>3.8616656232953464</v>
      </c>
      <c r="I71">
        <f t="shared" si="91"/>
        <v>1.480087290460034</v>
      </c>
      <c r="J71">
        <f t="shared" si="92"/>
        <v>18.28132438659668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15.811768531799316</v>
      </c>
      <c r="P71" s="1">
        <v>18.28132438659668</v>
      </c>
      <c r="Q71" s="1">
        <v>15.092345237731934</v>
      </c>
      <c r="R71" s="1">
        <v>401.00634765625</v>
      </c>
      <c r="S71" s="1">
        <v>383.57989501953125</v>
      </c>
      <c r="T71" s="1">
        <v>4.0041446685791016</v>
      </c>
      <c r="U71" s="1">
        <v>8.5982980728149414</v>
      </c>
      <c r="V71" s="1">
        <v>16.22456169128418</v>
      </c>
      <c r="W71" s="1">
        <v>34.839805603027344</v>
      </c>
      <c r="X71" s="1">
        <v>500.00009155273438</v>
      </c>
      <c r="Y71" s="1">
        <v>1699.040283203125</v>
      </c>
      <c r="Z71" s="1">
        <v>5.6294832229614258</v>
      </c>
      <c r="AA71" s="1">
        <v>73.051589965820313</v>
      </c>
      <c r="AB71" s="1">
        <v>-2.484961986541748</v>
      </c>
      <c r="AC71" s="1">
        <v>6.8003594875335693E-2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0.83333348592122392</v>
      </c>
      <c r="AL71">
        <f t="shared" si="96"/>
        <v>3.8616656232953461E-3</v>
      </c>
      <c r="AM71">
        <f t="shared" si="97"/>
        <v>291.43132438659666</v>
      </c>
      <c r="AN71">
        <f t="shared" si="98"/>
        <v>288.96176853179929</v>
      </c>
      <c r="AO71">
        <f t="shared" si="99"/>
        <v>271.84643923625845</v>
      </c>
      <c r="AP71">
        <f t="shared" si="100"/>
        <v>0.9029970171929067</v>
      </c>
      <c r="AQ71">
        <f t="shared" si="101"/>
        <v>2.1082066356792142</v>
      </c>
      <c r="AR71">
        <f t="shared" si="102"/>
        <v>28.859147852437037</v>
      </c>
      <c r="AS71">
        <f t="shared" si="103"/>
        <v>20.260849779622095</v>
      </c>
      <c r="AT71">
        <f t="shared" si="104"/>
        <v>17.046546459197998</v>
      </c>
      <c r="AU71">
        <f t="shared" si="105"/>
        <v>1.9503043463182685</v>
      </c>
      <c r="AV71">
        <f t="shared" si="106"/>
        <v>0.1870277702504653</v>
      </c>
      <c r="AW71">
        <f t="shared" si="107"/>
        <v>0.62811934521918011</v>
      </c>
      <c r="AX71">
        <f t="shared" si="108"/>
        <v>1.3221850010990885</v>
      </c>
      <c r="AY71">
        <f t="shared" si="109"/>
        <v>0.11800950928506705</v>
      </c>
      <c r="AZ71">
        <f t="shared" si="110"/>
        <v>19.176235748565485</v>
      </c>
      <c r="BA71">
        <f t="shared" si="111"/>
        <v>0.6843493379434834</v>
      </c>
      <c r="BB71">
        <f t="shared" si="112"/>
        <v>33.165695813337713</v>
      </c>
      <c r="BC71">
        <f t="shared" si="113"/>
        <v>377.38092838160316</v>
      </c>
      <c r="BD71">
        <f t="shared" si="114"/>
        <v>1.1460750032516471E-2</v>
      </c>
    </row>
    <row r="72" spans="1:108" x14ac:dyDescent="0.25">
      <c r="A72" s="1">
        <v>56</v>
      </c>
      <c r="B72" s="1" t="s">
        <v>105</v>
      </c>
      <c r="C72" s="1">
        <v>1084.0000005587935</v>
      </c>
      <c r="D72" s="1">
        <v>0</v>
      </c>
      <c r="E72">
        <f t="shared" si="87"/>
        <v>13.029819970358131</v>
      </c>
      <c r="F72">
        <f t="shared" si="88"/>
        <v>0.20031843810852282</v>
      </c>
      <c r="G72">
        <f t="shared" si="89"/>
        <v>262.65427277490556</v>
      </c>
      <c r="H72">
        <f t="shared" si="90"/>
        <v>3.8633786163278852</v>
      </c>
      <c r="I72">
        <f t="shared" si="91"/>
        <v>1.4800102764844478</v>
      </c>
      <c r="J72">
        <f t="shared" si="92"/>
        <v>18.281665802001953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15.813320159912109</v>
      </c>
      <c r="P72" s="1">
        <v>18.281665802001953</v>
      </c>
      <c r="Q72" s="1">
        <v>15.092905044555664</v>
      </c>
      <c r="R72" s="1">
        <v>401.00057983398438</v>
      </c>
      <c r="S72" s="1">
        <v>383.58563232421875</v>
      </c>
      <c r="T72" s="1">
        <v>4.0035762786865234</v>
      </c>
      <c r="U72" s="1">
        <v>8.5999822616577148</v>
      </c>
      <c r="V72" s="1">
        <v>16.220626831054687</v>
      </c>
      <c r="W72" s="1">
        <v>34.843128204345703</v>
      </c>
      <c r="X72" s="1">
        <v>499.97589111328125</v>
      </c>
      <c r="Y72" s="1">
        <v>1699.04638671875</v>
      </c>
      <c r="Z72" s="1">
        <v>5.5956125259399414</v>
      </c>
      <c r="AA72" s="1">
        <v>73.051490783691406</v>
      </c>
      <c r="AB72" s="1">
        <v>-2.484961986541748</v>
      </c>
      <c r="AC72" s="1">
        <v>6.8003594875335693E-2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0.83329315185546859</v>
      </c>
      <c r="AL72">
        <f t="shared" si="96"/>
        <v>3.8633786163278852E-3</v>
      </c>
      <c r="AM72">
        <f t="shared" si="97"/>
        <v>291.43166580200193</v>
      </c>
      <c r="AN72">
        <f t="shared" si="98"/>
        <v>288.96332015991209</v>
      </c>
      <c r="AO72">
        <f t="shared" si="99"/>
        <v>271.84741579873662</v>
      </c>
      <c r="AP72">
        <f t="shared" si="100"/>
        <v>0.90225456629116263</v>
      </c>
      <c r="AQ72">
        <f t="shared" si="101"/>
        <v>2.1082518014118459</v>
      </c>
      <c r="AR72">
        <f t="shared" si="102"/>
        <v>28.859805307115085</v>
      </c>
      <c r="AS72">
        <f t="shared" si="103"/>
        <v>20.25982304545737</v>
      </c>
      <c r="AT72">
        <f t="shared" si="104"/>
        <v>17.047492980957031</v>
      </c>
      <c r="AU72">
        <f t="shared" si="105"/>
        <v>1.950421296246541</v>
      </c>
      <c r="AV72">
        <f t="shared" si="106"/>
        <v>0.18711999293820145</v>
      </c>
      <c r="AW72">
        <f t="shared" si="107"/>
        <v>0.62824152492739815</v>
      </c>
      <c r="AX72">
        <f t="shared" si="108"/>
        <v>1.322179771319143</v>
      </c>
      <c r="AY72">
        <f t="shared" si="109"/>
        <v>0.11806825573415199</v>
      </c>
      <c r="AZ72">
        <f t="shared" si="110"/>
        <v>19.18728618691318</v>
      </c>
      <c r="BA72">
        <f t="shared" si="111"/>
        <v>0.68473438690451738</v>
      </c>
      <c r="BB72">
        <f t="shared" si="112"/>
        <v>33.172848556076907</v>
      </c>
      <c r="BC72">
        <f t="shared" si="113"/>
        <v>377.39187994631567</v>
      </c>
      <c r="BD72">
        <f t="shared" si="114"/>
        <v>1.1453247077046882E-2</v>
      </c>
    </row>
    <row r="73" spans="1:108" x14ac:dyDescent="0.25">
      <c r="A73" s="1">
        <v>57</v>
      </c>
      <c r="B73" s="1" t="s">
        <v>106</v>
      </c>
      <c r="C73" s="1">
        <v>1084.5000005476177</v>
      </c>
      <c r="D73" s="1">
        <v>0</v>
      </c>
      <c r="E73">
        <f t="shared" si="87"/>
        <v>13.031274434580247</v>
      </c>
      <c r="F73">
        <f t="shared" si="88"/>
        <v>0.20035856916396641</v>
      </c>
      <c r="G73">
        <f t="shared" si="89"/>
        <v>262.66466243770452</v>
      </c>
      <c r="H73">
        <f t="shared" si="90"/>
        <v>3.864891237380383</v>
      </c>
      <c r="I73">
        <f t="shared" si="91"/>
        <v>1.4803085156199474</v>
      </c>
      <c r="J73">
        <f t="shared" si="92"/>
        <v>18.284910202026367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15.813528060913086</v>
      </c>
      <c r="P73" s="1">
        <v>18.284910202026367</v>
      </c>
      <c r="Q73" s="1">
        <v>15.092728614807129</v>
      </c>
      <c r="R73" s="1">
        <v>401.00686645507812</v>
      </c>
      <c r="S73" s="1">
        <v>383.58987426757812</v>
      </c>
      <c r="T73" s="1">
        <v>4.0036792755126953</v>
      </c>
      <c r="U73" s="1">
        <v>8.6017665863037109</v>
      </c>
      <c r="V73" s="1">
        <v>16.220846176147461</v>
      </c>
      <c r="W73" s="1">
        <v>34.849925994873047</v>
      </c>
      <c r="X73" s="1">
        <v>499.98785400390625</v>
      </c>
      <c r="Y73" s="1">
        <v>1699.0623779296875</v>
      </c>
      <c r="Z73" s="1">
        <v>5.6092777252197266</v>
      </c>
      <c r="AA73" s="1">
        <v>73.051567077636719</v>
      </c>
      <c r="AB73" s="1">
        <v>-2.484961986541748</v>
      </c>
      <c r="AC73" s="1">
        <v>6.8003594875335693E-2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0.83331309000651033</v>
      </c>
      <c r="AL73">
        <f t="shared" si="96"/>
        <v>3.8648912373803828E-3</v>
      </c>
      <c r="AM73">
        <f t="shared" si="97"/>
        <v>291.43491020202634</v>
      </c>
      <c r="AN73">
        <f t="shared" si="98"/>
        <v>288.96352806091306</v>
      </c>
      <c r="AO73">
        <f t="shared" si="99"/>
        <v>271.84997439242943</v>
      </c>
      <c r="AP73">
        <f t="shared" si="100"/>
        <v>0.90109606845212553</v>
      </c>
      <c r="AQ73">
        <f t="shared" si="101"/>
        <v>2.1086810443854871</v>
      </c>
      <c r="AR73">
        <f t="shared" si="102"/>
        <v>28.865651056389421</v>
      </c>
      <c r="AS73">
        <f t="shared" si="103"/>
        <v>20.26388447008571</v>
      </c>
      <c r="AT73">
        <f t="shared" si="104"/>
        <v>17.049219131469727</v>
      </c>
      <c r="AU73">
        <f t="shared" si="105"/>
        <v>1.9506345910560694</v>
      </c>
      <c r="AV73">
        <f t="shared" si="106"/>
        <v>0.18715500949049202</v>
      </c>
      <c r="AW73">
        <f t="shared" si="107"/>
        <v>0.62837252876553973</v>
      </c>
      <c r="AX73">
        <f t="shared" si="108"/>
        <v>1.3222620622905297</v>
      </c>
      <c r="AY73">
        <f t="shared" si="109"/>
        <v>0.11809056164966948</v>
      </c>
      <c r="AZ73">
        <f t="shared" si="110"/>
        <v>19.188065206992778</v>
      </c>
      <c r="BA73">
        <f t="shared" si="111"/>
        <v>0.68475390008464965</v>
      </c>
      <c r="BB73">
        <f t="shared" si="112"/>
        <v>33.17361045456407</v>
      </c>
      <c r="BC73">
        <f t="shared" si="113"/>
        <v>377.39543050704242</v>
      </c>
      <c r="BD73">
        <f t="shared" si="114"/>
        <v>1.1454680869836814E-2</v>
      </c>
    </row>
    <row r="74" spans="1:108" x14ac:dyDescent="0.25">
      <c r="A74" s="1">
        <v>58</v>
      </c>
      <c r="B74" s="1" t="s">
        <v>106</v>
      </c>
      <c r="C74" s="1">
        <v>1085.0000005364418</v>
      </c>
      <c r="D74" s="1">
        <v>0</v>
      </c>
      <c r="E74">
        <f t="shared" si="87"/>
        <v>13.07427964069964</v>
      </c>
      <c r="F74">
        <f t="shared" si="88"/>
        <v>0.20017803857916483</v>
      </c>
      <c r="G74">
        <f t="shared" si="89"/>
        <v>262.19217629106112</v>
      </c>
      <c r="H74">
        <f t="shared" si="90"/>
        <v>3.8631551168614426</v>
      </c>
      <c r="I74">
        <f t="shared" si="91"/>
        <v>1.4808844524809344</v>
      </c>
      <c r="J74">
        <f t="shared" si="92"/>
        <v>18.288436889648438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15.814584732055664</v>
      </c>
      <c r="P74" s="1">
        <v>18.288436889648438</v>
      </c>
      <c r="Q74" s="1">
        <v>15.092424392700195</v>
      </c>
      <c r="R74" s="1">
        <v>401.04080200195312</v>
      </c>
      <c r="S74" s="1">
        <v>383.57192993164062</v>
      </c>
      <c r="T74" s="1">
        <v>4.0039491653442383</v>
      </c>
      <c r="U74" s="1">
        <v>8.6002817153930664</v>
      </c>
      <c r="V74" s="1">
        <v>16.220823287963867</v>
      </c>
      <c r="W74" s="1">
        <v>34.841510772705078</v>
      </c>
      <c r="X74" s="1">
        <v>499.95480346679687</v>
      </c>
      <c r="Y74" s="1">
        <v>1699.0662841796875</v>
      </c>
      <c r="Z74" s="1">
        <v>5.6124963760375977</v>
      </c>
      <c r="AA74" s="1">
        <v>73.051475524902344</v>
      </c>
      <c r="AB74" s="1">
        <v>-2.484961986541748</v>
      </c>
      <c r="AC74" s="1">
        <v>6.8003594875335693E-2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0.83325800577799469</v>
      </c>
      <c r="AL74">
        <f t="shared" si="96"/>
        <v>3.8631551168614425E-3</v>
      </c>
      <c r="AM74">
        <f t="shared" si="97"/>
        <v>291.43843688964841</v>
      </c>
      <c r="AN74">
        <f t="shared" si="98"/>
        <v>288.96458473205564</v>
      </c>
      <c r="AO74">
        <f t="shared" si="99"/>
        <v>271.85059939241546</v>
      </c>
      <c r="AP74">
        <f t="shared" si="100"/>
        <v>0.9016962444855483</v>
      </c>
      <c r="AQ74">
        <f t="shared" si="101"/>
        <v>2.1091477217202361</v>
      </c>
      <c r="AR74">
        <f t="shared" si="102"/>
        <v>28.87207556815541</v>
      </c>
      <c r="AS74">
        <f t="shared" si="103"/>
        <v>20.271793852762343</v>
      </c>
      <c r="AT74">
        <f t="shared" si="104"/>
        <v>17.051510810852051</v>
      </c>
      <c r="AU74">
        <f t="shared" si="105"/>
        <v>1.9509177980607493</v>
      </c>
      <c r="AV74">
        <f t="shared" si="106"/>
        <v>0.18699747935501479</v>
      </c>
      <c r="AW74">
        <f t="shared" si="107"/>
        <v>0.62826326923930176</v>
      </c>
      <c r="AX74">
        <f t="shared" si="108"/>
        <v>1.3226545288214475</v>
      </c>
      <c r="AY74">
        <f t="shared" si="109"/>
        <v>0.11799021390937717</v>
      </c>
      <c r="AZ74">
        <f t="shared" si="110"/>
        <v>19.15352534914733</v>
      </c>
      <c r="BA74">
        <f t="shared" si="111"/>
        <v>0.68355412852496389</v>
      </c>
      <c r="BB74">
        <f t="shared" si="112"/>
        <v>33.158265447202005</v>
      </c>
      <c r="BC74">
        <f t="shared" si="113"/>
        <v>377.35704355576024</v>
      </c>
      <c r="BD74">
        <f t="shared" si="114"/>
        <v>1.1488335576627663E-2</v>
      </c>
    </row>
    <row r="75" spans="1:108" x14ac:dyDescent="0.25">
      <c r="A75" s="1">
        <v>59</v>
      </c>
      <c r="B75" s="1" t="s">
        <v>107</v>
      </c>
      <c r="C75" s="1">
        <v>1085.5000005252659</v>
      </c>
      <c r="D75" s="1">
        <v>0</v>
      </c>
      <c r="E75">
        <f t="shared" si="87"/>
        <v>13.08518624553489</v>
      </c>
      <c r="F75">
        <f t="shared" si="88"/>
        <v>0.2001440223384125</v>
      </c>
      <c r="G75">
        <f t="shared" si="89"/>
        <v>262.07523193194822</v>
      </c>
      <c r="H75">
        <f t="shared" si="90"/>
        <v>3.8630082205637519</v>
      </c>
      <c r="I75">
        <f t="shared" si="91"/>
        <v>1.4810594763168892</v>
      </c>
      <c r="J75">
        <f t="shared" si="92"/>
        <v>18.290420532226563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15.815169334411621</v>
      </c>
      <c r="P75" s="1">
        <v>18.290420532226563</v>
      </c>
      <c r="Q75" s="1">
        <v>15.092487335205078</v>
      </c>
      <c r="R75" s="1">
        <v>401.04638671875</v>
      </c>
      <c r="S75" s="1">
        <v>383.564453125</v>
      </c>
      <c r="T75" s="1">
        <v>4.0053086280822754</v>
      </c>
      <c r="U75" s="1">
        <v>8.6014804840087891</v>
      </c>
      <c r="V75" s="1">
        <v>16.225723266601562</v>
      </c>
      <c r="W75" s="1">
        <v>34.845066070556641</v>
      </c>
      <c r="X75" s="1">
        <v>499.95266723632812</v>
      </c>
      <c r="Y75" s="1">
        <v>1699.0748291015625</v>
      </c>
      <c r="Z75" s="1">
        <v>5.6230912208557129</v>
      </c>
      <c r="AA75" s="1">
        <v>73.051467895507812</v>
      </c>
      <c r="AB75" s="1">
        <v>-2.484961986541748</v>
      </c>
      <c r="AC75" s="1">
        <v>6.8003594875335693E-2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0.83325444539388005</v>
      </c>
      <c r="AL75">
        <f t="shared" si="96"/>
        <v>3.863008220563752E-3</v>
      </c>
      <c r="AM75">
        <f t="shared" si="97"/>
        <v>291.44042053222654</v>
      </c>
      <c r="AN75">
        <f t="shared" si="98"/>
        <v>288.9651693344116</v>
      </c>
      <c r="AO75">
        <f t="shared" si="99"/>
        <v>271.8519665798849</v>
      </c>
      <c r="AP75">
        <f t="shared" si="100"/>
        <v>0.90160740206442758</v>
      </c>
      <c r="AQ75">
        <f t="shared" si="101"/>
        <v>2.1094102517482942</v>
      </c>
      <c r="AR75">
        <f t="shared" si="102"/>
        <v>28.875672351520389</v>
      </c>
      <c r="AS75">
        <f t="shared" si="103"/>
        <v>20.2741918675116</v>
      </c>
      <c r="AT75">
        <f t="shared" si="104"/>
        <v>17.052794933319092</v>
      </c>
      <c r="AU75">
        <f t="shared" si="105"/>
        <v>1.9510765064002249</v>
      </c>
      <c r="AV75">
        <f t="shared" si="106"/>
        <v>0.18696779484930048</v>
      </c>
      <c r="AW75">
        <f t="shared" si="107"/>
        <v>0.62835077543140505</v>
      </c>
      <c r="AX75">
        <f t="shared" si="108"/>
        <v>1.3227257309688198</v>
      </c>
      <c r="AY75">
        <f t="shared" si="109"/>
        <v>0.11797130486340776</v>
      </c>
      <c r="AZ75">
        <f t="shared" si="110"/>
        <v>19.144980391684481</v>
      </c>
      <c r="BA75">
        <f t="shared" si="111"/>
        <v>0.68326256460094958</v>
      </c>
      <c r="BB75">
        <f t="shared" si="112"/>
        <v>33.15777416456126</v>
      </c>
      <c r="BC75">
        <f t="shared" si="113"/>
        <v>377.34438227152998</v>
      </c>
      <c r="BD75">
        <f t="shared" si="114"/>
        <v>1.1498134616946817E-2</v>
      </c>
    </row>
    <row r="76" spans="1:108" x14ac:dyDescent="0.25">
      <c r="A76" s="1">
        <v>60</v>
      </c>
      <c r="B76" s="1" t="s">
        <v>107</v>
      </c>
      <c r="C76" s="1">
        <v>1086.0000005140901</v>
      </c>
      <c r="D76" s="1">
        <v>0</v>
      </c>
      <c r="E76">
        <f t="shared" si="87"/>
        <v>13.049357233412712</v>
      </c>
      <c r="F76">
        <f t="shared" si="88"/>
        <v>0.20003441940447445</v>
      </c>
      <c r="G76">
        <f t="shared" si="89"/>
        <v>262.29251843816081</v>
      </c>
      <c r="H76">
        <f t="shared" si="90"/>
        <v>3.8642505903719537</v>
      </c>
      <c r="I76">
        <f t="shared" si="91"/>
        <v>1.4822773690675755</v>
      </c>
      <c r="J76">
        <f t="shared" si="92"/>
        <v>18.300331115722656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15.816336631774902</v>
      </c>
      <c r="P76" s="1">
        <v>18.300331115722656</v>
      </c>
      <c r="Q76" s="1">
        <v>15.092763900756836</v>
      </c>
      <c r="R76" s="1">
        <v>400.9864501953125</v>
      </c>
      <c r="S76" s="1">
        <v>383.54733276367187</v>
      </c>
      <c r="T76" s="1">
        <v>4.0052199363708496</v>
      </c>
      <c r="U76" s="1">
        <v>8.6027822494506836</v>
      </c>
      <c r="V76" s="1">
        <v>16.224126815795898</v>
      </c>
      <c r="W76" s="1">
        <v>34.847682952880859</v>
      </c>
      <c r="X76" s="1">
        <v>499.9615478515625</v>
      </c>
      <c r="Y76" s="1">
        <v>1699.0782470703125</v>
      </c>
      <c r="Z76" s="1">
        <v>5.6834936141967773</v>
      </c>
      <c r="AA76" s="1">
        <v>73.051361083984375</v>
      </c>
      <c r="AB76" s="1">
        <v>-2.484961986541748</v>
      </c>
      <c r="AC76" s="1">
        <v>6.8003594875335693E-2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0.83326924641927069</v>
      </c>
      <c r="AL76">
        <f t="shared" si="96"/>
        <v>3.8642505903719536E-3</v>
      </c>
      <c r="AM76">
        <f t="shared" si="97"/>
        <v>291.45033111572263</v>
      </c>
      <c r="AN76">
        <f t="shared" si="98"/>
        <v>288.96633663177488</v>
      </c>
      <c r="AO76">
        <f t="shared" si="99"/>
        <v>271.85251345487268</v>
      </c>
      <c r="AP76">
        <f t="shared" si="100"/>
        <v>0.89982859578887187</v>
      </c>
      <c r="AQ76">
        <f t="shared" si="101"/>
        <v>2.1107223214990887</v>
      </c>
      <c r="AR76">
        <f t="shared" si="102"/>
        <v>28.89367549322553</v>
      </c>
      <c r="AS76">
        <f t="shared" si="103"/>
        <v>20.290893243774846</v>
      </c>
      <c r="AT76">
        <f t="shared" si="104"/>
        <v>17.058333873748779</v>
      </c>
      <c r="AU76">
        <f t="shared" si="105"/>
        <v>1.9517612096219599</v>
      </c>
      <c r="AV76">
        <f t="shared" si="106"/>
        <v>0.18687214457898566</v>
      </c>
      <c r="AW76">
        <f t="shared" si="107"/>
        <v>0.62844495243151322</v>
      </c>
      <c r="AX76">
        <f t="shared" si="108"/>
        <v>1.3233162571904467</v>
      </c>
      <c r="AY76">
        <f t="shared" si="109"/>
        <v>0.11791037598043567</v>
      </c>
      <c r="AZ76">
        <f t="shared" si="110"/>
        <v>19.160825474053716</v>
      </c>
      <c r="BA76">
        <f t="shared" si="111"/>
        <v>0.683859581419058</v>
      </c>
      <c r="BB76">
        <f t="shared" si="112"/>
        <v>33.141325691035405</v>
      </c>
      <c r="BC76">
        <f t="shared" si="113"/>
        <v>377.34429330660907</v>
      </c>
      <c r="BD76">
        <f t="shared" si="114"/>
        <v>1.1460965643378521E-2</v>
      </c>
      <c r="BE76">
        <f>AVERAGE(E62:E76)</f>
        <v>12.997165580582282</v>
      </c>
      <c r="BF76">
        <f t="shared" ref="BF76:DD76" si="115">AVERAGE(F62:F76)</f>
        <v>0.20046435589646264</v>
      </c>
      <c r="BG76">
        <f t="shared" si="115"/>
        <v>263.02555989537547</v>
      </c>
      <c r="BH76">
        <f t="shared" si="115"/>
        <v>3.8648908519568725</v>
      </c>
      <c r="BI76">
        <f t="shared" si="115"/>
        <v>1.4795748319863635</v>
      </c>
      <c r="BJ76">
        <f t="shared" si="115"/>
        <v>18.279988988240561</v>
      </c>
      <c r="BK76">
        <f t="shared" si="115"/>
        <v>6</v>
      </c>
      <c r="BL76">
        <f t="shared" si="115"/>
        <v>1.4200000166893005</v>
      </c>
      <c r="BM76">
        <f t="shared" si="115"/>
        <v>1</v>
      </c>
      <c r="BN76">
        <f t="shared" si="115"/>
        <v>2.8400000333786011</v>
      </c>
      <c r="BO76">
        <f t="shared" si="115"/>
        <v>15.810578918457031</v>
      </c>
      <c r="BP76">
        <f t="shared" si="115"/>
        <v>18.279988988240561</v>
      </c>
      <c r="BQ76">
        <f t="shared" si="115"/>
        <v>15.091329193115234</v>
      </c>
      <c r="BR76">
        <f t="shared" si="115"/>
        <v>400.98381347656249</v>
      </c>
      <c r="BS76">
        <f t="shared" si="115"/>
        <v>383.60898437499998</v>
      </c>
      <c r="BT76">
        <f t="shared" si="115"/>
        <v>4.0052356084187828</v>
      </c>
      <c r="BU76">
        <f t="shared" si="115"/>
        <v>8.6029661178588874</v>
      </c>
      <c r="BV76">
        <f t="shared" si="115"/>
        <v>16.230090332031249</v>
      </c>
      <c r="BW76">
        <f t="shared" si="115"/>
        <v>34.86110051472982</v>
      </c>
      <c r="BX76">
        <f t="shared" si="115"/>
        <v>500.02598876953124</v>
      </c>
      <c r="BY76">
        <f t="shared" si="115"/>
        <v>1699.0257080078125</v>
      </c>
      <c r="BZ76">
        <f t="shared" si="115"/>
        <v>5.7606413841247557</v>
      </c>
      <c r="CA76">
        <f t="shared" si="115"/>
        <v>73.051012674967453</v>
      </c>
      <c r="CB76">
        <f t="shared" si="115"/>
        <v>-2.484961986541748</v>
      </c>
      <c r="CC76">
        <f t="shared" si="115"/>
        <v>6.8003594875335693E-2</v>
      </c>
      <c r="CD76">
        <f t="shared" si="115"/>
        <v>1</v>
      </c>
      <c r="CE76">
        <f t="shared" si="115"/>
        <v>-0.21956524252891541</v>
      </c>
      <c r="CF76">
        <f t="shared" si="115"/>
        <v>2.737391471862793</v>
      </c>
      <c r="CG76">
        <f t="shared" si="115"/>
        <v>1</v>
      </c>
      <c r="CH76">
        <f t="shared" si="115"/>
        <v>0</v>
      </c>
      <c r="CI76">
        <f t="shared" si="115"/>
        <v>0.15999999642372131</v>
      </c>
      <c r="CJ76">
        <f t="shared" si="115"/>
        <v>111115</v>
      </c>
      <c r="CK76">
        <f t="shared" si="115"/>
        <v>0.83337664794921851</v>
      </c>
      <c r="CL76">
        <f t="shared" si="115"/>
        <v>3.8648908519568733E-3</v>
      </c>
      <c r="CM76">
        <f t="shared" si="115"/>
        <v>291.42998898824061</v>
      </c>
      <c r="CN76">
        <f t="shared" si="115"/>
        <v>288.96057891845709</v>
      </c>
      <c r="CO76">
        <f t="shared" si="115"/>
        <v>271.8441072050606</v>
      </c>
      <c r="CP76">
        <f t="shared" si="115"/>
        <v>0.90129284663744214</v>
      </c>
      <c r="CQ76">
        <f t="shared" si="115"/>
        <v>2.1080302172900804</v>
      </c>
      <c r="CR76">
        <f t="shared" si="115"/>
        <v>28.856960834605236</v>
      </c>
      <c r="CS76">
        <f t="shared" si="115"/>
        <v>20.253994716746352</v>
      </c>
      <c r="CT76">
        <f t="shared" si="115"/>
        <v>17.045283953348797</v>
      </c>
      <c r="CU76">
        <f t="shared" si="115"/>
        <v>1.9501484687068251</v>
      </c>
      <c r="CV76">
        <f t="shared" si="115"/>
        <v>0.18724728370642768</v>
      </c>
      <c r="CW76">
        <f t="shared" si="115"/>
        <v>0.62845538530371614</v>
      </c>
      <c r="CX76">
        <f t="shared" si="115"/>
        <v>1.3216930834031091</v>
      </c>
      <c r="CY76">
        <f t="shared" si="115"/>
        <v>0.11814934394033212</v>
      </c>
      <c r="CZ76">
        <f t="shared" si="115"/>
        <v>19.214283189657667</v>
      </c>
      <c r="DA76">
        <f t="shared" si="115"/>
        <v>0.685660483360921</v>
      </c>
      <c r="DB76">
        <f t="shared" si="115"/>
        <v>33.188696637793633</v>
      </c>
      <c r="DC76">
        <f t="shared" si="115"/>
        <v>377.43075433008261</v>
      </c>
      <c r="DD76">
        <f t="shared" si="115"/>
        <v>1.1428790306511723E-2</v>
      </c>
    </row>
    <row r="77" spans="1:108" x14ac:dyDescent="0.25">
      <c r="A77" s="1" t="s">
        <v>9</v>
      </c>
      <c r="B77" s="1" t="s">
        <v>108</v>
      </c>
    </row>
    <row r="78" spans="1:108" x14ac:dyDescent="0.25">
      <c r="A78" s="1" t="s">
        <v>9</v>
      </c>
      <c r="B78" s="1" t="s">
        <v>109</v>
      </c>
    </row>
    <row r="79" spans="1:108" x14ac:dyDescent="0.25">
      <c r="A79" s="1" t="s">
        <v>9</v>
      </c>
      <c r="B79" s="1" t="s">
        <v>110</v>
      </c>
    </row>
    <row r="80" spans="1:108" x14ac:dyDescent="0.25">
      <c r="A80" s="1">
        <v>61</v>
      </c>
      <c r="B80" s="1" t="s">
        <v>111</v>
      </c>
      <c r="C80" s="1">
        <v>1556.5000004582107</v>
      </c>
      <c r="D80" s="1">
        <v>0</v>
      </c>
      <c r="E80">
        <f t="shared" ref="E80:E94" si="116">(R80-S80*(1000-T80)/(1000-U80))*AK80</f>
        <v>12.444850653563433</v>
      </c>
      <c r="F80">
        <f t="shared" ref="F80:F94" si="117">IF(AV80&lt;&gt;0,1/(1/AV80-1/N80),0)</f>
        <v>0.15602041430374633</v>
      </c>
      <c r="G80">
        <f t="shared" ref="G80:G94" si="118">((AY80-AL80/2)*S80-E80)/(AY80+AL80/2)</f>
        <v>237.77332297380406</v>
      </c>
      <c r="H80">
        <f t="shared" ref="H80:H94" si="119">AL80*1000</f>
        <v>3.7107121405579315</v>
      </c>
      <c r="I80">
        <f t="shared" ref="I80:I94" si="120">(AQ80-AW80)</f>
        <v>1.7900120901539054</v>
      </c>
      <c r="J80">
        <f t="shared" ref="J80:J94" si="121">(P80+AP80*D80)</f>
        <v>21.656526565551758</v>
      </c>
      <c r="K80" s="1">
        <v>6</v>
      </c>
      <c r="L80">
        <f t="shared" ref="L80:L94" si="122">(K80*AE80+AF80)</f>
        <v>1.4200000166893005</v>
      </c>
      <c r="M80" s="1">
        <v>1</v>
      </c>
      <c r="N80">
        <f t="shared" ref="N80:N94" si="123">L80*(M80+1)*(M80+1)/(M80*M80+1)</f>
        <v>2.8400000333786011</v>
      </c>
      <c r="O80" s="1">
        <v>20.262313842773437</v>
      </c>
      <c r="P80" s="1">
        <v>21.656526565551758</v>
      </c>
      <c r="Q80" s="1">
        <v>19.976062774658203</v>
      </c>
      <c r="R80" s="1">
        <v>400.42800903320312</v>
      </c>
      <c r="S80" s="1">
        <v>383.78195190429688</v>
      </c>
      <c r="T80" s="1">
        <v>6.6626653671264648</v>
      </c>
      <c r="U80" s="1">
        <v>11.067115783691406</v>
      </c>
      <c r="V80" s="1">
        <v>20.406108856201172</v>
      </c>
      <c r="W80" s="1">
        <v>33.895858764648438</v>
      </c>
      <c r="X80" s="1">
        <v>499.90054321289062</v>
      </c>
      <c r="Y80" s="1">
        <v>1699.0374755859375</v>
      </c>
      <c r="Z80" s="1">
        <v>6.3134407997131348</v>
      </c>
      <c r="AA80" s="1">
        <v>73.046806335449219</v>
      </c>
      <c r="AB80" s="1">
        <v>-2.469581127166748</v>
      </c>
      <c r="AC80" s="1">
        <v>5.8844506740570068E-2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ref="AK80:AK94" si="124">X80*0.000001/(K80*0.0001)</f>
        <v>0.83316757202148428</v>
      </c>
      <c r="AL80">
        <f t="shared" ref="AL80:AL94" si="125">(U80-T80)/(1000-U80)*AK80</f>
        <v>3.7107121405579317E-3</v>
      </c>
      <c r="AM80">
        <f t="shared" ref="AM80:AM94" si="126">(P80+273.15)</f>
        <v>294.80652656555174</v>
      </c>
      <c r="AN80">
        <f t="shared" ref="AN80:AN94" si="127">(O80+273.15)</f>
        <v>293.41231384277341</v>
      </c>
      <c r="AO80">
        <f t="shared" ref="AO80:AO94" si="128">(Y80*AG80+Z80*AH80)*AI80</f>
        <v>271.84599001751849</v>
      </c>
      <c r="AP80">
        <f t="shared" ref="AP80:AP94" si="129">((AO80+0.00000010773*(AN80^4-AM80^4))-AL80*44100)/(L80*51.4+0.00000043092*AM80^3)</f>
        <v>1.1057964133294755</v>
      </c>
      <c r="AQ80">
        <f t="shared" ref="AQ80:AQ94" si="130">0.61365*EXP(17.502*J80/(240.97+J80))</f>
        <v>2.5984295534972048</v>
      </c>
      <c r="AR80">
        <f t="shared" ref="AR80:AR94" si="131">AQ80*1000/AA80</f>
        <v>35.572117165048475</v>
      </c>
      <c r="AS80">
        <f t="shared" ref="AS80:AS94" si="132">(AR80-U80)</f>
        <v>24.505001381357069</v>
      </c>
      <c r="AT80">
        <f t="shared" ref="AT80:AT94" si="133">IF(D80,P80,(O80+P80)/2)</f>
        <v>20.959420204162598</v>
      </c>
      <c r="AU80">
        <f t="shared" ref="AU80:AU94" si="134">0.61365*EXP(17.502*AT80/(240.97+AT80))</f>
        <v>2.4897143899447909</v>
      </c>
      <c r="AV80">
        <f t="shared" ref="AV80:AV94" si="135">IF(AS80&lt;&gt;0,(1000-(AR80+U80)/2)/AS80*AL80,0)</f>
        <v>0.14789551325430811</v>
      </c>
      <c r="AW80">
        <f t="shared" ref="AW80:AW94" si="136">U80*AA80/1000</f>
        <v>0.80841746334329945</v>
      </c>
      <c r="AX80">
        <f t="shared" ref="AX80:AX94" si="137">(AU80-AW80)</f>
        <v>1.6812969266014914</v>
      </c>
      <c r="AY80">
        <f t="shared" ref="AY80:AY94" si="138">1/(1.6/F80+1.37/N80)</f>
        <v>9.3131872447728845E-2</v>
      </c>
      <c r="AZ80">
        <f t="shared" ref="AZ80:AZ94" si="139">G80*AA80*0.001</f>
        <v>17.368581875003684</v>
      </c>
      <c r="BA80">
        <f t="shared" ref="BA80:BA94" si="140">G80/S80</f>
        <v>0.61955316500421898</v>
      </c>
      <c r="BB80">
        <f t="shared" ref="BB80:BB94" si="141">(1-AL80*AA80/AQ80/F80)*100</f>
        <v>33.140038182058106</v>
      </c>
      <c r="BC80">
        <f t="shared" ref="BC80:BC94" si="142">(S80-E80/(N80/1.35))</f>
        <v>377.86626592371471</v>
      </c>
      <c r="BD80">
        <f t="shared" ref="BD80:BD94" si="143">E80*BB80/100/BC80</f>
        <v>1.0914518257429329E-2</v>
      </c>
    </row>
    <row r="81" spans="1:108" x14ac:dyDescent="0.25">
      <c r="A81" s="1">
        <v>62</v>
      </c>
      <c r="B81" s="1" t="s">
        <v>111</v>
      </c>
      <c r="C81" s="1">
        <v>1557.0000004470348</v>
      </c>
      <c r="D81" s="1">
        <v>0</v>
      </c>
      <c r="E81">
        <f t="shared" si="116"/>
        <v>12.433127911445411</v>
      </c>
      <c r="F81">
        <f t="shared" si="117"/>
        <v>0.15590418136958187</v>
      </c>
      <c r="G81">
        <f t="shared" si="118"/>
        <v>237.83890444260268</v>
      </c>
      <c r="H81">
        <f t="shared" si="119"/>
        <v>3.7082858941426955</v>
      </c>
      <c r="I81">
        <f t="shared" si="120"/>
        <v>1.7901073231747939</v>
      </c>
      <c r="J81">
        <f t="shared" si="121"/>
        <v>21.6563720703125</v>
      </c>
      <c r="K81" s="1">
        <v>6</v>
      </c>
      <c r="L81">
        <f t="shared" si="122"/>
        <v>1.4200000166893005</v>
      </c>
      <c r="M81" s="1">
        <v>1</v>
      </c>
      <c r="N81">
        <f t="shared" si="123"/>
        <v>2.8400000333786011</v>
      </c>
      <c r="O81" s="1">
        <v>20.26214599609375</v>
      </c>
      <c r="P81" s="1">
        <v>21.6563720703125</v>
      </c>
      <c r="Q81" s="1">
        <v>19.976175308227539</v>
      </c>
      <c r="R81" s="1">
        <v>400.45059204101562</v>
      </c>
      <c r="S81" s="1">
        <v>383.81948852539062</v>
      </c>
      <c r="T81" s="1">
        <v>6.6638827323913574</v>
      </c>
      <c r="U81" s="1">
        <v>11.065478324890137</v>
      </c>
      <c r="V81" s="1">
        <v>20.410041809082031</v>
      </c>
      <c r="W81" s="1">
        <v>33.891185760498047</v>
      </c>
      <c r="X81" s="1">
        <v>499.89852905273437</v>
      </c>
      <c r="Y81" s="1">
        <v>1699.0218505859375</v>
      </c>
      <c r="Z81" s="1">
        <v>6.2741713523864746</v>
      </c>
      <c r="AA81" s="1">
        <v>73.046791076660156</v>
      </c>
      <c r="AB81" s="1">
        <v>-2.469581127166748</v>
      </c>
      <c r="AC81" s="1">
        <v>5.8844506740570068E-2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124"/>
        <v>0.83316421508789051</v>
      </c>
      <c r="AL81">
        <f t="shared" si="125"/>
        <v>3.7082858941426956E-3</v>
      </c>
      <c r="AM81">
        <f t="shared" si="126"/>
        <v>294.80637207031248</v>
      </c>
      <c r="AN81">
        <f t="shared" si="127"/>
        <v>293.41214599609373</v>
      </c>
      <c r="AO81">
        <f t="shared" si="128"/>
        <v>271.84349001757437</v>
      </c>
      <c r="AP81">
        <f t="shared" si="129"/>
        <v>1.1070387874250447</v>
      </c>
      <c r="AQ81">
        <f t="shared" si="130"/>
        <v>2.5984050065363551</v>
      </c>
      <c r="AR81">
        <f t="shared" si="131"/>
        <v>35.571788551387783</v>
      </c>
      <c r="AS81">
        <f t="shared" si="132"/>
        <v>24.506310226497646</v>
      </c>
      <c r="AT81">
        <f t="shared" si="133"/>
        <v>20.959259033203125</v>
      </c>
      <c r="AU81">
        <f t="shared" si="134"/>
        <v>2.4896897229336181</v>
      </c>
      <c r="AV81">
        <f t="shared" si="135"/>
        <v>0.14779106692190835</v>
      </c>
      <c r="AW81">
        <f t="shared" si="136"/>
        <v>0.80829768336156116</v>
      </c>
      <c r="AX81">
        <f t="shared" si="137"/>
        <v>1.681392039572057</v>
      </c>
      <c r="AY81">
        <f t="shared" si="138"/>
        <v>9.3065605413319943E-2</v>
      </c>
      <c r="AZ81">
        <f t="shared" si="139"/>
        <v>17.373368762720538</v>
      </c>
      <c r="BA81">
        <f t="shared" si="140"/>
        <v>0.61966343959334691</v>
      </c>
      <c r="BB81">
        <f t="shared" si="141"/>
        <v>33.13332256797672</v>
      </c>
      <c r="BC81">
        <f t="shared" si="142"/>
        <v>377.90937497497515</v>
      </c>
      <c r="BD81">
        <f t="shared" si="143"/>
        <v>1.0900783756584884E-2</v>
      </c>
    </row>
    <row r="82" spans="1:108" x14ac:dyDescent="0.25">
      <c r="A82" s="1">
        <v>63</v>
      </c>
      <c r="B82" s="1" t="s">
        <v>112</v>
      </c>
      <c r="C82" s="1">
        <v>1557.0000004470348</v>
      </c>
      <c r="D82" s="1">
        <v>0</v>
      </c>
      <c r="E82">
        <f t="shared" si="116"/>
        <v>12.433127911445411</v>
      </c>
      <c r="F82">
        <f t="shared" si="117"/>
        <v>0.15590418136958187</v>
      </c>
      <c r="G82">
        <f t="shared" si="118"/>
        <v>237.83890444260268</v>
      </c>
      <c r="H82">
        <f t="shared" si="119"/>
        <v>3.7082858941426955</v>
      </c>
      <c r="I82">
        <f t="shared" si="120"/>
        <v>1.7901073231747939</v>
      </c>
      <c r="J82">
        <f t="shared" si="121"/>
        <v>21.6563720703125</v>
      </c>
      <c r="K82" s="1">
        <v>6</v>
      </c>
      <c r="L82">
        <f t="shared" si="122"/>
        <v>1.4200000166893005</v>
      </c>
      <c r="M82" s="1">
        <v>1</v>
      </c>
      <c r="N82">
        <f t="shared" si="123"/>
        <v>2.8400000333786011</v>
      </c>
      <c r="O82" s="1">
        <v>20.26214599609375</v>
      </c>
      <c r="P82" s="1">
        <v>21.6563720703125</v>
      </c>
      <c r="Q82" s="1">
        <v>19.976175308227539</v>
      </c>
      <c r="R82" s="1">
        <v>400.45059204101562</v>
      </c>
      <c r="S82" s="1">
        <v>383.81948852539062</v>
      </c>
      <c r="T82" s="1">
        <v>6.6638827323913574</v>
      </c>
      <c r="U82" s="1">
        <v>11.065478324890137</v>
      </c>
      <c r="V82" s="1">
        <v>20.410041809082031</v>
      </c>
      <c r="W82" s="1">
        <v>33.891185760498047</v>
      </c>
      <c r="X82" s="1">
        <v>499.89852905273437</v>
      </c>
      <c r="Y82" s="1">
        <v>1699.0218505859375</v>
      </c>
      <c r="Z82" s="1">
        <v>6.2741713523864746</v>
      </c>
      <c r="AA82" s="1">
        <v>73.046791076660156</v>
      </c>
      <c r="AB82" s="1">
        <v>-2.469581127166748</v>
      </c>
      <c r="AC82" s="1">
        <v>5.8844506740570068E-2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4"/>
        <v>0.83316421508789051</v>
      </c>
      <c r="AL82">
        <f t="shared" si="125"/>
        <v>3.7082858941426956E-3</v>
      </c>
      <c r="AM82">
        <f t="shared" si="126"/>
        <v>294.80637207031248</v>
      </c>
      <c r="AN82">
        <f t="shared" si="127"/>
        <v>293.41214599609373</v>
      </c>
      <c r="AO82">
        <f t="shared" si="128"/>
        <v>271.84349001757437</v>
      </c>
      <c r="AP82">
        <f t="shared" si="129"/>
        <v>1.1070387874250447</v>
      </c>
      <c r="AQ82">
        <f t="shared" si="130"/>
        <v>2.5984050065363551</v>
      </c>
      <c r="AR82">
        <f t="shared" si="131"/>
        <v>35.571788551387783</v>
      </c>
      <c r="AS82">
        <f t="shared" si="132"/>
        <v>24.506310226497646</v>
      </c>
      <c r="AT82">
        <f t="shared" si="133"/>
        <v>20.959259033203125</v>
      </c>
      <c r="AU82">
        <f t="shared" si="134"/>
        <v>2.4896897229336181</v>
      </c>
      <c r="AV82">
        <f t="shared" si="135"/>
        <v>0.14779106692190835</v>
      </c>
      <c r="AW82">
        <f t="shared" si="136"/>
        <v>0.80829768336156116</v>
      </c>
      <c r="AX82">
        <f t="shared" si="137"/>
        <v>1.681392039572057</v>
      </c>
      <c r="AY82">
        <f t="shared" si="138"/>
        <v>9.3065605413319943E-2</v>
      </c>
      <c r="AZ82">
        <f t="shared" si="139"/>
        <v>17.373368762720538</v>
      </c>
      <c r="BA82">
        <f t="shared" si="140"/>
        <v>0.61966343959334691</v>
      </c>
      <c r="BB82">
        <f t="shared" si="141"/>
        <v>33.13332256797672</v>
      </c>
      <c r="BC82">
        <f t="shared" si="142"/>
        <v>377.90937497497515</v>
      </c>
      <c r="BD82">
        <f t="shared" si="143"/>
        <v>1.0900783756584884E-2</v>
      </c>
    </row>
    <row r="83" spans="1:108" x14ac:dyDescent="0.25">
      <c r="A83" s="1">
        <v>64</v>
      </c>
      <c r="B83" s="1" t="s">
        <v>112</v>
      </c>
      <c r="C83" s="1">
        <v>1557.500000435859</v>
      </c>
      <c r="D83" s="1">
        <v>0</v>
      </c>
      <c r="E83">
        <f t="shared" si="116"/>
        <v>12.427690493698314</v>
      </c>
      <c r="F83">
        <f t="shared" si="117"/>
        <v>0.15581308650149209</v>
      </c>
      <c r="G83">
        <f t="shared" si="118"/>
        <v>237.83344225475921</v>
      </c>
      <c r="H83">
        <f t="shared" si="119"/>
        <v>3.7059354432249023</v>
      </c>
      <c r="I83">
        <f t="shared" si="120"/>
        <v>1.7899631853628635</v>
      </c>
      <c r="J83">
        <f t="shared" si="121"/>
        <v>21.654483795166016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20.26219367980957</v>
      </c>
      <c r="P83" s="1">
        <v>21.654483795166016</v>
      </c>
      <c r="Q83" s="1">
        <v>19.976161956787109</v>
      </c>
      <c r="R83" s="1">
        <v>400.45285034179687</v>
      </c>
      <c r="S83" s="1">
        <v>383.82931518554687</v>
      </c>
      <c r="T83" s="1">
        <v>6.6645708084106445</v>
      </c>
      <c r="U83" s="1">
        <v>11.063385009765625</v>
      </c>
      <c r="V83" s="1">
        <v>20.412015914916992</v>
      </c>
      <c r="W83" s="1">
        <v>33.884552001953125</v>
      </c>
      <c r="X83" s="1">
        <v>499.89862060546875</v>
      </c>
      <c r="Y83" s="1">
        <v>1699.0367431640625</v>
      </c>
      <c r="Z83" s="1">
        <v>6.3812146186828613</v>
      </c>
      <c r="AA83" s="1">
        <v>73.046524047851562</v>
      </c>
      <c r="AB83" s="1">
        <v>-2.469581127166748</v>
      </c>
      <c r="AC83" s="1">
        <v>5.8844506740570068E-2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0.83316436767578117</v>
      </c>
      <c r="AL83">
        <f t="shared" si="125"/>
        <v>3.7059354432249021E-3</v>
      </c>
      <c r="AM83">
        <f t="shared" si="126"/>
        <v>294.80448379516599</v>
      </c>
      <c r="AN83">
        <f t="shared" si="127"/>
        <v>293.41219367980955</v>
      </c>
      <c r="AO83">
        <f t="shared" si="128"/>
        <v>271.84587283002111</v>
      </c>
      <c r="AP83">
        <f t="shared" si="129"/>
        <v>1.1085577887008156</v>
      </c>
      <c r="AQ83">
        <f t="shared" si="130"/>
        <v>2.5981050045293488</v>
      </c>
      <c r="AR83">
        <f t="shared" si="131"/>
        <v>35.567811588507254</v>
      </c>
      <c r="AS83">
        <f t="shared" si="132"/>
        <v>24.504426578741629</v>
      </c>
      <c r="AT83">
        <f t="shared" si="133"/>
        <v>20.958338737487793</v>
      </c>
      <c r="AU83">
        <f t="shared" si="134"/>
        <v>2.4895488769405252</v>
      </c>
      <c r="AV83">
        <f t="shared" si="135"/>
        <v>0.14770920386474967</v>
      </c>
      <c r="AW83">
        <f t="shared" si="136"/>
        <v>0.8081418191664852</v>
      </c>
      <c r="AX83">
        <f t="shared" si="137"/>
        <v>1.6814070577740399</v>
      </c>
      <c r="AY83">
        <f t="shared" si="138"/>
        <v>9.301366706031125E-2</v>
      </c>
      <c r="AZ83">
        <f t="shared" si="139"/>
        <v>17.372906259045585</v>
      </c>
      <c r="BA83">
        <f t="shared" si="140"/>
        <v>0.61963334441974083</v>
      </c>
      <c r="BB83">
        <f t="shared" si="141"/>
        <v>33.129160664415394</v>
      </c>
      <c r="BC83">
        <f t="shared" si="142"/>
        <v>377.92178632311459</v>
      </c>
      <c r="BD83">
        <f t="shared" si="143"/>
        <v>1.089429003442921E-2</v>
      </c>
    </row>
    <row r="84" spans="1:108" x14ac:dyDescent="0.25">
      <c r="A84" s="1">
        <v>65</v>
      </c>
      <c r="B84" s="1" t="s">
        <v>113</v>
      </c>
      <c r="C84" s="1">
        <v>1558.0000004246831</v>
      </c>
      <c r="D84" s="1">
        <v>0</v>
      </c>
      <c r="E84">
        <f t="shared" si="116"/>
        <v>12.441198546965285</v>
      </c>
      <c r="F84">
        <f t="shared" si="117"/>
        <v>0.1557071118213848</v>
      </c>
      <c r="G84">
        <f t="shared" si="118"/>
        <v>237.59599531775902</v>
      </c>
      <c r="H84">
        <f t="shared" si="119"/>
        <v>3.7045421348234058</v>
      </c>
      <c r="I84">
        <f t="shared" si="120"/>
        <v>1.7904425145915124</v>
      </c>
      <c r="J84">
        <f t="shared" si="121"/>
        <v>21.656486511230469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20.262426376342773</v>
      </c>
      <c r="P84" s="1">
        <v>21.656486511230469</v>
      </c>
      <c r="Q84" s="1">
        <v>19.97639274597168</v>
      </c>
      <c r="R84" s="1">
        <v>400.46200561523437</v>
      </c>
      <c r="S84" s="1">
        <v>383.82257080078125</v>
      </c>
      <c r="T84" s="1">
        <v>6.6639151573181152</v>
      </c>
      <c r="U84" s="1">
        <v>11.061180114746094</v>
      </c>
      <c r="V84" s="1">
        <v>20.409711837768555</v>
      </c>
      <c r="W84" s="1">
        <v>33.877307891845703</v>
      </c>
      <c r="X84" s="1">
        <v>499.88784790039062</v>
      </c>
      <c r="Y84" s="1">
        <v>1699.05517578125</v>
      </c>
      <c r="Z84" s="1">
        <v>6.4469456672668457</v>
      </c>
      <c r="AA84" s="1">
        <v>73.046516418457031</v>
      </c>
      <c r="AB84" s="1">
        <v>-2.469581127166748</v>
      </c>
      <c r="AC84" s="1">
        <v>5.8844506740570068E-2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0.83314641316731763</v>
      </c>
      <c r="AL84">
        <f t="shared" si="125"/>
        <v>3.7045421348234058E-3</v>
      </c>
      <c r="AM84">
        <f t="shared" si="126"/>
        <v>294.80648651123045</v>
      </c>
      <c r="AN84">
        <f t="shared" si="127"/>
        <v>293.41242637634275</v>
      </c>
      <c r="AO84">
        <f t="shared" si="128"/>
        <v>271.84882204870519</v>
      </c>
      <c r="AP84">
        <f t="shared" si="129"/>
        <v>1.1090881517685005</v>
      </c>
      <c r="AQ84">
        <f t="shared" si="130"/>
        <v>2.5984231894508234</v>
      </c>
      <c r="AR84">
        <f t="shared" si="131"/>
        <v>35.572171225324396</v>
      </c>
      <c r="AS84">
        <f t="shared" si="132"/>
        <v>24.510991110578303</v>
      </c>
      <c r="AT84">
        <f t="shared" si="133"/>
        <v>20.959456443786621</v>
      </c>
      <c r="AU84">
        <f t="shared" si="134"/>
        <v>2.4897199364028126</v>
      </c>
      <c r="AV84">
        <f t="shared" si="135"/>
        <v>0.14761396269277105</v>
      </c>
      <c r="AW84">
        <f t="shared" si="136"/>
        <v>0.80798067485931102</v>
      </c>
      <c r="AX84">
        <f t="shared" si="137"/>
        <v>1.6817392615435016</v>
      </c>
      <c r="AY84">
        <f t="shared" si="138"/>
        <v>9.2953241453139726E-2</v>
      </c>
      <c r="AZ84">
        <f t="shared" si="139"/>
        <v>17.355559772938324</v>
      </c>
      <c r="BA84">
        <f t="shared" si="140"/>
        <v>0.61902559513906363</v>
      </c>
      <c r="BB84">
        <f t="shared" si="141"/>
        <v>33.117004530605911</v>
      </c>
      <c r="BC84">
        <f t="shared" si="142"/>
        <v>377.90862085676582</v>
      </c>
      <c r="BD84">
        <f t="shared" si="143"/>
        <v>1.0902509387373256E-2</v>
      </c>
    </row>
    <row r="85" spans="1:108" x14ac:dyDescent="0.25">
      <c r="A85" s="1">
        <v>66</v>
      </c>
      <c r="B85" s="1" t="s">
        <v>113</v>
      </c>
      <c r="C85" s="1">
        <v>1558.5000004135072</v>
      </c>
      <c r="D85" s="1">
        <v>0</v>
      </c>
      <c r="E85">
        <f t="shared" si="116"/>
        <v>12.461689610291721</v>
      </c>
      <c r="F85">
        <f t="shared" si="117"/>
        <v>0.1556311151216393</v>
      </c>
      <c r="G85">
        <f t="shared" si="118"/>
        <v>237.31157697446298</v>
      </c>
      <c r="H85">
        <f t="shared" si="119"/>
        <v>3.7036898314913977</v>
      </c>
      <c r="I85">
        <f t="shared" si="120"/>
        <v>1.7908612874488956</v>
      </c>
      <c r="J85">
        <f t="shared" si="121"/>
        <v>21.658638000488281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20.262245178222656</v>
      </c>
      <c r="P85" s="1">
        <v>21.658638000488281</v>
      </c>
      <c r="Q85" s="1">
        <v>19.976861953735352</v>
      </c>
      <c r="R85" s="1">
        <v>400.48141479492187</v>
      </c>
      <c r="S85" s="1">
        <v>383.81829833984375</v>
      </c>
      <c r="T85" s="1">
        <v>6.6639690399169922</v>
      </c>
      <c r="U85" s="1">
        <v>11.060094833374023</v>
      </c>
      <c r="V85" s="1">
        <v>20.410165786743164</v>
      </c>
      <c r="W85" s="1">
        <v>33.874462127685547</v>
      </c>
      <c r="X85" s="1">
        <v>499.90289306640625</v>
      </c>
      <c r="Y85" s="1">
        <v>1699.07763671875</v>
      </c>
      <c r="Z85" s="1">
        <v>6.4501099586486816</v>
      </c>
      <c r="AA85" s="1">
        <v>73.046730041503906</v>
      </c>
      <c r="AB85" s="1">
        <v>-2.469581127166748</v>
      </c>
      <c r="AC85" s="1">
        <v>5.8844506740570068E-2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0.83317148844401023</v>
      </c>
      <c r="AL85">
        <f t="shared" si="125"/>
        <v>3.7036898314913979E-3</v>
      </c>
      <c r="AM85">
        <f t="shared" si="126"/>
        <v>294.80863800048826</v>
      </c>
      <c r="AN85">
        <f t="shared" si="127"/>
        <v>293.41224517822263</v>
      </c>
      <c r="AO85">
        <f t="shared" si="128"/>
        <v>271.85241579862486</v>
      </c>
      <c r="AP85">
        <f t="shared" si="129"/>
        <v>1.109268863308799</v>
      </c>
      <c r="AQ85">
        <f t="shared" si="130"/>
        <v>2.5987650489758001</v>
      </c>
      <c r="AR85">
        <f t="shared" si="131"/>
        <v>35.576747206880121</v>
      </c>
      <c r="AS85">
        <f t="shared" si="132"/>
        <v>24.516652373506098</v>
      </c>
      <c r="AT85">
        <f t="shared" si="133"/>
        <v>20.960441589355469</v>
      </c>
      <c r="AU85">
        <f t="shared" si="134"/>
        <v>2.4898707166308749</v>
      </c>
      <c r="AV85">
        <f t="shared" si="135"/>
        <v>0.14754565907137382</v>
      </c>
      <c r="AW85">
        <f t="shared" si="136"/>
        <v>0.80790376152690446</v>
      </c>
      <c r="AX85">
        <f t="shared" si="137"/>
        <v>1.6819669551039704</v>
      </c>
      <c r="AY85">
        <f t="shared" si="138"/>
        <v>9.2909906692695596E-2</v>
      </c>
      <c r="AZ85">
        <f t="shared" si="139"/>
        <v>17.334834698977172</v>
      </c>
      <c r="BA85">
        <f t="shared" si="140"/>
        <v>0.6182914623948973</v>
      </c>
      <c r="BB85">
        <f t="shared" si="141"/>
        <v>33.10834486583795</v>
      </c>
      <c r="BC85">
        <f t="shared" si="142"/>
        <v>377.89460792569963</v>
      </c>
      <c r="BD85">
        <f t="shared" si="143"/>
        <v>1.0918015461858331E-2</v>
      </c>
    </row>
    <row r="86" spans="1:108" x14ac:dyDescent="0.25">
      <c r="A86" s="1">
        <v>67</v>
      </c>
      <c r="B86" s="1" t="s">
        <v>114</v>
      </c>
      <c r="C86" s="1">
        <v>1559.0000004023314</v>
      </c>
      <c r="D86" s="1">
        <v>0</v>
      </c>
      <c r="E86">
        <f t="shared" si="116"/>
        <v>12.476879456791364</v>
      </c>
      <c r="F86">
        <f t="shared" si="117"/>
        <v>0.15561710527230835</v>
      </c>
      <c r="G86">
        <f t="shared" si="118"/>
        <v>237.15067468190475</v>
      </c>
      <c r="H86">
        <f t="shared" si="119"/>
        <v>3.7034125842398731</v>
      </c>
      <c r="I86">
        <f t="shared" si="120"/>
        <v>1.7908910154759374</v>
      </c>
      <c r="J86">
        <f t="shared" si="121"/>
        <v>21.658723831176758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20.262754440307617</v>
      </c>
      <c r="P86" s="1">
        <v>21.658723831176758</v>
      </c>
      <c r="Q86" s="1">
        <v>19.97722053527832</v>
      </c>
      <c r="R86" s="1">
        <v>400.50991821289062</v>
      </c>
      <c r="S86" s="1">
        <v>383.82958984375</v>
      </c>
      <c r="T86" s="1">
        <v>6.6642589569091797</v>
      </c>
      <c r="U86" s="1">
        <v>11.059808731079102</v>
      </c>
      <c r="V86" s="1">
        <v>20.410533905029297</v>
      </c>
      <c r="W86" s="1">
        <v>33.872722625732422</v>
      </c>
      <c r="X86" s="1">
        <v>499.93112182617187</v>
      </c>
      <c r="Y86" s="1">
        <v>1699.0362548828125</v>
      </c>
      <c r="Z86" s="1">
        <v>6.517845630645752</v>
      </c>
      <c r="AA86" s="1">
        <v>73.047164916992187</v>
      </c>
      <c r="AB86" s="1">
        <v>-2.469581127166748</v>
      </c>
      <c r="AC86" s="1">
        <v>5.8844506740570068E-2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0.83321853637695309</v>
      </c>
      <c r="AL86">
        <f t="shared" si="125"/>
        <v>3.7034125842398732E-3</v>
      </c>
      <c r="AM86">
        <f t="shared" si="126"/>
        <v>294.80872383117674</v>
      </c>
      <c r="AN86">
        <f t="shared" si="127"/>
        <v>293.41275444030759</v>
      </c>
      <c r="AO86">
        <f t="shared" si="128"/>
        <v>271.84579470502285</v>
      </c>
      <c r="AP86">
        <f t="shared" si="129"/>
        <v>1.109390136647509</v>
      </c>
      <c r="AQ86">
        <f t="shared" si="130"/>
        <v>2.5987786878054626</v>
      </c>
      <c r="AR86">
        <f t="shared" si="131"/>
        <v>35.576722118628538</v>
      </c>
      <c r="AS86">
        <f t="shared" si="132"/>
        <v>24.516913387549437</v>
      </c>
      <c r="AT86">
        <f t="shared" si="133"/>
        <v>20.960739135742187</v>
      </c>
      <c r="AU86">
        <f t="shared" si="134"/>
        <v>2.4899162587949508</v>
      </c>
      <c r="AV86">
        <f t="shared" si="135"/>
        <v>0.14753306704830527</v>
      </c>
      <c r="AW86">
        <f t="shared" si="136"/>
        <v>0.80788767232952519</v>
      </c>
      <c r="AX86">
        <f t="shared" si="137"/>
        <v>1.6820285864654256</v>
      </c>
      <c r="AY86">
        <f t="shared" si="138"/>
        <v>9.2901917803660375E-2</v>
      </c>
      <c r="AZ86">
        <f t="shared" si="139"/>
        <v>17.32318444366506</v>
      </c>
      <c r="BA86">
        <f t="shared" si="140"/>
        <v>0.61785407106951928</v>
      </c>
      <c r="BB86">
        <f t="shared" si="141"/>
        <v>33.107283354421213</v>
      </c>
      <c r="BC86">
        <f t="shared" si="142"/>
        <v>377.89867890406589</v>
      </c>
      <c r="BD86">
        <f t="shared" si="143"/>
        <v>1.0930855454506972E-2</v>
      </c>
    </row>
    <row r="87" spans="1:108" x14ac:dyDescent="0.25">
      <c r="A87" s="1">
        <v>68</v>
      </c>
      <c r="B87" s="1" t="s">
        <v>114</v>
      </c>
      <c r="C87" s="1">
        <v>1559.5000003911555</v>
      </c>
      <c r="D87" s="1">
        <v>0</v>
      </c>
      <c r="E87">
        <f t="shared" si="116"/>
        <v>12.493548414620232</v>
      </c>
      <c r="F87">
        <f t="shared" si="117"/>
        <v>0.15562603470114511</v>
      </c>
      <c r="G87">
        <f t="shared" si="118"/>
        <v>236.96895022040627</v>
      </c>
      <c r="H87">
        <f t="shared" si="119"/>
        <v>3.7034042598726877</v>
      </c>
      <c r="I87">
        <f t="shared" si="120"/>
        <v>1.7907961998070152</v>
      </c>
      <c r="J87">
        <f t="shared" si="121"/>
        <v>21.658348083496094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20.263031005859375</v>
      </c>
      <c r="P87" s="1">
        <v>21.658348083496094</v>
      </c>
      <c r="Q87" s="1">
        <v>19.977804183959961</v>
      </c>
      <c r="R87" s="1">
        <v>400.51507568359375</v>
      </c>
      <c r="S87" s="1">
        <v>383.8153076171875</v>
      </c>
      <c r="T87" s="1">
        <v>6.6648445129394531</v>
      </c>
      <c r="U87" s="1">
        <v>11.060251235961914</v>
      </c>
      <c r="V87" s="1">
        <v>20.412046432495117</v>
      </c>
      <c r="W87" s="1">
        <v>33.873615264892578</v>
      </c>
      <c r="X87" s="1">
        <v>499.946044921875</v>
      </c>
      <c r="Y87" s="1">
        <v>1699.154052734375</v>
      </c>
      <c r="Z87" s="1">
        <v>6.4584670066833496</v>
      </c>
      <c r="AA87" s="1">
        <v>73.047416687011719</v>
      </c>
      <c r="AB87" s="1">
        <v>-2.469581127166748</v>
      </c>
      <c r="AC87" s="1">
        <v>5.8844506740570068E-2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0.83324340820312481</v>
      </c>
      <c r="AL87">
        <f t="shared" si="125"/>
        <v>3.7034042598726876E-3</v>
      </c>
      <c r="AM87">
        <f t="shared" si="126"/>
        <v>294.80834808349607</v>
      </c>
      <c r="AN87">
        <f t="shared" si="127"/>
        <v>293.41303100585935</v>
      </c>
      <c r="AO87">
        <f t="shared" si="128"/>
        <v>271.86464236085158</v>
      </c>
      <c r="AP87">
        <f t="shared" si="129"/>
        <v>1.1097045602645932</v>
      </c>
      <c r="AQ87">
        <f t="shared" si="130"/>
        <v>2.5987189805033615</v>
      </c>
      <c r="AR87">
        <f t="shared" si="131"/>
        <v>35.575782120237932</v>
      </c>
      <c r="AS87">
        <f t="shared" si="132"/>
        <v>24.515530884276018</v>
      </c>
      <c r="AT87">
        <f t="shared" si="133"/>
        <v>20.960689544677734</v>
      </c>
      <c r="AU87">
        <f t="shared" si="134"/>
        <v>2.48990866838361</v>
      </c>
      <c r="AV87">
        <f t="shared" si="135"/>
        <v>0.14754109281374622</v>
      </c>
      <c r="AW87">
        <f t="shared" si="136"/>
        <v>0.80792278069634627</v>
      </c>
      <c r="AX87">
        <f t="shared" si="137"/>
        <v>1.6819858876872638</v>
      </c>
      <c r="AY87">
        <f t="shared" si="138"/>
        <v>9.2907009672873964E-2</v>
      </c>
      <c r="AZ87">
        <f t="shared" si="139"/>
        <v>17.309969648633754</v>
      </c>
      <c r="BA87">
        <f t="shared" si="140"/>
        <v>0.61740359364915187</v>
      </c>
      <c r="BB87">
        <f t="shared" si="141"/>
        <v>33.109504477110384</v>
      </c>
      <c r="BC87">
        <f t="shared" si="142"/>
        <v>377.87647305327647</v>
      </c>
      <c r="BD87">
        <f t="shared" si="143"/>
        <v>1.0946836510526631E-2</v>
      </c>
    </row>
    <row r="88" spans="1:108" x14ac:dyDescent="0.25">
      <c r="A88" s="1">
        <v>69</v>
      </c>
      <c r="B88" s="1" t="s">
        <v>115</v>
      </c>
      <c r="C88" s="1">
        <v>1560.0000003799796</v>
      </c>
      <c r="D88" s="1">
        <v>0</v>
      </c>
      <c r="E88">
        <f t="shared" si="116"/>
        <v>12.463221454808778</v>
      </c>
      <c r="F88">
        <f t="shared" si="117"/>
        <v>0.15563708655948794</v>
      </c>
      <c r="G88">
        <f t="shared" si="118"/>
        <v>237.32945103175103</v>
      </c>
      <c r="H88">
        <f t="shared" si="119"/>
        <v>3.7034283010589868</v>
      </c>
      <c r="I88">
        <f t="shared" si="120"/>
        <v>1.7906821394249191</v>
      </c>
      <c r="J88">
        <f t="shared" si="121"/>
        <v>21.657978057861328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20.263565063476563</v>
      </c>
      <c r="P88" s="1">
        <v>21.657978057861328</v>
      </c>
      <c r="Q88" s="1">
        <v>19.977045059204102</v>
      </c>
      <c r="R88" s="1">
        <v>400.51004028320312</v>
      </c>
      <c r="S88" s="1">
        <v>383.84735107421875</v>
      </c>
      <c r="T88" s="1">
        <v>6.665827751159668</v>
      </c>
      <c r="U88" s="1">
        <v>11.061038970947266</v>
      </c>
      <c r="V88" s="1">
        <v>20.414329528808594</v>
      </c>
      <c r="W88" s="1">
        <v>33.87481689453125</v>
      </c>
      <c r="X88" s="1">
        <v>499.97113037109375</v>
      </c>
      <c r="Y88" s="1">
        <v>1699.2210693359375</v>
      </c>
      <c r="Z88" s="1">
        <v>6.5146970748901367</v>
      </c>
      <c r="AA88" s="1">
        <v>73.047210693359375</v>
      </c>
      <c r="AB88" s="1">
        <v>-2.469581127166748</v>
      </c>
      <c r="AC88" s="1">
        <v>5.8844506740570068E-2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0.83328521728515603</v>
      </c>
      <c r="AL88">
        <f t="shared" si="125"/>
        <v>3.7034283010589867E-3</v>
      </c>
      <c r="AM88">
        <f t="shared" si="126"/>
        <v>294.80797805786131</v>
      </c>
      <c r="AN88">
        <f t="shared" si="127"/>
        <v>293.41356506347654</v>
      </c>
      <c r="AO88">
        <f t="shared" si="128"/>
        <v>271.87536501686191</v>
      </c>
      <c r="AP88">
        <f t="shared" si="129"/>
        <v>1.1099379008410006</v>
      </c>
      <c r="AQ88">
        <f t="shared" si="130"/>
        <v>2.5986601836231631</v>
      </c>
      <c r="AR88">
        <f t="shared" si="131"/>
        <v>35.575077528037681</v>
      </c>
      <c r="AS88">
        <f t="shared" si="132"/>
        <v>24.514038557090416</v>
      </c>
      <c r="AT88">
        <f t="shared" si="133"/>
        <v>20.960771560668945</v>
      </c>
      <c r="AU88">
        <f t="shared" si="134"/>
        <v>2.4899212217671702</v>
      </c>
      <c r="AV88">
        <f t="shared" si="135"/>
        <v>0.1475510261513347</v>
      </c>
      <c r="AW88">
        <f t="shared" si="136"/>
        <v>0.80797804419824393</v>
      </c>
      <c r="AX88">
        <f t="shared" si="137"/>
        <v>1.6819431775689262</v>
      </c>
      <c r="AY88">
        <f t="shared" si="138"/>
        <v>9.2913311788547656E-2</v>
      </c>
      <c r="AZ88">
        <f t="shared" si="139"/>
        <v>17.336254413255638</v>
      </c>
      <c r="BA88">
        <f t="shared" si="140"/>
        <v>0.61829123053101964</v>
      </c>
      <c r="BB88">
        <f t="shared" si="141"/>
        <v>33.11249546921232</v>
      </c>
      <c r="BC88">
        <f t="shared" si="142"/>
        <v>377.92293249455571</v>
      </c>
      <c r="BD88">
        <f t="shared" si="143"/>
        <v>1.0919907961925292E-2</v>
      </c>
    </row>
    <row r="89" spans="1:108" x14ac:dyDescent="0.25">
      <c r="A89" s="1">
        <v>70</v>
      </c>
      <c r="B89" s="1" t="s">
        <v>115</v>
      </c>
      <c r="C89" s="1">
        <v>1560.5000003688037</v>
      </c>
      <c r="D89" s="1">
        <v>0</v>
      </c>
      <c r="E89">
        <f t="shared" si="116"/>
        <v>12.468289755096222</v>
      </c>
      <c r="F89">
        <f t="shared" si="117"/>
        <v>0.15572444046278561</v>
      </c>
      <c r="G89">
        <f t="shared" si="118"/>
        <v>237.34737290171563</v>
      </c>
      <c r="H89">
        <f t="shared" si="119"/>
        <v>3.7038116274183186</v>
      </c>
      <c r="I89">
        <f t="shared" si="120"/>
        <v>1.7899440692741364</v>
      </c>
      <c r="J89">
        <f t="shared" si="121"/>
        <v>21.653474807739258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20.263582229614258</v>
      </c>
      <c r="P89" s="1">
        <v>21.653474807739258</v>
      </c>
      <c r="Q89" s="1">
        <v>19.976573944091797</v>
      </c>
      <c r="R89" s="1">
        <v>400.51174926757812</v>
      </c>
      <c r="S89" s="1">
        <v>383.84283447265625</v>
      </c>
      <c r="T89" s="1">
        <v>6.6655640602111816</v>
      </c>
      <c r="U89" s="1">
        <v>11.061225891113281</v>
      </c>
      <c r="V89" s="1">
        <v>20.413722991943359</v>
      </c>
      <c r="W89" s="1">
        <v>33.875724792480469</v>
      </c>
      <c r="X89" s="1">
        <v>499.97152709960937</v>
      </c>
      <c r="Y89" s="1">
        <v>1699.20361328125</v>
      </c>
      <c r="Z89" s="1">
        <v>6.4923467636108398</v>
      </c>
      <c r="AA89" s="1">
        <v>73.048019409179688</v>
      </c>
      <c r="AB89" s="1">
        <v>-2.469581127166748</v>
      </c>
      <c r="AC89" s="1">
        <v>5.8844506740570068E-2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0.83328587849934888</v>
      </c>
      <c r="AL89">
        <f t="shared" si="125"/>
        <v>3.7038116274183187E-3</v>
      </c>
      <c r="AM89">
        <f t="shared" si="126"/>
        <v>294.80347480773924</v>
      </c>
      <c r="AN89">
        <f t="shared" si="127"/>
        <v>293.41358222961424</v>
      </c>
      <c r="AO89">
        <f t="shared" si="128"/>
        <v>271.87257204817433</v>
      </c>
      <c r="AP89">
        <f t="shared" si="129"/>
        <v>1.1103040938767905</v>
      </c>
      <c r="AQ89">
        <f t="shared" si="130"/>
        <v>2.5979447128575002</v>
      </c>
      <c r="AR89">
        <f t="shared" si="131"/>
        <v>35.564889149219368</v>
      </c>
      <c r="AS89">
        <f t="shared" si="132"/>
        <v>24.503663258106087</v>
      </c>
      <c r="AT89">
        <f t="shared" si="133"/>
        <v>20.958528518676758</v>
      </c>
      <c r="AU89">
        <f t="shared" si="134"/>
        <v>2.4895779212943752</v>
      </c>
      <c r="AV89">
        <f t="shared" si="135"/>
        <v>0.14762953668602005</v>
      </c>
      <c r="AW89">
        <f t="shared" si="136"/>
        <v>0.80800064358336388</v>
      </c>
      <c r="AX89">
        <f t="shared" si="137"/>
        <v>1.6815772777110114</v>
      </c>
      <c r="AY89">
        <f t="shared" si="138"/>
        <v>9.2963122307766224E-2</v>
      </c>
      <c r="AZ89">
        <f t="shared" si="139"/>
        <v>17.337755502442331</v>
      </c>
      <c r="BA89">
        <f t="shared" si="140"/>
        <v>0.61834519648594222</v>
      </c>
      <c r="BB89">
        <f t="shared" si="141"/>
        <v>33.123944078002253</v>
      </c>
      <c r="BC89">
        <f t="shared" si="142"/>
        <v>377.91600666577222</v>
      </c>
      <c r="BD89">
        <f t="shared" si="143"/>
        <v>1.0928326011906415E-2</v>
      </c>
    </row>
    <row r="90" spans="1:108" x14ac:dyDescent="0.25">
      <c r="A90" s="1">
        <v>71</v>
      </c>
      <c r="B90" s="1" t="s">
        <v>116</v>
      </c>
      <c r="C90" s="1">
        <v>1561.0000003576279</v>
      </c>
      <c r="D90" s="1">
        <v>0</v>
      </c>
      <c r="E90">
        <f t="shared" si="116"/>
        <v>12.476168145364712</v>
      </c>
      <c r="F90">
        <f t="shared" si="117"/>
        <v>0.15573607694747074</v>
      </c>
      <c r="G90">
        <f t="shared" si="118"/>
        <v>237.25686425069767</v>
      </c>
      <c r="H90">
        <f t="shared" si="119"/>
        <v>3.7036205081703253</v>
      </c>
      <c r="I90">
        <f t="shared" si="120"/>
        <v>1.7897289843535384</v>
      </c>
      <c r="J90">
        <f t="shared" si="121"/>
        <v>21.651874542236328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20.264202117919922</v>
      </c>
      <c r="P90" s="1">
        <v>21.651874542236328</v>
      </c>
      <c r="Q90" s="1">
        <v>19.976634979248047</v>
      </c>
      <c r="R90" s="1">
        <v>400.50125122070313</v>
      </c>
      <c r="S90" s="1">
        <v>383.82379150390625</v>
      </c>
      <c r="T90" s="1">
        <v>6.6654448509216309</v>
      </c>
      <c r="U90" s="1">
        <v>11.060688018798828</v>
      </c>
      <c r="V90" s="1">
        <v>20.412582397460938</v>
      </c>
      <c r="W90" s="1">
        <v>33.872787475585938</v>
      </c>
      <c r="X90" s="1">
        <v>499.99362182617187</v>
      </c>
      <c r="Y90" s="1">
        <v>1699.2359619140625</v>
      </c>
      <c r="Z90" s="1">
        <v>6.5591578483581543</v>
      </c>
      <c r="AA90" s="1">
        <v>73.04803466796875</v>
      </c>
      <c r="AB90" s="1">
        <v>-2.469581127166748</v>
      </c>
      <c r="AC90" s="1">
        <v>5.8844506740570068E-2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0.83332270304361966</v>
      </c>
      <c r="AL90">
        <f t="shared" si="125"/>
        <v>3.7036205081703252E-3</v>
      </c>
      <c r="AM90">
        <f t="shared" si="126"/>
        <v>294.80187454223631</v>
      </c>
      <c r="AN90">
        <f t="shared" si="127"/>
        <v>293.4142021179199</v>
      </c>
      <c r="AO90">
        <f t="shared" si="128"/>
        <v>271.87774782930865</v>
      </c>
      <c r="AP90">
        <f t="shared" si="129"/>
        <v>1.1107589305453289</v>
      </c>
      <c r="AQ90">
        <f t="shared" si="130"/>
        <v>2.5976905062023419</v>
      </c>
      <c r="AR90">
        <f t="shared" si="131"/>
        <v>35.561401727094214</v>
      </c>
      <c r="AS90">
        <f t="shared" si="132"/>
        <v>24.500713708295386</v>
      </c>
      <c r="AT90">
        <f t="shared" si="133"/>
        <v>20.958038330078125</v>
      </c>
      <c r="AU90">
        <f t="shared" si="134"/>
        <v>2.4895029028162021</v>
      </c>
      <c r="AV90">
        <f t="shared" si="135"/>
        <v>0.14763999479277501</v>
      </c>
      <c r="AW90">
        <f t="shared" si="136"/>
        <v>0.80796152184880343</v>
      </c>
      <c r="AX90">
        <f t="shared" si="137"/>
        <v>1.6815413809673987</v>
      </c>
      <c r="AY90">
        <f t="shared" si="138"/>
        <v>9.29697574184951E-2</v>
      </c>
      <c r="AZ90">
        <f t="shared" si="139"/>
        <v>17.33114764499852</v>
      </c>
      <c r="BA90">
        <f t="shared" si="140"/>
        <v>0.61814006714141656</v>
      </c>
      <c r="BB90">
        <f t="shared" si="141"/>
        <v>33.125834053145553</v>
      </c>
      <c r="BC90">
        <f t="shared" si="142"/>
        <v>377.8932186876076</v>
      </c>
      <c r="BD90">
        <f t="shared" si="143"/>
        <v>1.0936514739211041E-2</v>
      </c>
    </row>
    <row r="91" spans="1:108" x14ac:dyDescent="0.25">
      <c r="A91" s="1">
        <v>72</v>
      </c>
      <c r="B91" s="1" t="s">
        <v>116</v>
      </c>
      <c r="C91" s="1">
        <v>1561.500000346452</v>
      </c>
      <c r="D91" s="1">
        <v>0</v>
      </c>
      <c r="E91">
        <f t="shared" si="116"/>
        <v>12.479691503001799</v>
      </c>
      <c r="F91">
        <f t="shared" si="117"/>
        <v>0.15583893889428432</v>
      </c>
      <c r="G91">
        <f t="shared" si="118"/>
        <v>237.31715720904086</v>
      </c>
      <c r="H91">
        <f t="shared" si="119"/>
        <v>3.7051092634660403</v>
      </c>
      <c r="I91">
        <f t="shared" si="120"/>
        <v>1.7893426168749014</v>
      </c>
      <c r="J91">
        <f t="shared" si="121"/>
        <v>21.6502685546875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20.264585494995117</v>
      </c>
      <c r="P91" s="1">
        <v>21.6502685546875</v>
      </c>
      <c r="Q91" s="1">
        <v>19.976194381713867</v>
      </c>
      <c r="R91" s="1">
        <v>400.51763916015625</v>
      </c>
      <c r="S91" s="1">
        <v>383.83596801757812</v>
      </c>
      <c r="T91" s="1">
        <v>6.6656036376953125</v>
      </c>
      <c r="U91" s="1">
        <v>11.062406539916992</v>
      </c>
      <c r="V91" s="1">
        <v>20.412729263305664</v>
      </c>
      <c r="W91" s="1">
        <v>33.877490997314453</v>
      </c>
      <c r="X91" s="1">
        <v>500.01629638671875</v>
      </c>
      <c r="Y91" s="1">
        <v>1699.1888427734375</v>
      </c>
      <c r="Z91" s="1">
        <v>6.5039348602294922</v>
      </c>
      <c r="AA91" s="1">
        <v>73.048553466796875</v>
      </c>
      <c r="AB91" s="1">
        <v>-2.469581127166748</v>
      </c>
      <c r="AC91" s="1">
        <v>5.8844506740570068E-2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0.83336049397786438</v>
      </c>
      <c r="AL91">
        <f t="shared" si="125"/>
        <v>3.7051092634660405E-3</v>
      </c>
      <c r="AM91">
        <f t="shared" si="126"/>
        <v>294.80026855468748</v>
      </c>
      <c r="AN91">
        <f t="shared" si="127"/>
        <v>293.41458549499509</v>
      </c>
      <c r="AO91">
        <f t="shared" si="128"/>
        <v>271.87020876697716</v>
      </c>
      <c r="AP91">
        <f t="shared" si="129"/>
        <v>1.1101509344649747</v>
      </c>
      <c r="AQ91">
        <f t="shared" si="130"/>
        <v>2.5974354124774712</v>
      </c>
      <c r="AR91">
        <f t="shared" si="131"/>
        <v>35.557657054196106</v>
      </c>
      <c r="AS91">
        <f t="shared" si="132"/>
        <v>24.495250514279114</v>
      </c>
      <c r="AT91">
        <f t="shared" si="133"/>
        <v>20.957427024841309</v>
      </c>
      <c r="AU91">
        <f t="shared" si="134"/>
        <v>2.4894093514179301</v>
      </c>
      <c r="AV91">
        <f t="shared" si="135"/>
        <v>0.14773243680907</v>
      </c>
      <c r="AW91">
        <f t="shared" si="136"/>
        <v>0.80809279560256986</v>
      </c>
      <c r="AX91">
        <f t="shared" si="137"/>
        <v>1.6813165558153602</v>
      </c>
      <c r="AY91">
        <f t="shared" si="138"/>
        <v>9.3028407253231707E-2</v>
      </c>
      <c r="AZ91">
        <f t="shared" si="139"/>
        <v>17.335675046972863</v>
      </c>
      <c r="BA91">
        <f t="shared" si="140"/>
        <v>0.61827753775845384</v>
      </c>
      <c r="BB91">
        <f t="shared" si="141"/>
        <v>33.136069799031354</v>
      </c>
      <c r="BC91">
        <f t="shared" si="142"/>
        <v>377.90372036580266</v>
      </c>
      <c r="BD91">
        <f t="shared" si="143"/>
        <v>1.0942679482317877E-2</v>
      </c>
    </row>
    <row r="92" spans="1:108" x14ac:dyDescent="0.25">
      <c r="A92" s="1">
        <v>73</v>
      </c>
      <c r="B92" s="1" t="s">
        <v>117</v>
      </c>
      <c r="C92" s="1">
        <v>1562.0000003352761</v>
      </c>
      <c r="D92" s="1">
        <v>0</v>
      </c>
      <c r="E92">
        <f t="shared" si="116"/>
        <v>12.470653334100279</v>
      </c>
      <c r="F92">
        <f t="shared" si="117"/>
        <v>0.15588295874190194</v>
      </c>
      <c r="G92">
        <f t="shared" si="118"/>
        <v>237.48127843254781</v>
      </c>
      <c r="H92">
        <f t="shared" si="119"/>
        <v>3.7059891034250669</v>
      </c>
      <c r="I92">
        <f t="shared" si="120"/>
        <v>1.7893028538963685</v>
      </c>
      <c r="J92">
        <f t="shared" si="121"/>
        <v>21.650838851928711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20.265142440795898</v>
      </c>
      <c r="P92" s="1">
        <v>21.650838851928711</v>
      </c>
      <c r="Q92" s="1">
        <v>19.976478576660156</v>
      </c>
      <c r="R92" s="1">
        <v>400.54135131835937</v>
      </c>
      <c r="S92" s="1">
        <v>383.87033081054687</v>
      </c>
      <c r="T92" s="1">
        <v>6.6663432121276855</v>
      </c>
      <c r="U92" s="1">
        <v>11.0640869140625</v>
      </c>
      <c r="V92" s="1">
        <v>20.414484024047852</v>
      </c>
      <c r="W92" s="1">
        <v>33.881786346435547</v>
      </c>
      <c r="X92" s="1">
        <v>500.02719116210937</v>
      </c>
      <c r="Y92" s="1">
        <v>1699.1148681640625</v>
      </c>
      <c r="Z92" s="1">
        <v>6.4646611213684082</v>
      </c>
      <c r="AA92" s="1">
        <v>73.049240112304688</v>
      </c>
      <c r="AB92" s="1">
        <v>-2.469581127166748</v>
      </c>
      <c r="AC92" s="1">
        <v>5.8844506740570068E-2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0.8333786519368489</v>
      </c>
      <c r="AL92">
        <f t="shared" si="125"/>
        <v>3.7059891034250669E-3</v>
      </c>
      <c r="AM92">
        <f t="shared" si="126"/>
        <v>294.80083885192869</v>
      </c>
      <c r="AN92">
        <f t="shared" si="127"/>
        <v>293.41514244079588</v>
      </c>
      <c r="AO92">
        <f t="shared" si="128"/>
        <v>271.85837282974171</v>
      </c>
      <c r="AP92">
        <f t="shared" si="129"/>
        <v>1.1095446900904111</v>
      </c>
      <c r="AQ92">
        <f t="shared" si="130"/>
        <v>2.5975259955051282</v>
      </c>
      <c r="AR92">
        <f t="shared" si="131"/>
        <v>35.558562847631748</v>
      </c>
      <c r="AS92">
        <f t="shared" si="132"/>
        <v>24.494475933569248</v>
      </c>
      <c r="AT92">
        <f t="shared" si="133"/>
        <v>20.957990646362305</v>
      </c>
      <c r="AU92">
        <f t="shared" si="134"/>
        <v>2.489495605404529</v>
      </c>
      <c r="AV92">
        <f t="shared" si="135"/>
        <v>0.1477719954999997</v>
      </c>
      <c r="AW92">
        <f t="shared" si="136"/>
        <v>0.80822314160875974</v>
      </c>
      <c r="AX92">
        <f t="shared" si="137"/>
        <v>1.6812724637957692</v>
      </c>
      <c r="AY92">
        <f t="shared" si="138"/>
        <v>9.3053505432574346E-2</v>
      </c>
      <c r="AZ92">
        <f t="shared" si="139"/>
        <v>17.34782693039627</v>
      </c>
      <c r="BA92">
        <f t="shared" si="140"/>
        <v>0.61864973500583698</v>
      </c>
      <c r="BB92">
        <f t="shared" si="141"/>
        <v>33.140781225850304</v>
      </c>
      <c r="BC92">
        <f t="shared" si="142"/>
        <v>377.942379471403</v>
      </c>
      <c r="BD92">
        <f t="shared" si="143"/>
        <v>1.0935190556477655E-2</v>
      </c>
    </row>
    <row r="93" spans="1:108" x14ac:dyDescent="0.25">
      <c r="A93" s="1">
        <v>74</v>
      </c>
      <c r="B93" s="1" t="s">
        <v>117</v>
      </c>
      <c r="C93" s="1">
        <v>1562.5000003241003</v>
      </c>
      <c r="D93" s="1">
        <v>0</v>
      </c>
      <c r="E93">
        <f t="shared" si="116"/>
        <v>12.455490253558157</v>
      </c>
      <c r="F93">
        <f t="shared" si="117"/>
        <v>0.15587708120979998</v>
      </c>
      <c r="G93">
        <f t="shared" si="118"/>
        <v>237.64929619449916</v>
      </c>
      <c r="H93">
        <f t="shared" si="119"/>
        <v>3.706093319889042</v>
      </c>
      <c r="I93">
        <f t="shared" si="120"/>
        <v>1.7894061648383173</v>
      </c>
      <c r="J93">
        <f t="shared" si="121"/>
        <v>21.65165901184082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20.266246795654297</v>
      </c>
      <c r="P93" s="1">
        <v>21.65165901184082</v>
      </c>
      <c r="Q93" s="1">
        <v>19.976776123046875</v>
      </c>
      <c r="R93" s="1">
        <v>400.53717041015625</v>
      </c>
      <c r="S93" s="1">
        <v>383.8846435546875</v>
      </c>
      <c r="T93" s="1">
        <v>6.6667532920837402</v>
      </c>
      <c r="U93" s="1">
        <v>11.064510345458984</v>
      </c>
      <c r="V93" s="1">
        <v>20.414247512817383</v>
      </c>
      <c r="W93" s="1">
        <v>33.880607604980469</v>
      </c>
      <c r="X93" s="1">
        <v>500.03952026367187</v>
      </c>
      <c r="Y93" s="1">
        <v>1699.157470703125</v>
      </c>
      <c r="Z93" s="1">
        <v>6.5273489952087402</v>
      </c>
      <c r="AA93" s="1">
        <v>73.048881530761719</v>
      </c>
      <c r="AB93" s="1">
        <v>-2.469581127166748</v>
      </c>
      <c r="AC93" s="1">
        <v>5.8844506740570068E-2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0.83339920043945304</v>
      </c>
      <c r="AL93">
        <f t="shared" si="125"/>
        <v>3.7060933198890421E-3</v>
      </c>
      <c r="AM93">
        <f t="shared" si="126"/>
        <v>294.8016590118408</v>
      </c>
      <c r="AN93">
        <f t="shared" si="127"/>
        <v>293.41624679565427</v>
      </c>
      <c r="AO93">
        <f t="shared" si="128"/>
        <v>271.86518923583935</v>
      </c>
      <c r="AP93">
        <f t="shared" si="129"/>
        <v>1.1096052022015368</v>
      </c>
      <c r="AQ93">
        <f t="shared" si="130"/>
        <v>2.597656270259638</v>
      </c>
      <c r="AR93">
        <f t="shared" si="131"/>
        <v>35.560520788613786</v>
      </c>
      <c r="AS93">
        <f t="shared" si="132"/>
        <v>24.496010443154802</v>
      </c>
      <c r="AT93">
        <f t="shared" si="133"/>
        <v>20.958952903747559</v>
      </c>
      <c r="AU93">
        <f t="shared" si="134"/>
        <v>2.4896428707976113</v>
      </c>
      <c r="AV93">
        <f t="shared" si="135"/>
        <v>0.14776671368899305</v>
      </c>
      <c r="AW93">
        <f t="shared" si="136"/>
        <v>0.80825010542132081</v>
      </c>
      <c r="AX93">
        <f t="shared" si="137"/>
        <v>1.6813927653762906</v>
      </c>
      <c r="AY93">
        <f t="shared" si="138"/>
        <v>9.305015435930801E-2</v>
      </c>
      <c r="AZ93">
        <f t="shared" si="139"/>
        <v>17.360015283580871</v>
      </c>
      <c r="BA93">
        <f t="shared" si="140"/>
        <v>0.61906434702341528</v>
      </c>
      <c r="BB93">
        <f t="shared" si="141"/>
        <v>33.140061464586736</v>
      </c>
      <c r="BC93">
        <f t="shared" si="142"/>
        <v>377.96390001782925</v>
      </c>
      <c r="BD93">
        <f t="shared" si="143"/>
        <v>1.0921035383405848E-2</v>
      </c>
    </row>
    <row r="94" spans="1:108" x14ac:dyDescent="0.25">
      <c r="A94" s="1">
        <v>75</v>
      </c>
      <c r="B94" s="1" t="s">
        <v>118</v>
      </c>
      <c r="C94" s="1">
        <v>1563.5000003017485</v>
      </c>
      <c r="D94" s="1">
        <v>0</v>
      </c>
      <c r="E94">
        <f t="shared" si="116"/>
        <v>12.412886904572227</v>
      </c>
      <c r="F94">
        <f t="shared" si="117"/>
        <v>0.15598035604960145</v>
      </c>
      <c r="G94">
        <f t="shared" si="118"/>
        <v>238.21088115696125</v>
      </c>
      <c r="H94">
        <f t="shared" si="119"/>
        <v>3.7065263120864027</v>
      </c>
      <c r="I94">
        <f t="shared" si="120"/>
        <v>1.7884962763011747</v>
      </c>
      <c r="J94">
        <f t="shared" si="121"/>
        <v>21.64588737487793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20.26728630065918</v>
      </c>
      <c r="P94" s="1">
        <v>21.64588737487793</v>
      </c>
      <c r="Q94" s="1">
        <v>19.976396560668945</v>
      </c>
      <c r="R94" s="1">
        <v>400.51202392578125</v>
      </c>
      <c r="S94" s="1">
        <v>383.9093017578125</v>
      </c>
      <c r="T94" s="1">
        <v>6.665924072265625</v>
      </c>
      <c r="U94" s="1">
        <v>11.064461708068848</v>
      </c>
      <c r="V94" s="1">
        <v>20.410314559936523</v>
      </c>
      <c r="W94" s="1">
        <v>33.878143310546875</v>
      </c>
      <c r="X94" s="1">
        <v>500.00921630859375</v>
      </c>
      <c r="Y94" s="1">
        <v>1699.083984375</v>
      </c>
      <c r="Z94" s="1">
        <v>6.5210304260253906</v>
      </c>
      <c r="AA94" s="1">
        <v>73.048591613769531</v>
      </c>
      <c r="AB94" s="1">
        <v>-2.469581127166748</v>
      </c>
      <c r="AC94" s="1">
        <v>5.8844506740570068E-2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0.83334869384765609</v>
      </c>
      <c r="AL94">
        <f t="shared" si="125"/>
        <v>3.7065263120864026E-3</v>
      </c>
      <c r="AM94">
        <f t="shared" si="126"/>
        <v>294.79588737487791</v>
      </c>
      <c r="AN94">
        <f t="shared" si="127"/>
        <v>293.41728630065916</v>
      </c>
      <c r="AO94">
        <f t="shared" si="128"/>
        <v>271.85343142360216</v>
      </c>
      <c r="AP94">
        <f t="shared" si="129"/>
        <v>1.1101395718081137</v>
      </c>
      <c r="AQ94">
        <f t="shared" si="130"/>
        <v>2.5967396210400868</v>
      </c>
      <c r="AR94">
        <f t="shared" si="131"/>
        <v>35.548113436188494</v>
      </c>
      <c r="AS94">
        <f t="shared" si="132"/>
        <v>24.483651728119646</v>
      </c>
      <c r="AT94">
        <f t="shared" si="133"/>
        <v>20.956586837768555</v>
      </c>
      <c r="AU94">
        <f t="shared" si="134"/>
        <v>2.4892807779988635</v>
      </c>
      <c r="AV94">
        <f t="shared" si="135"/>
        <v>0.14785951802302014</v>
      </c>
      <c r="AW94">
        <f t="shared" si="136"/>
        <v>0.80824334473891213</v>
      </c>
      <c r="AX94">
        <f t="shared" si="137"/>
        <v>1.6810374332599514</v>
      </c>
      <c r="AY94">
        <f t="shared" si="138"/>
        <v>9.3109034828616211E-2</v>
      </c>
      <c r="AZ94">
        <f t="shared" si="139"/>
        <v>17.40096937559105</v>
      </c>
      <c r="BA94">
        <f t="shared" si="140"/>
        <v>0.62048739133503861</v>
      </c>
      <c r="BB94">
        <f t="shared" si="141"/>
        <v>33.153199905115841</v>
      </c>
      <c r="BC94">
        <f t="shared" si="142"/>
        <v>378.0088098126638</v>
      </c>
      <c r="BD94">
        <f t="shared" si="143"/>
        <v>1.0886701850965456E-2</v>
      </c>
      <c r="BE94">
        <f>AVERAGE(E80:E94)</f>
        <v>12.455900956621557</v>
      </c>
      <c r="BF94">
        <f t="shared" ref="BF94:DD94" si="144">AVERAGE(F80:F94)</f>
        <v>0.15579334462174746</v>
      </c>
      <c r="BG94">
        <f t="shared" si="144"/>
        <v>237.52693816570098</v>
      </c>
      <c r="BH94">
        <f t="shared" si="144"/>
        <v>3.7055231078673185</v>
      </c>
      <c r="BI94">
        <f t="shared" si="144"/>
        <v>1.7900056029435383</v>
      </c>
      <c r="BJ94">
        <f t="shared" si="144"/>
        <v>21.654528808593749</v>
      </c>
      <c r="BK94">
        <f t="shared" si="144"/>
        <v>6</v>
      </c>
      <c r="BL94">
        <f t="shared" si="144"/>
        <v>1.4200000166893005</v>
      </c>
      <c r="BM94">
        <f t="shared" si="144"/>
        <v>1</v>
      </c>
      <c r="BN94">
        <f t="shared" si="144"/>
        <v>2.8400000333786011</v>
      </c>
      <c r="BO94">
        <f t="shared" si="144"/>
        <v>20.263591130574543</v>
      </c>
      <c r="BP94">
        <f t="shared" si="144"/>
        <v>21.654528808593749</v>
      </c>
      <c r="BQ94">
        <f t="shared" si="144"/>
        <v>19.976596959431966</v>
      </c>
      <c r="BR94">
        <f t="shared" si="144"/>
        <v>400.49211222330729</v>
      </c>
      <c r="BS94">
        <f t="shared" si="144"/>
        <v>383.83668212890626</v>
      </c>
      <c r="BT94">
        <f t="shared" si="144"/>
        <v>6.6648966789245607</v>
      </c>
      <c r="BU94">
        <f t="shared" si="144"/>
        <v>11.062747383117676</v>
      </c>
      <c r="BV94">
        <f t="shared" si="144"/>
        <v>20.41153844197591</v>
      </c>
      <c r="BW94">
        <f t="shared" si="144"/>
        <v>33.880149841308594</v>
      </c>
      <c r="BX94">
        <f t="shared" si="144"/>
        <v>499.95284220377602</v>
      </c>
      <c r="BY94">
        <f t="shared" si="144"/>
        <v>1699.1097900390625</v>
      </c>
      <c r="BZ94">
        <f t="shared" si="144"/>
        <v>6.4466362317403156</v>
      </c>
      <c r="CA94">
        <f t="shared" si="144"/>
        <v>73.047551472981766</v>
      </c>
      <c r="CB94">
        <f t="shared" si="144"/>
        <v>-2.469581127166748</v>
      </c>
      <c r="CC94">
        <f t="shared" si="144"/>
        <v>5.8844506740570068E-2</v>
      </c>
      <c r="CD94">
        <f t="shared" si="144"/>
        <v>1</v>
      </c>
      <c r="CE94">
        <f t="shared" si="144"/>
        <v>-0.21956524252891541</v>
      </c>
      <c r="CF94">
        <f t="shared" si="144"/>
        <v>2.737391471862793</v>
      </c>
      <c r="CG94">
        <f t="shared" si="144"/>
        <v>1</v>
      </c>
      <c r="CH94">
        <f t="shared" si="144"/>
        <v>0</v>
      </c>
      <c r="CI94">
        <f t="shared" si="144"/>
        <v>0.15999999642372131</v>
      </c>
      <c r="CJ94">
        <f t="shared" si="144"/>
        <v>111115</v>
      </c>
      <c r="CK94">
        <f t="shared" si="144"/>
        <v>0.83325473700629316</v>
      </c>
      <c r="CL94">
        <f t="shared" si="144"/>
        <v>3.7055231078673176E-3</v>
      </c>
      <c r="CM94">
        <f t="shared" si="144"/>
        <v>294.80452880859377</v>
      </c>
      <c r="CN94">
        <f t="shared" si="144"/>
        <v>293.41359113057456</v>
      </c>
      <c r="CO94">
        <f t="shared" si="144"/>
        <v>271.85756032975985</v>
      </c>
      <c r="CP94">
        <f t="shared" si="144"/>
        <v>1.109088320846529</v>
      </c>
      <c r="CQ94">
        <f t="shared" si="144"/>
        <v>2.5981122119866691</v>
      </c>
      <c r="CR94">
        <f t="shared" si="144"/>
        <v>35.567410070558914</v>
      </c>
      <c r="CS94">
        <f t="shared" si="144"/>
        <v>24.504662687441236</v>
      </c>
      <c r="CT94">
        <f t="shared" si="144"/>
        <v>20.959059969584146</v>
      </c>
      <c r="CU94">
        <f t="shared" si="144"/>
        <v>2.4896592629640986</v>
      </c>
      <c r="CV94">
        <f t="shared" si="144"/>
        <v>0.14769145694935221</v>
      </c>
      <c r="CW94">
        <f t="shared" si="144"/>
        <v>0.80810660904313103</v>
      </c>
      <c r="CX94">
        <f t="shared" si="144"/>
        <v>1.6815526539209675</v>
      </c>
      <c r="CY94">
        <f t="shared" si="144"/>
        <v>9.3002407956372615E-2</v>
      </c>
      <c r="CZ94">
        <f t="shared" si="144"/>
        <v>17.350761228062815</v>
      </c>
      <c r="DA94">
        <f t="shared" si="144"/>
        <v>0.61882290774296045</v>
      </c>
      <c r="DB94">
        <f t="shared" si="144"/>
        <v>33.127357813689784</v>
      </c>
      <c r="DC94">
        <f t="shared" si="144"/>
        <v>377.91574336348145</v>
      </c>
      <c r="DD94">
        <f t="shared" si="144"/>
        <v>1.0918596573700208E-2</v>
      </c>
    </row>
    <row r="95" spans="1:108" x14ac:dyDescent="0.25">
      <c r="A95" s="1" t="s">
        <v>9</v>
      </c>
      <c r="B95" s="1" t="s">
        <v>119</v>
      </c>
    </row>
    <row r="96" spans="1:108" x14ac:dyDescent="0.25">
      <c r="A96" s="1" t="s">
        <v>9</v>
      </c>
      <c r="B96" s="1" t="s">
        <v>120</v>
      </c>
    </row>
    <row r="97" spans="1:108" x14ac:dyDescent="0.25">
      <c r="A97" s="1">
        <v>76</v>
      </c>
      <c r="B97" s="1" t="s">
        <v>121</v>
      </c>
      <c r="C97" s="1">
        <v>1902.0000005140901</v>
      </c>
      <c r="D97" s="1">
        <v>0</v>
      </c>
      <c r="E97">
        <f t="shared" ref="E97:E111" si="145">(R97-S97*(1000-T97)/(1000-U97))*AK97</f>
        <v>12.319404690090852</v>
      </c>
      <c r="F97">
        <f t="shared" ref="F97:F111" si="146">IF(AV97&lt;&gt;0,1/(1/AV97-1/N97),0)</f>
        <v>0.15506766162962038</v>
      </c>
      <c r="G97">
        <f t="shared" ref="G97:G111" si="147">((AY97-AL97/2)*S97-E97)/(AY97+AL97/2)</f>
        <v>236.20723313007477</v>
      </c>
      <c r="H97">
        <f t="shared" ref="H97:H111" si="148">AL97*1000</f>
        <v>4.0973508534755165</v>
      </c>
      <c r="I97">
        <f t="shared" ref="I97:I111" si="149">(AQ97-AW97)</f>
        <v>1.9770274485869828</v>
      </c>
      <c r="J97">
        <f t="shared" ref="J97:J111" si="150">(P97+AP97*D97)</f>
        <v>24.478864669799805</v>
      </c>
      <c r="K97" s="1">
        <v>6</v>
      </c>
      <c r="L97">
        <f t="shared" ref="L97:L111" si="151">(K97*AE97+AF97)</f>
        <v>1.4200000166893005</v>
      </c>
      <c r="M97" s="1">
        <v>1</v>
      </c>
      <c r="N97">
        <f t="shared" ref="N97:N111" si="152">L97*(M97+1)*(M97+1)/(M97*M97+1)</f>
        <v>2.8400000333786011</v>
      </c>
      <c r="O97" s="1">
        <v>24.650012969970703</v>
      </c>
      <c r="P97" s="1">
        <v>24.478864669799805</v>
      </c>
      <c r="Q97" s="1">
        <v>25.04278564453125</v>
      </c>
      <c r="R97" s="1">
        <v>399.60028076171875</v>
      </c>
      <c r="S97" s="1">
        <v>382.9627685546875</v>
      </c>
      <c r="T97" s="1">
        <v>10.296785354614258</v>
      </c>
      <c r="U97" s="1">
        <v>15.130862236022949</v>
      </c>
      <c r="V97" s="1">
        <v>24.15269660949707</v>
      </c>
      <c r="W97" s="1">
        <v>35.491771697998047</v>
      </c>
      <c r="X97" s="1">
        <v>500.86349487304687</v>
      </c>
      <c r="Y97" s="1">
        <v>1699.6064453125</v>
      </c>
      <c r="Z97" s="1">
        <v>5.0327649116516113</v>
      </c>
      <c r="AA97" s="1">
        <v>73.042083740234375</v>
      </c>
      <c r="AB97" s="1">
        <v>-2.242866039276123</v>
      </c>
      <c r="AC97" s="1">
        <v>3.9538741111755371E-3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ref="AK97:AK111" si="153">X97*0.000001/(K97*0.0001)</f>
        <v>0.83477249145507804</v>
      </c>
      <c r="AL97">
        <f t="shared" ref="AL97:AL111" si="154">(U97-T97)/(1000-U97)*AK97</f>
        <v>4.0973508534755164E-3</v>
      </c>
      <c r="AM97">
        <f t="shared" ref="AM97:AM111" si="155">(P97+273.15)</f>
        <v>297.62886466979978</v>
      </c>
      <c r="AN97">
        <f t="shared" ref="AN97:AN111" si="156">(O97+273.15)</f>
        <v>297.80001296997068</v>
      </c>
      <c r="AO97">
        <f t="shared" ref="AO97:AO111" si="157">(Y97*AG97+Z97*AH97)*AI97</f>
        <v>271.93702517173369</v>
      </c>
      <c r="AP97">
        <f t="shared" ref="AP97:AP111" si="158">((AO97+0.00000010773*(AN97^4-AM97^4))-AL97*44100)/(L97*51.4+0.00000043092*AM97^3)</f>
        <v>1.1048123559492207</v>
      </c>
      <c r="AQ97">
        <f t="shared" ref="AQ97:AQ111" si="159">0.61365*EXP(17.502*J97/(240.97+J97))</f>
        <v>3.082217155092521</v>
      </c>
      <c r="AR97">
        <f t="shared" ref="AR97:AR111" si="160">AQ97*1000/AA97</f>
        <v>42.197826201865567</v>
      </c>
      <c r="AS97">
        <f t="shared" ref="AS97:AS111" si="161">(AR97-U97)</f>
        <v>27.066963965842618</v>
      </c>
      <c r="AT97">
        <f t="shared" ref="AT97:AT111" si="162">IF(D97,P97,(O97+P97)/2)</f>
        <v>24.564438819885254</v>
      </c>
      <c r="AU97">
        <f t="shared" ref="AU97:AU111" si="163">0.61365*EXP(17.502*AT97/(240.97+AT97))</f>
        <v>3.0980393627762441</v>
      </c>
      <c r="AV97">
        <f t="shared" ref="AV97:AV111" si="164">IF(AS97&lt;&gt;0,(1000-(AR97+U97)/2)/AS97*AL97,0)</f>
        <v>0.14703913535512078</v>
      </c>
      <c r="AW97">
        <f t="shared" ref="AW97:AW111" si="165">U97*AA97/1000</f>
        <v>1.1051897065055383</v>
      </c>
      <c r="AX97">
        <f t="shared" ref="AX97:AX111" si="166">(AU97-AW97)</f>
        <v>1.9928496562707059</v>
      </c>
      <c r="AY97">
        <f t="shared" ref="AY97:AY111" si="167">1/(1.6/F97+1.37/N97)</f>
        <v>9.2588555642561077E-2</v>
      </c>
      <c r="AZ97">
        <f t="shared" ref="AZ97:AZ111" si="168">G97*AA97*0.001</f>
        <v>17.253068502335985</v>
      </c>
      <c r="BA97">
        <f t="shared" ref="BA97:BA111" si="169">G97/S97</f>
        <v>0.61678902631064547</v>
      </c>
      <c r="BB97">
        <f t="shared" ref="BB97:BB111" si="170">(1-AL97*AA97/AQ97/F97)*100</f>
        <v>37.383060513618595</v>
      </c>
      <c r="BC97">
        <f t="shared" ref="BC97:BC111" si="171">(S97-E97/(N97/1.35))</f>
        <v>377.10671357716785</v>
      </c>
      <c r="BD97">
        <f t="shared" ref="BD97:BD111" si="172">E97*BB97/100/BC97</f>
        <v>1.2212380062207054E-2</v>
      </c>
    </row>
    <row r="98" spans="1:108" x14ac:dyDescent="0.25">
      <c r="A98" s="1">
        <v>77</v>
      </c>
      <c r="B98" s="1" t="s">
        <v>122</v>
      </c>
      <c r="C98" s="1">
        <v>1902.5000005029142</v>
      </c>
      <c r="D98" s="1">
        <v>0</v>
      </c>
      <c r="E98">
        <f t="shared" si="145"/>
        <v>12.286340008036825</v>
      </c>
      <c r="F98">
        <f t="shared" si="146"/>
        <v>0.15515008694725416</v>
      </c>
      <c r="G98">
        <f t="shared" si="147"/>
        <v>236.64170171698777</v>
      </c>
      <c r="H98">
        <f t="shared" si="148"/>
        <v>4.0996329202911914</v>
      </c>
      <c r="I98">
        <f t="shared" si="149"/>
        <v>1.9771258205666467</v>
      </c>
      <c r="J98">
        <f t="shared" si="150"/>
        <v>24.480266571044922</v>
      </c>
      <c r="K98" s="1">
        <v>6</v>
      </c>
      <c r="L98">
        <f t="shared" si="151"/>
        <v>1.4200000166893005</v>
      </c>
      <c r="M98" s="1">
        <v>1</v>
      </c>
      <c r="N98">
        <f t="shared" si="152"/>
        <v>2.8400000333786011</v>
      </c>
      <c r="O98" s="1">
        <v>24.651206970214844</v>
      </c>
      <c r="P98" s="1">
        <v>24.480266571044922</v>
      </c>
      <c r="Q98" s="1">
        <v>25.042936325073242</v>
      </c>
      <c r="R98" s="1">
        <v>399.58273315429687</v>
      </c>
      <c r="S98" s="1">
        <v>382.9835205078125</v>
      </c>
      <c r="T98" s="1">
        <v>10.29625415802002</v>
      </c>
      <c r="U98" s="1">
        <v>15.133059501647949</v>
      </c>
      <c r="V98" s="1">
        <v>24.14971923828125</v>
      </c>
      <c r="W98" s="1">
        <v>35.494377136230469</v>
      </c>
      <c r="X98" s="1">
        <v>500.858642578125</v>
      </c>
      <c r="Y98" s="1">
        <v>1699.65234375</v>
      </c>
      <c r="Z98" s="1">
        <v>4.9935774803161621</v>
      </c>
      <c r="AA98" s="1">
        <v>73.042068481445313</v>
      </c>
      <c r="AB98" s="1">
        <v>-2.242866039276123</v>
      </c>
      <c r="AC98" s="1">
        <v>3.9538741111755371E-3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53"/>
        <v>0.83476440429687493</v>
      </c>
      <c r="AL98">
        <f t="shared" si="154"/>
        <v>4.0996329202911911E-3</v>
      </c>
      <c r="AM98">
        <f t="shared" si="155"/>
        <v>297.6302665710449</v>
      </c>
      <c r="AN98">
        <f t="shared" si="156"/>
        <v>297.80120697021482</v>
      </c>
      <c r="AO98">
        <f t="shared" si="157"/>
        <v>271.94436892156955</v>
      </c>
      <c r="AP98">
        <f t="shared" si="158"/>
        <v>1.1036764677504558</v>
      </c>
      <c r="AQ98">
        <f t="shared" si="159"/>
        <v>3.0824757890198029</v>
      </c>
      <c r="AR98">
        <f t="shared" si="160"/>
        <v>42.201375907129965</v>
      </c>
      <c r="AS98">
        <f t="shared" si="161"/>
        <v>27.068316405482015</v>
      </c>
      <c r="AT98">
        <f t="shared" si="162"/>
        <v>24.565736770629883</v>
      </c>
      <c r="AU98">
        <f t="shared" si="163"/>
        <v>3.0982798925404089</v>
      </c>
      <c r="AV98">
        <f t="shared" si="164"/>
        <v>0.14711324454780816</v>
      </c>
      <c r="AW98">
        <f t="shared" si="165"/>
        <v>1.1053499684531563</v>
      </c>
      <c r="AX98">
        <f t="shared" si="166"/>
        <v>1.9929299240872527</v>
      </c>
      <c r="AY98">
        <f t="shared" si="167"/>
        <v>9.263557129252073E-2</v>
      </c>
      <c r="AZ98">
        <f t="shared" si="168"/>
        <v>17.284799382377976</v>
      </c>
      <c r="BA98">
        <f t="shared" si="169"/>
        <v>0.61789003715673063</v>
      </c>
      <c r="BB98">
        <f t="shared" si="170"/>
        <v>37.386736867592376</v>
      </c>
      <c r="BC98">
        <f t="shared" si="171"/>
        <v>377.14318289657751</v>
      </c>
      <c r="BD98">
        <f t="shared" si="172"/>
        <v>1.2179622535354435E-2</v>
      </c>
    </row>
    <row r="99" spans="1:108" x14ac:dyDescent="0.25">
      <c r="A99" s="1">
        <v>78</v>
      </c>
      <c r="B99" s="1" t="s">
        <v>122</v>
      </c>
      <c r="C99" s="1">
        <v>1903.0000004917383</v>
      </c>
      <c r="D99" s="1">
        <v>0</v>
      </c>
      <c r="E99">
        <f t="shared" si="145"/>
        <v>12.323953694073872</v>
      </c>
      <c r="F99">
        <f t="shared" si="146"/>
        <v>0.15530657672948545</v>
      </c>
      <c r="G99">
        <f t="shared" si="147"/>
        <v>236.36860759337586</v>
      </c>
      <c r="H99">
        <f t="shared" si="148"/>
        <v>4.1032148645565378</v>
      </c>
      <c r="I99">
        <f t="shared" si="149"/>
        <v>1.9769613797805503</v>
      </c>
      <c r="J99">
        <f t="shared" si="150"/>
        <v>24.480934143066406</v>
      </c>
      <c r="K99" s="1">
        <v>6</v>
      </c>
      <c r="L99">
        <f t="shared" si="151"/>
        <v>1.4200000166893005</v>
      </c>
      <c r="M99" s="1">
        <v>1</v>
      </c>
      <c r="N99">
        <f t="shared" si="152"/>
        <v>2.8400000333786011</v>
      </c>
      <c r="O99" s="1">
        <v>24.652805328369141</v>
      </c>
      <c r="P99" s="1">
        <v>24.480934143066406</v>
      </c>
      <c r="Q99" s="1">
        <v>25.042932510375977</v>
      </c>
      <c r="R99" s="1">
        <v>399.62582397460937</v>
      </c>
      <c r="S99" s="1">
        <v>382.9810791015625</v>
      </c>
      <c r="T99" s="1">
        <v>10.29628849029541</v>
      </c>
      <c r="U99" s="1">
        <v>15.136963844299316</v>
      </c>
      <c r="V99" s="1">
        <v>24.147548675537109</v>
      </c>
      <c r="W99" s="1">
        <v>35.500225067138672</v>
      </c>
      <c r="X99" s="1">
        <v>500.89349365234375</v>
      </c>
      <c r="Y99" s="1">
        <v>1699.6376953125</v>
      </c>
      <c r="Z99" s="1">
        <v>5.0009851455688477</v>
      </c>
      <c r="AA99" s="1">
        <v>73.042228698730469</v>
      </c>
      <c r="AB99" s="1">
        <v>-2.242866039276123</v>
      </c>
      <c r="AC99" s="1">
        <v>3.9538741111755371E-3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53"/>
        <v>0.8348224894205728</v>
      </c>
      <c r="AL99">
        <f t="shared" si="154"/>
        <v>4.1032148645565375E-3</v>
      </c>
      <c r="AM99">
        <f t="shared" si="155"/>
        <v>297.63093414306638</v>
      </c>
      <c r="AN99">
        <f t="shared" si="156"/>
        <v>297.80280532836912</v>
      </c>
      <c r="AO99">
        <f t="shared" si="157"/>
        <v>271.94202517162194</v>
      </c>
      <c r="AP99">
        <f t="shared" si="158"/>
        <v>1.1019006928701816</v>
      </c>
      <c r="AQ99">
        <f t="shared" si="159"/>
        <v>3.0825989547002752</v>
      </c>
      <c r="AR99">
        <f t="shared" si="160"/>
        <v>42.20296956456167</v>
      </c>
      <c r="AS99">
        <f t="shared" si="161"/>
        <v>27.066005720262353</v>
      </c>
      <c r="AT99">
        <f t="shared" si="162"/>
        <v>24.566869735717773</v>
      </c>
      <c r="AU99">
        <f t="shared" si="163"/>
        <v>3.0984898613272573</v>
      </c>
      <c r="AV99">
        <f t="shared" si="164"/>
        <v>0.14725393440764944</v>
      </c>
      <c r="AW99">
        <f t="shared" si="165"/>
        <v>1.1056375749197249</v>
      </c>
      <c r="AX99">
        <f t="shared" si="166"/>
        <v>1.9928522864075324</v>
      </c>
      <c r="AY99">
        <f t="shared" si="167"/>
        <v>9.2724827394491574E-2</v>
      </c>
      <c r="AZ99">
        <f t="shared" si="168"/>
        <v>17.264889893035839</v>
      </c>
      <c r="BA99">
        <f t="shared" si="169"/>
        <v>0.6171809013329701</v>
      </c>
      <c r="BB99">
        <f t="shared" si="170"/>
        <v>37.397539682500906</v>
      </c>
      <c r="BC99">
        <f t="shared" si="171"/>
        <v>377.12286174541441</v>
      </c>
      <c r="BD99">
        <f t="shared" si="172"/>
        <v>1.2221098057708386E-2</v>
      </c>
    </row>
    <row r="100" spans="1:108" x14ac:dyDescent="0.25">
      <c r="A100" s="1">
        <v>79</v>
      </c>
      <c r="B100" s="1" t="s">
        <v>123</v>
      </c>
      <c r="C100" s="1">
        <v>1903.5000004805624</v>
      </c>
      <c r="D100" s="1">
        <v>0</v>
      </c>
      <c r="E100">
        <f t="shared" si="145"/>
        <v>12.343282771258176</v>
      </c>
      <c r="F100">
        <f t="shared" si="146"/>
        <v>0.15534992237834308</v>
      </c>
      <c r="G100">
        <f t="shared" si="147"/>
        <v>236.19007317177469</v>
      </c>
      <c r="H100">
        <f t="shared" si="148"/>
        <v>4.1036619583355813</v>
      </c>
      <c r="I100">
        <f t="shared" si="149"/>
        <v>1.9766552626005003</v>
      </c>
      <c r="J100">
        <f t="shared" si="150"/>
        <v>24.47972297668457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24.652431488037109</v>
      </c>
      <c r="P100" s="1">
        <v>24.47972297668457</v>
      </c>
      <c r="Q100" s="1">
        <v>25.042404174804687</v>
      </c>
      <c r="R100" s="1">
        <v>399.63897705078125</v>
      </c>
      <c r="S100" s="1">
        <v>382.96914672851563</v>
      </c>
      <c r="T100" s="1">
        <v>10.296382904052734</v>
      </c>
      <c r="U100" s="1">
        <v>15.13809871673584</v>
      </c>
      <c r="V100" s="1">
        <v>24.148303985595703</v>
      </c>
      <c r="W100" s="1">
        <v>35.503673553466797</v>
      </c>
      <c r="X100" s="1">
        <v>500.83984375</v>
      </c>
      <c r="Y100" s="1">
        <v>1699.620849609375</v>
      </c>
      <c r="Z100" s="1">
        <v>4.9702281951904297</v>
      </c>
      <c r="AA100" s="1">
        <v>73.042213439941406</v>
      </c>
      <c r="AB100" s="1">
        <v>-2.242866039276123</v>
      </c>
      <c r="AC100" s="1">
        <v>3.9538741111755371E-3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0.83473307291666654</v>
      </c>
      <c r="AL100">
        <f t="shared" si="154"/>
        <v>4.1036619583355817E-3</v>
      </c>
      <c r="AM100">
        <f t="shared" si="155"/>
        <v>297.62972297668455</v>
      </c>
      <c r="AN100">
        <f t="shared" si="156"/>
        <v>297.80243148803709</v>
      </c>
      <c r="AO100">
        <f t="shared" si="157"/>
        <v>271.93932985918218</v>
      </c>
      <c r="AP100">
        <f t="shared" si="158"/>
        <v>1.1017494931778002</v>
      </c>
      <c r="AQ100">
        <f t="shared" si="159"/>
        <v>3.0823755001432227</v>
      </c>
      <c r="AR100">
        <f t="shared" si="160"/>
        <v>42.199919128651416</v>
      </c>
      <c r="AS100">
        <f t="shared" si="161"/>
        <v>27.061820411915576</v>
      </c>
      <c r="AT100">
        <f t="shared" si="162"/>
        <v>24.56607723236084</v>
      </c>
      <c r="AU100">
        <f t="shared" si="163"/>
        <v>3.0983429879141444</v>
      </c>
      <c r="AV100">
        <f t="shared" si="164"/>
        <v>0.14729290108219256</v>
      </c>
      <c r="AW100">
        <f t="shared" si="165"/>
        <v>1.1057202375427224</v>
      </c>
      <c r="AX100">
        <f t="shared" si="166"/>
        <v>1.992622750371422</v>
      </c>
      <c r="AY100">
        <f t="shared" si="167"/>
        <v>9.2749548759239533E-2</v>
      </c>
      <c r="AZ100">
        <f t="shared" si="168"/>
        <v>17.251845737008146</v>
      </c>
      <c r="BA100">
        <f t="shared" si="169"/>
        <v>0.61673394629674516</v>
      </c>
      <c r="BB100">
        <f t="shared" si="170"/>
        <v>37.403663140040777</v>
      </c>
      <c r="BC100">
        <f t="shared" si="171"/>
        <v>377.10174125479989</v>
      </c>
      <c r="BD100">
        <f t="shared" si="172"/>
        <v>1.2242955688355187E-2</v>
      </c>
    </row>
    <row r="101" spans="1:108" x14ac:dyDescent="0.25">
      <c r="A101" s="1">
        <v>80</v>
      </c>
      <c r="B101" s="1" t="s">
        <v>123</v>
      </c>
      <c r="C101" s="1">
        <v>1904.0000004693866</v>
      </c>
      <c r="D101" s="1">
        <v>0</v>
      </c>
      <c r="E101">
        <f t="shared" si="145"/>
        <v>12.360678895046043</v>
      </c>
      <c r="F101">
        <f t="shared" si="146"/>
        <v>0.15539093382659011</v>
      </c>
      <c r="G101">
        <f t="shared" si="147"/>
        <v>236.04399045458274</v>
      </c>
      <c r="H101">
        <f t="shared" si="148"/>
        <v>4.1039660063605563</v>
      </c>
      <c r="I101">
        <f t="shared" si="149"/>
        <v>1.9763162410294586</v>
      </c>
      <c r="J101">
        <f t="shared" si="150"/>
        <v>24.47838020324707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24.652578353881836</v>
      </c>
      <c r="P101" s="1">
        <v>24.47838020324707</v>
      </c>
      <c r="Q101" s="1">
        <v>25.042705535888672</v>
      </c>
      <c r="R101" s="1">
        <v>399.66195678710937</v>
      </c>
      <c r="S101" s="1">
        <v>382.97140502929687</v>
      </c>
      <c r="T101" s="1">
        <v>10.297306060791016</v>
      </c>
      <c r="U101" s="1">
        <v>15.139296531677246</v>
      </c>
      <c r="V101" s="1">
        <v>24.150339126586914</v>
      </c>
      <c r="W101" s="1">
        <v>35.506294250488281</v>
      </c>
      <c r="X101" s="1">
        <v>500.84793090820312</v>
      </c>
      <c r="Y101" s="1">
        <v>1699.6087646484375</v>
      </c>
      <c r="Z101" s="1">
        <v>5.0486431121826172</v>
      </c>
      <c r="AA101" s="1">
        <v>73.042465209960938</v>
      </c>
      <c r="AB101" s="1">
        <v>-2.242866039276123</v>
      </c>
      <c r="AC101" s="1">
        <v>3.9538741111755371E-3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0.83474655151367172</v>
      </c>
      <c r="AL101">
        <f t="shared" si="154"/>
        <v>4.1039660063605559E-3</v>
      </c>
      <c r="AM101">
        <f t="shared" si="155"/>
        <v>297.62838020324705</v>
      </c>
      <c r="AN101">
        <f t="shared" si="156"/>
        <v>297.80257835388181</v>
      </c>
      <c r="AO101">
        <f t="shared" si="157"/>
        <v>271.9373962654754</v>
      </c>
      <c r="AP101">
        <f t="shared" si="158"/>
        <v>1.1017702906888924</v>
      </c>
      <c r="AQ101">
        <f t="shared" si="159"/>
        <v>3.0821277812477761</v>
      </c>
      <c r="AR101">
        <f t="shared" si="160"/>
        <v>42.19638223310487</v>
      </c>
      <c r="AS101">
        <f t="shared" si="161"/>
        <v>27.057085701427624</v>
      </c>
      <c r="AT101">
        <f t="shared" si="162"/>
        <v>24.565479278564453</v>
      </c>
      <c r="AU101">
        <f t="shared" si="163"/>
        <v>3.0982321740960916</v>
      </c>
      <c r="AV101">
        <f t="shared" si="164"/>
        <v>0.14732976832937653</v>
      </c>
      <c r="AW101">
        <f t="shared" si="165"/>
        <v>1.1058115402183175</v>
      </c>
      <c r="AX101">
        <f t="shared" si="166"/>
        <v>1.9924206338777741</v>
      </c>
      <c r="AY101">
        <f t="shared" si="167"/>
        <v>9.277293828888844E-2</v>
      </c>
      <c r="AZ101">
        <f t="shared" si="168"/>
        <v>17.241234960799211</v>
      </c>
      <c r="BA101">
        <f t="shared" si="169"/>
        <v>0.61634886405298495</v>
      </c>
      <c r="BB101">
        <f t="shared" si="170"/>
        <v>37.410301359099741</v>
      </c>
      <c r="BC101">
        <f t="shared" si="171"/>
        <v>377.09573027148338</v>
      </c>
      <c r="BD101">
        <f t="shared" si="172"/>
        <v>1.2262581762297541E-2</v>
      </c>
    </row>
    <row r="102" spans="1:108" x14ac:dyDescent="0.25">
      <c r="A102" s="1">
        <v>81</v>
      </c>
      <c r="B102" s="1" t="s">
        <v>124</v>
      </c>
      <c r="C102" s="1">
        <v>1904.5000004582107</v>
      </c>
      <c r="D102" s="1">
        <v>0</v>
      </c>
      <c r="E102">
        <f t="shared" si="145"/>
        <v>12.385360319774856</v>
      </c>
      <c r="F102">
        <f t="shared" si="146"/>
        <v>0.15535924551477437</v>
      </c>
      <c r="G102">
        <f t="shared" si="147"/>
        <v>235.75953591845183</v>
      </c>
      <c r="H102">
        <f t="shared" si="148"/>
        <v>4.1035979990128189</v>
      </c>
      <c r="I102">
        <f t="shared" si="149"/>
        <v>1.9765097653712196</v>
      </c>
      <c r="J102">
        <f t="shared" si="150"/>
        <v>24.479513168334961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24.653430938720703</v>
      </c>
      <c r="P102" s="1">
        <v>24.479513168334961</v>
      </c>
      <c r="Q102" s="1">
        <v>25.043464660644531</v>
      </c>
      <c r="R102" s="1">
        <v>399.69369506835937</v>
      </c>
      <c r="S102" s="1">
        <v>382.97421264648437</v>
      </c>
      <c r="T102" s="1">
        <v>10.298154830932617</v>
      </c>
      <c r="U102" s="1">
        <v>15.139570236206055</v>
      </c>
      <c r="V102" s="1">
        <v>24.151002883911133</v>
      </c>
      <c r="W102" s="1">
        <v>35.504981994628906</v>
      </c>
      <c r="X102" s="1">
        <v>500.86236572265625</v>
      </c>
      <c r="Y102" s="1">
        <v>1699.617919921875</v>
      </c>
      <c r="Z102" s="1">
        <v>5.0921235084533691</v>
      </c>
      <c r="AA102" s="1">
        <v>73.042167663574219</v>
      </c>
      <c r="AB102" s="1">
        <v>-2.242866039276123</v>
      </c>
      <c r="AC102" s="1">
        <v>3.9538741111755371E-3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0.83477060953776028</v>
      </c>
      <c r="AL102">
        <f t="shared" si="154"/>
        <v>4.1035979990128191E-3</v>
      </c>
      <c r="AM102">
        <f t="shared" si="155"/>
        <v>297.62951316833494</v>
      </c>
      <c r="AN102">
        <f t="shared" si="156"/>
        <v>297.80343093872068</v>
      </c>
      <c r="AO102">
        <f t="shared" si="157"/>
        <v>271.93886110919266</v>
      </c>
      <c r="AP102">
        <f t="shared" si="158"/>
        <v>1.1019408030530473</v>
      </c>
      <c r="AQ102">
        <f t="shared" si="159"/>
        <v>3.0823367929186403</v>
      </c>
      <c r="AR102">
        <f t="shared" si="160"/>
        <v>42.199415645981531</v>
      </c>
      <c r="AS102">
        <f t="shared" si="161"/>
        <v>27.059845409775477</v>
      </c>
      <c r="AT102">
        <f t="shared" si="162"/>
        <v>24.566472053527832</v>
      </c>
      <c r="AU102">
        <f t="shared" si="163"/>
        <v>3.0984161587455583</v>
      </c>
      <c r="AV102">
        <f t="shared" si="164"/>
        <v>0.14730128220566605</v>
      </c>
      <c r="AW102">
        <f t="shared" si="165"/>
        <v>1.1058270275474207</v>
      </c>
      <c r="AX102">
        <f t="shared" si="166"/>
        <v>1.9925891311981376</v>
      </c>
      <c r="AY102">
        <f t="shared" si="167"/>
        <v>9.275486595176613E-2</v>
      </c>
      <c r="AZ102">
        <f t="shared" si="168"/>
        <v>17.220387550842005</v>
      </c>
      <c r="BA102">
        <f t="shared" si="169"/>
        <v>0.61560159439788864</v>
      </c>
      <c r="BB102">
        <f t="shared" si="170"/>
        <v>37.407648337546298</v>
      </c>
      <c r="BC102">
        <f t="shared" si="171"/>
        <v>377.08680552142005</v>
      </c>
      <c r="BD102">
        <f t="shared" si="172"/>
        <v>1.2286486734408427E-2</v>
      </c>
    </row>
    <row r="103" spans="1:108" x14ac:dyDescent="0.25">
      <c r="A103" s="1">
        <v>82</v>
      </c>
      <c r="B103" s="1" t="s">
        <v>124</v>
      </c>
      <c r="C103" s="1">
        <v>1905.0000004470348</v>
      </c>
      <c r="D103" s="1">
        <v>0</v>
      </c>
      <c r="E103">
        <f t="shared" si="145"/>
        <v>12.343419957174881</v>
      </c>
      <c r="F103">
        <f t="shared" si="146"/>
        <v>0.1554536844162753</v>
      </c>
      <c r="G103">
        <f t="shared" si="147"/>
        <v>236.3253862078638</v>
      </c>
      <c r="H103">
        <f t="shared" si="148"/>
        <v>4.1052100126840942</v>
      </c>
      <c r="I103">
        <f t="shared" si="149"/>
        <v>1.9761394176174039</v>
      </c>
      <c r="J103">
        <f t="shared" si="150"/>
        <v>24.478055953979492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24.654829025268555</v>
      </c>
      <c r="P103" s="1">
        <v>24.478055953979492</v>
      </c>
      <c r="Q103" s="1">
        <v>25.04376220703125</v>
      </c>
      <c r="R103" s="1">
        <v>399.69171142578125</v>
      </c>
      <c r="S103" s="1">
        <v>383.02166748046875</v>
      </c>
      <c r="T103" s="1">
        <v>10.297775268554687</v>
      </c>
      <c r="U103" s="1">
        <v>15.141036033630371</v>
      </c>
      <c r="V103" s="1">
        <v>24.147972106933594</v>
      </c>
      <c r="W103" s="1">
        <v>35.505271911621094</v>
      </c>
      <c r="X103" s="1">
        <v>500.86746215820312</v>
      </c>
      <c r="Y103" s="1">
        <v>1699.6209716796875</v>
      </c>
      <c r="Z103" s="1">
        <v>5.0847744941711426</v>
      </c>
      <c r="AA103" s="1">
        <v>73.041801452636719</v>
      </c>
      <c r="AB103" s="1">
        <v>-2.242866039276123</v>
      </c>
      <c r="AC103" s="1">
        <v>3.9538741111755371E-3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0.83477910359700502</v>
      </c>
      <c r="AL103">
        <f t="shared" si="154"/>
        <v>4.105210012684094E-3</v>
      </c>
      <c r="AM103">
        <f t="shared" si="155"/>
        <v>297.62805595397947</v>
      </c>
      <c r="AN103">
        <f t="shared" si="156"/>
        <v>297.80482902526853</v>
      </c>
      <c r="AO103">
        <f t="shared" si="157"/>
        <v>271.93934939043174</v>
      </c>
      <c r="AP103">
        <f t="shared" si="158"/>
        <v>1.101490885607415</v>
      </c>
      <c r="AQ103">
        <f t="shared" si="159"/>
        <v>3.0820679653730516</v>
      </c>
      <c r="AR103">
        <f t="shared" si="160"/>
        <v>42.195946760316282</v>
      </c>
      <c r="AS103">
        <f t="shared" si="161"/>
        <v>27.054910726685911</v>
      </c>
      <c r="AT103">
        <f t="shared" si="162"/>
        <v>24.566442489624023</v>
      </c>
      <c r="AU103">
        <f t="shared" si="163"/>
        <v>3.0984106797179445</v>
      </c>
      <c r="AV103">
        <f t="shared" si="164"/>
        <v>0.14738617602680007</v>
      </c>
      <c r="AW103">
        <f t="shared" si="165"/>
        <v>1.1059285477556478</v>
      </c>
      <c r="AX103">
        <f t="shared" si="166"/>
        <v>1.9924821319622967</v>
      </c>
      <c r="AY103">
        <f t="shared" si="167"/>
        <v>9.2808724952874816E-2</v>
      </c>
      <c r="AZ103">
        <f t="shared" si="168"/>
        <v>17.261631937612481</v>
      </c>
      <c r="BA103">
        <f t="shared" si="169"/>
        <v>0.61700265617457439</v>
      </c>
      <c r="BB103">
        <f t="shared" si="170"/>
        <v>37.415955786706668</v>
      </c>
      <c r="BC103">
        <f t="shared" si="171"/>
        <v>377.15419679513843</v>
      </c>
      <c r="BD103">
        <f t="shared" si="172"/>
        <v>1.2245412070153085E-2</v>
      </c>
    </row>
    <row r="104" spans="1:108" x14ac:dyDescent="0.25">
      <c r="A104" s="1">
        <v>83</v>
      </c>
      <c r="B104" s="1" t="s">
        <v>125</v>
      </c>
      <c r="C104" s="1">
        <v>1905.500000435859</v>
      </c>
      <c r="D104" s="1">
        <v>0</v>
      </c>
      <c r="E104">
        <f t="shared" si="145"/>
        <v>12.353781517069965</v>
      </c>
      <c r="F104">
        <f t="shared" si="146"/>
        <v>0.15553823523299054</v>
      </c>
      <c r="G104">
        <f t="shared" si="147"/>
        <v>236.29340483875083</v>
      </c>
      <c r="H104">
        <f t="shared" si="148"/>
        <v>4.1059950870232731</v>
      </c>
      <c r="I104">
        <f t="shared" si="149"/>
        <v>1.9754996679620207</v>
      </c>
      <c r="J104">
        <f t="shared" si="150"/>
        <v>24.475503921508789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24.6556396484375</v>
      </c>
      <c r="P104" s="1">
        <v>24.475503921508789</v>
      </c>
      <c r="Q104" s="1">
        <v>25.043464660644531</v>
      </c>
      <c r="R104" s="1">
        <v>399.71044921875</v>
      </c>
      <c r="S104" s="1">
        <v>383.02713012695312</v>
      </c>
      <c r="T104" s="1">
        <v>10.299059867858887</v>
      </c>
      <c r="U104" s="1">
        <v>15.143373489379883</v>
      </c>
      <c r="V104" s="1">
        <v>24.149776458740234</v>
      </c>
      <c r="W104" s="1">
        <v>35.508975982666016</v>
      </c>
      <c r="X104" s="1">
        <v>500.85317993164062</v>
      </c>
      <c r="Y104" s="1">
        <v>1699.5787353515625</v>
      </c>
      <c r="Z104" s="1">
        <v>5.0879459381103516</v>
      </c>
      <c r="AA104" s="1">
        <v>73.04168701171875</v>
      </c>
      <c r="AB104" s="1">
        <v>-2.242866039276123</v>
      </c>
      <c r="AC104" s="1">
        <v>3.9538741111755371E-3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0.83475529988606767</v>
      </c>
      <c r="AL104">
        <f t="shared" si="154"/>
        <v>4.1059950870232734E-3</v>
      </c>
      <c r="AM104">
        <f t="shared" si="155"/>
        <v>297.62550392150877</v>
      </c>
      <c r="AN104">
        <f t="shared" si="156"/>
        <v>297.80563964843748</v>
      </c>
      <c r="AO104">
        <f t="shared" si="157"/>
        <v>271.93259157808279</v>
      </c>
      <c r="AP104">
        <f t="shared" si="158"/>
        <v>1.1014572357824237</v>
      </c>
      <c r="AQ104">
        <f t="shared" si="159"/>
        <v>3.0815972146748654</v>
      </c>
      <c r="AR104">
        <f t="shared" si="160"/>
        <v>42.189567913189855</v>
      </c>
      <c r="AS104">
        <f t="shared" si="161"/>
        <v>27.046194423809972</v>
      </c>
      <c r="AT104">
        <f t="shared" si="162"/>
        <v>24.565571784973145</v>
      </c>
      <c r="AU104">
        <f t="shared" si="163"/>
        <v>3.098249317315112</v>
      </c>
      <c r="AV104">
        <f t="shared" si="164"/>
        <v>0.14746217662513106</v>
      </c>
      <c r="AW104">
        <f t="shared" si="165"/>
        <v>1.1060975467128447</v>
      </c>
      <c r="AX104">
        <f t="shared" si="166"/>
        <v>1.9921517706022673</v>
      </c>
      <c r="AY104">
        <f t="shared" si="167"/>
        <v>9.2856942241732687E-2</v>
      </c>
      <c r="AZ104">
        <f t="shared" si="168"/>
        <v>17.25926891916539</v>
      </c>
      <c r="BA104">
        <f t="shared" si="169"/>
        <v>0.61691036026725343</v>
      </c>
      <c r="BB104">
        <f t="shared" si="170"/>
        <v>37.428555539236349</v>
      </c>
      <c r="BC104">
        <f t="shared" si="171"/>
        <v>377.15473405229392</v>
      </c>
      <c r="BD104">
        <f t="shared" si="172"/>
        <v>1.2259800975138584E-2</v>
      </c>
    </row>
    <row r="105" spans="1:108" x14ac:dyDescent="0.25">
      <c r="A105" s="1">
        <v>84</v>
      </c>
      <c r="B105" s="1" t="s">
        <v>125</v>
      </c>
      <c r="C105" s="1">
        <v>1906.0000004246831</v>
      </c>
      <c r="D105" s="1">
        <v>0</v>
      </c>
      <c r="E105">
        <f t="shared" si="145"/>
        <v>12.359564049617438</v>
      </c>
      <c r="F105">
        <f t="shared" si="146"/>
        <v>0.155646310602992</v>
      </c>
      <c r="G105">
        <f t="shared" si="147"/>
        <v>236.30819369009564</v>
      </c>
      <c r="H105">
        <f t="shared" si="148"/>
        <v>4.107806948812267</v>
      </c>
      <c r="I105">
        <f t="shared" si="149"/>
        <v>1.9750746930963516</v>
      </c>
      <c r="J105">
        <f t="shared" si="150"/>
        <v>24.473875045776367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24.656841278076172</v>
      </c>
      <c r="P105" s="1">
        <v>24.473875045776367</v>
      </c>
      <c r="Q105" s="1">
        <v>25.043157577514648</v>
      </c>
      <c r="R105" s="1">
        <v>399.70416259765625</v>
      </c>
      <c r="S105" s="1">
        <v>383.01287841796875</v>
      </c>
      <c r="T105" s="1">
        <v>10.298541069030762</v>
      </c>
      <c r="U105" s="1">
        <v>15.145064353942871</v>
      </c>
      <c r="V105" s="1">
        <v>24.146846771240234</v>
      </c>
      <c r="W105" s="1">
        <v>35.510421752929688</v>
      </c>
      <c r="X105" s="1">
        <v>500.84487915039063</v>
      </c>
      <c r="Y105" s="1">
        <v>1699.545166015625</v>
      </c>
      <c r="Z105" s="1">
        <v>5.0921797752380371</v>
      </c>
      <c r="AA105" s="1">
        <v>73.041755676269531</v>
      </c>
      <c r="AB105" s="1">
        <v>-2.242866039276123</v>
      </c>
      <c r="AC105" s="1">
        <v>3.9538741111755371E-3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0.83474146525065085</v>
      </c>
      <c r="AL105">
        <f t="shared" si="154"/>
        <v>4.1078069488122669E-3</v>
      </c>
      <c r="AM105">
        <f t="shared" si="155"/>
        <v>297.62387504577634</v>
      </c>
      <c r="AN105">
        <f t="shared" si="156"/>
        <v>297.80684127807615</v>
      </c>
      <c r="AO105">
        <f t="shared" si="157"/>
        <v>271.92722048445285</v>
      </c>
      <c r="AP105">
        <f t="shared" si="158"/>
        <v>1.1008302263928655</v>
      </c>
      <c r="AQ105">
        <f t="shared" si="159"/>
        <v>3.0812967833384257</v>
      </c>
      <c r="AR105">
        <f t="shared" si="160"/>
        <v>42.185415106875716</v>
      </c>
      <c r="AS105">
        <f t="shared" si="161"/>
        <v>27.040350752932845</v>
      </c>
      <c r="AT105">
        <f t="shared" si="162"/>
        <v>24.56535816192627</v>
      </c>
      <c r="AU105">
        <f t="shared" si="163"/>
        <v>3.098209728975911</v>
      </c>
      <c r="AV105">
        <f t="shared" si="164"/>
        <v>0.14755931660485405</v>
      </c>
      <c r="AW105">
        <f t="shared" si="165"/>
        <v>1.1062220902420741</v>
      </c>
      <c r="AX105">
        <f t="shared" si="166"/>
        <v>1.9919876387338369</v>
      </c>
      <c r="AY105">
        <f t="shared" si="167"/>
        <v>9.2918571596256563E-2</v>
      </c>
      <c r="AZ105">
        <f t="shared" si="168"/>
        <v>17.260365347812542</v>
      </c>
      <c r="BA105">
        <f t="shared" si="169"/>
        <v>0.61697192706982729</v>
      </c>
      <c r="BB105">
        <f t="shared" si="170"/>
        <v>37.43825301470708</v>
      </c>
      <c r="BC105">
        <f t="shared" si="171"/>
        <v>377.13773360427882</v>
      </c>
      <c r="BD105">
        <f t="shared" si="172"/>
        <v>1.2269270476302333E-2</v>
      </c>
    </row>
    <row r="106" spans="1:108" x14ac:dyDescent="0.25">
      <c r="A106" s="1">
        <v>85</v>
      </c>
      <c r="B106" s="1" t="s">
        <v>126</v>
      </c>
      <c r="C106" s="1">
        <v>1906.5000004135072</v>
      </c>
      <c r="D106" s="1">
        <v>0</v>
      </c>
      <c r="E106">
        <f t="shared" si="145"/>
        <v>12.390957857573719</v>
      </c>
      <c r="F106">
        <f t="shared" si="146"/>
        <v>0.15573575027080538</v>
      </c>
      <c r="G106">
        <f t="shared" si="147"/>
        <v>236.0395412367678</v>
      </c>
      <c r="H106">
        <f t="shared" si="148"/>
        <v>4.1096496656194983</v>
      </c>
      <c r="I106">
        <f t="shared" si="149"/>
        <v>1.9748939265471537</v>
      </c>
      <c r="J106">
        <f t="shared" si="150"/>
        <v>24.473478317260742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24.657621383666992</v>
      </c>
      <c r="P106" s="1">
        <v>24.473478317260742</v>
      </c>
      <c r="Q106" s="1">
        <v>25.043262481689453</v>
      </c>
      <c r="R106" s="1">
        <v>399.730224609375</v>
      </c>
      <c r="S106" s="1">
        <v>383.00137329101562</v>
      </c>
      <c r="T106" s="1">
        <v>10.298016548156738</v>
      </c>
      <c r="U106" s="1">
        <v>15.146466255187988</v>
      </c>
      <c r="V106" s="1">
        <v>24.144607543945313</v>
      </c>
      <c r="W106" s="1">
        <v>35.512222290039062</v>
      </c>
      <c r="X106" s="1">
        <v>500.8697509765625</v>
      </c>
      <c r="Y106" s="1">
        <v>1699.5235595703125</v>
      </c>
      <c r="Z106" s="1">
        <v>5.1928892135620117</v>
      </c>
      <c r="AA106" s="1">
        <v>73.042098999023438</v>
      </c>
      <c r="AB106" s="1">
        <v>-2.242866039276123</v>
      </c>
      <c r="AC106" s="1">
        <v>3.9538741111755371E-3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0.83478291829427065</v>
      </c>
      <c r="AL106">
        <f t="shared" si="154"/>
        <v>4.1096496656194987E-3</v>
      </c>
      <c r="AM106">
        <f t="shared" si="155"/>
        <v>297.62347831726072</v>
      </c>
      <c r="AN106">
        <f t="shared" si="156"/>
        <v>297.80762138366697</v>
      </c>
      <c r="AO106">
        <f t="shared" si="157"/>
        <v>271.92376345328012</v>
      </c>
      <c r="AP106">
        <f t="shared" si="158"/>
        <v>1.0999851025096996</v>
      </c>
      <c r="AQ106">
        <f t="shared" si="159"/>
        <v>3.0812236142439624</v>
      </c>
      <c r="AR106">
        <f t="shared" si="160"/>
        <v>42.184215082389102</v>
      </c>
      <c r="AS106">
        <f t="shared" si="161"/>
        <v>27.037748827201113</v>
      </c>
      <c r="AT106">
        <f t="shared" si="162"/>
        <v>24.565549850463867</v>
      </c>
      <c r="AU106">
        <f t="shared" si="163"/>
        <v>3.0982452524206283</v>
      </c>
      <c r="AV106">
        <f t="shared" si="164"/>
        <v>0.1476397011983919</v>
      </c>
      <c r="AW106">
        <f t="shared" si="165"/>
        <v>1.1063296876968087</v>
      </c>
      <c r="AX106">
        <f t="shared" si="166"/>
        <v>1.9919155647238196</v>
      </c>
      <c r="AY106">
        <f t="shared" si="167"/>
        <v>9.2969571148427604E-2</v>
      </c>
      <c r="AZ106">
        <f t="shared" si="168"/>
        <v>17.240823538700067</v>
      </c>
      <c r="BA106">
        <f t="shared" si="169"/>
        <v>0.61628902060729185</v>
      </c>
      <c r="BB106">
        <f t="shared" si="170"/>
        <v>37.444354601969657</v>
      </c>
      <c r="BC106">
        <f t="shared" si="171"/>
        <v>377.11130536456409</v>
      </c>
      <c r="BD106">
        <f t="shared" si="172"/>
        <v>1.2303301791191816E-2</v>
      </c>
    </row>
    <row r="107" spans="1:108" x14ac:dyDescent="0.25">
      <c r="A107" s="1">
        <v>86</v>
      </c>
      <c r="B107" s="1" t="s">
        <v>126</v>
      </c>
      <c r="C107" s="1">
        <v>1907.0000004023314</v>
      </c>
      <c r="D107" s="1">
        <v>0</v>
      </c>
      <c r="E107">
        <f t="shared" si="145"/>
        <v>12.360752676482111</v>
      </c>
      <c r="F107">
        <f t="shared" si="146"/>
        <v>0.15574150590465882</v>
      </c>
      <c r="G107">
        <f t="shared" si="147"/>
        <v>236.37151811836463</v>
      </c>
      <c r="H107">
        <f t="shared" si="148"/>
        <v>4.1101265048352005</v>
      </c>
      <c r="I107">
        <f t="shared" si="149"/>
        <v>1.9750442320831281</v>
      </c>
      <c r="J107">
        <f t="shared" si="150"/>
        <v>24.474191665649414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24.658218383789063</v>
      </c>
      <c r="P107" s="1">
        <v>24.474191665649414</v>
      </c>
      <c r="Q107" s="1">
        <v>25.043184280395508</v>
      </c>
      <c r="R107" s="1">
        <v>399.70599365234375</v>
      </c>
      <c r="S107" s="1">
        <v>383.012451171875</v>
      </c>
      <c r="T107" s="1">
        <v>10.29708194732666</v>
      </c>
      <c r="U107" s="1">
        <v>15.146269798278809</v>
      </c>
      <c r="V107" s="1">
        <v>24.141458511352539</v>
      </c>
      <c r="W107" s="1">
        <v>35.510356903076172</v>
      </c>
      <c r="X107" s="1">
        <v>500.85171508789063</v>
      </c>
      <c r="Y107" s="1">
        <v>1699.586181640625</v>
      </c>
      <c r="Z107" s="1">
        <v>5.2184157371520996</v>
      </c>
      <c r="AA107" s="1">
        <v>73.04180908203125</v>
      </c>
      <c r="AB107" s="1">
        <v>-2.242866039276123</v>
      </c>
      <c r="AC107" s="1">
        <v>3.9538741111755371E-3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0.83475285847981751</v>
      </c>
      <c r="AL107">
        <f t="shared" si="154"/>
        <v>4.1101265048352001E-3</v>
      </c>
      <c r="AM107">
        <f t="shared" si="155"/>
        <v>297.62419166564939</v>
      </c>
      <c r="AN107">
        <f t="shared" si="156"/>
        <v>297.80821838378904</v>
      </c>
      <c r="AO107">
        <f t="shared" si="157"/>
        <v>271.93378298430616</v>
      </c>
      <c r="AP107">
        <f t="shared" si="158"/>
        <v>1.0998379972595096</v>
      </c>
      <c r="AQ107">
        <f t="shared" si="159"/>
        <v>3.0813551789939448</v>
      </c>
      <c r="AR107">
        <f t="shared" si="160"/>
        <v>42.18618374489273</v>
      </c>
      <c r="AS107">
        <f t="shared" si="161"/>
        <v>27.039913946613922</v>
      </c>
      <c r="AT107">
        <f t="shared" si="162"/>
        <v>24.566205024719238</v>
      </c>
      <c r="AU107">
        <f t="shared" si="163"/>
        <v>3.0983666710614082</v>
      </c>
      <c r="AV107">
        <f t="shared" si="164"/>
        <v>0.14764487395447595</v>
      </c>
      <c r="AW107">
        <f t="shared" si="165"/>
        <v>1.1063109469108168</v>
      </c>
      <c r="AX107">
        <f t="shared" si="166"/>
        <v>1.9920557241505914</v>
      </c>
      <c r="AY107">
        <f t="shared" si="167"/>
        <v>9.2972852988680993E-2</v>
      </c>
      <c r="AZ107">
        <f t="shared" si="168"/>
        <v>17.265003298831481</v>
      </c>
      <c r="BA107">
        <f t="shared" si="169"/>
        <v>0.61713794785301657</v>
      </c>
      <c r="BB107">
        <f t="shared" si="170"/>
        <v>37.442327873391356</v>
      </c>
      <c r="BC107">
        <f t="shared" si="171"/>
        <v>377.1367413419004</v>
      </c>
      <c r="BD107">
        <f t="shared" si="172"/>
        <v>1.2271818248945653E-2</v>
      </c>
    </row>
    <row r="108" spans="1:108" x14ac:dyDescent="0.25">
      <c r="A108" s="1">
        <v>87</v>
      </c>
      <c r="B108" s="1" t="s">
        <v>127</v>
      </c>
      <c r="C108" s="1">
        <v>1907.5000003911555</v>
      </c>
      <c r="D108" s="1">
        <v>0</v>
      </c>
      <c r="E108">
        <f t="shared" si="145"/>
        <v>12.366802610107861</v>
      </c>
      <c r="F108">
        <f t="shared" si="146"/>
        <v>0.15579311220160372</v>
      </c>
      <c r="G108">
        <f t="shared" si="147"/>
        <v>236.37022262843143</v>
      </c>
      <c r="H108">
        <f t="shared" si="148"/>
        <v>4.1114820395760363</v>
      </c>
      <c r="I108">
        <f t="shared" si="149"/>
        <v>1.9750790221988923</v>
      </c>
      <c r="J108">
        <f t="shared" si="150"/>
        <v>24.474945068359375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24.659093856811523</v>
      </c>
      <c r="P108" s="1">
        <v>24.474945068359375</v>
      </c>
      <c r="Q108" s="1">
        <v>25.043476104736328</v>
      </c>
      <c r="R108" s="1">
        <v>399.73562622070312</v>
      </c>
      <c r="S108" s="1">
        <v>383.0347900390625</v>
      </c>
      <c r="T108" s="1">
        <v>10.297060966491699</v>
      </c>
      <c r="U108" s="1">
        <v>15.147642135620117</v>
      </c>
      <c r="V108" s="1">
        <v>24.140228271484375</v>
      </c>
      <c r="W108" s="1">
        <v>35.511837005615234</v>
      </c>
      <c r="X108" s="1">
        <v>500.87228393554687</v>
      </c>
      <c r="Y108" s="1">
        <v>1699.61376953125</v>
      </c>
      <c r="Z108" s="1">
        <v>5.2353725433349609</v>
      </c>
      <c r="AA108" s="1">
        <v>73.042068481445313</v>
      </c>
      <c r="AB108" s="1">
        <v>-2.242866039276123</v>
      </c>
      <c r="AC108" s="1">
        <v>3.9538741111755371E-3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0.83478713989257791</v>
      </c>
      <c r="AL108">
        <f t="shared" si="154"/>
        <v>4.1114820395760365E-3</v>
      </c>
      <c r="AM108">
        <f t="shared" si="155"/>
        <v>297.62494506835935</v>
      </c>
      <c r="AN108">
        <f t="shared" si="156"/>
        <v>297.8090938568115</v>
      </c>
      <c r="AO108">
        <f t="shared" si="157"/>
        <v>271.9381970467075</v>
      </c>
      <c r="AP108">
        <f t="shared" si="158"/>
        <v>1.0991971497954356</v>
      </c>
      <c r="AQ108">
        <f t="shared" si="159"/>
        <v>3.0814941364012833</v>
      </c>
      <c r="AR108">
        <f t="shared" si="160"/>
        <v>42.187936355938049</v>
      </c>
      <c r="AS108">
        <f t="shared" si="161"/>
        <v>27.040294220317932</v>
      </c>
      <c r="AT108">
        <f t="shared" si="162"/>
        <v>24.567019462585449</v>
      </c>
      <c r="AU108">
        <f t="shared" si="163"/>
        <v>3.0985176106579777</v>
      </c>
      <c r="AV108">
        <f t="shared" si="164"/>
        <v>0.14769125315126505</v>
      </c>
      <c r="AW108">
        <f t="shared" si="165"/>
        <v>1.106415114202391</v>
      </c>
      <c r="AX108">
        <f t="shared" si="166"/>
        <v>1.9921024964555867</v>
      </c>
      <c r="AY108">
        <f t="shared" si="167"/>
        <v>9.3002278214349615E-2</v>
      </c>
      <c r="AZ108">
        <f t="shared" si="168"/>
        <v>17.264969988200363</v>
      </c>
      <c r="BA108">
        <f t="shared" si="169"/>
        <v>0.61709857374659371</v>
      </c>
      <c r="BB108">
        <f t="shared" si="170"/>
        <v>37.445023944585934</v>
      </c>
      <c r="BC108">
        <f t="shared" si="171"/>
        <v>377.15620436039114</v>
      </c>
      <c r="BD108">
        <f t="shared" si="172"/>
        <v>1.2278075091957542E-2</v>
      </c>
    </row>
    <row r="109" spans="1:108" x14ac:dyDescent="0.25">
      <c r="A109" s="1">
        <v>88</v>
      </c>
      <c r="B109" s="1" t="s">
        <v>127</v>
      </c>
      <c r="C109" s="1">
        <v>1908.0000003799796</v>
      </c>
      <c r="D109" s="1">
        <v>0</v>
      </c>
      <c r="E109">
        <f t="shared" si="145"/>
        <v>12.337361685793043</v>
      </c>
      <c r="F109">
        <f t="shared" si="146"/>
        <v>0.15581063516784455</v>
      </c>
      <c r="G109">
        <f t="shared" si="147"/>
        <v>236.70873708062959</v>
      </c>
      <c r="H109">
        <f t="shared" si="148"/>
        <v>4.1125250989372448</v>
      </c>
      <c r="I109">
        <f t="shared" si="149"/>
        <v>1.9753639910465923</v>
      </c>
      <c r="J109">
        <f t="shared" si="150"/>
        <v>24.47698974609375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24.659879684448242</v>
      </c>
      <c r="P109" s="1">
        <v>24.47698974609375</v>
      </c>
      <c r="Q109" s="1">
        <v>25.043397903442383</v>
      </c>
      <c r="R109" s="1">
        <v>399.71859741210937</v>
      </c>
      <c r="S109" s="1">
        <v>383.0523681640625</v>
      </c>
      <c r="T109" s="1">
        <v>10.297062873840332</v>
      </c>
      <c r="U109" s="1">
        <v>15.148896217346191</v>
      </c>
      <c r="V109" s="1">
        <v>24.139114379882813</v>
      </c>
      <c r="W109" s="1">
        <v>35.513130187988281</v>
      </c>
      <c r="X109" s="1">
        <v>500.86941528320312</v>
      </c>
      <c r="Y109" s="1">
        <v>1699.6016845703125</v>
      </c>
      <c r="Z109" s="1">
        <v>5.1929879188537598</v>
      </c>
      <c r="AA109" s="1">
        <v>73.042106628417969</v>
      </c>
      <c r="AB109" s="1">
        <v>-2.242866039276123</v>
      </c>
      <c r="AC109" s="1">
        <v>3.9538741111755371E-3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0.83478235880533846</v>
      </c>
      <c r="AL109">
        <f t="shared" si="154"/>
        <v>4.1125250989372452E-3</v>
      </c>
      <c r="AM109">
        <f t="shared" si="155"/>
        <v>297.62698974609373</v>
      </c>
      <c r="AN109">
        <f t="shared" si="156"/>
        <v>297.80987968444822</v>
      </c>
      <c r="AO109">
        <f t="shared" si="157"/>
        <v>271.93626345300072</v>
      </c>
      <c r="AP109">
        <f t="shared" si="158"/>
        <v>1.0984564775218397</v>
      </c>
      <c r="AQ109">
        <f t="shared" si="159"/>
        <v>3.0818712838568305</v>
      </c>
      <c r="AR109">
        <f t="shared" si="160"/>
        <v>42.193077748086047</v>
      </c>
      <c r="AS109">
        <f t="shared" si="161"/>
        <v>27.044181530739856</v>
      </c>
      <c r="AT109">
        <f t="shared" si="162"/>
        <v>24.568434715270996</v>
      </c>
      <c r="AU109">
        <f t="shared" si="163"/>
        <v>3.0987799144254913</v>
      </c>
      <c r="AV109">
        <f t="shared" si="164"/>
        <v>0.14770700088738239</v>
      </c>
      <c r="AW109">
        <f t="shared" si="165"/>
        <v>1.1065072928102382</v>
      </c>
      <c r="AX109">
        <f t="shared" si="166"/>
        <v>1.9922726216152531</v>
      </c>
      <c r="AY109">
        <f t="shared" si="167"/>
        <v>9.3012269378260154E-2</v>
      </c>
      <c r="AZ109">
        <f t="shared" si="168"/>
        <v>17.289704813721503</v>
      </c>
      <c r="BA109">
        <f t="shared" si="169"/>
        <v>0.617953984242819</v>
      </c>
      <c r="BB109">
        <f t="shared" si="170"/>
        <v>37.443814671436989</v>
      </c>
      <c r="BC109">
        <f t="shared" si="171"/>
        <v>377.18777729079886</v>
      </c>
      <c r="BD109">
        <f t="shared" si="172"/>
        <v>1.2247424553769898E-2</v>
      </c>
    </row>
    <row r="110" spans="1:108" x14ac:dyDescent="0.25">
      <c r="A110" s="1">
        <v>89</v>
      </c>
      <c r="B110" s="1" t="s">
        <v>128</v>
      </c>
      <c r="C110" s="1">
        <v>1908.5000003688037</v>
      </c>
      <c r="D110" s="1">
        <v>0</v>
      </c>
      <c r="E110">
        <f t="shared" si="145"/>
        <v>12.30608130215672</v>
      </c>
      <c r="F110">
        <f t="shared" si="146"/>
        <v>0.155858344386479</v>
      </c>
      <c r="G110">
        <f t="shared" si="147"/>
        <v>237.0868660917485</v>
      </c>
      <c r="H110">
        <f t="shared" si="148"/>
        <v>4.1137598813756533</v>
      </c>
      <c r="I110">
        <f t="shared" si="149"/>
        <v>1.9753957221809504</v>
      </c>
      <c r="J110">
        <f t="shared" si="150"/>
        <v>24.477960586547852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24.660253524780273</v>
      </c>
      <c r="P110" s="1">
        <v>24.477960586547852</v>
      </c>
      <c r="Q110" s="1">
        <v>25.042974472045898</v>
      </c>
      <c r="R110" s="1">
        <v>399.69406127929687</v>
      </c>
      <c r="S110" s="1">
        <v>383.06423950195312</v>
      </c>
      <c r="T110" s="1">
        <v>10.297381401062012</v>
      </c>
      <c r="U110" s="1">
        <v>15.150790214538574</v>
      </c>
      <c r="V110" s="1">
        <v>24.139516830444336</v>
      </c>
      <c r="W110" s="1">
        <v>35.517063140869141</v>
      </c>
      <c r="X110" s="1">
        <v>500.856201171875</v>
      </c>
      <c r="Y110" s="1">
        <v>1699.629638671875</v>
      </c>
      <c r="Z110" s="1">
        <v>5.1770615577697754</v>
      </c>
      <c r="AA110" s="1">
        <v>73.042701721191406</v>
      </c>
      <c r="AB110" s="1">
        <v>-2.242866039276123</v>
      </c>
      <c r="AC110" s="1">
        <v>3.9538741111755371E-3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0.83476033528645821</v>
      </c>
      <c r="AL110">
        <f t="shared" si="154"/>
        <v>4.1137598813756537E-3</v>
      </c>
      <c r="AM110">
        <f t="shared" si="155"/>
        <v>297.62796058654783</v>
      </c>
      <c r="AN110">
        <f t="shared" si="156"/>
        <v>297.81025352478025</v>
      </c>
      <c r="AO110">
        <f t="shared" si="157"/>
        <v>271.94073610915075</v>
      </c>
      <c r="AP110">
        <f t="shared" si="158"/>
        <v>1.0977821597230142</v>
      </c>
      <c r="AQ110">
        <f t="shared" si="159"/>
        <v>3.0820503726618371</v>
      </c>
      <c r="AR110">
        <f t="shared" si="160"/>
        <v>42.195185830149292</v>
      </c>
      <c r="AS110">
        <f t="shared" si="161"/>
        <v>27.044395615610718</v>
      </c>
      <c r="AT110">
        <f t="shared" si="162"/>
        <v>24.569107055664062</v>
      </c>
      <c r="AU110">
        <f t="shared" si="163"/>
        <v>3.0989045331908813</v>
      </c>
      <c r="AV110">
        <f t="shared" si="164"/>
        <v>0.14774987581026544</v>
      </c>
      <c r="AW110">
        <f t="shared" si="165"/>
        <v>1.1066546504808867</v>
      </c>
      <c r="AX110">
        <f t="shared" si="166"/>
        <v>1.9922498827099946</v>
      </c>
      <c r="AY110">
        <f t="shared" si="167"/>
        <v>9.3039471489068132E-2</v>
      </c>
      <c r="AZ110">
        <f t="shared" si="168"/>
        <v>17.317465241951634</v>
      </c>
      <c r="BA110">
        <f t="shared" si="169"/>
        <v>0.61892195001026629</v>
      </c>
      <c r="BB110">
        <f t="shared" si="170"/>
        <v>37.447312120779671</v>
      </c>
      <c r="BC110">
        <f t="shared" si="171"/>
        <v>377.21451782496155</v>
      </c>
      <c r="BD110">
        <f t="shared" si="172"/>
        <v>1.2216647178977129E-2</v>
      </c>
    </row>
    <row r="111" spans="1:108" x14ac:dyDescent="0.25">
      <c r="A111" s="1">
        <v>90</v>
      </c>
      <c r="B111" s="1" t="s">
        <v>128</v>
      </c>
      <c r="C111" s="1">
        <v>1909.0000003576279</v>
      </c>
      <c r="D111" s="1">
        <v>0</v>
      </c>
      <c r="E111">
        <f t="shared" si="145"/>
        <v>12.356343251358977</v>
      </c>
      <c r="F111">
        <f t="shared" si="146"/>
        <v>0.15581645886169995</v>
      </c>
      <c r="G111">
        <f t="shared" si="147"/>
        <v>236.48278061982143</v>
      </c>
      <c r="H111">
        <f t="shared" si="148"/>
        <v>4.1139398701526657</v>
      </c>
      <c r="I111">
        <f t="shared" si="149"/>
        <v>1.9759900661573992</v>
      </c>
      <c r="J111">
        <f t="shared" si="150"/>
        <v>24.481258392333984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24.661273956298828</v>
      </c>
      <c r="P111" s="1">
        <v>24.481258392333984</v>
      </c>
      <c r="Q111" s="1">
        <v>25.043310165405273</v>
      </c>
      <c r="R111" s="1">
        <v>399.71429443359375</v>
      </c>
      <c r="S111" s="1">
        <v>383.02435302734375</v>
      </c>
      <c r="T111" s="1">
        <v>10.297257423400879</v>
      </c>
      <c r="U111" s="1">
        <v>15.150884628295898</v>
      </c>
      <c r="V111" s="1">
        <v>24.137912750244141</v>
      </c>
      <c r="W111" s="1">
        <v>35.515350341796875</v>
      </c>
      <c r="X111" s="1">
        <v>500.85552978515625</v>
      </c>
      <c r="Y111" s="1">
        <v>1699.6429443359375</v>
      </c>
      <c r="Z111" s="1">
        <v>5.16851806640625</v>
      </c>
      <c r="AA111" s="1">
        <v>73.043174743652344</v>
      </c>
      <c r="AB111" s="1">
        <v>-2.242866039276123</v>
      </c>
      <c r="AC111" s="1">
        <v>3.9538741111755371E-3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0.83475921630859362</v>
      </c>
      <c r="AL111">
        <f t="shared" si="154"/>
        <v>4.1139398701526657E-3</v>
      </c>
      <c r="AM111">
        <f t="shared" si="155"/>
        <v>297.63125839233396</v>
      </c>
      <c r="AN111">
        <f t="shared" si="156"/>
        <v>297.81127395629881</v>
      </c>
      <c r="AO111">
        <f t="shared" si="157"/>
        <v>271.94286501535316</v>
      </c>
      <c r="AP111">
        <f t="shared" si="158"/>
        <v>1.0974018873035494</v>
      </c>
      <c r="AQ111">
        <f t="shared" si="159"/>
        <v>3.0826587795829328</v>
      </c>
      <c r="AR111">
        <f t="shared" si="160"/>
        <v>42.203241992172913</v>
      </c>
      <c r="AS111">
        <f t="shared" si="161"/>
        <v>27.052357363877015</v>
      </c>
      <c r="AT111">
        <f t="shared" si="162"/>
        <v>24.571266174316406</v>
      </c>
      <c r="AU111">
        <f t="shared" si="163"/>
        <v>3.0993047569755592</v>
      </c>
      <c r="AV111">
        <f t="shared" si="164"/>
        <v>0.14771223454920079</v>
      </c>
      <c r="AW111">
        <f t="shared" si="165"/>
        <v>1.1066687134255335</v>
      </c>
      <c r="AX111">
        <f t="shared" si="166"/>
        <v>1.9926360435500257</v>
      </c>
      <c r="AY111">
        <f t="shared" si="167"/>
        <v>9.3015589882784799E-2</v>
      </c>
      <c r="AZ111">
        <f t="shared" si="168"/>
        <v>17.273453068678421</v>
      </c>
      <c r="BA111">
        <f t="shared" si="169"/>
        <v>0.61740925544475533</v>
      </c>
      <c r="BB111">
        <f t="shared" si="170"/>
        <v>37.43970392905657</v>
      </c>
      <c r="BC111">
        <f t="shared" si="171"/>
        <v>377.15073922689248</v>
      </c>
      <c r="BD111">
        <f t="shared" si="172"/>
        <v>1.2266125579522386E-2</v>
      </c>
      <c r="BE111">
        <f>AVERAGE(E97:E111)</f>
        <v>12.346272352374354</v>
      </c>
      <c r="BF111">
        <f t="shared" ref="BF111:DD111" si="173">AVERAGE(F97:F111)</f>
        <v>0.15553456427142778</v>
      </c>
      <c r="BG111">
        <f t="shared" si="173"/>
        <v>236.34651949984809</v>
      </c>
      <c r="BH111">
        <f t="shared" si="173"/>
        <v>4.1067946474032091</v>
      </c>
      <c r="BI111">
        <f t="shared" si="173"/>
        <v>1.9759384437883503</v>
      </c>
      <c r="BJ111">
        <f t="shared" si="173"/>
        <v>24.477596028645834</v>
      </c>
      <c r="BK111">
        <f t="shared" si="173"/>
        <v>6</v>
      </c>
      <c r="BL111">
        <f t="shared" si="173"/>
        <v>1.4200000166893005</v>
      </c>
      <c r="BM111">
        <f t="shared" si="173"/>
        <v>1</v>
      </c>
      <c r="BN111">
        <f t="shared" si="173"/>
        <v>2.8400000333786011</v>
      </c>
      <c r="BO111">
        <f t="shared" si="173"/>
        <v>24.655741119384764</v>
      </c>
      <c r="BP111">
        <f t="shared" si="173"/>
        <v>24.477596028645834</v>
      </c>
      <c r="BQ111">
        <f t="shared" si="173"/>
        <v>25.043147913614909</v>
      </c>
      <c r="BR111">
        <f t="shared" si="173"/>
        <v>399.68057250976562</v>
      </c>
      <c r="BS111">
        <f t="shared" si="173"/>
        <v>383.0062255859375</v>
      </c>
      <c r="BT111">
        <f t="shared" si="173"/>
        <v>10.297360610961913</v>
      </c>
      <c r="BU111">
        <f t="shared" si="173"/>
        <v>15.142551612854003</v>
      </c>
      <c r="BV111">
        <f t="shared" si="173"/>
        <v>24.145802942911782</v>
      </c>
      <c r="BW111">
        <f t="shared" si="173"/>
        <v>35.50706354777018</v>
      </c>
      <c r="BX111">
        <f t="shared" si="173"/>
        <v>500.86041259765625</v>
      </c>
      <c r="BY111">
        <f t="shared" si="173"/>
        <v>1699.6057779947917</v>
      </c>
      <c r="BZ111">
        <f t="shared" si="173"/>
        <v>5.1058978398640953</v>
      </c>
      <c r="CA111">
        <f t="shared" si="173"/>
        <v>73.042162068684902</v>
      </c>
      <c r="CB111">
        <f t="shared" si="173"/>
        <v>-2.242866039276123</v>
      </c>
      <c r="CC111">
        <f t="shared" si="173"/>
        <v>3.9538741111755371E-3</v>
      </c>
      <c r="CD111">
        <f t="shared" si="173"/>
        <v>1</v>
      </c>
      <c r="CE111">
        <f t="shared" si="173"/>
        <v>-0.21956524252891541</v>
      </c>
      <c r="CF111">
        <f t="shared" si="173"/>
        <v>2.737391471862793</v>
      </c>
      <c r="CG111">
        <f t="shared" si="173"/>
        <v>1</v>
      </c>
      <c r="CH111">
        <f t="shared" si="173"/>
        <v>0</v>
      </c>
      <c r="CI111">
        <f t="shared" si="173"/>
        <v>0.15999999642372131</v>
      </c>
      <c r="CJ111">
        <f t="shared" si="173"/>
        <v>111115</v>
      </c>
      <c r="CK111">
        <f t="shared" si="173"/>
        <v>0.83476735432942695</v>
      </c>
      <c r="CL111">
        <f t="shared" si="173"/>
        <v>4.1067946474032087E-3</v>
      </c>
      <c r="CM111">
        <f t="shared" si="173"/>
        <v>297.62759602864583</v>
      </c>
      <c r="CN111">
        <f t="shared" si="173"/>
        <v>297.80574111938478</v>
      </c>
      <c r="CO111">
        <f t="shared" si="173"/>
        <v>271.93691840090275</v>
      </c>
      <c r="CP111">
        <f t="shared" si="173"/>
        <v>1.1008192816923565</v>
      </c>
      <c r="CQ111">
        <f t="shared" si="173"/>
        <v>3.0819831534832915</v>
      </c>
      <c r="CR111">
        <f t="shared" si="173"/>
        <v>42.194577281020337</v>
      </c>
      <c r="CS111">
        <f t="shared" si="173"/>
        <v>27.052025668166333</v>
      </c>
      <c r="CT111">
        <f t="shared" si="173"/>
        <v>24.566668574015299</v>
      </c>
      <c r="CU111">
        <f t="shared" si="173"/>
        <v>3.0984525934760412</v>
      </c>
      <c r="CV111">
        <f t="shared" si="173"/>
        <v>0.14745885831570538</v>
      </c>
      <c r="CW111">
        <f t="shared" si="173"/>
        <v>1.1060447096949415</v>
      </c>
      <c r="CX111">
        <f t="shared" si="173"/>
        <v>1.9924078837810997</v>
      </c>
      <c r="CY111">
        <f t="shared" si="173"/>
        <v>9.2854838614793545E-2</v>
      </c>
      <c r="CZ111">
        <f t="shared" si="173"/>
        <v>17.263260812071533</v>
      </c>
      <c r="DA111">
        <f t="shared" si="173"/>
        <v>0.61708266966429082</v>
      </c>
      <c r="DB111">
        <f t="shared" si="173"/>
        <v>37.422283425484601</v>
      </c>
      <c r="DC111">
        <f t="shared" si="173"/>
        <v>377.13739900853881</v>
      </c>
      <c r="DD111">
        <f t="shared" si="173"/>
        <v>1.22508667204193E-2</v>
      </c>
    </row>
    <row r="112" spans="1:108" x14ac:dyDescent="0.25">
      <c r="A112" s="1" t="s">
        <v>9</v>
      </c>
      <c r="B112" s="1" t="s">
        <v>129</v>
      </c>
    </row>
    <row r="113" spans="1:56" x14ac:dyDescent="0.25">
      <c r="A113" s="1" t="s">
        <v>9</v>
      </c>
      <c r="B113" s="1" t="s">
        <v>130</v>
      </c>
    </row>
    <row r="114" spans="1:56" x14ac:dyDescent="0.25">
      <c r="A114" s="1" t="s">
        <v>9</v>
      </c>
      <c r="B114" s="1" t="s">
        <v>131</v>
      </c>
    </row>
    <row r="115" spans="1:56" x14ac:dyDescent="0.25">
      <c r="A115" s="1">
        <v>91</v>
      </c>
      <c r="B115" s="1" t="s">
        <v>132</v>
      </c>
      <c r="C115" s="1">
        <v>2537.0000006482005</v>
      </c>
      <c r="D115" s="1">
        <v>0</v>
      </c>
      <c r="E115">
        <f t="shared" ref="E115:E134" si="174">(R115-S115*(1000-T115)/(1000-U115))*AK115</f>
        <v>12.336769657633056</v>
      </c>
      <c r="F115">
        <f t="shared" ref="F115:F134" si="175">IF(AV115&lt;&gt;0,1/(1/AV115-1/N115),0)</f>
        <v>0.16443301185886253</v>
      </c>
      <c r="G115">
        <f t="shared" ref="G115:G134" si="176">((AY115-AL115/2)*S115-E115)/(AY115+AL115/2)</f>
        <v>241.3467854961483</v>
      </c>
      <c r="H115">
        <f t="shared" ref="H115:H134" si="177">AL115*1000</f>
        <v>4.9505838409348488</v>
      </c>
      <c r="I115">
        <f t="shared" ref="I115:I134" si="178">(AQ115-AW115)</f>
        <v>2.2436785775385504</v>
      </c>
      <c r="J115">
        <f t="shared" ref="J115:J134" si="179">(P115+AP115*D115)</f>
        <v>27.636348724365234</v>
      </c>
      <c r="K115" s="1">
        <v>6</v>
      </c>
      <c r="L115">
        <f t="shared" ref="L115:L134" si="180">(K115*AE115+AF115)</f>
        <v>1.4200000166893005</v>
      </c>
      <c r="M115" s="1">
        <v>1</v>
      </c>
      <c r="N115">
        <f t="shared" ref="N115:N134" si="181">L115*(M115+1)*(M115+1)/(M115*M115+1)</f>
        <v>2.8400000333786011</v>
      </c>
      <c r="O115" s="1">
        <v>29.317897796630859</v>
      </c>
      <c r="P115" s="1">
        <v>27.636348724365234</v>
      </c>
      <c r="Q115" s="1">
        <v>30.124277114868164</v>
      </c>
      <c r="R115" s="1">
        <v>400.18069458007812</v>
      </c>
      <c r="S115" s="1">
        <v>383.126220703125</v>
      </c>
      <c r="T115" s="1">
        <v>14.334097862243652</v>
      </c>
      <c r="U115" s="1">
        <v>20.146360397338867</v>
      </c>
      <c r="V115" s="1">
        <v>25.557758331298828</v>
      </c>
      <c r="W115" s="1">
        <v>35.921047210693359</v>
      </c>
      <c r="X115" s="1">
        <v>500.75311279296875</v>
      </c>
      <c r="Y115" s="1">
        <v>1700.0809326171875</v>
      </c>
      <c r="Z115" s="1">
        <v>6.4882864952087402</v>
      </c>
      <c r="AA115" s="1">
        <v>73.038108825683594</v>
      </c>
      <c r="AB115" s="1">
        <v>-1.591010570526123</v>
      </c>
      <c r="AC115" s="1">
        <v>-8.2296431064605713E-2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ref="AK115:AK134" si="182">X115*0.000001/(K115*0.0001)</f>
        <v>0.83458852132161443</v>
      </c>
      <c r="AL115">
        <f t="shared" ref="AL115:AL134" si="183">(U115-T115)/(1000-U115)*AK115</f>
        <v>4.9505838409348493E-3</v>
      </c>
      <c r="AM115">
        <f t="shared" ref="AM115:AM134" si="184">(P115+273.15)</f>
        <v>300.78634872436521</v>
      </c>
      <c r="AN115">
        <f t="shared" ref="AN115:AN134" si="185">(O115+273.15)</f>
        <v>302.46789779663084</v>
      </c>
      <c r="AO115">
        <f t="shared" ref="AO115:AO134" si="186">(Y115*AG115+Z115*AH115)*AI115</f>
        <v>272.0129431387868</v>
      </c>
      <c r="AP115">
        <f t="shared" ref="AP115:AP134" si="187">((AO115+0.00000010773*(AN115^4-AM115^4))-AL115*44100)/(L115*51.4+0.00000043092*AM115^3)</f>
        <v>0.86852796004784205</v>
      </c>
      <c r="AQ115">
        <f t="shared" ref="AQ115:AQ134" si="188">0.61365*EXP(17.502*J115/(240.97+J115))</f>
        <v>3.7151306406808287</v>
      </c>
      <c r="AR115">
        <f t="shared" ref="AR115:AR134" si="189">AQ115*1000/AA115</f>
        <v>50.865646720776205</v>
      </c>
      <c r="AS115">
        <f t="shared" ref="AS115:AS134" si="190">(AR115-U115)</f>
        <v>30.719286323437338</v>
      </c>
      <c r="AT115">
        <f t="shared" ref="AT115:AT134" si="191">IF(D115,P115,(O115+P115)/2)</f>
        <v>28.477123260498047</v>
      </c>
      <c r="AU115">
        <f t="shared" ref="AU115:AU134" si="192">0.61365*EXP(17.502*AT115/(240.97+AT115))</f>
        <v>3.9016812872550819</v>
      </c>
      <c r="AV115">
        <f t="shared" ref="AV115:AV134" si="193">IF(AS115&lt;&gt;0,(1000-(AR115+U115)/2)/AS115*AL115,0)</f>
        <v>0.15543357170430924</v>
      </c>
      <c r="AW115">
        <f t="shared" ref="AW115:AW134" si="194">U115*AA115/1000</f>
        <v>1.4714520631422783</v>
      </c>
      <c r="AX115">
        <f t="shared" ref="AX115:AX134" si="195">(AU115-AW115)</f>
        <v>2.4302292241128036</v>
      </c>
      <c r="AY115">
        <f t="shared" ref="AY115:AY134" si="196">1/(1.6/F115+1.37/N115)</f>
        <v>9.7916334792572182E-2</v>
      </c>
      <c r="AZ115">
        <f t="shared" ref="AZ115:AZ134" si="197">G115*AA115*0.001</f>
        <v>17.627512783796597</v>
      </c>
      <c r="BA115">
        <f t="shared" ref="BA115:BA134" si="198">G115/S115</f>
        <v>0.62994066303585605</v>
      </c>
      <c r="BB115">
        <f t="shared" ref="BB115:BB134" si="199">(1-AL115*AA115/AQ115/F115)*100</f>
        <v>40.810749908225894</v>
      </c>
      <c r="BC115">
        <f t="shared" ref="BC115:BC134" si="200">(S115-E115/(N115/1.35))</f>
        <v>377.26191125169464</v>
      </c>
      <c r="BD115">
        <f t="shared" ref="BD115:BD134" si="201">E115*BB115/100/BC115</f>
        <v>1.3345445330078778E-2</v>
      </c>
    </row>
    <row r="116" spans="1:56" x14ac:dyDescent="0.25">
      <c r="A116" s="1">
        <v>92</v>
      </c>
      <c r="B116" s="1" t="s">
        <v>133</v>
      </c>
      <c r="C116" s="1">
        <v>2537.5000006370246</v>
      </c>
      <c r="D116" s="1">
        <v>0</v>
      </c>
      <c r="E116">
        <f t="shared" si="174"/>
        <v>12.354100969364122</v>
      </c>
      <c r="F116">
        <f t="shared" si="175"/>
        <v>0.16445642434972141</v>
      </c>
      <c r="G116">
        <f t="shared" si="176"/>
        <v>241.17715281703033</v>
      </c>
      <c r="H116">
        <f t="shared" si="177"/>
        <v>4.9511692495155808</v>
      </c>
      <c r="I116">
        <f t="shared" si="178"/>
        <v>2.2436444961099169</v>
      </c>
      <c r="J116">
        <f t="shared" si="179"/>
        <v>27.636249542236328</v>
      </c>
      <c r="K116" s="1">
        <v>6</v>
      </c>
      <c r="L116">
        <f t="shared" si="180"/>
        <v>1.4200000166893005</v>
      </c>
      <c r="M116" s="1">
        <v>1</v>
      </c>
      <c r="N116">
        <f t="shared" si="181"/>
        <v>2.8400000333786011</v>
      </c>
      <c r="O116" s="1">
        <v>29.317672729492187</v>
      </c>
      <c r="P116" s="1">
        <v>27.636249542236328</v>
      </c>
      <c r="Q116" s="1">
        <v>30.124172210693359</v>
      </c>
      <c r="R116" s="1">
        <v>400.18670654296875</v>
      </c>
      <c r="S116" s="1">
        <v>383.11154174804687</v>
      </c>
      <c r="T116" s="1">
        <v>14.333649635314941</v>
      </c>
      <c r="U116" s="1">
        <v>20.146511077880859</v>
      </c>
      <c r="V116" s="1">
        <v>25.557317733764648</v>
      </c>
      <c r="W116" s="1">
        <v>35.921817779541016</v>
      </c>
      <c r="X116" s="1">
        <v>500.76065063476562</v>
      </c>
      <c r="Y116" s="1">
        <v>1700.071044921875</v>
      </c>
      <c r="Z116" s="1">
        <v>6.4840302467346191</v>
      </c>
      <c r="AA116" s="1">
        <v>73.038185119628906</v>
      </c>
      <c r="AB116" s="1">
        <v>-1.591010570526123</v>
      </c>
      <c r="AC116" s="1">
        <v>-8.2296431064605713E-2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82"/>
        <v>0.834601084391276</v>
      </c>
      <c r="AL116">
        <f t="shared" si="183"/>
        <v>4.951169249515581E-3</v>
      </c>
      <c r="AM116">
        <f t="shared" si="184"/>
        <v>300.78624954223631</v>
      </c>
      <c r="AN116">
        <f t="shared" si="185"/>
        <v>302.46767272949216</v>
      </c>
      <c r="AO116">
        <f t="shared" si="186"/>
        <v>272.01136110757216</v>
      </c>
      <c r="AP116">
        <f t="shared" si="187"/>
        <v>0.86818670602911796</v>
      </c>
      <c r="AQ116">
        <f t="shared" si="188"/>
        <v>3.7151091017308335</v>
      </c>
      <c r="AR116">
        <f t="shared" si="189"/>
        <v>50.865298687883239</v>
      </c>
      <c r="AS116">
        <f t="shared" si="190"/>
        <v>30.71878761000238</v>
      </c>
      <c r="AT116">
        <f t="shared" si="191"/>
        <v>28.476961135864258</v>
      </c>
      <c r="AU116">
        <f t="shared" si="192"/>
        <v>3.901644541889735</v>
      </c>
      <c r="AV116">
        <f t="shared" si="193"/>
        <v>0.15545449142427467</v>
      </c>
      <c r="AW116">
        <f t="shared" si="194"/>
        <v>1.4714646056209166</v>
      </c>
      <c r="AX116">
        <f t="shared" si="195"/>
        <v>2.4301799362688183</v>
      </c>
      <c r="AY116">
        <f t="shared" si="196"/>
        <v>9.792961781654666E-2</v>
      </c>
      <c r="AZ116">
        <f t="shared" si="197"/>
        <v>17.615141534075292</v>
      </c>
      <c r="BA116">
        <f t="shared" si="198"/>
        <v>0.62952202305520821</v>
      </c>
      <c r="BB116">
        <f t="shared" si="199"/>
        <v>40.811773126111802</v>
      </c>
      <c r="BC116">
        <f t="shared" si="200"/>
        <v>377.23899382106657</v>
      </c>
      <c r="BD116">
        <f t="shared" si="201"/>
        <v>1.3365340651340967E-2</v>
      </c>
    </row>
    <row r="117" spans="1:56" x14ac:dyDescent="0.25">
      <c r="A117" s="1">
        <v>93</v>
      </c>
      <c r="B117" s="1" t="s">
        <v>133</v>
      </c>
      <c r="C117" s="1">
        <v>2538.0000006258488</v>
      </c>
      <c r="D117" s="1">
        <v>0</v>
      </c>
      <c r="E117">
        <f t="shared" si="174"/>
        <v>12.372773869346846</v>
      </c>
      <c r="F117">
        <f t="shared" si="175"/>
        <v>0.16445501626433157</v>
      </c>
      <c r="G117">
        <f t="shared" si="176"/>
        <v>240.99487669002531</v>
      </c>
      <c r="H117">
        <f t="shared" si="177"/>
        <v>4.9500445621804872</v>
      </c>
      <c r="I117">
        <f t="shared" si="178"/>
        <v>2.2431488964260931</v>
      </c>
      <c r="J117">
        <f t="shared" si="179"/>
        <v>27.633663177490234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29.317733764648438</v>
      </c>
      <c r="P117" s="1">
        <v>27.633663177490234</v>
      </c>
      <c r="Q117" s="1">
        <v>30.124134063720703</v>
      </c>
      <c r="R117" s="1">
        <v>400.210205078125</v>
      </c>
      <c r="S117" s="1">
        <v>383.11294555664062</v>
      </c>
      <c r="T117" s="1">
        <v>14.334105491638184</v>
      </c>
      <c r="U117" s="1">
        <v>20.145729064941406</v>
      </c>
      <c r="V117" s="1">
        <v>25.557886123657227</v>
      </c>
      <c r="W117" s="1">
        <v>35.920085906982422</v>
      </c>
      <c r="X117" s="1">
        <v>500.75393676757812</v>
      </c>
      <c r="Y117" s="1">
        <v>1700.064453125</v>
      </c>
      <c r="Z117" s="1">
        <v>6.5867724418640137</v>
      </c>
      <c r="AA117" s="1">
        <v>73.037742614746094</v>
      </c>
      <c r="AB117" s="1">
        <v>-1.591010570526123</v>
      </c>
      <c r="AC117" s="1">
        <v>-8.2296431064605713E-2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0.83458989461263</v>
      </c>
      <c r="AL117">
        <f t="shared" si="183"/>
        <v>4.9500445621804869E-3</v>
      </c>
      <c r="AM117">
        <f t="shared" si="184"/>
        <v>300.78366317749021</v>
      </c>
      <c r="AN117">
        <f t="shared" si="185"/>
        <v>302.46773376464841</v>
      </c>
      <c r="AO117">
        <f t="shared" si="186"/>
        <v>272.01030642009573</v>
      </c>
      <c r="AP117">
        <f t="shared" si="187"/>
        <v>0.86912944246827428</v>
      </c>
      <c r="AQ117">
        <f t="shared" si="188"/>
        <v>3.7145474706576929</v>
      </c>
      <c r="AR117">
        <f t="shared" si="189"/>
        <v>50.857917258627559</v>
      </c>
      <c r="AS117">
        <f t="shared" si="190"/>
        <v>30.712188193686153</v>
      </c>
      <c r="AT117">
        <f t="shared" si="191"/>
        <v>28.475698471069336</v>
      </c>
      <c r="AU117">
        <f t="shared" si="192"/>
        <v>3.9013583706680963</v>
      </c>
      <c r="AV117">
        <f t="shared" si="193"/>
        <v>0.15545323326953661</v>
      </c>
      <c r="AW117">
        <f t="shared" si="194"/>
        <v>1.4713985742316</v>
      </c>
      <c r="AX117">
        <f t="shared" si="195"/>
        <v>2.4299597964364965</v>
      </c>
      <c r="AY117">
        <f t="shared" si="196"/>
        <v>9.7928818947520674E-2</v>
      </c>
      <c r="AZ117">
        <f t="shared" si="197"/>
        <v>17.601721775158541</v>
      </c>
      <c r="BA117">
        <f t="shared" si="198"/>
        <v>0.62904393987489482</v>
      </c>
      <c r="BB117">
        <f t="shared" si="199"/>
        <v>40.816122821162004</v>
      </c>
      <c r="BC117">
        <f t="shared" si="200"/>
        <v>377.23152142730805</v>
      </c>
      <c r="BD117">
        <f t="shared" si="201"/>
        <v>1.3387233812777734E-2</v>
      </c>
    </row>
    <row r="118" spans="1:56" x14ac:dyDescent="0.25">
      <c r="A118" s="1">
        <v>94</v>
      </c>
      <c r="B118" s="1" t="s">
        <v>134</v>
      </c>
      <c r="C118" s="1">
        <v>2538.5000006146729</v>
      </c>
      <c r="D118" s="1">
        <v>0</v>
      </c>
      <c r="E118">
        <f t="shared" si="174"/>
        <v>12.346540782321831</v>
      </c>
      <c r="F118">
        <f t="shared" si="175"/>
        <v>0.16453503827049606</v>
      </c>
      <c r="G118">
        <f t="shared" si="176"/>
        <v>241.33103960969964</v>
      </c>
      <c r="H118">
        <f t="shared" si="177"/>
        <v>4.9511522487375581</v>
      </c>
      <c r="I118">
        <f t="shared" si="178"/>
        <v>2.2426190670363009</v>
      </c>
      <c r="J118">
        <f t="shared" si="179"/>
        <v>27.631504058837891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29.317380905151367</v>
      </c>
      <c r="P118" s="1">
        <v>27.631504058837891</v>
      </c>
      <c r="Q118" s="1">
        <v>30.124242782592773</v>
      </c>
      <c r="R118" s="1">
        <v>400.19479370117187</v>
      </c>
      <c r="S118" s="1">
        <v>383.12789916992187</v>
      </c>
      <c r="T118" s="1">
        <v>14.333544731140137</v>
      </c>
      <c r="U118" s="1">
        <v>20.146623611450195</v>
      </c>
      <c r="V118" s="1">
        <v>25.557332992553711</v>
      </c>
      <c r="W118" s="1">
        <v>35.922306060791016</v>
      </c>
      <c r="X118" s="1">
        <v>500.74014282226562</v>
      </c>
      <c r="Y118" s="1">
        <v>1700.072509765625</v>
      </c>
      <c r="Z118" s="1">
        <v>6.5507469177246094</v>
      </c>
      <c r="AA118" s="1">
        <v>73.037528991699219</v>
      </c>
      <c r="AB118" s="1">
        <v>-1.591010570526123</v>
      </c>
      <c r="AC118" s="1">
        <v>-8.2296431064605713E-2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0.83456690470377592</v>
      </c>
      <c r="AL118">
        <f t="shared" si="183"/>
        <v>4.9511522487375578E-3</v>
      </c>
      <c r="AM118">
        <f t="shared" si="184"/>
        <v>300.78150405883787</v>
      </c>
      <c r="AN118">
        <f t="shared" si="185"/>
        <v>302.46738090515134</v>
      </c>
      <c r="AO118">
        <f t="shared" si="186"/>
        <v>272.01159548256692</v>
      </c>
      <c r="AP118">
        <f t="shared" si="187"/>
        <v>0.86881981316871604</v>
      </c>
      <c r="AQ118">
        <f t="shared" si="188"/>
        <v>3.7140786731424464</v>
      </c>
      <c r="AR118">
        <f t="shared" si="189"/>
        <v>50.851647425867256</v>
      </c>
      <c r="AS118">
        <f t="shared" si="190"/>
        <v>30.705023814417061</v>
      </c>
      <c r="AT118">
        <f t="shared" si="191"/>
        <v>28.474442481994629</v>
      </c>
      <c r="AU118">
        <f t="shared" si="192"/>
        <v>3.9010737305991658</v>
      </c>
      <c r="AV118">
        <f t="shared" si="193"/>
        <v>0.15552473279124773</v>
      </c>
      <c r="AW118">
        <f t="shared" si="194"/>
        <v>1.4714596061061456</v>
      </c>
      <c r="AX118">
        <f t="shared" si="195"/>
        <v>2.4296141244930203</v>
      </c>
      <c r="AY118">
        <f t="shared" si="196"/>
        <v>9.7974217940370506E-2</v>
      </c>
      <c r="AZ118">
        <f t="shared" si="197"/>
        <v>17.62622280209035</v>
      </c>
      <c r="BA118">
        <f t="shared" si="198"/>
        <v>0.62989680504229317</v>
      </c>
      <c r="BB118">
        <f t="shared" si="199"/>
        <v>40.824374473717931</v>
      </c>
      <c r="BC118">
        <f t="shared" si="200"/>
        <v>377.25894499378211</v>
      </c>
      <c r="BD118">
        <f t="shared" si="201"/>
        <v>1.3360579279593868E-2</v>
      </c>
    </row>
    <row r="119" spans="1:56" x14ac:dyDescent="0.25">
      <c r="A119" s="1">
        <v>95</v>
      </c>
      <c r="B119" s="1" t="s">
        <v>134</v>
      </c>
      <c r="C119" s="1">
        <v>2539.000000603497</v>
      </c>
      <c r="D119" s="1">
        <v>0</v>
      </c>
      <c r="E119">
        <f t="shared" si="174"/>
        <v>12.38868665461754</v>
      </c>
      <c r="F119">
        <f t="shared" si="175"/>
        <v>0.16464270518943749</v>
      </c>
      <c r="G119">
        <f t="shared" si="176"/>
        <v>240.96759867688075</v>
      </c>
      <c r="H119">
        <f t="shared" si="177"/>
        <v>4.9527136982259119</v>
      </c>
      <c r="I119">
        <f t="shared" si="178"/>
        <v>2.2419396460296444</v>
      </c>
      <c r="J119">
        <f t="shared" si="179"/>
        <v>27.628604888916016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29.317722320556641</v>
      </c>
      <c r="P119" s="1">
        <v>27.628604888916016</v>
      </c>
      <c r="Q119" s="1">
        <v>30.123447418212891</v>
      </c>
      <c r="R119" s="1">
        <v>400.2197265625</v>
      </c>
      <c r="S119" s="1">
        <v>383.10113525390625</v>
      </c>
      <c r="T119" s="1">
        <v>14.332263946533203</v>
      </c>
      <c r="U119" s="1">
        <v>20.147388458251953</v>
      </c>
      <c r="V119" s="1">
        <v>25.554441452026367</v>
      </c>
      <c r="W119" s="1">
        <v>35.922813415527344</v>
      </c>
      <c r="X119" s="1">
        <v>500.72146606445312</v>
      </c>
      <c r="Y119" s="1">
        <v>1700.0255126953125</v>
      </c>
      <c r="Z119" s="1">
        <v>6.5889344215393066</v>
      </c>
      <c r="AA119" s="1">
        <v>73.037239074707031</v>
      </c>
      <c r="AB119" s="1">
        <v>-1.591010570526123</v>
      </c>
      <c r="AC119" s="1">
        <v>-8.2296431064605713E-2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0.83453577677408841</v>
      </c>
      <c r="AL119">
        <f t="shared" si="183"/>
        <v>4.9527136982259121E-3</v>
      </c>
      <c r="AM119">
        <f t="shared" si="184"/>
        <v>300.77860488891599</v>
      </c>
      <c r="AN119">
        <f t="shared" si="185"/>
        <v>302.46772232055662</v>
      </c>
      <c r="AO119">
        <f t="shared" si="186"/>
        <v>272.00407595148499</v>
      </c>
      <c r="AP119">
        <f t="shared" si="187"/>
        <v>0.86837102447176606</v>
      </c>
      <c r="AQ119">
        <f t="shared" si="188"/>
        <v>3.7134492735859852</v>
      </c>
      <c r="AR119">
        <f t="shared" si="189"/>
        <v>50.843231762740082</v>
      </c>
      <c r="AS119">
        <f t="shared" si="190"/>
        <v>30.695843304488129</v>
      </c>
      <c r="AT119">
        <f t="shared" si="191"/>
        <v>28.473163604736328</v>
      </c>
      <c r="AU119">
        <f t="shared" si="192"/>
        <v>3.9007839220793663</v>
      </c>
      <c r="AV119">
        <f t="shared" si="193"/>
        <v>0.15562092698461341</v>
      </c>
      <c r="AW119">
        <f t="shared" si="194"/>
        <v>1.4715096275563411</v>
      </c>
      <c r="AX119">
        <f t="shared" si="195"/>
        <v>2.429274294523025</v>
      </c>
      <c r="AY119">
        <f t="shared" si="196"/>
        <v>9.8035297465866394E-2</v>
      </c>
      <c r="AZ119">
        <f t="shared" si="197"/>
        <v>17.599608113821397</v>
      </c>
      <c r="BA119">
        <f t="shared" si="198"/>
        <v>0.62899212897705381</v>
      </c>
      <c r="BB119">
        <f t="shared" si="199"/>
        <v>40.834630344968545</v>
      </c>
      <c r="BC119">
        <f t="shared" si="200"/>
        <v>377.21214694856559</v>
      </c>
      <c r="BD119">
        <f t="shared" si="201"/>
        <v>1.341121817240769E-2</v>
      </c>
    </row>
    <row r="120" spans="1:56" x14ac:dyDescent="0.25">
      <c r="A120" s="1">
        <v>96</v>
      </c>
      <c r="B120" s="1" t="s">
        <v>135</v>
      </c>
      <c r="C120" s="1">
        <v>2539.5000005923212</v>
      </c>
      <c r="D120" s="1">
        <v>0</v>
      </c>
      <c r="E120">
        <f t="shared" si="174"/>
        <v>12.400288697526928</v>
      </c>
      <c r="F120">
        <f t="shared" si="175"/>
        <v>0.164682696368111</v>
      </c>
      <c r="G120">
        <f t="shared" si="176"/>
        <v>240.91580380840398</v>
      </c>
      <c r="H120">
        <f t="shared" si="177"/>
        <v>4.9529482474184157</v>
      </c>
      <c r="I120">
        <f t="shared" si="178"/>
        <v>2.2415461797246206</v>
      </c>
      <c r="J120">
        <f t="shared" si="179"/>
        <v>27.626865386962891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29.316839218139648</v>
      </c>
      <c r="P120" s="1">
        <v>27.626865386962891</v>
      </c>
      <c r="Q120" s="1">
        <v>30.123420715332031</v>
      </c>
      <c r="R120" s="1">
        <v>400.26730346679688</v>
      </c>
      <c r="S120" s="1">
        <v>383.13507080078125</v>
      </c>
      <c r="T120" s="1">
        <v>14.332320213317871</v>
      </c>
      <c r="U120" s="1">
        <v>20.147525787353516</v>
      </c>
      <c r="V120" s="1">
        <v>25.555948257446289</v>
      </c>
      <c r="W120" s="1">
        <v>35.925033569335938</v>
      </c>
      <c r="X120" s="1">
        <v>500.73812866210937</v>
      </c>
      <c r="Y120" s="1">
        <v>1699.984130859375</v>
      </c>
      <c r="Z120" s="1">
        <v>6.5623831748962402</v>
      </c>
      <c r="AA120" s="1">
        <v>73.037528991699219</v>
      </c>
      <c r="AB120" s="1">
        <v>-1.591010570526123</v>
      </c>
      <c r="AC120" s="1">
        <v>-8.2296431064605713E-2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0.83456354777018216</v>
      </c>
      <c r="AL120">
        <f t="shared" si="183"/>
        <v>4.952948247418416E-3</v>
      </c>
      <c r="AM120">
        <f t="shared" si="184"/>
        <v>300.77686538696287</v>
      </c>
      <c r="AN120">
        <f t="shared" si="185"/>
        <v>302.46683921813963</v>
      </c>
      <c r="AO120">
        <f t="shared" si="186"/>
        <v>271.99745485788299</v>
      </c>
      <c r="AP120">
        <f t="shared" si="187"/>
        <v>0.86828931649392016</v>
      </c>
      <c r="AQ120">
        <f t="shared" si="188"/>
        <v>3.7130716785294604</v>
      </c>
      <c r="AR120">
        <f t="shared" si="189"/>
        <v>50.837860067136916</v>
      </c>
      <c r="AS120">
        <f t="shared" si="190"/>
        <v>30.6903342797834</v>
      </c>
      <c r="AT120">
        <f t="shared" si="191"/>
        <v>28.47185230255127</v>
      </c>
      <c r="AU120">
        <f t="shared" si="192"/>
        <v>3.9004867851916845</v>
      </c>
      <c r="AV120">
        <f t="shared" si="193"/>
        <v>0.15565665504448759</v>
      </c>
      <c r="AW120">
        <f t="shared" si="194"/>
        <v>1.4715254988048401</v>
      </c>
      <c r="AX120">
        <f t="shared" si="195"/>
        <v>2.4289612863868442</v>
      </c>
      <c r="AY120">
        <f t="shared" si="196"/>
        <v>9.8057983529911907E-2</v>
      </c>
      <c r="AZ120">
        <f t="shared" si="197"/>
        <v>17.595895005214828</v>
      </c>
      <c r="BA120">
        <f t="shared" si="198"/>
        <v>0.62880123008544153</v>
      </c>
      <c r="BB120">
        <f t="shared" si="199"/>
        <v>40.839946289672859</v>
      </c>
      <c r="BC120">
        <f t="shared" si="200"/>
        <v>377.24056743989706</v>
      </c>
      <c r="BD120">
        <f t="shared" si="201"/>
        <v>1.3424513906875152E-2</v>
      </c>
    </row>
    <row r="121" spans="1:56" x14ac:dyDescent="0.25">
      <c r="A121" s="1">
        <v>97</v>
      </c>
      <c r="B121" s="1" t="s">
        <v>135</v>
      </c>
      <c r="C121" s="1">
        <v>2540.0000005811453</v>
      </c>
      <c r="D121" s="1">
        <v>0</v>
      </c>
      <c r="E121">
        <f t="shared" si="174"/>
        <v>12.422086022759277</v>
      </c>
      <c r="F121">
        <f t="shared" si="175"/>
        <v>0.16472161769999741</v>
      </c>
      <c r="G121">
        <f t="shared" si="176"/>
        <v>240.74222873335137</v>
      </c>
      <c r="H121">
        <f t="shared" si="177"/>
        <v>4.9523459465661999</v>
      </c>
      <c r="I121">
        <f t="shared" si="178"/>
        <v>2.2407765716798416</v>
      </c>
      <c r="J121">
        <f t="shared" si="179"/>
        <v>27.623315811157227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29.317214965820313</v>
      </c>
      <c r="P121" s="1">
        <v>27.623315811157227</v>
      </c>
      <c r="Q121" s="1">
        <v>30.123239517211914</v>
      </c>
      <c r="R121" s="1">
        <v>400.3035888671875</v>
      </c>
      <c r="S121" s="1">
        <v>383.14569091796875</v>
      </c>
      <c r="T121" s="1">
        <v>14.333173751831055</v>
      </c>
      <c r="U121" s="1">
        <v>20.147590637207031</v>
      </c>
      <c r="V121" s="1">
        <v>25.556818008422852</v>
      </c>
      <c r="W121" s="1">
        <v>35.924236297607422</v>
      </c>
      <c r="X121" s="1">
        <v>500.7451171875</v>
      </c>
      <c r="Y121" s="1">
        <v>1699.9935302734375</v>
      </c>
      <c r="Z121" s="1">
        <v>6.526341438293457</v>
      </c>
      <c r="AA121" s="1">
        <v>73.037254333496094</v>
      </c>
      <c r="AB121" s="1">
        <v>-1.591010570526123</v>
      </c>
      <c r="AC121" s="1">
        <v>-8.2296431064605713E-2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0.83457519531249991</v>
      </c>
      <c r="AL121">
        <f t="shared" si="183"/>
        <v>4.9523459465661999E-3</v>
      </c>
      <c r="AM121">
        <f t="shared" si="184"/>
        <v>300.7733158111572</v>
      </c>
      <c r="AN121">
        <f t="shared" si="185"/>
        <v>302.46721496582029</v>
      </c>
      <c r="AO121">
        <f t="shared" si="186"/>
        <v>271.99895876409937</v>
      </c>
      <c r="AP121">
        <f t="shared" si="187"/>
        <v>0.86916906297282748</v>
      </c>
      <c r="AQ121">
        <f t="shared" si="188"/>
        <v>3.7123012732566965</v>
      </c>
      <c r="AR121">
        <f t="shared" si="189"/>
        <v>50.827503130196028</v>
      </c>
      <c r="AS121">
        <f t="shared" si="190"/>
        <v>30.679912492988997</v>
      </c>
      <c r="AT121">
        <f t="shared" si="191"/>
        <v>28.47026538848877</v>
      </c>
      <c r="AU121">
        <f t="shared" si="192"/>
        <v>3.9001272219349632</v>
      </c>
      <c r="AV121">
        <f t="shared" si="193"/>
        <v>0.15569142639160644</v>
      </c>
      <c r="AW121">
        <f t="shared" si="194"/>
        <v>1.4715247015768547</v>
      </c>
      <c r="AX121">
        <f t="shared" si="195"/>
        <v>2.4286025203581083</v>
      </c>
      <c r="AY121">
        <f t="shared" si="196"/>
        <v>9.8080062194347561E-2</v>
      </c>
      <c r="AZ121">
        <f t="shared" si="197"/>
        <v>17.583151388810474</v>
      </c>
      <c r="BA121">
        <f t="shared" si="198"/>
        <v>0.6283307745326937</v>
      </c>
      <c r="BB121">
        <f t="shared" si="199"/>
        <v>40.849066866104224</v>
      </c>
      <c r="BC121">
        <f t="shared" si="200"/>
        <v>377.24082615260647</v>
      </c>
      <c r="BD121">
        <f t="shared" si="201"/>
        <v>1.3451105696468808E-2</v>
      </c>
    </row>
    <row r="122" spans="1:56" x14ac:dyDescent="0.25">
      <c r="A122" s="1">
        <v>98</v>
      </c>
      <c r="B122" s="1" t="s">
        <v>136</v>
      </c>
      <c r="C122" s="1">
        <v>2540.5000005699694</v>
      </c>
      <c r="D122" s="1">
        <v>0</v>
      </c>
      <c r="E122">
        <f t="shared" si="174"/>
        <v>12.406834579523604</v>
      </c>
      <c r="F122">
        <f t="shared" si="175"/>
        <v>0.16478558045399944</v>
      </c>
      <c r="G122">
        <f t="shared" si="176"/>
        <v>240.97005145539245</v>
      </c>
      <c r="H122">
        <f t="shared" si="177"/>
        <v>4.9530640983553695</v>
      </c>
      <c r="I122">
        <f t="shared" si="178"/>
        <v>2.2402824513497035</v>
      </c>
      <c r="J122">
        <f t="shared" si="179"/>
        <v>27.621334075927734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29.317670822143555</v>
      </c>
      <c r="P122" s="1">
        <v>27.621334075927734</v>
      </c>
      <c r="Q122" s="1">
        <v>30.123380661010742</v>
      </c>
      <c r="R122" s="1">
        <v>400.3135986328125</v>
      </c>
      <c r="S122" s="1">
        <v>383.17416381835937</v>
      </c>
      <c r="T122" s="1">
        <v>14.333469390869141</v>
      </c>
      <c r="U122" s="1">
        <v>20.148490905761719</v>
      </c>
      <c r="V122" s="1">
        <v>25.556646347045898</v>
      </c>
      <c r="W122" s="1">
        <v>35.924858093261719</v>
      </c>
      <c r="X122" s="1">
        <v>500.76519775390625</v>
      </c>
      <c r="Y122" s="1">
        <v>1699.9600830078125</v>
      </c>
      <c r="Z122" s="1">
        <v>6.5241761207580566</v>
      </c>
      <c r="AA122" s="1">
        <v>73.03717041015625</v>
      </c>
      <c r="AB122" s="1">
        <v>-1.591010570526123</v>
      </c>
      <c r="AC122" s="1">
        <v>-8.2296431064605713E-2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0.83460866292317704</v>
      </c>
      <c r="AL122">
        <f t="shared" si="183"/>
        <v>4.9530640983553699E-3</v>
      </c>
      <c r="AM122">
        <f t="shared" si="184"/>
        <v>300.77133407592771</v>
      </c>
      <c r="AN122">
        <f t="shared" si="185"/>
        <v>302.46767082214353</v>
      </c>
      <c r="AO122">
        <f t="shared" si="186"/>
        <v>271.99360720171899</v>
      </c>
      <c r="AP122">
        <f t="shared" si="187"/>
        <v>0.86907286564429198</v>
      </c>
      <c r="AQ122">
        <f t="shared" si="188"/>
        <v>3.7118712151413056</v>
      </c>
      <c r="AR122">
        <f t="shared" si="189"/>
        <v>50.821673324643861</v>
      </c>
      <c r="AS122">
        <f t="shared" si="190"/>
        <v>30.673182418882142</v>
      </c>
      <c r="AT122">
        <f t="shared" si="191"/>
        <v>28.469502449035645</v>
      </c>
      <c r="AU122">
        <f t="shared" si="192"/>
        <v>3.8999543652757973</v>
      </c>
      <c r="AV122">
        <f t="shared" si="193"/>
        <v>0.15574856716408078</v>
      </c>
      <c r="AW122">
        <f t="shared" si="194"/>
        <v>1.4715887637916021</v>
      </c>
      <c r="AX122">
        <f t="shared" si="195"/>
        <v>2.4283656014841952</v>
      </c>
      <c r="AY122">
        <f t="shared" si="196"/>
        <v>9.8116344879991352E-2</v>
      </c>
      <c r="AZ122">
        <f t="shared" si="197"/>
        <v>17.599770711891619</v>
      </c>
      <c r="BA122">
        <f t="shared" si="198"/>
        <v>0.62887865156175393</v>
      </c>
      <c r="BB122">
        <f t="shared" si="199"/>
        <v>40.856668837563085</v>
      </c>
      <c r="BC122">
        <f t="shared" si="200"/>
        <v>377.27654885867531</v>
      </c>
      <c r="BD122">
        <f t="shared" si="201"/>
        <v>1.3435818718960543E-2</v>
      </c>
    </row>
    <row r="123" spans="1:56" x14ac:dyDescent="0.25">
      <c r="A123" s="1">
        <v>99</v>
      </c>
      <c r="B123" s="1" t="s">
        <v>136</v>
      </c>
      <c r="C123" s="1">
        <v>2541.0000005587935</v>
      </c>
      <c r="D123" s="1">
        <v>0</v>
      </c>
      <c r="E123">
        <f t="shared" si="174"/>
        <v>12.443759510533264</v>
      </c>
      <c r="F123">
        <f t="shared" si="175"/>
        <v>0.16482290722401263</v>
      </c>
      <c r="G123">
        <f t="shared" si="176"/>
        <v>240.6031961027943</v>
      </c>
      <c r="H123">
        <f t="shared" si="177"/>
        <v>4.9531063462094247</v>
      </c>
      <c r="I123">
        <f t="shared" si="178"/>
        <v>2.2398232743115223</v>
      </c>
      <c r="J123">
        <f t="shared" si="179"/>
        <v>27.619216918945313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29.318288803100586</v>
      </c>
      <c r="P123" s="1">
        <v>27.619216918945313</v>
      </c>
      <c r="Q123" s="1">
        <v>30.123512268066406</v>
      </c>
      <c r="R123" s="1">
        <v>400.32620239257812</v>
      </c>
      <c r="S123" s="1">
        <v>383.14297485351562</v>
      </c>
      <c r="T123" s="1">
        <v>14.333565711975098</v>
      </c>
      <c r="U123" s="1">
        <v>20.148540496826172</v>
      </c>
      <c r="V123" s="1">
        <v>25.55583381652832</v>
      </c>
      <c r="W123" s="1">
        <v>35.923564910888672</v>
      </c>
      <c r="X123" s="1">
        <v>500.77346801757812</v>
      </c>
      <c r="Y123" s="1">
        <v>1699.9822998046875</v>
      </c>
      <c r="Z123" s="1">
        <v>6.6047425270080566</v>
      </c>
      <c r="AA123" s="1">
        <v>73.036979675292969</v>
      </c>
      <c r="AB123" s="1">
        <v>-1.591010570526123</v>
      </c>
      <c r="AC123" s="1">
        <v>-8.2296431064605713E-2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0.83462244669596342</v>
      </c>
      <c r="AL123">
        <f t="shared" si="183"/>
        <v>4.9531063462094245E-3</v>
      </c>
      <c r="AM123">
        <f t="shared" si="184"/>
        <v>300.76921691894529</v>
      </c>
      <c r="AN123">
        <f t="shared" si="185"/>
        <v>302.46828880310056</v>
      </c>
      <c r="AO123">
        <f t="shared" si="186"/>
        <v>271.99716188913953</v>
      </c>
      <c r="AP123">
        <f t="shared" si="187"/>
        <v>0.86947538878819774</v>
      </c>
      <c r="AQ123">
        <f t="shared" si="188"/>
        <v>3.7114118170650325</v>
      </c>
      <c r="AR123">
        <f t="shared" si="189"/>
        <v>50.815516106569412</v>
      </c>
      <c r="AS123">
        <f t="shared" si="190"/>
        <v>30.66697560974324</v>
      </c>
      <c r="AT123">
        <f t="shared" si="191"/>
        <v>28.468752861022949</v>
      </c>
      <c r="AU123">
        <f t="shared" si="192"/>
        <v>3.8997845401160691</v>
      </c>
      <c r="AV123">
        <f t="shared" si="193"/>
        <v>0.15578191170354869</v>
      </c>
      <c r="AW123">
        <f t="shared" si="194"/>
        <v>1.4715885427535105</v>
      </c>
      <c r="AX123">
        <f t="shared" si="195"/>
        <v>2.4281959973625584</v>
      </c>
      <c r="AY123">
        <f t="shared" si="196"/>
        <v>9.8137517765413559E-2</v>
      </c>
      <c r="AZ123">
        <f t="shared" si="197"/>
        <v>17.572930743570318</v>
      </c>
      <c r="BA123">
        <f t="shared" si="198"/>
        <v>0.6279723546928726</v>
      </c>
      <c r="BB123">
        <f t="shared" si="199"/>
        <v>40.862393707359466</v>
      </c>
      <c r="BC123">
        <f t="shared" si="200"/>
        <v>377.22780755007199</v>
      </c>
      <c r="BD123">
        <f t="shared" si="201"/>
        <v>1.3479435771754837E-2</v>
      </c>
    </row>
    <row r="124" spans="1:56" x14ac:dyDescent="0.25">
      <c r="A124" s="1">
        <v>100</v>
      </c>
      <c r="B124" s="1" t="s">
        <v>137</v>
      </c>
      <c r="C124" s="1">
        <v>2541.5000005476177</v>
      </c>
      <c r="D124" s="1">
        <v>0</v>
      </c>
      <c r="E124">
        <f t="shared" si="174"/>
        <v>12.471166877130839</v>
      </c>
      <c r="F124">
        <f t="shared" si="175"/>
        <v>0.16485692801614749</v>
      </c>
      <c r="G124">
        <f t="shared" si="176"/>
        <v>240.36107154112113</v>
      </c>
      <c r="H124">
        <f t="shared" si="177"/>
        <v>4.9529224251618045</v>
      </c>
      <c r="I124">
        <f t="shared" si="178"/>
        <v>2.2392936249230422</v>
      </c>
      <c r="J124">
        <f t="shared" si="179"/>
        <v>27.616579055786133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29.318727493286133</v>
      </c>
      <c r="P124" s="1">
        <v>27.616579055786133</v>
      </c>
      <c r="Q124" s="1">
        <v>30.123832702636719</v>
      </c>
      <c r="R124" s="1">
        <v>400.36093139648437</v>
      </c>
      <c r="S124" s="1">
        <v>383.14541625976562</v>
      </c>
      <c r="T124" s="1">
        <v>14.333525657653809</v>
      </c>
      <c r="U124" s="1">
        <v>20.148124694824219</v>
      </c>
      <c r="V124" s="1">
        <v>25.554906845092773</v>
      </c>
      <c r="W124" s="1">
        <v>35.921619415283203</v>
      </c>
      <c r="X124" s="1">
        <v>500.78744506835937</v>
      </c>
      <c r="Y124" s="1">
        <v>1700.0531005859375</v>
      </c>
      <c r="Z124" s="1">
        <v>6.5475497245788574</v>
      </c>
      <c r="AA124" s="1">
        <v>73.036369323730469</v>
      </c>
      <c r="AB124" s="1">
        <v>-1.591010570526123</v>
      </c>
      <c r="AC124" s="1">
        <v>-8.2296431064605713E-2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0.83464574178059892</v>
      </c>
      <c r="AL124">
        <f t="shared" si="183"/>
        <v>4.9529224251618044E-3</v>
      </c>
      <c r="AM124">
        <f t="shared" si="184"/>
        <v>300.76657905578611</v>
      </c>
      <c r="AN124">
        <f t="shared" si="185"/>
        <v>302.46872749328611</v>
      </c>
      <c r="AO124">
        <f t="shared" si="186"/>
        <v>272.00849001388633</v>
      </c>
      <c r="AP124">
        <f t="shared" si="187"/>
        <v>0.87013486574723831</v>
      </c>
      <c r="AQ124">
        <f t="shared" si="188"/>
        <v>3.7108395013147981</v>
      </c>
      <c r="AR124">
        <f t="shared" si="189"/>
        <v>50.808104724738804</v>
      </c>
      <c r="AS124">
        <f t="shared" si="190"/>
        <v>30.659980029914585</v>
      </c>
      <c r="AT124">
        <f t="shared" si="191"/>
        <v>28.467653274536133</v>
      </c>
      <c r="AU124">
        <f t="shared" si="192"/>
        <v>3.8995354316735784</v>
      </c>
      <c r="AV124">
        <f t="shared" si="193"/>
        <v>0.15581230224390899</v>
      </c>
      <c r="AW124">
        <f t="shared" si="194"/>
        <v>1.4715458763917559</v>
      </c>
      <c r="AX124">
        <f t="shared" si="195"/>
        <v>2.4279895552818225</v>
      </c>
      <c r="AY124">
        <f t="shared" si="196"/>
        <v>9.8156815003628287E-2</v>
      </c>
      <c r="AZ124">
        <f t="shared" si="197"/>
        <v>17.555099992124923</v>
      </c>
      <c r="BA124">
        <f t="shared" si="198"/>
        <v>0.62733641416751462</v>
      </c>
      <c r="BB124">
        <f t="shared" si="199"/>
        <v>40.868168838111472</v>
      </c>
      <c r="BC124">
        <f t="shared" si="200"/>
        <v>377.2172208068601</v>
      </c>
      <c r="BD124">
        <f t="shared" si="201"/>
        <v>1.3511412667021525E-2</v>
      </c>
    </row>
    <row r="125" spans="1:56" x14ac:dyDescent="0.25">
      <c r="A125" s="1">
        <v>101</v>
      </c>
      <c r="B125" s="1" t="s">
        <v>137</v>
      </c>
      <c r="C125" s="1">
        <v>2542.0000005364418</v>
      </c>
      <c r="D125" s="1">
        <v>0</v>
      </c>
      <c r="E125">
        <f t="shared" si="174"/>
        <v>12.451510123010699</v>
      </c>
      <c r="F125">
        <f t="shared" si="175"/>
        <v>0.16485786706343536</v>
      </c>
      <c r="G125">
        <f t="shared" si="176"/>
        <v>240.58854022182643</v>
      </c>
      <c r="H125">
        <f t="shared" si="177"/>
        <v>4.953768722061433</v>
      </c>
      <c r="I125">
        <f t="shared" si="178"/>
        <v>2.239661665332056</v>
      </c>
      <c r="J125">
        <f t="shared" si="179"/>
        <v>27.618461608886719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29.319099426269531</v>
      </c>
      <c r="P125" s="1">
        <v>27.618461608886719</v>
      </c>
      <c r="Q125" s="1">
        <v>30.123929977416992</v>
      </c>
      <c r="R125" s="1">
        <v>400.373046875</v>
      </c>
      <c r="S125" s="1">
        <v>383.18118286132812</v>
      </c>
      <c r="T125" s="1">
        <v>14.333285331726074</v>
      </c>
      <c r="U125" s="1">
        <v>20.148637771606445</v>
      </c>
      <c r="V125" s="1">
        <v>25.553977966308594</v>
      </c>
      <c r="W125" s="1">
        <v>35.921829223632812</v>
      </c>
      <c r="X125" s="1">
        <v>500.807861328125</v>
      </c>
      <c r="Y125" s="1">
        <v>1700.04296875</v>
      </c>
      <c r="Z125" s="1">
        <v>6.4850292205810547</v>
      </c>
      <c r="AA125" s="1">
        <v>73.036514282226562</v>
      </c>
      <c r="AB125" s="1">
        <v>-1.591010570526123</v>
      </c>
      <c r="AC125" s="1">
        <v>-8.2296431064605713E-2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0.83467976888020823</v>
      </c>
      <c r="AL125">
        <f t="shared" si="183"/>
        <v>4.9537687220614331E-3</v>
      </c>
      <c r="AM125">
        <f t="shared" si="184"/>
        <v>300.7684616088867</v>
      </c>
      <c r="AN125">
        <f t="shared" si="185"/>
        <v>302.46909942626951</v>
      </c>
      <c r="AO125">
        <f t="shared" si="186"/>
        <v>272.00686892017256</v>
      </c>
      <c r="AP125">
        <f t="shared" si="187"/>
        <v>0.86946470480167426</v>
      </c>
      <c r="AQ125">
        <f t="shared" si="188"/>
        <v>3.7112479357054</v>
      </c>
      <c r="AR125">
        <f t="shared" si="189"/>
        <v>50.81359607831849</v>
      </c>
      <c r="AS125">
        <f t="shared" si="190"/>
        <v>30.664958306712045</v>
      </c>
      <c r="AT125">
        <f t="shared" si="191"/>
        <v>28.468780517578125</v>
      </c>
      <c r="AU125">
        <f t="shared" si="192"/>
        <v>3.899790805815246</v>
      </c>
      <c r="AV125">
        <f t="shared" si="193"/>
        <v>0.15581314107865343</v>
      </c>
      <c r="AW125">
        <f t="shared" si="194"/>
        <v>1.4715862703733438</v>
      </c>
      <c r="AX125">
        <f t="shared" si="195"/>
        <v>2.4282045354419024</v>
      </c>
      <c r="AY125">
        <f t="shared" si="196"/>
        <v>9.8157347643702653E-2</v>
      </c>
      <c r="AZ125">
        <f t="shared" si="197"/>
        <v>17.571748354051465</v>
      </c>
      <c r="BA125">
        <f t="shared" si="198"/>
        <v>0.62787148999666442</v>
      </c>
      <c r="BB125">
        <f t="shared" si="199"/>
        <v>40.864793316542084</v>
      </c>
      <c r="BC125">
        <f t="shared" si="200"/>
        <v>377.2623312879121</v>
      </c>
      <c r="BD125">
        <f t="shared" si="201"/>
        <v>1.3487389157528836E-2</v>
      </c>
    </row>
    <row r="126" spans="1:56" x14ac:dyDescent="0.25">
      <c r="A126" s="1">
        <v>102</v>
      </c>
      <c r="B126" s="1" t="s">
        <v>138</v>
      </c>
      <c r="C126" s="1">
        <v>2542.5000005252659</v>
      </c>
      <c r="D126" s="1">
        <v>0</v>
      </c>
      <c r="E126">
        <f t="shared" si="174"/>
        <v>12.481667514946917</v>
      </c>
      <c r="F126">
        <f t="shared" si="175"/>
        <v>0.16484610071877068</v>
      </c>
      <c r="G126">
        <f t="shared" si="176"/>
        <v>240.27408188384686</v>
      </c>
      <c r="H126">
        <f t="shared" si="177"/>
        <v>4.9533372313218553</v>
      </c>
      <c r="I126">
        <f t="shared" si="178"/>
        <v>2.2396304498396025</v>
      </c>
      <c r="J126">
        <f t="shared" si="179"/>
        <v>27.618047714233398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29.319225311279297</v>
      </c>
      <c r="P126" s="1">
        <v>27.618047714233398</v>
      </c>
      <c r="Q126" s="1">
        <v>30.124208450317383</v>
      </c>
      <c r="R126" s="1">
        <v>400.40158081054687</v>
      </c>
      <c r="S126" s="1">
        <v>383.1741943359375</v>
      </c>
      <c r="T126" s="1">
        <v>14.33301830291748</v>
      </c>
      <c r="U126" s="1">
        <v>20.147745132446289</v>
      </c>
      <c r="V126" s="1">
        <v>25.553432464599609</v>
      </c>
      <c r="W126" s="1">
        <v>35.920143127441406</v>
      </c>
      <c r="X126" s="1">
        <v>500.81857299804688</v>
      </c>
      <c r="Y126" s="1">
        <v>1700.0137939453125</v>
      </c>
      <c r="Z126" s="1">
        <v>6.511507511138916</v>
      </c>
      <c r="AA126" s="1">
        <v>73.036842346191406</v>
      </c>
      <c r="AB126" s="1">
        <v>-1.591010570526123</v>
      </c>
      <c r="AC126" s="1">
        <v>-8.2296431064605713E-2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0.83469762166341144</v>
      </c>
      <c r="AL126">
        <f t="shared" si="183"/>
        <v>4.9533372313218553E-3</v>
      </c>
      <c r="AM126">
        <f t="shared" si="184"/>
        <v>300.76804771423338</v>
      </c>
      <c r="AN126">
        <f t="shared" si="185"/>
        <v>302.46922531127927</v>
      </c>
      <c r="AO126">
        <f t="shared" si="186"/>
        <v>272.0022009515269</v>
      </c>
      <c r="AP126">
        <f t="shared" si="187"/>
        <v>0.86970972978066474</v>
      </c>
      <c r="AQ126">
        <f t="shared" si="188"/>
        <v>3.7111581347093274</v>
      </c>
      <c r="AR126">
        <f t="shared" si="189"/>
        <v>50.812138305741669</v>
      </c>
      <c r="AS126">
        <f t="shared" si="190"/>
        <v>30.66439317329538</v>
      </c>
      <c r="AT126">
        <f t="shared" si="191"/>
        <v>28.468636512756348</v>
      </c>
      <c r="AU126">
        <f t="shared" si="192"/>
        <v>3.8997581810639756</v>
      </c>
      <c r="AV126">
        <f t="shared" si="193"/>
        <v>0.15580263036805136</v>
      </c>
      <c r="AW126">
        <f t="shared" si="194"/>
        <v>1.471527684869725</v>
      </c>
      <c r="AX126">
        <f t="shared" si="195"/>
        <v>2.4282304961942507</v>
      </c>
      <c r="AY126">
        <f t="shared" si="196"/>
        <v>9.8150673596220581E-2</v>
      </c>
      <c r="AZ126">
        <f t="shared" si="197"/>
        <v>17.548860238426411</v>
      </c>
      <c r="BA126">
        <f t="shared" si="198"/>
        <v>0.62706227464053366</v>
      </c>
      <c r="BB126">
        <f t="shared" si="199"/>
        <v>40.864027100908096</v>
      </c>
      <c r="BC126">
        <f t="shared" si="200"/>
        <v>377.24100738272028</v>
      </c>
      <c r="BD126">
        <f t="shared" si="201"/>
        <v>1.3520566153028414E-2</v>
      </c>
    </row>
    <row r="127" spans="1:56" x14ac:dyDescent="0.25">
      <c r="A127" s="1">
        <v>103</v>
      </c>
      <c r="B127" s="1" t="s">
        <v>138</v>
      </c>
      <c r="C127" s="1">
        <v>2543.0000005140901</v>
      </c>
      <c r="D127" s="1">
        <v>0</v>
      </c>
      <c r="E127">
        <f t="shared" si="174"/>
        <v>12.435147898310881</v>
      </c>
      <c r="F127">
        <f t="shared" si="175"/>
        <v>0.1647738496708562</v>
      </c>
      <c r="G127">
        <f t="shared" si="176"/>
        <v>240.7388193976756</v>
      </c>
      <c r="H127">
        <f t="shared" si="177"/>
        <v>4.9515006425051604</v>
      </c>
      <c r="I127">
        <f t="shared" si="178"/>
        <v>2.2397361720657329</v>
      </c>
      <c r="J127">
        <f t="shared" si="179"/>
        <v>27.618389129638672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29.318880081176758</v>
      </c>
      <c r="P127" s="1">
        <v>27.618389129638672</v>
      </c>
      <c r="Q127" s="1">
        <v>30.124744415283203</v>
      </c>
      <c r="R127" s="1">
        <v>400.40274047851562</v>
      </c>
      <c r="S127" s="1">
        <v>383.2318115234375</v>
      </c>
      <c r="T127" s="1">
        <v>14.334735870361328</v>
      </c>
      <c r="U127" s="1">
        <v>20.147233963012695</v>
      </c>
      <c r="V127" s="1">
        <v>25.557102203369141</v>
      </c>
      <c r="W127" s="1">
        <v>35.920085906982422</v>
      </c>
      <c r="X127" s="1">
        <v>500.82510375976562</v>
      </c>
      <c r="Y127" s="1">
        <v>1700.0164794921875</v>
      </c>
      <c r="Z127" s="1">
        <v>6.5092935562133789</v>
      </c>
      <c r="AA127" s="1">
        <v>73.037124633789063</v>
      </c>
      <c r="AB127" s="1">
        <v>-1.591010570526123</v>
      </c>
      <c r="AC127" s="1">
        <v>-8.2296431064605713E-2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0.83470850626627602</v>
      </c>
      <c r="AL127">
        <f t="shared" si="183"/>
        <v>4.9515006425051604E-3</v>
      </c>
      <c r="AM127">
        <f t="shared" si="184"/>
        <v>300.76838912963865</v>
      </c>
      <c r="AN127">
        <f t="shared" si="185"/>
        <v>302.46888008117674</v>
      </c>
      <c r="AO127">
        <f t="shared" si="186"/>
        <v>272.0026306390173</v>
      </c>
      <c r="AP127">
        <f t="shared" si="187"/>
        <v>0.87057464295204567</v>
      </c>
      <c r="AQ127">
        <f t="shared" si="188"/>
        <v>3.711232210048399</v>
      </c>
      <c r="AR127">
        <f t="shared" si="189"/>
        <v>50.81295613233214</v>
      </c>
      <c r="AS127">
        <f t="shared" si="190"/>
        <v>30.665722169319444</v>
      </c>
      <c r="AT127">
        <f t="shared" si="191"/>
        <v>28.468634605407715</v>
      </c>
      <c r="AU127">
        <f t="shared" si="192"/>
        <v>3.899757748949662</v>
      </c>
      <c r="AV127">
        <f t="shared" si="193"/>
        <v>0.1557380877160166</v>
      </c>
      <c r="AW127">
        <f t="shared" si="194"/>
        <v>1.4714960379826663</v>
      </c>
      <c r="AX127">
        <f t="shared" si="195"/>
        <v>2.4282617109669955</v>
      </c>
      <c r="AY127">
        <f t="shared" si="196"/>
        <v>9.8109690727299331E-2</v>
      </c>
      <c r="AZ127">
        <f t="shared" si="197"/>
        <v>17.582871156539269</v>
      </c>
      <c r="BA127">
        <f t="shared" si="198"/>
        <v>0.62818067853156967</v>
      </c>
      <c r="BB127">
        <f t="shared" si="199"/>
        <v>40.860984581716217</v>
      </c>
      <c r="BC127">
        <f t="shared" si="200"/>
        <v>377.32073776800922</v>
      </c>
      <c r="BD127">
        <f t="shared" si="201"/>
        <v>1.3466325480807473E-2</v>
      </c>
    </row>
    <row r="128" spans="1:56" x14ac:dyDescent="0.25">
      <c r="A128" s="1">
        <v>104</v>
      </c>
      <c r="B128" s="1" t="s">
        <v>139</v>
      </c>
      <c r="C128" s="1">
        <v>2543.5000005029142</v>
      </c>
      <c r="D128" s="1">
        <v>0</v>
      </c>
      <c r="E128">
        <f t="shared" si="174"/>
        <v>12.427224986894554</v>
      </c>
      <c r="F128">
        <f t="shared" si="175"/>
        <v>0.16475426052000319</v>
      </c>
      <c r="G128">
        <f t="shared" si="176"/>
        <v>240.80089630313387</v>
      </c>
      <c r="H128">
        <f t="shared" si="177"/>
        <v>4.9503686813045507</v>
      </c>
      <c r="I128">
        <f t="shared" si="178"/>
        <v>2.2394787657121591</v>
      </c>
      <c r="J128">
        <f t="shared" si="179"/>
        <v>27.616907119750977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29.319204330444336</v>
      </c>
      <c r="P128" s="1">
        <v>27.616907119750977</v>
      </c>
      <c r="Q128" s="1">
        <v>30.124814987182617</v>
      </c>
      <c r="R128" s="1">
        <v>400.3883056640625</v>
      </c>
      <c r="S128" s="1">
        <v>383.22711181640625</v>
      </c>
      <c r="T128" s="1">
        <v>14.335105895996094</v>
      </c>
      <c r="U128" s="1">
        <v>20.146383285522461</v>
      </c>
      <c r="V128" s="1">
        <v>25.557249069213867</v>
      </c>
      <c r="W128" s="1">
        <v>35.9178466796875</v>
      </c>
      <c r="X128" s="1">
        <v>500.81622314453125</v>
      </c>
      <c r="Y128" s="1">
        <v>1699.9906005859375</v>
      </c>
      <c r="Z128" s="1">
        <v>6.5262088775634766</v>
      </c>
      <c r="AA128" s="1">
        <v>73.037025451660156</v>
      </c>
      <c r="AB128" s="1">
        <v>-1.591010570526123</v>
      </c>
      <c r="AC128" s="1">
        <v>-8.2296431064605713E-2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0.83469370524088526</v>
      </c>
      <c r="AL128">
        <f t="shared" si="183"/>
        <v>4.9503686813045502E-3</v>
      </c>
      <c r="AM128">
        <f t="shared" si="184"/>
        <v>300.76690711975095</v>
      </c>
      <c r="AN128">
        <f t="shared" si="185"/>
        <v>302.46920433044431</v>
      </c>
      <c r="AO128">
        <f t="shared" si="186"/>
        <v>271.99849001410985</v>
      </c>
      <c r="AP128">
        <f t="shared" si="187"/>
        <v>0.87136758451833574</v>
      </c>
      <c r="AQ128">
        <f t="shared" si="188"/>
        <v>3.7109106744957638</v>
      </c>
      <c r="AR128">
        <f t="shared" si="189"/>
        <v>50.808622771088139</v>
      </c>
      <c r="AS128">
        <f t="shared" si="190"/>
        <v>30.662239485565678</v>
      </c>
      <c r="AT128">
        <f t="shared" si="191"/>
        <v>28.468055725097656</v>
      </c>
      <c r="AU128">
        <f t="shared" si="192"/>
        <v>3.8996266041852854</v>
      </c>
      <c r="AV128">
        <f t="shared" si="193"/>
        <v>0.15572058797825455</v>
      </c>
      <c r="AW128">
        <f t="shared" si="194"/>
        <v>1.4714319087836047</v>
      </c>
      <c r="AX128">
        <f t="shared" si="195"/>
        <v>2.4281946954016806</v>
      </c>
      <c r="AY128">
        <f t="shared" si="196"/>
        <v>9.8098578905359363E-2</v>
      </c>
      <c r="AZ128">
        <f t="shared" si="197"/>
        <v>17.587381192074567</v>
      </c>
      <c r="BA128">
        <f t="shared" si="198"/>
        <v>0.62835036686677603</v>
      </c>
      <c r="BB128">
        <f t="shared" si="199"/>
        <v>40.862431071728267</v>
      </c>
      <c r="BC128">
        <f t="shared" si="200"/>
        <v>377.31980423361398</v>
      </c>
      <c r="BD128">
        <f t="shared" si="201"/>
        <v>1.3458255271579497E-2</v>
      </c>
    </row>
    <row r="129" spans="1:108" x14ac:dyDescent="0.25">
      <c r="A129" s="1">
        <v>105</v>
      </c>
      <c r="B129" s="1" t="s">
        <v>139</v>
      </c>
      <c r="C129" s="1">
        <v>2543.5000005029142</v>
      </c>
      <c r="D129" s="1">
        <v>0</v>
      </c>
      <c r="E129">
        <f t="shared" si="174"/>
        <v>12.427224986894554</v>
      </c>
      <c r="F129">
        <f t="shared" si="175"/>
        <v>0.16475426052000319</v>
      </c>
      <c r="G129">
        <f t="shared" si="176"/>
        <v>240.80089630313387</v>
      </c>
      <c r="H129">
        <f t="shared" si="177"/>
        <v>4.9503686813045507</v>
      </c>
      <c r="I129">
        <f t="shared" si="178"/>
        <v>2.2394787657121591</v>
      </c>
      <c r="J129">
        <f t="shared" si="179"/>
        <v>27.616907119750977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29.319204330444336</v>
      </c>
      <c r="P129" s="1">
        <v>27.616907119750977</v>
      </c>
      <c r="Q129" s="1">
        <v>30.124814987182617</v>
      </c>
      <c r="R129" s="1">
        <v>400.3883056640625</v>
      </c>
      <c r="S129" s="1">
        <v>383.22711181640625</v>
      </c>
      <c r="T129" s="1">
        <v>14.335105895996094</v>
      </c>
      <c r="U129" s="1">
        <v>20.146383285522461</v>
      </c>
      <c r="V129" s="1">
        <v>25.557249069213867</v>
      </c>
      <c r="W129" s="1">
        <v>35.9178466796875</v>
      </c>
      <c r="X129" s="1">
        <v>500.81622314453125</v>
      </c>
      <c r="Y129" s="1">
        <v>1699.9906005859375</v>
      </c>
      <c r="Z129" s="1">
        <v>6.5262088775634766</v>
      </c>
      <c r="AA129" s="1">
        <v>73.037025451660156</v>
      </c>
      <c r="AB129" s="1">
        <v>-1.591010570526123</v>
      </c>
      <c r="AC129" s="1">
        <v>-8.2296431064605713E-2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0.83469370524088526</v>
      </c>
      <c r="AL129">
        <f t="shared" si="183"/>
        <v>4.9503686813045502E-3</v>
      </c>
      <c r="AM129">
        <f t="shared" si="184"/>
        <v>300.76690711975095</v>
      </c>
      <c r="AN129">
        <f t="shared" si="185"/>
        <v>302.46920433044431</v>
      </c>
      <c r="AO129">
        <f t="shared" si="186"/>
        <v>271.99849001410985</v>
      </c>
      <c r="AP129">
        <f t="shared" si="187"/>
        <v>0.87136758451833574</v>
      </c>
      <c r="AQ129">
        <f t="shared" si="188"/>
        <v>3.7109106744957638</v>
      </c>
      <c r="AR129">
        <f t="shared" si="189"/>
        <v>50.808622771088139</v>
      </c>
      <c r="AS129">
        <f t="shared" si="190"/>
        <v>30.662239485565678</v>
      </c>
      <c r="AT129">
        <f t="shared" si="191"/>
        <v>28.468055725097656</v>
      </c>
      <c r="AU129">
        <f t="shared" si="192"/>
        <v>3.8996266041852854</v>
      </c>
      <c r="AV129">
        <f t="shared" si="193"/>
        <v>0.15572058797825455</v>
      </c>
      <c r="AW129">
        <f t="shared" si="194"/>
        <v>1.4714319087836047</v>
      </c>
      <c r="AX129">
        <f t="shared" si="195"/>
        <v>2.4281946954016806</v>
      </c>
      <c r="AY129">
        <f t="shared" si="196"/>
        <v>9.8098578905359363E-2</v>
      </c>
      <c r="AZ129">
        <f t="shared" si="197"/>
        <v>17.587381192074567</v>
      </c>
      <c r="BA129">
        <f t="shared" si="198"/>
        <v>0.62835036686677603</v>
      </c>
      <c r="BB129">
        <f t="shared" si="199"/>
        <v>40.862431071728267</v>
      </c>
      <c r="BC129">
        <f t="shared" si="200"/>
        <v>377.31980423361398</v>
      </c>
      <c r="BD129">
        <f t="shared" si="201"/>
        <v>1.3458255271579497E-2</v>
      </c>
    </row>
    <row r="130" spans="1:108" x14ac:dyDescent="0.25">
      <c r="A130" s="1">
        <v>106</v>
      </c>
      <c r="B130" s="1" t="s">
        <v>140</v>
      </c>
      <c r="C130" s="1">
        <v>2544.0000004917383</v>
      </c>
      <c r="D130" s="1">
        <v>0</v>
      </c>
      <c r="E130">
        <f t="shared" si="174"/>
        <v>12.41930857955043</v>
      </c>
      <c r="F130">
        <f t="shared" si="175"/>
        <v>0.16481133412162371</v>
      </c>
      <c r="G130">
        <f t="shared" si="176"/>
        <v>240.92409744545964</v>
      </c>
      <c r="H130">
        <f t="shared" si="177"/>
        <v>4.9516259713514197</v>
      </c>
      <c r="I130">
        <f t="shared" si="178"/>
        <v>2.2393115177964122</v>
      </c>
      <c r="J130">
        <f t="shared" si="179"/>
        <v>27.616617202758789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29.319019317626953</v>
      </c>
      <c r="P130" s="1">
        <v>27.616617202758789</v>
      </c>
      <c r="Q130" s="1">
        <v>30.124536514282227</v>
      </c>
      <c r="R130" s="1">
        <v>400.38140869140625</v>
      </c>
      <c r="S130" s="1">
        <v>383.22982788085937</v>
      </c>
      <c r="T130" s="1">
        <v>14.335330963134766</v>
      </c>
      <c r="U130" s="1">
        <v>20.147830963134766</v>
      </c>
      <c r="V130" s="1">
        <v>25.557897567749023</v>
      </c>
      <c r="W130" s="1">
        <v>35.9207763671875</v>
      </c>
      <c r="X130" s="1">
        <v>500.83731079101562</v>
      </c>
      <c r="Y130" s="1">
        <v>1700.00244140625</v>
      </c>
      <c r="Z130" s="1">
        <v>6.5441999435424805</v>
      </c>
      <c r="AA130" s="1">
        <v>73.036956787109375</v>
      </c>
      <c r="AB130" s="1">
        <v>-1.591010570526123</v>
      </c>
      <c r="AC130" s="1">
        <v>-8.2296431064605713E-2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0.83472885131835928</v>
      </c>
      <c r="AL130">
        <f t="shared" si="183"/>
        <v>4.9516259713514197E-3</v>
      </c>
      <c r="AM130">
        <f t="shared" si="184"/>
        <v>300.76661720275877</v>
      </c>
      <c r="AN130">
        <f t="shared" si="185"/>
        <v>302.46901931762693</v>
      </c>
      <c r="AO130">
        <f t="shared" si="186"/>
        <v>272.0003845453175</v>
      </c>
      <c r="AP130">
        <f t="shared" si="187"/>
        <v>0.87074985185552245</v>
      </c>
      <c r="AQ130">
        <f t="shared" si="188"/>
        <v>3.7108477772048705</v>
      </c>
      <c r="AR130">
        <f t="shared" si="189"/>
        <v>50.807809367268362</v>
      </c>
      <c r="AS130">
        <f t="shared" si="190"/>
        <v>30.659978404133597</v>
      </c>
      <c r="AT130">
        <f t="shared" si="191"/>
        <v>28.467818260192871</v>
      </c>
      <c r="AU130">
        <f t="shared" si="192"/>
        <v>3.8995728078575365</v>
      </c>
      <c r="AV130">
        <f t="shared" si="193"/>
        <v>0.15577157337366473</v>
      </c>
      <c r="AW130">
        <f t="shared" si="194"/>
        <v>1.4715362594084582</v>
      </c>
      <c r="AX130">
        <f t="shared" si="195"/>
        <v>2.4280365484490782</v>
      </c>
      <c r="AY130">
        <f t="shared" si="196"/>
        <v>9.8130953196386483E-2</v>
      </c>
      <c r="AZ130">
        <f t="shared" si="197"/>
        <v>17.596362894097364</v>
      </c>
      <c r="BA130">
        <f t="shared" si="198"/>
        <v>0.6286673946485174</v>
      </c>
      <c r="BB130">
        <f t="shared" si="199"/>
        <v>40.866949035056344</v>
      </c>
      <c r="BC130">
        <f t="shared" si="200"/>
        <v>377.32628337897876</v>
      </c>
      <c r="BD130">
        <f t="shared" si="201"/>
        <v>1.3450938170171503E-2</v>
      </c>
    </row>
    <row r="131" spans="1:108" x14ac:dyDescent="0.25">
      <c r="A131" s="1">
        <v>107</v>
      </c>
      <c r="B131" s="1" t="s">
        <v>140</v>
      </c>
      <c r="C131" s="1">
        <v>2544.5000004805624</v>
      </c>
      <c r="D131" s="1">
        <v>0</v>
      </c>
      <c r="E131">
        <f t="shared" si="174"/>
        <v>12.422954509892122</v>
      </c>
      <c r="F131">
        <f t="shared" si="175"/>
        <v>0.16477906323080707</v>
      </c>
      <c r="G131">
        <f t="shared" si="176"/>
        <v>240.84164470519815</v>
      </c>
      <c r="H131">
        <f t="shared" si="177"/>
        <v>4.9513825031215069</v>
      </c>
      <c r="I131">
        <f t="shared" si="178"/>
        <v>2.2396127758108362</v>
      </c>
      <c r="J131">
        <f t="shared" si="179"/>
        <v>27.617692947387695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29.318784713745117</v>
      </c>
      <c r="P131" s="1">
        <v>27.617692947387695</v>
      </c>
      <c r="Q131" s="1">
        <v>30.124517440795898</v>
      </c>
      <c r="R131" s="1">
        <v>400.36441040039062</v>
      </c>
      <c r="S131" s="1">
        <v>383.20767211914062</v>
      </c>
      <c r="T131" s="1">
        <v>14.334336280822754</v>
      </c>
      <c r="U131" s="1">
        <v>20.146905899047852</v>
      </c>
      <c r="V131" s="1">
        <v>25.556465148925781</v>
      </c>
      <c r="W131" s="1">
        <v>35.919605255126953</v>
      </c>
      <c r="X131" s="1">
        <v>500.80715942382812</v>
      </c>
      <c r="Y131" s="1">
        <v>1700.0203857421875</v>
      </c>
      <c r="Z131" s="1">
        <v>6.4721579551696777</v>
      </c>
      <c r="AA131" s="1">
        <v>73.036941528320313</v>
      </c>
      <c r="AB131" s="1">
        <v>-1.591010570526123</v>
      </c>
      <c r="AC131" s="1">
        <v>-8.2296431064605713E-2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0.83467859903971342</v>
      </c>
      <c r="AL131">
        <f t="shared" si="183"/>
        <v>4.951382503121507E-3</v>
      </c>
      <c r="AM131">
        <f t="shared" si="184"/>
        <v>300.76769294738767</v>
      </c>
      <c r="AN131">
        <f t="shared" si="185"/>
        <v>302.46878471374509</v>
      </c>
      <c r="AO131">
        <f t="shared" si="186"/>
        <v>272.00325563900333</v>
      </c>
      <c r="AP131">
        <f t="shared" si="187"/>
        <v>0.87072728838714286</v>
      </c>
      <c r="AQ131">
        <f t="shared" si="188"/>
        <v>3.7110811639361656</v>
      </c>
      <c r="AR131">
        <f t="shared" si="189"/>
        <v>50.811015443427102</v>
      </c>
      <c r="AS131">
        <f t="shared" si="190"/>
        <v>30.664109544379251</v>
      </c>
      <c r="AT131">
        <f t="shared" si="191"/>
        <v>28.468238830566406</v>
      </c>
      <c r="AU131">
        <f t="shared" si="192"/>
        <v>3.8996680861330244</v>
      </c>
      <c r="AV131">
        <f t="shared" si="193"/>
        <v>0.15574274515009998</v>
      </c>
      <c r="AW131">
        <f t="shared" si="194"/>
        <v>1.4714683881253294</v>
      </c>
      <c r="AX131">
        <f t="shared" si="195"/>
        <v>2.428199698007695</v>
      </c>
      <c r="AY131">
        <f t="shared" si="196"/>
        <v>9.8112648065142749E-2</v>
      </c>
      <c r="AZ131">
        <f t="shared" si="197"/>
        <v>17.590337121918051</v>
      </c>
      <c r="BA131">
        <f t="shared" si="198"/>
        <v>0.62848857741637187</v>
      </c>
      <c r="BB131">
        <f t="shared" si="199"/>
        <v>40.862008048449717</v>
      </c>
      <c r="BC131">
        <f t="shared" si="200"/>
        <v>377.30239451658974</v>
      </c>
      <c r="BD131">
        <f t="shared" si="201"/>
        <v>1.345411199468061E-2</v>
      </c>
    </row>
    <row r="132" spans="1:108" x14ac:dyDescent="0.25">
      <c r="A132" s="1">
        <v>108</v>
      </c>
      <c r="B132" s="1" t="s">
        <v>141</v>
      </c>
      <c r="C132" s="1">
        <v>2545.0000004693866</v>
      </c>
      <c r="D132" s="1">
        <v>0</v>
      </c>
      <c r="E132">
        <f t="shared" si="174"/>
        <v>12.392536568136823</v>
      </c>
      <c r="F132">
        <f t="shared" si="175"/>
        <v>0.16476506738316593</v>
      </c>
      <c r="G132">
        <f t="shared" si="176"/>
        <v>241.15966058409845</v>
      </c>
      <c r="H132">
        <f t="shared" si="177"/>
        <v>4.9515353327507698</v>
      </c>
      <c r="I132">
        <f t="shared" si="178"/>
        <v>2.2398633324906978</v>
      </c>
      <c r="J132">
        <f t="shared" si="179"/>
        <v>27.618915557861328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29.318305969238281</v>
      </c>
      <c r="P132" s="1">
        <v>27.618915557861328</v>
      </c>
      <c r="Q132" s="1">
        <v>30.124208450317383</v>
      </c>
      <c r="R132" s="1">
        <v>400.357421875</v>
      </c>
      <c r="S132" s="1">
        <v>383.23638916015625</v>
      </c>
      <c r="T132" s="1">
        <v>14.334137916564941</v>
      </c>
      <c r="U132" s="1">
        <v>20.147054672241211</v>
      </c>
      <c r="V132" s="1">
        <v>25.556886672973633</v>
      </c>
      <c r="W132" s="1">
        <v>35.92095947265625</v>
      </c>
      <c r="X132" s="1">
        <v>500.79263305664062</v>
      </c>
      <c r="Y132" s="1">
        <v>1699.95068359375</v>
      </c>
      <c r="Z132" s="1">
        <v>6.4561386108398437</v>
      </c>
      <c r="AA132" s="1">
        <v>73.037132263183594</v>
      </c>
      <c r="AB132" s="1">
        <v>-1.591010570526123</v>
      </c>
      <c r="AC132" s="1">
        <v>-8.2296431064605713E-2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0.83465438842773432</v>
      </c>
      <c r="AL132">
        <f t="shared" si="183"/>
        <v>4.9515353327507696E-3</v>
      </c>
      <c r="AM132">
        <f t="shared" si="184"/>
        <v>300.76891555786131</v>
      </c>
      <c r="AN132">
        <f t="shared" si="185"/>
        <v>302.46830596923826</v>
      </c>
      <c r="AO132">
        <f t="shared" si="186"/>
        <v>271.9921032955026</v>
      </c>
      <c r="AP132">
        <f t="shared" si="187"/>
        <v>0.8702780062918366</v>
      </c>
      <c r="AQ132">
        <f t="shared" si="188"/>
        <v>3.7113464293007699</v>
      </c>
      <c r="AR132">
        <f t="shared" si="189"/>
        <v>50.814514676277589</v>
      </c>
      <c r="AS132">
        <f t="shared" si="190"/>
        <v>30.667460004036379</v>
      </c>
      <c r="AT132">
        <f t="shared" si="191"/>
        <v>28.468610763549805</v>
      </c>
      <c r="AU132">
        <f t="shared" si="192"/>
        <v>3.899752347524267</v>
      </c>
      <c r="AV132">
        <f t="shared" si="193"/>
        <v>0.15573024219070852</v>
      </c>
      <c r="AW132">
        <f t="shared" si="194"/>
        <v>1.4714830968100723</v>
      </c>
      <c r="AX132">
        <f t="shared" si="195"/>
        <v>2.4282692507141945</v>
      </c>
      <c r="AY132">
        <f t="shared" si="196"/>
        <v>9.810470904560939E-2</v>
      </c>
      <c r="AZ132">
        <f t="shared" si="197"/>
        <v>17.613610026625263</v>
      </c>
      <c r="BA132">
        <f t="shared" si="198"/>
        <v>0.62927129939979864</v>
      </c>
      <c r="BB132">
        <f t="shared" si="199"/>
        <v>40.859231986719472</v>
      </c>
      <c r="BC132">
        <f t="shared" si="200"/>
        <v>377.34557079031208</v>
      </c>
      <c r="BD132">
        <f t="shared" si="201"/>
        <v>1.3418721875571747E-2</v>
      </c>
    </row>
    <row r="133" spans="1:108" x14ac:dyDescent="0.25">
      <c r="A133" s="1">
        <v>109</v>
      </c>
      <c r="B133" s="1" t="s">
        <v>142</v>
      </c>
      <c r="C133" s="1">
        <v>2545.5000004582107</v>
      </c>
      <c r="D133" s="1">
        <v>0</v>
      </c>
      <c r="E133">
        <f t="shared" si="174"/>
        <v>12.380940850278577</v>
      </c>
      <c r="F133">
        <f t="shared" si="175"/>
        <v>0.16465530278162629</v>
      </c>
      <c r="G133">
        <f t="shared" si="176"/>
        <v>241.21147925032477</v>
      </c>
      <c r="H133">
        <f t="shared" si="177"/>
        <v>4.9493655481043604</v>
      </c>
      <c r="I133">
        <f t="shared" si="178"/>
        <v>2.2402972205348686</v>
      </c>
      <c r="J133">
        <f t="shared" si="179"/>
        <v>27.620248794555664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29.318914413452148</v>
      </c>
      <c r="P133" s="1">
        <v>27.620248794555664</v>
      </c>
      <c r="Q133" s="1">
        <v>30.124073028564453</v>
      </c>
      <c r="R133" s="1">
        <v>400.36166381835937</v>
      </c>
      <c r="S133" s="1">
        <v>383.25503540039062</v>
      </c>
      <c r="T133" s="1">
        <v>14.334505081176758</v>
      </c>
      <c r="U133" s="1">
        <v>20.145013809204102</v>
      </c>
      <c r="V133" s="1">
        <v>25.556722640991211</v>
      </c>
      <c r="W133" s="1">
        <v>35.916168212890625</v>
      </c>
      <c r="X133" s="1">
        <v>500.78167724609375</v>
      </c>
      <c r="Y133" s="1">
        <v>1699.89599609375</v>
      </c>
      <c r="Z133" s="1">
        <v>6.460322380065918</v>
      </c>
      <c r="AA133" s="1">
        <v>73.037353515625</v>
      </c>
      <c r="AB133" s="1">
        <v>-1.591010570526123</v>
      </c>
      <c r="AC133" s="1">
        <v>-8.2296431064605713E-2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0.83463612874348936</v>
      </c>
      <c r="AL133">
        <f t="shared" si="183"/>
        <v>4.9493655481043604E-3</v>
      </c>
      <c r="AM133">
        <f t="shared" si="184"/>
        <v>300.77024879455564</v>
      </c>
      <c r="AN133">
        <f t="shared" si="185"/>
        <v>302.46891441345213</v>
      </c>
      <c r="AO133">
        <f t="shared" si="186"/>
        <v>271.98335329569818</v>
      </c>
      <c r="AP133">
        <f t="shared" si="187"/>
        <v>0.87120378829271383</v>
      </c>
      <c r="AQ133">
        <f t="shared" si="188"/>
        <v>3.7116357156948561</v>
      </c>
      <c r="AR133">
        <f t="shared" si="189"/>
        <v>50.81832154420573</v>
      </c>
      <c r="AS133">
        <f t="shared" si="190"/>
        <v>30.673307735001629</v>
      </c>
      <c r="AT133">
        <f t="shared" si="191"/>
        <v>28.469581604003906</v>
      </c>
      <c r="AU133">
        <f t="shared" si="192"/>
        <v>3.8999722988435019</v>
      </c>
      <c r="AV133">
        <f t="shared" si="193"/>
        <v>0.15563218175745061</v>
      </c>
      <c r="AW133">
        <f t="shared" si="194"/>
        <v>1.4713384951599873</v>
      </c>
      <c r="AX133">
        <f t="shared" si="195"/>
        <v>2.4286338036835149</v>
      </c>
      <c r="AY133">
        <f t="shared" si="196"/>
        <v>9.8042443842677934E-2</v>
      </c>
      <c r="AZ133">
        <f t="shared" si="197"/>
        <v>17.617448082032816</v>
      </c>
      <c r="BA133">
        <f t="shared" si="198"/>
        <v>0.62937589064766908</v>
      </c>
      <c r="BB133">
        <f t="shared" si="199"/>
        <v>40.850171165679427</v>
      </c>
      <c r="BC133">
        <f t="shared" si="200"/>
        <v>377.36972907946358</v>
      </c>
      <c r="BD133">
        <f t="shared" si="201"/>
        <v>1.3402335003386896E-2</v>
      </c>
    </row>
    <row r="134" spans="1:108" x14ac:dyDescent="0.25">
      <c r="A134" s="1">
        <v>110</v>
      </c>
      <c r="B134" s="1" t="s">
        <v>142</v>
      </c>
      <c r="C134" s="1">
        <v>2546.0000004470348</v>
      </c>
      <c r="D134" s="1">
        <v>0</v>
      </c>
      <c r="E134">
        <f t="shared" si="174"/>
        <v>12.384793438880296</v>
      </c>
      <c r="F134">
        <f t="shared" si="175"/>
        <v>0.16470744512139526</v>
      </c>
      <c r="G134">
        <f t="shared" si="176"/>
        <v>241.1826464097602</v>
      </c>
      <c r="H134">
        <f t="shared" si="177"/>
        <v>4.9501626331387305</v>
      </c>
      <c r="I134">
        <f t="shared" si="178"/>
        <v>2.2399791099275586</v>
      </c>
      <c r="J134">
        <f t="shared" si="179"/>
        <v>27.618875503540039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29.319711685180664</v>
      </c>
      <c r="P134" s="1">
        <v>27.618875503540039</v>
      </c>
      <c r="Q134" s="1">
        <v>30.124477386474609</v>
      </c>
      <c r="R134" s="1">
        <v>400.33535766601562</v>
      </c>
      <c r="S134" s="1">
        <v>383.22366333007812</v>
      </c>
      <c r="T134" s="1">
        <v>14.333867073059082</v>
      </c>
      <c r="U134" s="1">
        <v>20.145401000976562</v>
      </c>
      <c r="V134" s="1">
        <v>25.554264068603516</v>
      </c>
      <c r="W134" s="1">
        <v>35.915004730224609</v>
      </c>
      <c r="X134" s="1">
        <v>500.77377319335937</v>
      </c>
      <c r="Y134" s="1">
        <v>1699.9017333984375</v>
      </c>
      <c r="Z134" s="1">
        <v>6.474179744720459</v>
      </c>
      <c r="AA134" s="1">
        <v>73.036949157714844</v>
      </c>
      <c r="AB134" s="1">
        <v>-1.591010570526123</v>
      </c>
      <c r="AC134" s="1">
        <v>-8.2296431064605713E-2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0.83462295532226549</v>
      </c>
      <c r="AL134">
        <f t="shared" si="183"/>
        <v>4.9501626331387308E-3</v>
      </c>
      <c r="AM134">
        <f t="shared" si="184"/>
        <v>300.76887550354002</v>
      </c>
      <c r="AN134">
        <f t="shared" si="185"/>
        <v>302.46971168518064</v>
      </c>
      <c r="AO134">
        <f t="shared" si="186"/>
        <v>271.98427126442766</v>
      </c>
      <c r="AP134">
        <f t="shared" si="187"/>
        <v>0.87110362375548178</v>
      </c>
      <c r="AQ134">
        <f t="shared" si="188"/>
        <v>3.7113377385976616</v>
      </c>
      <c r="AR134">
        <f t="shared" si="189"/>
        <v>50.814523079043965</v>
      </c>
      <c r="AS134">
        <f t="shared" si="190"/>
        <v>30.669122078067403</v>
      </c>
      <c r="AT134">
        <f t="shared" si="191"/>
        <v>28.469293594360352</v>
      </c>
      <c r="AU134">
        <f t="shared" si="192"/>
        <v>3.8999070469303794</v>
      </c>
      <c r="AV134">
        <f t="shared" si="193"/>
        <v>0.1556787650676682</v>
      </c>
      <c r="AW134">
        <f t="shared" si="194"/>
        <v>1.4713586286701028</v>
      </c>
      <c r="AX134">
        <f t="shared" si="195"/>
        <v>2.4285484182602763</v>
      </c>
      <c r="AY134">
        <f t="shared" si="196"/>
        <v>9.8072022660045999E-2</v>
      </c>
      <c r="AZ134">
        <f t="shared" si="197"/>
        <v>17.615244683552774</v>
      </c>
      <c r="BA134">
        <f t="shared" si="198"/>
        <v>0.62935217599552251</v>
      </c>
      <c r="BB134">
        <f t="shared" si="199"/>
        <v>40.854952755862428</v>
      </c>
      <c r="BC134">
        <f t="shared" si="200"/>
        <v>377.33652567304154</v>
      </c>
      <c r="BD134">
        <f t="shared" si="201"/>
        <v>1.3409254509196292E-2</v>
      </c>
      <c r="BE134">
        <f>AVERAGE(E120:E134)</f>
        <v>12.424496342951318</v>
      </c>
      <c r="BF134">
        <f t="shared" ref="BF134:DD134" si="202">AVERAGE(F120:F134)</f>
        <v>0.16477161872626364</v>
      </c>
      <c r="BG134">
        <f t="shared" si="202"/>
        <v>240.80767427636812</v>
      </c>
      <c r="BH134">
        <f t="shared" si="202"/>
        <v>4.9518535340450374</v>
      </c>
      <c r="BI134">
        <f t="shared" si="202"/>
        <v>2.2399181251473883</v>
      </c>
      <c r="BJ134">
        <f t="shared" si="202"/>
        <v>27.619224929809569</v>
      </c>
      <c r="BK134">
        <f t="shared" si="202"/>
        <v>6</v>
      </c>
      <c r="BL134">
        <f t="shared" si="202"/>
        <v>1.4200000166893005</v>
      </c>
      <c r="BM134">
        <f t="shared" si="202"/>
        <v>1</v>
      </c>
      <c r="BN134">
        <f t="shared" si="202"/>
        <v>2.8400000333786011</v>
      </c>
      <c r="BO134">
        <f t="shared" si="202"/>
        <v>29.318606058756512</v>
      </c>
      <c r="BP134">
        <f t="shared" si="202"/>
        <v>27.619224929809569</v>
      </c>
      <c r="BQ134">
        <f t="shared" si="202"/>
        <v>30.124114100138346</v>
      </c>
      <c r="BR134">
        <f t="shared" si="202"/>
        <v>400.35505777994791</v>
      </c>
      <c r="BS134">
        <f t="shared" si="202"/>
        <v>383.19582112630206</v>
      </c>
      <c r="BT134">
        <f t="shared" si="202"/>
        <v>14.333965555826824</v>
      </c>
      <c r="BU134">
        <f t="shared" si="202"/>
        <v>20.147257486979168</v>
      </c>
      <c r="BV134">
        <f t="shared" si="202"/>
        <v>25.556093343098958</v>
      </c>
      <c r="BW134">
        <f t="shared" si="202"/>
        <v>35.920638529459637</v>
      </c>
      <c r="BX134">
        <f t="shared" si="202"/>
        <v>500.79239298502603</v>
      </c>
      <c r="BY134">
        <f t="shared" si="202"/>
        <v>1699.9865885416666</v>
      </c>
      <c r="BZ134">
        <f t="shared" si="202"/>
        <v>6.515362644195557</v>
      </c>
      <c r="CA134">
        <f t="shared" si="202"/>
        <v>73.037011210123694</v>
      </c>
      <c r="CB134">
        <f t="shared" si="202"/>
        <v>-1.591010570526123</v>
      </c>
      <c r="CC134">
        <f t="shared" si="202"/>
        <v>-8.2296431064605713E-2</v>
      </c>
      <c r="CD134">
        <f t="shared" si="202"/>
        <v>1</v>
      </c>
      <c r="CE134">
        <f t="shared" si="202"/>
        <v>-0.21956524252891541</v>
      </c>
      <c r="CF134">
        <f t="shared" si="202"/>
        <v>2.737391471862793</v>
      </c>
      <c r="CG134">
        <f t="shared" si="202"/>
        <v>1</v>
      </c>
      <c r="CH134">
        <f t="shared" si="202"/>
        <v>0</v>
      </c>
      <c r="CI134">
        <f t="shared" si="202"/>
        <v>0.15999999642372131</v>
      </c>
      <c r="CJ134">
        <f t="shared" si="202"/>
        <v>111115</v>
      </c>
      <c r="CK134">
        <f t="shared" si="202"/>
        <v>0.83465398830837678</v>
      </c>
      <c r="CL134">
        <f t="shared" si="202"/>
        <v>4.9518535340450365E-3</v>
      </c>
      <c r="CM134">
        <f t="shared" si="202"/>
        <v>300.76922492980958</v>
      </c>
      <c r="CN134">
        <f t="shared" si="202"/>
        <v>302.46860605875651</v>
      </c>
      <c r="CO134">
        <f t="shared" si="202"/>
        <v>271.99784808704084</v>
      </c>
      <c r="CP134">
        <f t="shared" si="202"/>
        <v>0.87017922032001538</v>
      </c>
      <c r="CQ134">
        <f t="shared" si="202"/>
        <v>3.7114135959664183</v>
      </c>
      <c r="CR134">
        <f t="shared" si="202"/>
        <v>50.81551850147175</v>
      </c>
      <c r="CS134">
        <f t="shared" si="202"/>
        <v>30.668261014492593</v>
      </c>
      <c r="CT134">
        <f t="shared" si="202"/>
        <v>28.468915494283042</v>
      </c>
      <c r="CU134">
        <f t="shared" si="202"/>
        <v>3.8998213917120172</v>
      </c>
      <c r="CV134">
        <f t="shared" si="202"/>
        <v>0.15573609368043034</v>
      </c>
      <c r="CW134">
        <f t="shared" si="202"/>
        <v>1.4714954708190304</v>
      </c>
      <c r="CX134">
        <f t="shared" si="202"/>
        <v>2.4283259208929868</v>
      </c>
      <c r="CY134">
        <f t="shared" si="202"/>
        <v>9.8108424664073102E-2</v>
      </c>
      <c r="CZ134">
        <f t="shared" si="202"/>
        <v>17.587872852200309</v>
      </c>
      <c r="DA134">
        <f t="shared" si="202"/>
        <v>0.62841932933669853</v>
      </c>
      <c r="DB134">
        <f t="shared" si="202"/>
        <v>40.858948311546762</v>
      </c>
      <c r="DC134">
        <f t="shared" si="202"/>
        <v>377.2898106101577</v>
      </c>
      <c r="DD134">
        <f t="shared" si="202"/>
        <v>1.3455229309907443E-2</v>
      </c>
    </row>
    <row r="135" spans="1:108" x14ac:dyDescent="0.25">
      <c r="A135" s="1" t="s">
        <v>9</v>
      </c>
      <c r="B135" s="1" t="s">
        <v>143</v>
      </c>
    </row>
    <row r="136" spans="1:108" x14ac:dyDescent="0.25">
      <c r="A136" s="1" t="s">
        <v>9</v>
      </c>
      <c r="B136" s="1" t="s">
        <v>144</v>
      </c>
    </row>
    <row r="137" spans="1:108" x14ac:dyDescent="0.25">
      <c r="A137" s="1">
        <v>111</v>
      </c>
      <c r="B137" s="1" t="s">
        <v>145</v>
      </c>
      <c r="C137" s="1">
        <v>2904.0000002905726</v>
      </c>
      <c r="D137" s="1">
        <v>0</v>
      </c>
      <c r="E137">
        <f t="shared" ref="E137:E151" si="203">(R137-S137*(1000-T137)/(1000-U137))*AK137</f>
        <v>12.079772306290085</v>
      </c>
      <c r="F137">
        <f t="shared" ref="F137:F151" si="204">IF(AV137&lt;&gt;0,1/(1/AV137-1/N137),0)</f>
        <v>0.17142870270502261</v>
      </c>
      <c r="G137">
        <f t="shared" ref="G137:G151" si="205">((AY137-AL137/2)*S137-E137)/(AY137+AL137/2)</f>
        <v>245.80830820638539</v>
      </c>
      <c r="H137">
        <f t="shared" ref="H137:H151" si="206">AL137*1000</f>
        <v>5.7629736038609316</v>
      </c>
      <c r="I137">
        <f t="shared" ref="I137:I151" si="207">(AQ137-AW137)</f>
        <v>2.4969863976847231</v>
      </c>
      <c r="J137">
        <f t="shared" ref="J137:J151" si="208">(P137+AP137*D137)</f>
        <v>29.866928100585938</v>
      </c>
      <c r="K137" s="1">
        <v>6</v>
      </c>
      <c r="L137">
        <f t="shared" ref="L137:L151" si="209">(K137*AE137+AF137)</f>
        <v>1.4200000166893005</v>
      </c>
      <c r="M137" s="1">
        <v>1</v>
      </c>
      <c r="N137">
        <f t="shared" ref="N137:N151" si="210">L137*(M137+1)*(M137+1)/(M137*M137+1)</f>
        <v>2.8400000333786011</v>
      </c>
      <c r="O137" s="1">
        <v>33.481266021728516</v>
      </c>
      <c r="P137" s="1">
        <v>29.866928100585938</v>
      </c>
      <c r="Q137" s="1">
        <v>35.012081146240234</v>
      </c>
      <c r="R137" s="1">
        <v>399.25466918945312</v>
      </c>
      <c r="S137" s="1">
        <v>382.14080810546875</v>
      </c>
      <c r="T137" s="1">
        <v>16.961368560791016</v>
      </c>
      <c r="U137" s="1">
        <v>23.703329086303711</v>
      </c>
      <c r="V137" s="1">
        <v>23.864614486694336</v>
      </c>
      <c r="W137" s="1">
        <v>33.350536346435547</v>
      </c>
      <c r="X137" s="1">
        <v>500.71832275390625</v>
      </c>
      <c r="Y137" s="1">
        <v>1699.9857177734375</v>
      </c>
      <c r="Z137" s="1">
        <v>6.4170279502868652</v>
      </c>
      <c r="AA137" s="1">
        <v>73.027999877929687</v>
      </c>
      <c r="AB137" s="1">
        <v>-1.276832103729248</v>
      </c>
      <c r="AC137" s="1">
        <v>-0.16525465250015259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ref="AK137:AK151" si="211">X137*0.000001/(K137*0.0001)</f>
        <v>0.834530537923177</v>
      </c>
      <c r="AL137">
        <f t="shared" ref="AL137:AL151" si="212">(U137-T137)/(1000-U137)*AK137</f>
        <v>5.762973603860932E-3</v>
      </c>
      <c r="AM137">
        <f t="shared" ref="AM137:AM151" si="213">(P137+273.15)</f>
        <v>303.01692810058591</v>
      </c>
      <c r="AN137">
        <f t="shared" ref="AN137:AN151" si="214">(O137+273.15)</f>
        <v>306.63126602172849</v>
      </c>
      <c r="AO137">
        <f t="shared" ref="AO137:AO151" si="215">(Y137*AG137+Z137*AH137)*AI137</f>
        <v>271.99770876412731</v>
      </c>
      <c r="AP137">
        <f t="shared" ref="AP137:AP151" si="216">((AO137+0.00000010773*(AN137^4-AM137^4))-AL137*44100)/(L137*51.4+0.00000043092*AM137^3)</f>
        <v>0.72920336165090072</v>
      </c>
      <c r="AQ137">
        <f t="shared" ref="AQ137:AQ151" si="217">0.61365*EXP(17.502*J137/(240.97+J137))</f>
        <v>4.227993111305838</v>
      </c>
      <c r="AR137">
        <f t="shared" ref="AR137:AR151" si="218">AQ137*1000/AA137</f>
        <v>57.895507454307399</v>
      </c>
      <c r="AS137">
        <f t="shared" ref="AS137:AS151" si="219">(AR137-U137)</f>
        <v>34.192178368003688</v>
      </c>
      <c r="AT137">
        <f t="shared" ref="AT137:AT151" si="220">IF(D137,P137,(O137+P137)/2)</f>
        <v>31.674097061157227</v>
      </c>
      <c r="AU137">
        <f t="shared" ref="AU137:AU151" si="221">0.61365*EXP(17.502*AT137/(240.97+AT137))</f>
        <v>4.6877047083076757</v>
      </c>
      <c r="AV137">
        <f t="shared" ref="AV137:AV151" si="222">IF(AS137&lt;&gt;0,(1000-(AR137+U137)/2)/AS137*AL137,0)</f>
        <v>0.16166994608594817</v>
      </c>
      <c r="AW137">
        <f t="shared" ref="AW137:AW151" si="223">U137*AA137/1000</f>
        <v>1.7310067136211147</v>
      </c>
      <c r="AX137">
        <f t="shared" ref="AX137:AX151" si="224">(AU137-AW137)</f>
        <v>2.9566979946865608</v>
      </c>
      <c r="AY137">
        <f t="shared" ref="AY137:AY151" si="225">1/(1.6/F137+1.37/N137)</f>
        <v>0.10187739099266657</v>
      </c>
      <c r="AZ137">
        <f t="shared" ref="AZ137:AZ151" si="226">G137*AA137*0.001</f>
        <v>17.950889101690017</v>
      </c>
      <c r="BA137">
        <f t="shared" ref="BA137:BA151" si="227">G137/S137</f>
        <v>0.64324014340427016</v>
      </c>
      <c r="BB137">
        <f t="shared" ref="BB137:BB151" si="228">(1-AL137*AA137/AQ137/F137)*100</f>
        <v>41.934492403221782</v>
      </c>
      <c r="BC137">
        <f t="shared" ref="BC137:BC151" si="229">(S137-E137/(N137/1.35))</f>
        <v>376.39866288651564</v>
      </c>
      <c r="BD137">
        <f t="shared" ref="BD137:BD151" si="230">E137*BB137/100/BC137</f>
        <v>1.3458047808302077E-2</v>
      </c>
    </row>
    <row r="138" spans="1:108" x14ac:dyDescent="0.25">
      <c r="A138" s="1">
        <v>112</v>
      </c>
      <c r="B138" s="1" t="s">
        <v>146</v>
      </c>
      <c r="C138" s="1">
        <v>2904.0000002905726</v>
      </c>
      <c r="D138" s="1">
        <v>0</v>
      </c>
      <c r="E138">
        <f t="shared" si="203"/>
        <v>12.079772306290085</v>
      </c>
      <c r="F138">
        <f t="shared" si="204"/>
        <v>0.17142870270502261</v>
      </c>
      <c r="G138">
        <f t="shared" si="205"/>
        <v>245.80830820638539</v>
      </c>
      <c r="H138">
        <f t="shared" si="206"/>
        <v>5.7629736038609316</v>
      </c>
      <c r="I138">
        <f t="shared" si="207"/>
        <v>2.4969863976847231</v>
      </c>
      <c r="J138">
        <f t="shared" si="208"/>
        <v>29.866928100585938</v>
      </c>
      <c r="K138" s="1">
        <v>6</v>
      </c>
      <c r="L138">
        <f t="shared" si="209"/>
        <v>1.4200000166893005</v>
      </c>
      <c r="M138" s="1">
        <v>1</v>
      </c>
      <c r="N138">
        <f t="shared" si="210"/>
        <v>2.8400000333786011</v>
      </c>
      <c r="O138" s="1">
        <v>33.481266021728516</v>
      </c>
      <c r="P138" s="1">
        <v>29.866928100585938</v>
      </c>
      <c r="Q138" s="1">
        <v>35.012081146240234</v>
      </c>
      <c r="R138" s="1">
        <v>399.25466918945312</v>
      </c>
      <c r="S138" s="1">
        <v>382.14080810546875</v>
      </c>
      <c r="T138" s="1">
        <v>16.961368560791016</v>
      </c>
      <c r="U138" s="1">
        <v>23.703329086303711</v>
      </c>
      <c r="V138" s="1">
        <v>23.864614486694336</v>
      </c>
      <c r="W138" s="1">
        <v>33.350536346435547</v>
      </c>
      <c r="X138" s="1">
        <v>500.71832275390625</v>
      </c>
      <c r="Y138" s="1">
        <v>1699.9857177734375</v>
      </c>
      <c r="Z138" s="1">
        <v>6.4170279502868652</v>
      </c>
      <c r="AA138" s="1">
        <v>73.027999877929687</v>
      </c>
      <c r="AB138" s="1">
        <v>-1.276832103729248</v>
      </c>
      <c r="AC138" s="1">
        <v>-0.16525465250015259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0.834530537923177</v>
      </c>
      <c r="AL138">
        <f t="shared" si="212"/>
        <v>5.762973603860932E-3</v>
      </c>
      <c r="AM138">
        <f t="shared" si="213"/>
        <v>303.01692810058591</v>
      </c>
      <c r="AN138">
        <f t="shared" si="214"/>
        <v>306.63126602172849</v>
      </c>
      <c r="AO138">
        <f t="shared" si="215"/>
        <v>271.99770876412731</v>
      </c>
      <c r="AP138">
        <f t="shared" si="216"/>
        <v>0.72920336165090072</v>
      </c>
      <c r="AQ138">
        <f t="shared" si="217"/>
        <v>4.227993111305838</v>
      </c>
      <c r="AR138">
        <f t="shared" si="218"/>
        <v>57.895507454307399</v>
      </c>
      <c r="AS138">
        <f t="shared" si="219"/>
        <v>34.192178368003688</v>
      </c>
      <c r="AT138">
        <f t="shared" si="220"/>
        <v>31.674097061157227</v>
      </c>
      <c r="AU138">
        <f t="shared" si="221"/>
        <v>4.6877047083076757</v>
      </c>
      <c r="AV138">
        <f t="shared" si="222"/>
        <v>0.16166994608594817</v>
      </c>
      <c r="AW138">
        <f t="shared" si="223"/>
        <v>1.7310067136211147</v>
      </c>
      <c r="AX138">
        <f t="shared" si="224"/>
        <v>2.9566979946865608</v>
      </c>
      <c r="AY138">
        <f t="shared" si="225"/>
        <v>0.10187739099266657</v>
      </c>
      <c r="AZ138">
        <f t="shared" si="226"/>
        <v>17.950889101690017</v>
      </c>
      <c r="BA138">
        <f t="shared" si="227"/>
        <v>0.64324014340427016</v>
      </c>
      <c r="BB138">
        <f t="shared" si="228"/>
        <v>41.934492403221782</v>
      </c>
      <c r="BC138">
        <f t="shared" si="229"/>
        <v>376.39866288651564</v>
      </c>
      <c r="BD138">
        <f t="shared" si="230"/>
        <v>1.3458047808302077E-2</v>
      </c>
    </row>
    <row r="139" spans="1:108" x14ac:dyDescent="0.25">
      <c r="A139" s="1">
        <v>113</v>
      </c>
      <c r="B139" s="1" t="s">
        <v>146</v>
      </c>
      <c r="C139" s="1">
        <v>2904.0000002905726</v>
      </c>
      <c r="D139" s="1">
        <v>0</v>
      </c>
      <c r="E139">
        <f t="shared" si="203"/>
        <v>12.079772306290085</v>
      </c>
      <c r="F139">
        <f t="shared" si="204"/>
        <v>0.17142870270502261</v>
      </c>
      <c r="G139">
        <f t="shared" si="205"/>
        <v>245.80830820638539</v>
      </c>
      <c r="H139">
        <f t="shared" si="206"/>
        <v>5.7629736038609316</v>
      </c>
      <c r="I139">
        <f t="shared" si="207"/>
        <v>2.4969863976847231</v>
      </c>
      <c r="J139">
        <f t="shared" si="208"/>
        <v>29.866928100585938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33.481266021728516</v>
      </c>
      <c r="P139" s="1">
        <v>29.866928100585938</v>
      </c>
      <c r="Q139" s="1">
        <v>35.012081146240234</v>
      </c>
      <c r="R139" s="1">
        <v>399.25466918945312</v>
      </c>
      <c r="S139" s="1">
        <v>382.14080810546875</v>
      </c>
      <c r="T139" s="1">
        <v>16.961368560791016</v>
      </c>
      <c r="U139" s="1">
        <v>23.703329086303711</v>
      </c>
      <c r="V139" s="1">
        <v>23.864614486694336</v>
      </c>
      <c r="W139" s="1">
        <v>33.350536346435547</v>
      </c>
      <c r="X139" s="1">
        <v>500.71832275390625</v>
      </c>
      <c r="Y139" s="1">
        <v>1699.9857177734375</v>
      </c>
      <c r="Z139" s="1">
        <v>6.4170279502868652</v>
      </c>
      <c r="AA139" s="1">
        <v>73.027999877929687</v>
      </c>
      <c r="AB139" s="1">
        <v>-1.276832103729248</v>
      </c>
      <c r="AC139" s="1">
        <v>-0.16525465250015259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0.834530537923177</v>
      </c>
      <c r="AL139">
        <f t="shared" si="212"/>
        <v>5.762973603860932E-3</v>
      </c>
      <c r="AM139">
        <f t="shared" si="213"/>
        <v>303.01692810058591</v>
      </c>
      <c r="AN139">
        <f t="shared" si="214"/>
        <v>306.63126602172849</v>
      </c>
      <c r="AO139">
        <f t="shared" si="215"/>
        <v>271.99770876412731</v>
      </c>
      <c r="AP139">
        <f t="shared" si="216"/>
        <v>0.72920336165090072</v>
      </c>
      <c r="AQ139">
        <f t="shared" si="217"/>
        <v>4.227993111305838</v>
      </c>
      <c r="AR139">
        <f t="shared" si="218"/>
        <v>57.895507454307399</v>
      </c>
      <c r="AS139">
        <f t="shared" si="219"/>
        <v>34.192178368003688</v>
      </c>
      <c r="AT139">
        <f t="shared" si="220"/>
        <v>31.674097061157227</v>
      </c>
      <c r="AU139">
        <f t="shared" si="221"/>
        <v>4.6877047083076757</v>
      </c>
      <c r="AV139">
        <f t="shared" si="222"/>
        <v>0.16166994608594817</v>
      </c>
      <c r="AW139">
        <f t="shared" si="223"/>
        <v>1.7310067136211147</v>
      </c>
      <c r="AX139">
        <f t="shared" si="224"/>
        <v>2.9566979946865608</v>
      </c>
      <c r="AY139">
        <f t="shared" si="225"/>
        <v>0.10187739099266657</v>
      </c>
      <c r="AZ139">
        <f t="shared" si="226"/>
        <v>17.950889101690017</v>
      </c>
      <c r="BA139">
        <f t="shared" si="227"/>
        <v>0.64324014340427016</v>
      </c>
      <c r="BB139">
        <f t="shared" si="228"/>
        <v>41.934492403221782</v>
      </c>
      <c r="BC139">
        <f t="shared" si="229"/>
        <v>376.39866288651564</v>
      </c>
      <c r="BD139">
        <f t="shared" si="230"/>
        <v>1.3458047808302077E-2</v>
      </c>
    </row>
    <row r="140" spans="1:108" x14ac:dyDescent="0.25">
      <c r="A140" s="1">
        <v>114</v>
      </c>
      <c r="B140" s="1" t="s">
        <v>146</v>
      </c>
      <c r="C140" s="1">
        <v>2904.5000002793968</v>
      </c>
      <c r="D140" s="1">
        <v>0</v>
      </c>
      <c r="E140">
        <f t="shared" si="203"/>
        <v>12.113737467514211</v>
      </c>
      <c r="F140">
        <f t="shared" si="204"/>
        <v>0.17145889944461429</v>
      </c>
      <c r="G140">
        <f t="shared" si="205"/>
        <v>245.48743099213681</v>
      </c>
      <c r="H140">
        <f t="shared" si="206"/>
        <v>5.7641167447295372</v>
      </c>
      <c r="I140">
        <f t="shared" si="207"/>
        <v>2.4970771426711575</v>
      </c>
      <c r="J140">
        <f t="shared" si="208"/>
        <v>29.86768913269043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33.482139587402344</v>
      </c>
      <c r="P140" s="1">
        <v>29.86768913269043</v>
      </c>
      <c r="Q140" s="1">
        <v>35.012256622314453</v>
      </c>
      <c r="R140" s="1">
        <v>399.2796630859375</v>
      </c>
      <c r="S140" s="1">
        <v>382.12442016601562</v>
      </c>
      <c r="T140" s="1">
        <v>16.961084365844727</v>
      </c>
      <c r="U140" s="1">
        <v>23.70448112487793</v>
      </c>
      <c r="V140" s="1">
        <v>23.863187789916992</v>
      </c>
      <c r="W140" s="1">
        <v>33.350727081298828</v>
      </c>
      <c r="X140" s="1">
        <v>500.71038818359375</v>
      </c>
      <c r="Y140" s="1">
        <v>1700.003173828125</v>
      </c>
      <c r="Z140" s="1">
        <v>6.2665300369262695</v>
      </c>
      <c r="AA140" s="1">
        <v>73.028427124023438</v>
      </c>
      <c r="AB140" s="1">
        <v>-1.276832103729248</v>
      </c>
      <c r="AC140" s="1">
        <v>-0.16525465250015259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0.83451731363932269</v>
      </c>
      <c r="AL140">
        <f t="shared" si="212"/>
        <v>5.7641167447295373E-3</v>
      </c>
      <c r="AM140">
        <f t="shared" si="213"/>
        <v>303.01768913269041</v>
      </c>
      <c r="AN140">
        <f t="shared" si="214"/>
        <v>306.63213958740232</v>
      </c>
      <c r="AO140">
        <f t="shared" si="215"/>
        <v>272.00050173281488</v>
      </c>
      <c r="AP140">
        <f t="shared" si="216"/>
        <v>0.72866254868909042</v>
      </c>
      <c r="AQ140">
        <f t="shared" si="217"/>
        <v>4.2281781150120947</v>
      </c>
      <c r="AR140">
        <f t="shared" si="218"/>
        <v>57.897702052810516</v>
      </c>
      <c r="AS140">
        <f t="shared" si="219"/>
        <v>34.193220927932586</v>
      </c>
      <c r="AT140">
        <f t="shared" si="220"/>
        <v>31.674914360046387</v>
      </c>
      <c r="AU140">
        <f t="shared" si="221"/>
        <v>4.6879220826999735</v>
      </c>
      <c r="AV140">
        <f t="shared" si="222"/>
        <v>0.16169680244958809</v>
      </c>
      <c r="AW140">
        <f t="shared" si="223"/>
        <v>1.731100972340937</v>
      </c>
      <c r="AX140">
        <f t="shared" si="224"/>
        <v>2.9568211103590363</v>
      </c>
      <c r="AY140">
        <f t="shared" si="225"/>
        <v>0.10189445436347129</v>
      </c>
      <c r="AZ140">
        <f t="shared" si="226"/>
        <v>17.927560964072995</v>
      </c>
      <c r="BA140">
        <f t="shared" si="227"/>
        <v>0.6424280104513701</v>
      </c>
      <c r="BB140">
        <f t="shared" si="228"/>
        <v>41.935403884980673</v>
      </c>
      <c r="BC140">
        <f t="shared" si="229"/>
        <v>376.366129536107</v>
      </c>
      <c r="BD140">
        <f t="shared" si="230"/>
        <v>1.3497348283783239E-2</v>
      </c>
    </row>
    <row r="141" spans="1:108" x14ac:dyDescent="0.25">
      <c r="A141" s="1">
        <v>115</v>
      </c>
      <c r="B141" s="1" t="s">
        <v>147</v>
      </c>
      <c r="C141" s="1">
        <v>2905.0000002682209</v>
      </c>
      <c r="D141" s="1">
        <v>0</v>
      </c>
      <c r="E141">
        <f t="shared" si="203"/>
        <v>12.152851120849528</v>
      </c>
      <c r="F141">
        <f t="shared" si="204"/>
        <v>0.17150084703982882</v>
      </c>
      <c r="G141">
        <f t="shared" si="205"/>
        <v>245.13650255948002</v>
      </c>
      <c r="H141">
        <f t="shared" si="206"/>
        <v>5.7656642517574452</v>
      </c>
      <c r="I141">
        <f t="shared" si="207"/>
        <v>2.4971577332597175</v>
      </c>
      <c r="J141">
        <f t="shared" si="208"/>
        <v>29.868364334106445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33.483619689941406</v>
      </c>
      <c r="P141" s="1">
        <v>29.868364334106445</v>
      </c>
      <c r="Q141" s="1">
        <v>35.012470245361328</v>
      </c>
      <c r="R141" s="1">
        <v>399.321533203125</v>
      </c>
      <c r="S141" s="1">
        <v>382.12020874023437</v>
      </c>
      <c r="T141" s="1">
        <v>16.961086273193359</v>
      </c>
      <c r="U141" s="1">
        <v>23.705709457397461</v>
      </c>
      <c r="V141" s="1">
        <v>23.861125946044922</v>
      </c>
      <c r="W141" s="1">
        <v>33.349571228027344</v>
      </c>
      <c r="X141" s="1">
        <v>500.75311279296875</v>
      </c>
      <c r="Y141" s="1">
        <v>1700.059814453125</v>
      </c>
      <c r="Z141" s="1">
        <v>6.1288609504699707</v>
      </c>
      <c r="AA141" s="1">
        <v>73.028167724609375</v>
      </c>
      <c r="AB141" s="1">
        <v>-1.276832103729248</v>
      </c>
      <c r="AC141" s="1">
        <v>-0.16525465250015259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0.83458852132161443</v>
      </c>
      <c r="AL141">
        <f t="shared" si="212"/>
        <v>5.765664251757445E-3</v>
      </c>
      <c r="AM141">
        <f t="shared" si="213"/>
        <v>303.01836433410642</v>
      </c>
      <c r="AN141">
        <f t="shared" si="214"/>
        <v>306.63361968994138</v>
      </c>
      <c r="AO141">
        <f t="shared" si="215"/>
        <v>272.00956423261232</v>
      </c>
      <c r="AP141">
        <f t="shared" si="216"/>
        <v>0.72808653929630684</v>
      </c>
      <c r="AQ141">
        <f t="shared" si="217"/>
        <v>4.2283422595453981</v>
      </c>
      <c r="AR141">
        <f t="shared" si="218"/>
        <v>57.900155396073451</v>
      </c>
      <c r="AS141">
        <f t="shared" si="219"/>
        <v>34.19444593867599</v>
      </c>
      <c r="AT141">
        <f t="shared" si="220"/>
        <v>31.675992012023926</v>
      </c>
      <c r="AU141">
        <f t="shared" si="221"/>
        <v>4.6882087157927517</v>
      </c>
      <c r="AV141">
        <f t="shared" si="222"/>
        <v>0.1617341088905469</v>
      </c>
      <c r="AW141">
        <f t="shared" si="223"/>
        <v>1.7311845262856804</v>
      </c>
      <c r="AX141">
        <f t="shared" si="224"/>
        <v>2.957024189507071</v>
      </c>
      <c r="AY141">
        <f t="shared" si="225"/>
        <v>0.10191815733861974</v>
      </c>
      <c r="AZ141">
        <f t="shared" si="226"/>
        <v>17.901869624337845</v>
      </c>
      <c r="BA141">
        <f t="shared" si="227"/>
        <v>0.64151671896035212</v>
      </c>
      <c r="BB141">
        <f t="shared" si="228"/>
        <v>41.936481406443448</v>
      </c>
      <c r="BC141">
        <f t="shared" si="229"/>
        <v>376.34332535279685</v>
      </c>
      <c r="BD141">
        <f t="shared" si="230"/>
        <v>1.3542097885940203E-2</v>
      </c>
    </row>
    <row r="142" spans="1:108" x14ac:dyDescent="0.25">
      <c r="A142" s="1">
        <v>116</v>
      </c>
      <c r="B142" s="1" t="s">
        <v>148</v>
      </c>
      <c r="C142" s="1">
        <v>2905.500000257045</v>
      </c>
      <c r="D142" s="1">
        <v>0</v>
      </c>
      <c r="E142">
        <f t="shared" si="203"/>
        <v>12.180505616809237</v>
      </c>
      <c r="F142">
        <f t="shared" si="204"/>
        <v>0.1716070914808244</v>
      </c>
      <c r="G142">
        <f t="shared" si="205"/>
        <v>244.97965563791197</v>
      </c>
      <c r="H142">
        <f t="shared" si="206"/>
        <v>5.7668629862460872</v>
      </c>
      <c r="I142">
        <f t="shared" si="207"/>
        <v>2.4962218932500617</v>
      </c>
      <c r="J142">
        <f t="shared" si="208"/>
        <v>29.865215301513672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33.484794616699219</v>
      </c>
      <c r="P142" s="1">
        <v>29.865215301513672</v>
      </c>
      <c r="Q142" s="1">
        <v>35.012638092041016</v>
      </c>
      <c r="R142" s="1">
        <v>399.38821411132812</v>
      </c>
      <c r="S142" s="1">
        <v>382.15411376953125</v>
      </c>
      <c r="T142" s="1">
        <v>16.962547302246094</v>
      </c>
      <c r="U142" s="1">
        <v>23.708108901977539</v>
      </c>
      <c r="V142" s="1">
        <v>23.861543655395508</v>
      </c>
      <c r="W142" s="1">
        <v>33.350654602050781</v>
      </c>
      <c r="X142" s="1">
        <v>500.78631591796875</v>
      </c>
      <c r="Y142" s="1">
        <v>1700.11474609375</v>
      </c>
      <c r="Z142" s="1">
        <v>6.0769410133361816</v>
      </c>
      <c r="AA142" s="1">
        <v>73.027961730957031</v>
      </c>
      <c r="AB142" s="1">
        <v>-1.276832103729248</v>
      </c>
      <c r="AC142" s="1">
        <v>-0.16525465250015259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0.83464385986328105</v>
      </c>
      <c r="AL142">
        <f t="shared" si="212"/>
        <v>5.7668629862460876E-3</v>
      </c>
      <c r="AM142">
        <f t="shared" si="213"/>
        <v>303.01521530151365</v>
      </c>
      <c r="AN142">
        <f t="shared" si="214"/>
        <v>306.6347946166992</v>
      </c>
      <c r="AO142">
        <f t="shared" si="215"/>
        <v>272.01835329491587</v>
      </c>
      <c r="AP142">
        <f t="shared" si="216"/>
        <v>0.7281871446629582</v>
      </c>
      <c r="AQ142">
        <f t="shared" si="217"/>
        <v>4.2275767628570389</v>
      </c>
      <c r="AR142">
        <f t="shared" si="218"/>
        <v>57.889836477045499</v>
      </c>
      <c r="AS142">
        <f t="shared" si="219"/>
        <v>34.18172757506796</v>
      </c>
      <c r="AT142">
        <f t="shared" si="220"/>
        <v>31.675004959106445</v>
      </c>
      <c r="AU142">
        <f t="shared" si="221"/>
        <v>4.6879461795848778</v>
      </c>
      <c r="AV142">
        <f t="shared" si="222"/>
        <v>0.16182859361388147</v>
      </c>
      <c r="AW142">
        <f t="shared" si="223"/>
        <v>1.7313548696069774</v>
      </c>
      <c r="AX142">
        <f t="shared" si="224"/>
        <v>2.9565913099779007</v>
      </c>
      <c r="AY142">
        <f t="shared" si="225"/>
        <v>0.10197818944177878</v>
      </c>
      <c r="AZ142">
        <f t="shared" si="226"/>
        <v>17.890364916788467</v>
      </c>
      <c r="BA142">
        <f t="shared" si="227"/>
        <v>0.64104937461344147</v>
      </c>
      <c r="BB142">
        <f t="shared" si="228"/>
        <v>41.950019288505381</v>
      </c>
      <c r="BC142">
        <f t="shared" si="229"/>
        <v>376.3640847591688</v>
      </c>
      <c r="BD142">
        <f t="shared" si="230"/>
        <v>1.3576546388475438E-2</v>
      </c>
    </row>
    <row r="143" spans="1:108" x14ac:dyDescent="0.25">
      <c r="A143" s="1">
        <v>117</v>
      </c>
      <c r="B143" s="1" t="s">
        <v>148</v>
      </c>
      <c r="C143" s="1">
        <v>2906.0000002458692</v>
      </c>
      <c r="D143" s="1">
        <v>0</v>
      </c>
      <c r="E143">
        <f t="shared" si="203"/>
        <v>12.180481050900019</v>
      </c>
      <c r="F143">
        <f t="shared" si="204"/>
        <v>0.1716972601994492</v>
      </c>
      <c r="G143">
        <f t="shared" si="205"/>
        <v>245.06310383130023</v>
      </c>
      <c r="H143">
        <f t="shared" si="206"/>
        <v>5.7677539706973029</v>
      </c>
      <c r="I143">
        <f t="shared" si="207"/>
        <v>2.4953878114810326</v>
      </c>
      <c r="J143">
        <f t="shared" si="208"/>
        <v>29.86195182800293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33.484874725341797</v>
      </c>
      <c r="P143" s="1">
        <v>29.86195182800293</v>
      </c>
      <c r="Q143" s="1">
        <v>35.012596130371094</v>
      </c>
      <c r="R143" s="1">
        <v>399.409423828125</v>
      </c>
      <c r="S143" s="1">
        <v>382.17449951171875</v>
      </c>
      <c r="T143" s="1">
        <v>16.961919784545898</v>
      </c>
      <c r="U143" s="1">
        <v>23.708639144897461</v>
      </c>
      <c r="V143" s="1">
        <v>23.860584259033203</v>
      </c>
      <c r="W143" s="1">
        <v>33.351291656494141</v>
      </c>
      <c r="X143" s="1">
        <v>500.7774658203125</v>
      </c>
      <c r="Y143" s="1">
        <v>1700.1656494140625</v>
      </c>
      <c r="Z143" s="1">
        <v>5.9953374862670898</v>
      </c>
      <c r="AA143" s="1">
        <v>73.028053283691406</v>
      </c>
      <c r="AB143" s="1">
        <v>-1.276832103729248</v>
      </c>
      <c r="AC143" s="1">
        <v>-0.16525465250015259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0.83462910970052062</v>
      </c>
      <c r="AL143">
        <f t="shared" si="212"/>
        <v>5.7677539706973025E-3</v>
      </c>
      <c r="AM143">
        <f t="shared" si="213"/>
        <v>303.01195182800291</v>
      </c>
      <c r="AN143">
        <f t="shared" si="214"/>
        <v>306.63487472534177</v>
      </c>
      <c r="AO143">
        <f t="shared" si="215"/>
        <v>272.02649782598382</v>
      </c>
      <c r="AP143">
        <f t="shared" si="216"/>
        <v>0.72829605960126331</v>
      </c>
      <c r="AQ143">
        <f t="shared" si="217"/>
        <v>4.2267835742384161</v>
      </c>
      <c r="AR143">
        <f t="shared" si="218"/>
        <v>57.878902479005824</v>
      </c>
      <c r="AS143">
        <f t="shared" si="219"/>
        <v>34.170263334108363</v>
      </c>
      <c r="AT143">
        <f t="shared" si="220"/>
        <v>31.673413276672363</v>
      </c>
      <c r="AU143">
        <f t="shared" si="221"/>
        <v>4.6875228510607156</v>
      </c>
      <c r="AV143">
        <f t="shared" si="222"/>
        <v>0.16190877673437504</v>
      </c>
      <c r="AW143">
        <f t="shared" si="223"/>
        <v>1.7313957627573837</v>
      </c>
      <c r="AX143">
        <f t="shared" si="224"/>
        <v>2.9561270883033322</v>
      </c>
      <c r="AY143">
        <f t="shared" si="225"/>
        <v>0.10202913528889188</v>
      </c>
      <c r="AZ143">
        <f t="shared" si="226"/>
        <v>17.896481404458992</v>
      </c>
      <c r="BA143">
        <f t="shared" si="227"/>
        <v>0.64123353113408277</v>
      </c>
      <c r="BB143">
        <f t="shared" si="228"/>
        <v>41.960578574593796</v>
      </c>
      <c r="BC143">
        <f t="shared" si="229"/>
        <v>376.38448217881302</v>
      </c>
      <c r="BD143">
        <f t="shared" si="230"/>
        <v>1.3579200429677312E-2</v>
      </c>
    </row>
    <row r="144" spans="1:108" x14ac:dyDescent="0.25">
      <c r="A144" s="1">
        <v>118</v>
      </c>
      <c r="B144" s="1" t="s">
        <v>149</v>
      </c>
      <c r="C144" s="1">
        <v>2906.5000002346933</v>
      </c>
      <c r="D144" s="1">
        <v>0</v>
      </c>
      <c r="E144">
        <f t="shared" si="203"/>
        <v>12.19689121794239</v>
      </c>
      <c r="F144">
        <f t="shared" si="204"/>
        <v>0.17167156496327055</v>
      </c>
      <c r="G144">
        <f t="shared" si="205"/>
        <v>244.90731505297404</v>
      </c>
      <c r="H144">
        <f t="shared" si="206"/>
        <v>5.7673534701079276</v>
      </c>
      <c r="I144">
        <f t="shared" si="207"/>
        <v>2.4955767570210985</v>
      </c>
      <c r="J144">
        <f t="shared" si="208"/>
        <v>29.862751007080078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33.485652923583984</v>
      </c>
      <c r="P144" s="1">
        <v>29.862751007080078</v>
      </c>
      <c r="Q144" s="1">
        <v>35.01263427734375</v>
      </c>
      <c r="R144" s="1">
        <v>399.4481201171875</v>
      </c>
      <c r="S144" s="1">
        <v>382.19400024414062</v>
      </c>
      <c r="T144" s="1">
        <v>16.962499618530273</v>
      </c>
      <c r="U144" s="1">
        <v>23.708587646484375</v>
      </c>
      <c r="V144" s="1">
        <v>23.86048698425293</v>
      </c>
      <c r="W144" s="1">
        <v>33.349945068359375</v>
      </c>
      <c r="X144" s="1">
        <v>500.78958129882812</v>
      </c>
      <c r="Y144" s="1">
        <v>1700.1097412109375</v>
      </c>
      <c r="Z144" s="1">
        <v>5.9910712242126465</v>
      </c>
      <c r="AA144" s="1">
        <v>73.028434753417969</v>
      </c>
      <c r="AB144" s="1">
        <v>-1.276832103729248</v>
      </c>
      <c r="AC144" s="1">
        <v>-0.16525465250015259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0.83464930216471334</v>
      </c>
      <c r="AL144">
        <f t="shared" si="212"/>
        <v>5.7673534701079276E-3</v>
      </c>
      <c r="AM144">
        <f t="shared" si="213"/>
        <v>303.01275100708006</v>
      </c>
      <c r="AN144">
        <f t="shared" si="214"/>
        <v>306.63565292358396</v>
      </c>
      <c r="AO144">
        <f t="shared" si="215"/>
        <v>272.01755251368377</v>
      </c>
      <c r="AP144">
        <f t="shared" si="216"/>
        <v>0.72839884994959569</v>
      </c>
      <c r="AQ144">
        <f t="shared" si="217"/>
        <v>4.226977803058074</v>
      </c>
      <c r="AR144">
        <f t="shared" si="218"/>
        <v>57.881259776832849</v>
      </c>
      <c r="AS144">
        <f t="shared" si="219"/>
        <v>34.172672130348474</v>
      </c>
      <c r="AT144">
        <f t="shared" si="220"/>
        <v>31.674201965332031</v>
      </c>
      <c r="AU144">
        <f t="shared" si="221"/>
        <v>4.6877326088472415</v>
      </c>
      <c r="AV144">
        <f t="shared" si="222"/>
        <v>0.16188592756735914</v>
      </c>
      <c r="AW144">
        <f t="shared" si="223"/>
        <v>1.7314010460369755</v>
      </c>
      <c r="AX144">
        <f t="shared" si="224"/>
        <v>2.956331562810266</v>
      </c>
      <c r="AY144">
        <f t="shared" si="225"/>
        <v>0.10201461760027662</v>
      </c>
      <c r="AZ144">
        <f t="shared" si="226"/>
        <v>17.885197877980893</v>
      </c>
      <c r="BA144">
        <f t="shared" si="227"/>
        <v>0.64079319637809695</v>
      </c>
      <c r="BB144">
        <f t="shared" si="228"/>
        <v>41.958286090797699</v>
      </c>
      <c r="BC144">
        <f t="shared" si="229"/>
        <v>376.39618230375362</v>
      </c>
      <c r="BD144">
        <f t="shared" si="230"/>
        <v>1.3596329484760061E-2</v>
      </c>
    </row>
    <row r="145" spans="1:108" x14ac:dyDescent="0.25">
      <c r="A145" s="1">
        <v>119</v>
      </c>
      <c r="B145" s="1" t="s">
        <v>149</v>
      </c>
      <c r="C145" s="1">
        <v>2907.0000002235174</v>
      </c>
      <c r="D145" s="1">
        <v>0</v>
      </c>
      <c r="E145">
        <f t="shared" si="203"/>
        <v>12.228207209595311</v>
      </c>
      <c r="F145">
        <f t="shared" si="204"/>
        <v>0.17168068686676674</v>
      </c>
      <c r="G145">
        <f t="shared" si="205"/>
        <v>244.61105082075329</v>
      </c>
      <c r="H145">
        <f t="shared" si="206"/>
        <v>5.7685271719260598</v>
      </c>
      <c r="I145">
        <f t="shared" si="207"/>
        <v>2.4959567966684375</v>
      </c>
      <c r="J145">
        <f t="shared" si="208"/>
        <v>29.864448547363281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33.485939025878906</v>
      </c>
      <c r="P145" s="1">
        <v>29.864448547363281</v>
      </c>
      <c r="Q145" s="1">
        <v>35.012321472167969</v>
      </c>
      <c r="R145" s="1">
        <v>399.48583984375</v>
      </c>
      <c r="S145" s="1">
        <v>382.19296264648437</v>
      </c>
      <c r="T145" s="1">
        <v>16.961252212524414</v>
      </c>
      <c r="U145" s="1">
        <v>23.708986282348633</v>
      </c>
      <c r="V145" s="1">
        <v>23.858396530151367</v>
      </c>
      <c r="W145" s="1">
        <v>33.350040435791016</v>
      </c>
      <c r="X145" s="1">
        <v>500.76910400390625</v>
      </c>
      <c r="Y145" s="1">
        <v>1700.164794921875</v>
      </c>
      <c r="Z145" s="1">
        <v>5.8892655372619629</v>
      </c>
      <c r="AA145" s="1">
        <v>73.028579711914062</v>
      </c>
      <c r="AB145" s="1">
        <v>-1.276832103729248</v>
      </c>
      <c r="AC145" s="1">
        <v>-0.16525465250015259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0.8346151733398437</v>
      </c>
      <c r="AL145">
        <f t="shared" si="212"/>
        <v>5.7685271719260601E-3</v>
      </c>
      <c r="AM145">
        <f t="shared" si="213"/>
        <v>303.01444854736326</v>
      </c>
      <c r="AN145">
        <f t="shared" si="214"/>
        <v>306.63593902587888</v>
      </c>
      <c r="AO145">
        <f t="shared" si="215"/>
        <v>272.02636110723688</v>
      </c>
      <c r="AP145">
        <f t="shared" si="216"/>
        <v>0.72769400511810711</v>
      </c>
      <c r="AQ145">
        <f t="shared" si="217"/>
        <v>4.2273903912776118</v>
      </c>
      <c r="AR145">
        <f t="shared" si="218"/>
        <v>57.886794566647517</v>
      </c>
      <c r="AS145">
        <f t="shared" si="219"/>
        <v>34.177808284298884</v>
      </c>
      <c r="AT145">
        <f t="shared" si="220"/>
        <v>31.675193786621094</v>
      </c>
      <c r="AU145">
        <f t="shared" si="221"/>
        <v>4.6879964029126828</v>
      </c>
      <c r="AV145">
        <f t="shared" si="222"/>
        <v>0.16189403915045653</v>
      </c>
      <c r="AW145">
        <f t="shared" si="223"/>
        <v>1.7314335946091741</v>
      </c>
      <c r="AX145">
        <f t="shared" si="224"/>
        <v>2.9565628083035085</v>
      </c>
      <c r="AY145">
        <f t="shared" si="225"/>
        <v>0.10201977145769871</v>
      </c>
      <c r="AZ145">
        <f t="shared" si="226"/>
        <v>17.863597623278444</v>
      </c>
      <c r="BA145">
        <f t="shared" si="227"/>
        <v>0.6400197667873081</v>
      </c>
      <c r="BB145">
        <f t="shared" si="228"/>
        <v>41.955109137800484</v>
      </c>
      <c r="BC145">
        <f t="shared" si="229"/>
        <v>376.38025858347953</v>
      </c>
      <c r="BD145">
        <f t="shared" si="230"/>
        <v>1.3630783133234414E-2</v>
      </c>
    </row>
    <row r="146" spans="1:108" x14ac:dyDescent="0.25">
      <c r="A146" s="1">
        <v>120</v>
      </c>
      <c r="B146" s="1" t="s">
        <v>150</v>
      </c>
      <c r="C146" s="1">
        <v>2907.5000002123415</v>
      </c>
      <c r="D146" s="1">
        <v>0</v>
      </c>
      <c r="E146">
        <f t="shared" si="203"/>
        <v>12.201869007843918</v>
      </c>
      <c r="F146">
        <f t="shared" si="204"/>
        <v>0.17178594924203869</v>
      </c>
      <c r="G146">
        <f t="shared" si="205"/>
        <v>244.96969236260148</v>
      </c>
      <c r="H146">
        <f t="shared" si="206"/>
        <v>5.7711242550630883</v>
      </c>
      <c r="I146">
        <f t="shared" si="207"/>
        <v>2.4956422608615165</v>
      </c>
      <c r="J146">
        <f t="shared" si="208"/>
        <v>29.863864898681641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33.486270904541016</v>
      </c>
      <c r="P146" s="1">
        <v>29.863864898681641</v>
      </c>
      <c r="Q146" s="1">
        <v>35.012416839599609</v>
      </c>
      <c r="R146" s="1">
        <v>399.49545288085937</v>
      </c>
      <c r="S146" s="1">
        <v>382.232666015625</v>
      </c>
      <c r="T146" s="1">
        <v>16.960546493530273</v>
      </c>
      <c r="U146" s="1">
        <v>23.7113037109375</v>
      </c>
      <c r="V146" s="1">
        <v>23.85700798034668</v>
      </c>
      <c r="W146" s="1">
        <v>33.352745056152344</v>
      </c>
      <c r="X146" s="1">
        <v>500.76901245117187</v>
      </c>
      <c r="Y146" s="1">
        <v>1700.110107421875</v>
      </c>
      <c r="Z146" s="1">
        <v>5.9845767021179199</v>
      </c>
      <c r="AA146" s="1">
        <v>73.028724670410156</v>
      </c>
      <c r="AB146" s="1">
        <v>-1.276832103729248</v>
      </c>
      <c r="AC146" s="1">
        <v>-0.16525465250015259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0.83461502075195315</v>
      </c>
      <c r="AL146">
        <f t="shared" si="212"/>
        <v>5.7711242550630886E-3</v>
      </c>
      <c r="AM146">
        <f t="shared" si="213"/>
        <v>303.01386489868162</v>
      </c>
      <c r="AN146">
        <f t="shared" si="214"/>
        <v>306.63627090454099</v>
      </c>
      <c r="AO146">
        <f t="shared" si="215"/>
        <v>272.01761110743246</v>
      </c>
      <c r="AP146">
        <f t="shared" si="216"/>
        <v>0.72637470464643006</v>
      </c>
      <c r="AQ146">
        <f t="shared" si="217"/>
        <v>4.2272485311440455</v>
      </c>
      <c r="AR146">
        <f t="shared" si="218"/>
        <v>57.884737139013005</v>
      </c>
      <c r="AS146">
        <f t="shared" si="219"/>
        <v>34.173433428075505</v>
      </c>
      <c r="AT146">
        <f t="shared" si="220"/>
        <v>31.675067901611328</v>
      </c>
      <c r="AU146">
        <f t="shared" si="221"/>
        <v>4.6879629206420912</v>
      </c>
      <c r="AV146">
        <f t="shared" si="222"/>
        <v>0.1619876393597042</v>
      </c>
      <c r="AW146">
        <f t="shared" si="223"/>
        <v>1.7316062702825292</v>
      </c>
      <c r="AX146">
        <f t="shared" si="224"/>
        <v>2.9563566503595622</v>
      </c>
      <c r="AY146">
        <f t="shared" si="225"/>
        <v>0.10207924254138409</v>
      </c>
      <c r="AZ146">
        <f t="shared" si="226"/>
        <v>17.889824216143502</v>
      </c>
      <c r="BA146">
        <f t="shared" si="227"/>
        <v>0.64089156721259288</v>
      </c>
      <c r="BB146">
        <f t="shared" si="228"/>
        <v>41.962496816505322</v>
      </c>
      <c r="BC146">
        <f t="shared" si="229"/>
        <v>376.43248187231961</v>
      </c>
      <c r="BD146">
        <f t="shared" si="230"/>
        <v>1.3601931662494932E-2</v>
      </c>
    </row>
    <row r="147" spans="1:108" x14ac:dyDescent="0.25">
      <c r="A147" s="1">
        <v>121</v>
      </c>
      <c r="B147" s="1" t="s">
        <v>150</v>
      </c>
      <c r="C147" s="1">
        <v>2908.0000002011657</v>
      </c>
      <c r="D147" s="1">
        <v>0</v>
      </c>
      <c r="E147">
        <f t="shared" si="203"/>
        <v>12.175041268802133</v>
      </c>
      <c r="F147">
        <f t="shared" si="204"/>
        <v>0.17177858108753644</v>
      </c>
      <c r="G147">
        <f t="shared" si="205"/>
        <v>245.24065672097919</v>
      </c>
      <c r="H147">
        <f t="shared" si="206"/>
        <v>5.769854755869309</v>
      </c>
      <c r="I147">
        <f t="shared" si="207"/>
        <v>2.4952041410030286</v>
      </c>
      <c r="J147">
        <f t="shared" si="208"/>
        <v>29.861846923828125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33.486854553222656</v>
      </c>
      <c r="P147" s="1">
        <v>29.861846923828125</v>
      </c>
      <c r="Q147" s="1">
        <v>35.012855529785156</v>
      </c>
      <c r="R147" s="1">
        <v>399.4801025390625</v>
      </c>
      <c r="S147" s="1">
        <v>382.25067138671875</v>
      </c>
      <c r="T147" s="1">
        <v>16.961603164672852</v>
      </c>
      <c r="U147" s="1">
        <v>23.71058464050293</v>
      </c>
      <c r="V147" s="1">
        <v>23.857715606689453</v>
      </c>
      <c r="W147" s="1">
        <v>33.35064697265625</v>
      </c>
      <c r="X147" s="1">
        <v>500.79095458984375</v>
      </c>
      <c r="Y147" s="1">
        <v>1700.1046142578125</v>
      </c>
      <c r="Z147" s="1">
        <v>5.9782629013061523</v>
      </c>
      <c r="AA147" s="1">
        <v>73.028732299804688</v>
      </c>
      <c r="AB147" s="1">
        <v>-1.276832103729248</v>
      </c>
      <c r="AC147" s="1">
        <v>-0.16525465250015259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0.83465159098307273</v>
      </c>
      <c r="AL147">
        <f t="shared" si="212"/>
        <v>5.7698547558693086E-3</v>
      </c>
      <c r="AM147">
        <f t="shared" si="213"/>
        <v>303.0118469238281</v>
      </c>
      <c r="AN147">
        <f t="shared" si="214"/>
        <v>306.63685455322263</v>
      </c>
      <c r="AO147">
        <f t="shared" si="215"/>
        <v>272.0167322012021</v>
      </c>
      <c r="AP147">
        <f t="shared" si="216"/>
        <v>0.72739527372790447</v>
      </c>
      <c r="AQ147">
        <f t="shared" si="217"/>
        <v>4.2267580793861779</v>
      </c>
      <c r="AR147">
        <f t="shared" si="218"/>
        <v>57.878015217819716</v>
      </c>
      <c r="AS147">
        <f t="shared" si="219"/>
        <v>34.167430577316786</v>
      </c>
      <c r="AT147">
        <f t="shared" si="220"/>
        <v>31.674350738525391</v>
      </c>
      <c r="AU147">
        <f t="shared" si="221"/>
        <v>4.6877721771331009</v>
      </c>
      <c r="AV147">
        <f t="shared" si="222"/>
        <v>0.16198108774632089</v>
      </c>
      <c r="AW147">
        <f t="shared" si="223"/>
        <v>1.7315539383831493</v>
      </c>
      <c r="AX147">
        <f t="shared" si="224"/>
        <v>2.9562182387499516</v>
      </c>
      <c r="AY147">
        <f t="shared" si="225"/>
        <v>0.10207507980198575</v>
      </c>
      <c r="AZ147">
        <f t="shared" si="226"/>
        <v>17.909614268704686</v>
      </c>
      <c r="BA147">
        <f t="shared" si="227"/>
        <v>0.64157024455000089</v>
      </c>
      <c r="BB147">
        <f t="shared" si="228"/>
        <v>41.966035453160821</v>
      </c>
      <c r="BC147">
        <f t="shared" si="229"/>
        <v>376.46323986569536</v>
      </c>
      <c r="BD147">
        <f t="shared" si="230"/>
        <v>1.3572061211408729E-2</v>
      </c>
    </row>
    <row r="148" spans="1:108" x14ac:dyDescent="0.25">
      <c r="A148" s="1">
        <v>122</v>
      </c>
      <c r="B148" s="1" t="s">
        <v>151</v>
      </c>
      <c r="C148" s="1">
        <v>2908.5000001899898</v>
      </c>
      <c r="D148" s="1">
        <v>0</v>
      </c>
      <c r="E148">
        <f t="shared" si="203"/>
        <v>12.151930112463369</v>
      </c>
      <c r="F148">
        <f t="shared" si="204"/>
        <v>0.17172130781065459</v>
      </c>
      <c r="G148">
        <f t="shared" si="205"/>
        <v>245.41746501265527</v>
      </c>
      <c r="H148">
        <f t="shared" si="206"/>
        <v>5.7685486631941885</v>
      </c>
      <c r="I148">
        <f t="shared" si="207"/>
        <v>2.4954080726547261</v>
      </c>
      <c r="J148">
        <f t="shared" si="208"/>
        <v>29.862491607666016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33.487087249755859</v>
      </c>
      <c r="P148" s="1">
        <v>29.862491607666016</v>
      </c>
      <c r="Q148" s="1">
        <v>35.013114929199219</v>
      </c>
      <c r="R148" s="1">
        <v>399.44650268554687</v>
      </c>
      <c r="S148" s="1">
        <v>382.24526977539062</v>
      </c>
      <c r="T148" s="1">
        <v>16.962556838989258</v>
      </c>
      <c r="U148" s="1">
        <v>23.710063934326172</v>
      </c>
      <c r="V148" s="1">
        <v>23.858619689941406</v>
      </c>
      <c r="W148" s="1">
        <v>33.349300384521484</v>
      </c>
      <c r="X148" s="1">
        <v>500.78726196289062</v>
      </c>
      <c r="Y148" s="1">
        <v>1700.130859375</v>
      </c>
      <c r="Z148" s="1">
        <v>5.9994444847106934</v>
      </c>
      <c r="AA148" s="1">
        <v>73.028343200683594</v>
      </c>
      <c r="AB148" s="1">
        <v>-1.276832103729248</v>
      </c>
      <c r="AC148" s="1">
        <v>-0.16525465250015259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0.83464543660481749</v>
      </c>
      <c r="AL148">
        <f t="shared" si="212"/>
        <v>5.7685486631941889E-3</v>
      </c>
      <c r="AM148">
        <f t="shared" si="213"/>
        <v>303.01249160766599</v>
      </c>
      <c r="AN148">
        <f t="shared" si="214"/>
        <v>306.63708724975584</v>
      </c>
      <c r="AO148">
        <f t="shared" si="215"/>
        <v>272.02093141985824</v>
      </c>
      <c r="AP148">
        <f t="shared" si="216"/>
        <v>0.72806491850944188</v>
      </c>
      <c r="AQ148">
        <f t="shared" si="217"/>
        <v>4.2269147589608478</v>
      </c>
      <c r="AR148">
        <f t="shared" si="218"/>
        <v>57.880469057680614</v>
      </c>
      <c r="AS148">
        <f t="shared" si="219"/>
        <v>34.170405123354442</v>
      </c>
      <c r="AT148">
        <f t="shared" si="220"/>
        <v>31.674789428710938</v>
      </c>
      <c r="AU148">
        <f t="shared" si="221"/>
        <v>4.687888854540839</v>
      </c>
      <c r="AV148">
        <f t="shared" si="222"/>
        <v>0.16193016041832731</v>
      </c>
      <c r="AW148">
        <f t="shared" si="223"/>
        <v>1.7315066863061219</v>
      </c>
      <c r="AX148">
        <f t="shared" si="224"/>
        <v>2.9563821682347173</v>
      </c>
      <c r="AY148">
        <f t="shared" si="225"/>
        <v>0.10204272188334591</v>
      </c>
      <c r="AZ148">
        <f t="shared" si="226"/>
        <v>17.922430862385948</v>
      </c>
      <c r="BA148">
        <f t="shared" si="227"/>
        <v>0.64204186269424313</v>
      </c>
      <c r="BB148">
        <f t="shared" si="228"/>
        <v>41.962281545183146</v>
      </c>
      <c r="BC148">
        <f t="shared" si="229"/>
        <v>376.46882419123011</v>
      </c>
      <c r="BD148">
        <f t="shared" si="230"/>
        <v>1.3544885523842419E-2</v>
      </c>
    </row>
    <row r="149" spans="1:108" x14ac:dyDescent="0.25">
      <c r="A149" s="1">
        <v>123</v>
      </c>
      <c r="B149" s="1" t="s">
        <v>151</v>
      </c>
      <c r="C149" s="1">
        <v>2909.0000001788139</v>
      </c>
      <c r="D149" s="1">
        <v>0</v>
      </c>
      <c r="E149">
        <f t="shared" si="203"/>
        <v>12.133655457768455</v>
      </c>
      <c r="F149">
        <f t="shared" si="204"/>
        <v>0.17171916605722481</v>
      </c>
      <c r="G149">
        <f t="shared" si="205"/>
        <v>245.5856132549186</v>
      </c>
      <c r="H149">
        <f t="shared" si="206"/>
        <v>5.7681148389537444</v>
      </c>
      <c r="I149">
        <f t="shared" si="207"/>
        <v>2.4952491831214165</v>
      </c>
      <c r="J149">
        <f t="shared" si="208"/>
        <v>29.862293243408203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33.487091064453125</v>
      </c>
      <c r="P149" s="1">
        <v>29.862293243408203</v>
      </c>
      <c r="Q149" s="1">
        <v>35.012344360351562</v>
      </c>
      <c r="R149" s="1">
        <v>399.41952514648437</v>
      </c>
      <c r="S149" s="1">
        <v>382.23919677734375</v>
      </c>
      <c r="T149" s="1">
        <v>16.964101791381836</v>
      </c>
      <c r="U149" s="1">
        <v>23.711574554443359</v>
      </c>
      <c r="V149" s="1">
        <v>23.86079216003418</v>
      </c>
      <c r="W149" s="1">
        <v>33.351425170898437</v>
      </c>
      <c r="X149" s="1">
        <v>500.75137329101562</v>
      </c>
      <c r="Y149" s="1">
        <v>1700.1209716796875</v>
      </c>
      <c r="Z149" s="1">
        <v>5.9835324287414551</v>
      </c>
      <c r="AA149" s="1">
        <v>73.028358459472656</v>
      </c>
      <c r="AB149" s="1">
        <v>-1.276832103729248</v>
      </c>
      <c r="AC149" s="1">
        <v>-0.16525465250015259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0.83458562215169263</v>
      </c>
      <c r="AL149">
        <f t="shared" si="212"/>
        <v>5.7681148389537445E-3</v>
      </c>
      <c r="AM149">
        <f t="shared" si="213"/>
        <v>303.01229324340818</v>
      </c>
      <c r="AN149">
        <f t="shared" si="214"/>
        <v>306.6370910644531</v>
      </c>
      <c r="AO149">
        <f t="shared" si="215"/>
        <v>272.0193493886436</v>
      </c>
      <c r="AP149">
        <f t="shared" si="216"/>
        <v>0.72830018631026416</v>
      </c>
      <c r="AQ149">
        <f t="shared" si="217"/>
        <v>4.2268665493218167</v>
      </c>
      <c r="AR149">
        <f t="shared" si="218"/>
        <v>57.879796814377684</v>
      </c>
      <c r="AS149">
        <f t="shared" si="219"/>
        <v>34.168222259934325</v>
      </c>
      <c r="AT149">
        <f t="shared" si="220"/>
        <v>31.674692153930664</v>
      </c>
      <c r="AU149">
        <f t="shared" si="221"/>
        <v>4.6878629823757265</v>
      </c>
      <c r="AV149">
        <f t="shared" si="222"/>
        <v>0.16192825593621735</v>
      </c>
      <c r="AW149">
        <f t="shared" si="223"/>
        <v>1.7316173662004002</v>
      </c>
      <c r="AX149">
        <f t="shared" si="224"/>
        <v>2.9562456161753263</v>
      </c>
      <c r="AY149">
        <f t="shared" si="225"/>
        <v>0.10204151182749893</v>
      </c>
      <c r="AZ149">
        <f t="shared" si="226"/>
        <v>17.934714197269617</v>
      </c>
      <c r="BA149">
        <f t="shared" si="227"/>
        <v>0.64249196661527486</v>
      </c>
      <c r="BB149">
        <f t="shared" si="228"/>
        <v>41.965248425705269</v>
      </c>
      <c r="BC149">
        <f t="shared" si="229"/>
        <v>376.47143808879878</v>
      </c>
      <c r="BD149">
        <f t="shared" si="230"/>
        <v>1.3525378397419465E-2</v>
      </c>
    </row>
    <row r="150" spans="1:108" x14ac:dyDescent="0.25">
      <c r="A150" s="1">
        <v>124</v>
      </c>
      <c r="B150" s="1" t="s">
        <v>152</v>
      </c>
      <c r="C150" s="1">
        <v>2909.5000001676381</v>
      </c>
      <c r="D150" s="1">
        <v>0</v>
      </c>
      <c r="E150">
        <f t="shared" si="203"/>
        <v>12.122727082762108</v>
      </c>
      <c r="F150">
        <f t="shared" si="204"/>
        <v>0.17166762081446266</v>
      </c>
      <c r="G150">
        <f t="shared" si="205"/>
        <v>245.62864111212812</v>
      </c>
      <c r="H150">
        <f t="shared" si="206"/>
        <v>5.7692613948350946</v>
      </c>
      <c r="I150">
        <f t="shared" si="207"/>
        <v>2.4964334891242528</v>
      </c>
      <c r="J150">
        <f t="shared" si="208"/>
        <v>29.867599487304688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33.487316131591797</v>
      </c>
      <c r="P150" s="1">
        <v>29.867599487304688</v>
      </c>
      <c r="Q150" s="1">
        <v>35.012500762939453</v>
      </c>
      <c r="R150" s="1">
        <v>399.3868408203125</v>
      </c>
      <c r="S150" s="1">
        <v>382.21826171875</v>
      </c>
      <c r="T150" s="1">
        <v>16.963775634765625</v>
      </c>
      <c r="U150" s="1">
        <v>23.712959289550781</v>
      </c>
      <c r="V150" s="1">
        <v>23.860092163085938</v>
      </c>
      <c r="W150" s="1">
        <v>33.353034973144531</v>
      </c>
      <c r="X150" s="1">
        <v>500.72323608398437</v>
      </c>
      <c r="Y150" s="1">
        <v>1700.086669921875</v>
      </c>
      <c r="Z150" s="1">
        <v>6.0523924827575684</v>
      </c>
      <c r="AA150" s="1">
        <v>73.028541564941406</v>
      </c>
      <c r="AB150" s="1">
        <v>-1.276832103729248</v>
      </c>
      <c r="AC150" s="1">
        <v>-0.16525465250015259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0.83453872680664054</v>
      </c>
      <c r="AL150">
        <f t="shared" si="212"/>
        <v>5.7692613948350947E-3</v>
      </c>
      <c r="AM150">
        <f t="shared" si="213"/>
        <v>303.01759948730466</v>
      </c>
      <c r="AN150">
        <f t="shared" si="214"/>
        <v>306.63731613159177</v>
      </c>
      <c r="AO150">
        <f t="shared" si="215"/>
        <v>272.01386110751628</v>
      </c>
      <c r="AP150">
        <f t="shared" si="216"/>
        <v>0.72691945305707206</v>
      </c>
      <c r="AQ150">
        <f t="shared" si="217"/>
        <v>4.2281563222289753</v>
      </c>
      <c r="AR150">
        <f t="shared" si="218"/>
        <v>57.897312908392706</v>
      </c>
      <c r="AS150">
        <f t="shared" si="219"/>
        <v>34.184353618841925</v>
      </c>
      <c r="AT150">
        <f t="shared" si="220"/>
        <v>31.677457809448242</v>
      </c>
      <c r="AU150">
        <f t="shared" si="221"/>
        <v>4.6885986120240553</v>
      </c>
      <c r="AV150">
        <f t="shared" si="222"/>
        <v>0.16188242024790339</v>
      </c>
      <c r="AW150">
        <f t="shared" si="223"/>
        <v>1.7317228331047227</v>
      </c>
      <c r="AX150">
        <f t="shared" si="224"/>
        <v>2.9568757789193327</v>
      </c>
      <c r="AY150">
        <f t="shared" si="225"/>
        <v>0.10201238915565944</v>
      </c>
      <c r="AZ150">
        <f t="shared" si="226"/>
        <v>17.937901426997122</v>
      </c>
      <c r="BA150">
        <f t="shared" si="227"/>
        <v>0.64263973157010101</v>
      </c>
      <c r="BB150">
        <f t="shared" si="228"/>
        <v>41.953849929335973</v>
      </c>
      <c r="BC150">
        <f t="shared" si="229"/>
        <v>376.45569785629135</v>
      </c>
      <c r="BD150">
        <f t="shared" si="230"/>
        <v>1.351009097911569E-2</v>
      </c>
    </row>
    <row r="151" spans="1:108" x14ac:dyDescent="0.25">
      <c r="A151" s="1">
        <v>125</v>
      </c>
      <c r="B151" s="1" t="s">
        <v>152</v>
      </c>
      <c r="C151" s="1">
        <v>2910.5000001452863</v>
      </c>
      <c r="D151" s="1">
        <v>0</v>
      </c>
      <c r="E151">
        <f t="shared" si="203"/>
        <v>12.057733943349339</v>
      </c>
      <c r="F151">
        <f t="shared" si="204"/>
        <v>0.17174188098115939</v>
      </c>
      <c r="G151">
        <f t="shared" si="205"/>
        <v>246.26598623259832</v>
      </c>
      <c r="H151">
        <f t="shared" si="206"/>
        <v>5.7726452988518577</v>
      </c>
      <c r="I151">
        <f t="shared" si="207"/>
        <v>2.4968525135034598</v>
      </c>
      <c r="J151">
        <f t="shared" si="208"/>
        <v>29.870603561401367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33.488853454589844</v>
      </c>
      <c r="P151" s="1">
        <v>29.870603561401367</v>
      </c>
      <c r="Q151" s="1">
        <v>35.01226806640625</v>
      </c>
      <c r="R151" s="1">
        <v>399.2822265625</v>
      </c>
      <c r="S151" s="1">
        <v>382.19024658203125</v>
      </c>
      <c r="T151" s="1">
        <v>16.964214324951172</v>
      </c>
      <c r="U151" s="1">
        <v>23.717296600341797</v>
      </c>
      <c r="V151" s="1">
        <v>23.85858154296875</v>
      </c>
      <c r="W151" s="1">
        <v>33.356159210205078</v>
      </c>
      <c r="X151" s="1">
        <v>500.7254638671875</v>
      </c>
      <c r="Y151" s="1">
        <v>1700.1148681640625</v>
      </c>
      <c r="Z151" s="1">
        <v>6.1870660781860352</v>
      </c>
      <c r="AA151" s="1">
        <v>73.028312683105469</v>
      </c>
      <c r="AB151" s="1">
        <v>-1.276832103729248</v>
      </c>
      <c r="AC151" s="1">
        <v>-0.16525465250015259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0.83454243977864562</v>
      </c>
      <c r="AL151">
        <f t="shared" si="212"/>
        <v>5.7726452988518581E-3</v>
      </c>
      <c r="AM151">
        <f t="shared" si="213"/>
        <v>303.02060356140134</v>
      </c>
      <c r="AN151">
        <f t="shared" si="214"/>
        <v>306.63885345458982</v>
      </c>
      <c r="AO151">
        <f t="shared" si="215"/>
        <v>272.01837282616543</v>
      </c>
      <c r="AP151">
        <f t="shared" si="216"/>
        <v>0.72501430709449166</v>
      </c>
      <c r="AQ151">
        <f t="shared" si="217"/>
        <v>4.2288866656311752</v>
      </c>
      <c r="AR151">
        <f t="shared" si="218"/>
        <v>57.907495192744534</v>
      </c>
      <c r="AS151">
        <f t="shared" si="219"/>
        <v>34.190198592402737</v>
      </c>
      <c r="AT151">
        <f t="shared" si="220"/>
        <v>31.679728507995605</v>
      </c>
      <c r="AU151">
        <f t="shared" si="221"/>
        <v>4.68920266446864</v>
      </c>
      <c r="AV151">
        <f t="shared" si="222"/>
        <v>0.16194845427938409</v>
      </c>
      <c r="AW151">
        <f t="shared" si="223"/>
        <v>1.7320341521277152</v>
      </c>
      <c r="AX151">
        <f t="shared" si="224"/>
        <v>2.9571685123409246</v>
      </c>
      <c r="AY151">
        <f t="shared" si="225"/>
        <v>0.10205434531432392</v>
      </c>
      <c r="AZ151">
        <f t="shared" si="226"/>
        <v>17.984389445807537</v>
      </c>
      <c r="BA151">
        <f t="shared" si="227"/>
        <v>0.64435445026392402</v>
      </c>
      <c r="BB151">
        <f t="shared" si="228"/>
        <v>41.955125292868559</v>
      </c>
      <c r="BC151">
        <f t="shared" si="229"/>
        <v>376.45857734533882</v>
      </c>
      <c r="BD151">
        <f t="shared" si="230"/>
        <v>1.3437965523554281E-2</v>
      </c>
      <c r="BE151">
        <f>AVERAGE(E137:E151)</f>
        <v>12.142329831698021</v>
      </c>
      <c r="BF151">
        <f t="shared" ref="BF151:DD151" si="231">AVERAGE(F137:F151)</f>
        <v>0.17162113094019324</v>
      </c>
      <c r="BG151">
        <f t="shared" si="231"/>
        <v>245.3812025473062</v>
      </c>
      <c r="BH151">
        <f t="shared" si="231"/>
        <v>5.7672499075876296</v>
      </c>
      <c r="BI151">
        <f t="shared" si="231"/>
        <v>2.4962084658449379</v>
      </c>
      <c r="BJ151">
        <f t="shared" si="231"/>
        <v>29.865326944986979</v>
      </c>
      <c r="BK151">
        <f t="shared" si="231"/>
        <v>6</v>
      </c>
      <c r="BL151">
        <f t="shared" si="231"/>
        <v>1.4200000166893005</v>
      </c>
      <c r="BM151">
        <f t="shared" si="231"/>
        <v>1</v>
      </c>
      <c r="BN151">
        <f t="shared" si="231"/>
        <v>2.8400000333786011</v>
      </c>
      <c r="BO151">
        <f t="shared" si="231"/>
        <v>33.484952799479167</v>
      </c>
      <c r="BP151">
        <f t="shared" si="231"/>
        <v>29.865326944986979</v>
      </c>
      <c r="BQ151">
        <f t="shared" si="231"/>
        <v>35.012444051106769</v>
      </c>
      <c r="BR151">
        <f t="shared" si="231"/>
        <v>399.37383015950519</v>
      </c>
      <c r="BS151">
        <f t="shared" si="231"/>
        <v>382.18392944335937</v>
      </c>
      <c r="BT151">
        <f t="shared" si="231"/>
        <v>16.962086232503257</v>
      </c>
      <c r="BU151">
        <f t="shared" si="231"/>
        <v>23.708552169799805</v>
      </c>
      <c r="BV151">
        <f t="shared" si="231"/>
        <v>23.860798517862957</v>
      </c>
      <c r="BW151">
        <f t="shared" si="231"/>
        <v>33.351143391927081</v>
      </c>
      <c r="BX151">
        <f t="shared" si="231"/>
        <v>500.75254923502604</v>
      </c>
      <c r="BY151">
        <f t="shared" si="231"/>
        <v>1700.0828776041667</v>
      </c>
      <c r="BZ151">
        <f t="shared" si="231"/>
        <v>6.1189576784769697</v>
      </c>
      <c r="CA151">
        <f t="shared" si="231"/>
        <v>73.028309122721353</v>
      </c>
      <c r="CB151">
        <f t="shared" si="231"/>
        <v>-1.276832103729248</v>
      </c>
      <c r="CC151">
        <f t="shared" si="231"/>
        <v>-0.16525465250015259</v>
      </c>
      <c r="CD151">
        <f t="shared" si="231"/>
        <v>1</v>
      </c>
      <c r="CE151">
        <f t="shared" si="231"/>
        <v>-0.21956524252891541</v>
      </c>
      <c r="CF151">
        <f t="shared" si="231"/>
        <v>2.737391471862793</v>
      </c>
      <c r="CG151">
        <f t="shared" si="231"/>
        <v>1</v>
      </c>
      <c r="CH151">
        <f t="shared" si="231"/>
        <v>0</v>
      </c>
      <c r="CI151">
        <f t="shared" si="231"/>
        <v>0.15999999642372131</v>
      </c>
      <c r="CJ151">
        <f t="shared" si="231"/>
        <v>111115</v>
      </c>
      <c r="CK151">
        <f t="shared" si="231"/>
        <v>0.83458758205837669</v>
      </c>
      <c r="CL151">
        <f t="shared" si="231"/>
        <v>5.7672499075876295E-3</v>
      </c>
      <c r="CM151">
        <f t="shared" si="231"/>
        <v>303.01532694498695</v>
      </c>
      <c r="CN151">
        <f t="shared" si="231"/>
        <v>306.63495279947915</v>
      </c>
      <c r="CO151">
        <f t="shared" si="231"/>
        <v>272.01325433669649</v>
      </c>
      <c r="CP151">
        <f t="shared" si="231"/>
        <v>0.72793360504104188</v>
      </c>
      <c r="CQ151">
        <f t="shared" si="231"/>
        <v>4.2276039431052794</v>
      </c>
      <c r="CR151">
        <f t="shared" si="231"/>
        <v>57.889933296091066</v>
      </c>
      <c r="CS151">
        <f t="shared" si="231"/>
        <v>34.181381126291264</v>
      </c>
      <c r="CT151">
        <f t="shared" si="231"/>
        <v>31.675139872233071</v>
      </c>
      <c r="CU151">
        <f t="shared" si="231"/>
        <v>4.6879820784670478</v>
      </c>
      <c r="CV151">
        <f t="shared" si="231"/>
        <v>0.16184107364346059</v>
      </c>
      <c r="CW151">
        <f t="shared" si="231"/>
        <v>1.7313954772603408</v>
      </c>
      <c r="CX151">
        <f t="shared" si="231"/>
        <v>2.9565866012067081</v>
      </c>
      <c r="CY151">
        <f t="shared" si="231"/>
        <v>0.10198611926619566</v>
      </c>
      <c r="CZ151">
        <f t="shared" si="231"/>
        <v>17.919774275553074</v>
      </c>
      <c r="DA151">
        <f t="shared" si="231"/>
        <v>0.64205005676290672</v>
      </c>
      <c r="DB151">
        <f t="shared" si="231"/>
        <v>41.950959537036397</v>
      </c>
      <c r="DC151">
        <f t="shared" si="231"/>
        <v>376.41204737288928</v>
      </c>
      <c r="DD151">
        <f t="shared" si="231"/>
        <v>1.3532584155240826E-2</v>
      </c>
    </row>
    <row r="152" spans="1:108" x14ac:dyDescent="0.25">
      <c r="A152" s="1" t="s">
        <v>9</v>
      </c>
      <c r="B152" s="1" t="s">
        <v>153</v>
      </c>
    </row>
    <row r="153" spans="1:108" x14ac:dyDescent="0.25">
      <c r="A153" s="1" t="s">
        <v>9</v>
      </c>
      <c r="B153" s="1" t="s">
        <v>154</v>
      </c>
    </row>
    <row r="154" spans="1:108" x14ac:dyDescent="0.25">
      <c r="A154" s="1" t="s">
        <v>9</v>
      </c>
      <c r="B154" s="1" t="s">
        <v>155</v>
      </c>
    </row>
    <row r="155" spans="1:108" x14ac:dyDescent="0.25">
      <c r="A155" s="1" t="s">
        <v>9</v>
      </c>
      <c r="B155" s="1" t="s">
        <v>156</v>
      </c>
    </row>
    <row r="156" spans="1:108" x14ac:dyDescent="0.25">
      <c r="A156" s="1">
        <v>126</v>
      </c>
      <c r="B156" s="1" t="s">
        <v>157</v>
      </c>
      <c r="C156" s="1">
        <v>3444.5000007040799</v>
      </c>
      <c r="D156" s="1">
        <v>0</v>
      </c>
      <c r="E156">
        <f t="shared" ref="E156:E178" si="232">(R156-S156*(1000-T156)/(1000-U156))*AK156</f>
        <v>6.9449501935717057</v>
      </c>
      <c r="F156">
        <f t="shared" ref="F156:F178" si="233">IF(AV156&lt;&gt;0,1/(1/AV156-1/N156),0)</f>
        <v>0.12466437557087098</v>
      </c>
      <c r="G156">
        <f t="shared" ref="G156:G178" si="234">((AY156-AL156/2)*S156-E156)/(AY156+AL156/2)</f>
        <v>269.32910988459042</v>
      </c>
      <c r="H156">
        <f t="shared" ref="H156:H178" si="235">AL156*1000</f>
        <v>6.1237211689667745</v>
      </c>
      <c r="I156">
        <f t="shared" ref="I156:I178" si="236">(AQ156-AW156)</f>
        <v>3.5627791791305143</v>
      </c>
      <c r="J156">
        <f t="shared" ref="J156:J178" si="237">(P156+AP156*D156)</f>
        <v>33.924411773681641</v>
      </c>
      <c r="K156" s="1">
        <v>6</v>
      </c>
      <c r="L156">
        <f t="shared" ref="L156:L178" si="238">(K156*AE156+AF156)</f>
        <v>1.4200000166893005</v>
      </c>
      <c r="M156" s="1">
        <v>1</v>
      </c>
      <c r="N156">
        <f t="shared" ref="N156:N178" si="239">L156*(M156+1)*(M156+1)/(M156*M156+1)</f>
        <v>2.8400000333786011</v>
      </c>
      <c r="O156" s="1">
        <v>38.444141387939453</v>
      </c>
      <c r="P156" s="1">
        <v>33.924411773681641</v>
      </c>
      <c r="Q156" s="1">
        <v>40.084053039550781</v>
      </c>
      <c r="R156" s="1">
        <v>399.8155517578125</v>
      </c>
      <c r="S156" s="1">
        <v>388.64236450195312</v>
      </c>
      <c r="T156" s="1">
        <v>16.911558151245117</v>
      </c>
      <c r="U156" s="1">
        <v>24.072439193725586</v>
      </c>
      <c r="V156" s="1">
        <v>18.108652114868164</v>
      </c>
      <c r="W156" s="1">
        <v>25.776420593261719</v>
      </c>
      <c r="X156" s="1">
        <v>500.746337890625</v>
      </c>
      <c r="Y156" s="1">
        <v>1699.7208251953125</v>
      </c>
      <c r="Z156" s="1">
        <v>7.6700739860534668</v>
      </c>
      <c r="AA156" s="1">
        <v>73.018951416015625</v>
      </c>
      <c r="AB156" s="1">
        <v>-0.75083112716674805</v>
      </c>
      <c r="AC156" s="1">
        <v>-0.1741371750831604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ref="AK156:AK178" si="240">X156*0.000001/(K156*0.0001)</f>
        <v>0.8345772298177081</v>
      </c>
      <c r="AL156">
        <f t="shared" ref="AL156:AL178" si="241">(U156-T156)/(1000-U156)*AK156</f>
        <v>6.1237211689667741E-3</v>
      </c>
      <c r="AM156">
        <f t="shared" ref="AM156:AM178" si="242">(P156+273.15)</f>
        <v>307.07441177368162</v>
      </c>
      <c r="AN156">
        <f t="shared" ref="AN156:AN178" si="243">(O156+273.15)</f>
        <v>311.59414138793943</v>
      </c>
      <c r="AO156">
        <f t="shared" ref="AO156:AO178" si="244">(Y156*AG156+Z156*AH156)*AI156</f>
        <v>271.95532595257464</v>
      </c>
      <c r="AP156">
        <f t="shared" ref="AP156:AP178" si="245">((AO156+0.00000010773*(AN156^4-AM156^4))-AL156*44100)/(L156*51.4+0.00000043092*AM156^3)</f>
        <v>0.6967898614667295</v>
      </c>
      <c r="AQ156">
        <f t="shared" ref="AQ156:AQ178" si="246">0.61365*EXP(17.502*J156/(240.97+J156))</f>
        <v>5.3205234470821532</v>
      </c>
      <c r="AR156">
        <f t="shared" ref="AR156:AR178" si="247">AQ156*1000/AA156</f>
        <v>72.86496647656837</v>
      </c>
      <c r="AS156">
        <f t="shared" ref="AS156:AS178" si="248">(AR156-U156)</f>
        <v>48.792527282842784</v>
      </c>
      <c r="AT156">
        <f t="shared" ref="AT156:AT178" si="249">IF(D156,P156,(O156+P156)/2)</f>
        <v>36.184276580810547</v>
      </c>
      <c r="AU156">
        <f t="shared" ref="AU156:AU178" si="250">0.61365*EXP(17.502*AT156/(240.97+AT156))</f>
        <v>6.0295255361410645</v>
      </c>
      <c r="AV156">
        <f t="shared" ref="AV156:AV178" si="251">IF(AS156&lt;&gt;0,(1000-(AR156+U156)/2)/AS156*AL156,0)</f>
        <v>0.11942222860490725</v>
      </c>
      <c r="AW156">
        <f t="shared" ref="AW156:AW178" si="252">U156*AA156/1000</f>
        <v>1.7577442679516389</v>
      </c>
      <c r="AX156">
        <f t="shared" ref="AX156:AX178" si="253">(AU156-AW156)</f>
        <v>4.2717812681894252</v>
      </c>
      <c r="AY156">
        <f t="shared" ref="AY156:AY178" si="254">1/(1.6/F156+1.37/N156)</f>
        <v>7.509280628915535E-2</v>
      </c>
      <c r="AZ156">
        <f t="shared" ref="AZ156:AZ178" si="255">G156*AA156*0.001</f>
        <v>19.666129189581643</v>
      </c>
      <c r="BA156">
        <f t="shared" ref="BA156:BA178" si="256">G156/S156</f>
        <v>0.6929998746527205</v>
      </c>
      <c r="BB156">
        <f t="shared" ref="BB156:BB178" si="257">(1-AL156*AA156/AQ156/F156)*100</f>
        <v>32.585351833784827</v>
      </c>
      <c r="BC156">
        <f t="shared" ref="BC156:BC178" si="258">(S156-E156/(N156/1.35))</f>
        <v>385.34106779380909</v>
      </c>
      <c r="BD156">
        <f t="shared" ref="BD156:BD178" si="259">E156*BB156/100/BC156</f>
        <v>5.8728140974254562E-3</v>
      </c>
    </row>
    <row r="157" spans="1:108" x14ac:dyDescent="0.25">
      <c r="A157" s="1">
        <v>127</v>
      </c>
      <c r="B157" s="1" t="s">
        <v>157</v>
      </c>
      <c r="C157" s="1">
        <v>3444.5000007040799</v>
      </c>
      <c r="D157" s="1">
        <v>0</v>
      </c>
      <c r="E157">
        <f t="shared" si="232"/>
        <v>6.9449501935717057</v>
      </c>
      <c r="F157">
        <f t="shared" si="233"/>
        <v>0.12466437557087098</v>
      </c>
      <c r="G157">
        <f t="shared" si="234"/>
        <v>269.32910988459042</v>
      </c>
      <c r="H157">
        <f t="shared" si="235"/>
        <v>6.1237211689667745</v>
      </c>
      <c r="I157">
        <f t="shared" si="236"/>
        <v>3.5627791791305143</v>
      </c>
      <c r="J157">
        <f t="shared" si="237"/>
        <v>33.924411773681641</v>
      </c>
      <c r="K157" s="1">
        <v>6</v>
      </c>
      <c r="L157">
        <f t="shared" si="238"/>
        <v>1.4200000166893005</v>
      </c>
      <c r="M157" s="1">
        <v>1</v>
      </c>
      <c r="N157">
        <f t="shared" si="239"/>
        <v>2.8400000333786011</v>
      </c>
      <c r="O157" s="1">
        <v>38.444141387939453</v>
      </c>
      <c r="P157" s="1">
        <v>33.924411773681641</v>
      </c>
      <c r="Q157" s="1">
        <v>40.084053039550781</v>
      </c>
      <c r="R157" s="1">
        <v>399.8155517578125</v>
      </c>
      <c r="S157" s="1">
        <v>388.64236450195312</v>
      </c>
      <c r="T157" s="1">
        <v>16.911558151245117</v>
      </c>
      <c r="U157" s="1">
        <v>24.072439193725586</v>
      </c>
      <c r="V157" s="1">
        <v>18.108652114868164</v>
      </c>
      <c r="W157" s="1">
        <v>25.776420593261719</v>
      </c>
      <c r="X157" s="1">
        <v>500.746337890625</v>
      </c>
      <c r="Y157" s="1">
        <v>1699.7208251953125</v>
      </c>
      <c r="Z157" s="1">
        <v>7.6700739860534668</v>
      </c>
      <c r="AA157" s="1">
        <v>73.018951416015625</v>
      </c>
      <c r="AB157" s="1">
        <v>-0.75083112716674805</v>
      </c>
      <c r="AC157" s="1">
        <v>-0.1741371750831604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40"/>
        <v>0.8345772298177081</v>
      </c>
      <c r="AL157">
        <f t="shared" si="241"/>
        <v>6.1237211689667741E-3</v>
      </c>
      <c r="AM157">
        <f t="shared" si="242"/>
        <v>307.07441177368162</v>
      </c>
      <c r="AN157">
        <f t="shared" si="243"/>
        <v>311.59414138793943</v>
      </c>
      <c r="AO157">
        <f t="shared" si="244"/>
        <v>271.95532595257464</v>
      </c>
      <c r="AP157">
        <f t="shared" si="245"/>
        <v>0.6967898614667295</v>
      </c>
      <c r="AQ157">
        <f t="shared" si="246"/>
        <v>5.3205234470821532</v>
      </c>
      <c r="AR157">
        <f t="shared" si="247"/>
        <v>72.86496647656837</v>
      </c>
      <c r="AS157">
        <f t="shared" si="248"/>
        <v>48.792527282842784</v>
      </c>
      <c r="AT157">
        <f t="shared" si="249"/>
        <v>36.184276580810547</v>
      </c>
      <c r="AU157">
        <f t="shared" si="250"/>
        <v>6.0295255361410645</v>
      </c>
      <c r="AV157">
        <f t="shared" si="251"/>
        <v>0.11942222860490725</v>
      </c>
      <c r="AW157">
        <f t="shared" si="252"/>
        <v>1.7577442679516389</v>
      </c>
      <c r="AX157">
        <f t="shared" si="253"/>
        <v>4.2717812681894252</v>
      </c>
      <c r="AY157">
        <f t="shared" si="254"/>
        <v>7.509280628915535E-2</v>
      </c>
      <c r="AZ157">
        <f t="shared" si="255"/>
        <v>19.666129189581643</v>
      </c>
      <c r="BA157">
        <f t="shared" si="256"/>
        <v>0.6929998746527205</v>
      </c>
      <c r="BB157">
        <f t="shared" si="257"/>
        <v>32.585351833784827</v>
      </c>
      <c r="BC157">
        <f t="shared" si="258"/>
        <v>385.34106779380909</v>
      </c>
      <c r="BD157">
        <f t="shared" si="259"/>
        <v>5.8728140974254562E-3</v>
      </c>
    </row>
    <row r="158" spans="1:108" x14ac:dyDescent="0.25">
      <c r="A158" s="1">
        <v>128</v>
      </c>
      <c r="B158" s="1" t="s">
        <v>158</v>
      </c>
      <c r="C158" s="1">
        <v>3445.000000692904</v>
      </c>
      <c r="D158" s="1">
        <v>0</v>
      </c>
      <c r="E158">
        <f t="shared" si="232"/>
        <v>7.0267301426675441</v>
      </c>
      <c r="F158">
        <f t="shared" si="233"/>
        <v>0.12455083557105694</v>
      </c>
      <c r="G158">
        <f t="shared" si="234"/>
        <v>268.21351891276112</v>
      </c>
      <c r="H158">
        <f t="shared" si="235"/>
        <v>6.1186538719286121</v>
      </c>
      <c r="I158">
        <f t="shared" si="236"/>
        <v>3.5629486659677228</v>
      </c>
      <c r="J158">
        <f t="shared" si="237"/>
        <v>33.923465728759766</v>
      </c>
      <c r="K158" s="1">
        <v>6</v>
      </c>
      <c r="L158">
        <f t="shared" si="238"/>
        <v>1.4200000166893005</v>
      </c>
      <c r="M158" s="1">
        <v>1</v>
      </c>
      <c r="N158">
        <f t="shared" si="239"/>
        <v>2.8400000333786011</v>
      </c>
      <c r="O158" s="1">
        <v>38.445011138916016</v>
      </c>
      <c r="P158" s="1">
        <v>33.923465728759766</v>
      </c>
      <c r="Q158" s="1">
        <v>40.08489990234375</v>
      </c>
      <c r="R158" s="1">
        <v>399.92312622070313</v>
      </c>
      <c r="S158" s="1">
        <v>388.65438842773437</v>
      </c>
      <c r="T158" s="1">
        <v>16.911439895629883</v>
      </c>
      <c r="U158" s="1">
        <v>24.066333770751953</v>
      </c>
      <c r="V158" s="1">
        <v>18.107625961303711</v>
      </c>
      <c r="W158" s="1">
        <v>25.76860237121582</v>
      </c>
      <c r="X158" s="1">
        <v>500.7537841796875</v>
      </c>
      <c r="Y158" s="1">
        <v>1699.7176513671875</v>
      </c>
      <c r="Z158" s="1">
        <v>7.7284078598022461</v>
      </c>
      <c r="AA158" s="1">
        <v>73.018760681152344</v>
      </c>
      <c r="AB158" s="1">
        <v>-0.75083112716674805</v>
      </c>
      <c r="AC158" s="1">
        <v>-0.1741371750831604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40"/>
        <v>0.83458964029947902</v>
      </c>
      <c r="AL158">
        <f t="shared" si="241"/>
        <v>6.1186538719286117E-3</v>
      </c>
      <c r="AM158">
        <f t="shared" si="242"/>
        <v>307.07346572875974</v>
      </c>
      <c r="AN158">
        <f t="shared" si="243"/>
        <v>311.59501113891599</v>
      </c>
      <c r="AO158">
        <f t="shared" si="244"/>
        <v>271.95481814008599</v>
      </c>
      <c r="AP158">
        <f t="shared" si="245"/>
        <v>0.69967036345853229</v>
      </c>
      <c r="AQ158">
        <f t="shared" si="246"/>
        <v>5.3202425320469944</v>
      </c>
      <c r="AR158">
        <f t="shared" si="247"/>
        <v>72.861309647237817</v>
      </c>
      <c r="AS158">
        <f t="shared" si="248"/>
        <v>48.794975876485864</v>
      </c>
      <c r="AT158">
        <f t="shared" si="249"/>
        <v>36.184238433837891</v>
      </c>
      <c r="AU158">
        <f t="shared" si="250"/>
        <v>6.0295129076834639</v>
      </c>
      <c r="AV158">
        <f t="shared" si="251"/>
        <v>0.11931803258429467</v>
      </c>
      <c r="AW158">
        <f t="shared" si="252"/>
        <v>1.7572938660792716</v>
      </c>
      <c r="AX158">
        <f t="shared" si="253"/>
        <v>4.2722190416041919</v>
      </c>
      <c r="AY158">
        <f t="shared" si="254"/>
        <v>7.502688963766932E-2</v>
      </c>
      <c r="AZ158">
        <f t="shared" si="255"/>
        <v>19.584618748940635</v>
      </c>
      <c r="BA158">
        <f t="shared" si="256"/>
        <v>0.69010804174319063</v>
      </c>
      <c r="BB158">
        <f t="shared" si="257"/>
        <v>32.576348753658159</v>
      </c>
      <c r="BC158">
        <f t="shared" si="258"/>
        <v>385.31421744846995</v>
      </c>
      <c r="BD158">
        <f t="shared" si="259"/>
        <v>5.9407413835175374E-3</v>
      </c>
    </row>
    <row r="159" spans="1:108" x14ac:dyDescent="0.25">
      <c r="A159" s="1">
        <v>129</v>
      </c>
      <c r="B159" s="1" t="s">
        <v>158</v>
      </c>
      <c r="C159" s="1">
        <v>3445.5000006817281</v>
      </c>
      <c r="D159" s="1">
        <v>0</v>
      </c>
      <c r="E159">
        <f t="shared" si="232"/>
        <v>7.0357492862909057</v>
      </c>
      <c r="F159">
        <f t="shared" si="233"/>
        <v>0.12443738909583073</v>
      </c>
      <c r="G159">
        <f t="shared" si="234"/>
        <v>268.10247245672269</v>
      </c>
      <c r="H159">
        <f t="shared" si="235"/>
        <v>6.1121045308757918</v>
      </c>
      <c r="I159">
        <f t="shared" si="236"/>
        <v>3.5622907660327527</v>
      </c>
      <c r="J159">
        <f t="shared" si="237"/>
        <v>33.919578552246094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38.444667816162109</v>
      </c>
      <c r="P159" s="1">
        <v>33.919578552246094</v>
      </c>
      <c r="Q159" s="1">
        <v>40.083786010742188</v>
      </c>
      <c r="R159" s="1">
        <v>400.01678466796875</v>
      </c>
      <c r="S159" s="1">
        <v>388.73974609375</v>
      </c>
      <c r="T159" s="1">
        <v>16.912271499633789</v>
      </c>
      <c r="U159" s="1">
        <v>24.059505462646484</v>
      </c>
      <c r="V159" s="1">
        <v>18.108877182006836</v>
      </c>
      <c r="W159" s="1">
        <v>25.761802673339844</v>
      </c>
      <c r="X159" s="1">
        <v>500.75738525390625</v>
      </c>
      <c r="Y159" s="1">
        <v>1699.6201171875</v>
      </c>
      <c r="Z159" s="1">
        <v>7.7653465270996094</v>
      </c>
      <c r="AA159" s="1">
        <v>73.01885986328125</v>
      </c>
      <c r="AB159" s="1">
        <v>-0.75083112716674805</v>
      </c>
      <c r="AC159" s="1">
        <v>-0.1741371750831604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0.83459564208984371</v>
      </c>
      <c r="AL159">
        <f t="shared" si="241"/>
        <v>6.1121045308757914E-3</v>
      </c>
      <c r="AM159">
        <f t="shared" si="242"/>
        <v>307.06957855224607</v>
      </c>
      <c r="AN159">
        <f t="shared" si="243"/>
        <v>311.59466781616209</v>
      </c>
      <c r="AO159">
        <f t="shared" si="244"/>
        <v>271.9392126716848</v>
      </c>
      <c r="AP159">
        <f t="shared" si="245"/>
        <v>0.70338624029652774</v>
      </c>
      <c r="AQ159">
        <f t="shared" si="246"/>
        <v>5.3190884237895864</v>
      </c>
      <c r="AR159">
        <f t="shared" si="247"/>
        <v>72.845405060403834</v>
      </c>
      <c r="AS159">
        <f t="shared" si="248"/>
        <v>48.78589959775735</v>
      </c>
      <c r="AT159">
        <f t="shared" si="249"/>
        <v>36.182123184204102</v>
      </c>
      <c r="AU159">
        <f t="shared" si="250"/>
        <v>6.0288126956633681</v>
      </c>
      <c r="AV159">
        <f t="shared" si="251"/>
        <v>0.11921391441979522</v>
      </c>
      <c r="AW159">
        <f t="shared" si="252"/>
        <v>1.7567976577568334</v>
      </c>
      <c r="AX159">
        <f t="shared" si="253"/>
        <v>4.2720150379065345</v>
      </c>
      <c r="AY159">
        <f t="shared" si="254"/>
        <v>7.4961022938367594E-2</v>
      </c>
      <c r="AZ159">
        <f t="shared" si="255"/>
        <v>19.576536865316655</v>
      </c>
      <c r="BA159">
        <f t="shared" si="256"/>
        <v>0.68967085344565215</v>
      </c>
      <c r="BB159">
        <f t="shared" si="257"/>
        <v>32.572397144021373</v>
      </c>
      <c r="BC159">
        <f t="shared" si="258"/>
        <v>385.39528784556006</v>
      </c>
      <c r="BD159">
        <f t="shared" si="259"/>
        <v>5.9463939281652134E-3</v>
      </c>
    </row>
    <row r="160" spans="1:108" x14ac:dyDescent="0.25">
      <c r="A160" s="1">
        <v>130</v>
      </c>
      <c r="B160" s="1" t="s">
        <v>159</v>
      </c>
      <c r="C160" s="1">
        <v>3446.0000006705523</v>
      </c>
      <c r="D160" s="1">
        <v>0</v>
      </c>
      <c r="E160">
        <f t="shared" si="232"/>
        <v>7.0592344209427234</v>
      </c>
      <c r="F160">
        <f t="shared" si="233"/>
        <v>0.12426401848798532</v>
      </c>
      <c r="G160">
        <f t="shared" si="234"/>
        <v>267.68363155927142</v>
      </c>
      <c r="H160">
        <f t="shared" si="235"/>
        <v>6.1054906023366051</v>
      </c>
      <c r="I160">
        <f t="shared" si="236"/>
        <v>3.5631735217084382</v>
      </c>
      <c r="J160">
        <f t="shared" si="237"/>
        <v>33.92047119140625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38.445205688476562</v>
      </c>
      <c r="P160" s="1">
        <v>33.92047119140625</v>
      </c>
      <c r="Q160" s="1">
        <v>40.084873199462891</v>
      </c>
      <c r="R160" s="1">
        <v>400.05337524414062</v>
      </c>
      <c r="S160" s="1">
        <v>388.751220703125</v>
      </c>
      <c r="T160" s="1">
        <v>16.911680221557617</v>
      </c>
      <c r="U160" s="1">
        <v>24.051223754882813</v>
      </c>
      <c r="V160" s="1">
        <v>18.107583999633789</v>
      </c>
      <c r="W160" s="1">
        <v>25.751996994018555</v>
      </c>
      <c r="X160" s="1">
        <v>500.75857543945313</v>
      </c>
      <c r="Y160" s="1">
        <v>1699.6575927734375</v>
      </c>
      <c r="Z160" s="1">
        <v>7.7209391593933105</v>
      </c>
      <c r="AA160" s="1">
        <v>73.018318176269531</v>
      </c>
      <c r="AB160" s="1">
        <v>-0.75083112716674805</v>
      </c>
      <c r="AC160" s="1">
        <v>-0.1741371750831604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0.83459762573242169</v>
      </c>
      <c r="AL160">
        <f t="shared" si="241"/>
        <v>6.1054906023366049E-3</v>
      </c>
      <c r="AM160">
        <f t="shared" si="242"/>
        <v>307.07047119140623</v>
      </c>
      <c r="AN160">
        <f t="shared" si="243"/>
        <v>311.59520568847654</v>
      </c>
      <c r="AO160">
        <f t="shared" si="244"/>
        <v>271.94520876530078</v>
      </c>
      <c r="AP160">
        <f t="shared" si="245"/>
        <v>0.70682002484287676</v>
      </c>
      <c r="AQ160">
        <f t="shared" si="246"/>
        <v>5.3193534303711232</v>
      </c>
      <c r="AR160">
        <f t="shared" si="247"/>
        <v>72.849574781083874</v>
      </c>
      <c r="AS160">
        <f t="shared" si="248"/>
        <v>48.798351026201061</v>
      </c>
      <c r="AT160">
        <f t="shared" si="249"/>
        <v>36.182838439941406</v>
      </c>
      <c r="AU160">
        <f t="shared" si="250"/>
        <v>6.0290494591820067</v>
      </c>
      <c r="AV160">
        <f t="shared" si="251"/>
        <v>0.11905478408086197</v>
      </c>
      <c r="AW160">
        <f t="shared" si="252"/>
        <v>1.7561799086626853</v>
      </c>
      <c r="AX160">
        <f t="shared" si="253"/>
        <v>4.2728695505193217</v>
      </c>
      <c r="AY160">
        <f t="shared" si="254"/>
        <v>7.4860356068880959E-2</v>
      </c>
      <c r="AZ160">
        <f t="shared" si="255"/>
        <v>19.545808579774185</v>
      </c>
      <c r="BA160">
        <f t="shared" si="256"/>
        <v>0.68857309586094284</v>
      </c>
      <c r="BB160">
        <f t="shared" si="257"/>
        <v>32.55524954966441</v>
      </c>
      <c r="BC160">
        <f t="shared" si="258"/>
        <v>385.39559874669305</v>
      </c>
      <c r="BD160">
        <f t="shared" si="259"/>
        <v>5.963097112440573E-3</v>
      </c>
    </row>
    <row r="161" spans="1:56" x14ac:dyDescent="0.25">
      <c r="A161" s="1">
        <v>131</v>
      </c>
      <c r="B161" s="1" t="s">
        <v>159</v>
      </c>
      <c r="C161" s="1">
        <v>3446.5000006593764</v>
      </c>
      <c r="D161" s="1">
        <v>0</v>
      </c>
      <c r="E161">
        <f t="shared" si="232"/>
        <v>7.0687606908704259</v>
      </c>
      <c r="F161">
        <f t="shared" si="233"/>
        <v>0.12413280485264765</v>
      </c>
      <c r="G161">
        <f t="shared" si="234"/>
        <v>267.49092137301699</v>
      </c>
      <c r="H161">
        <f t="shared" si="235"/>
        <v>6.0992959380987335</v>
      </c>
      <c r="I161">
        <f t="shared" si="236"/>
        <v>3.5631748438196222</v>
      </c>
      <c r="J161">
        <f t="shared" si="237"/>
        <v>33.918704986572266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38.443950653076172</v>
      </c>
      <c r="P161" s="1">
        <v>33.918704986572266</v>
      </c>
      <c r="Q161" s="1">
        <v>40.085010528564453</v>
      </c>
      <c r="R161" s="1">
        <v>400.0859375</v>
      </c>
      <c r="S161" s="1">
        <v>388.77517700195312</v>
      </c>
      <c r="T161" s="1">
        <v>16.911832809448242</v>
      </c>
      <c r="U161" s="1">
        <v>24.044122695922852</v>
      </c>
      <c r="V161" s="1">
        <v>18.10890007019043</v>
      </c>
      <c r="W161" s="1">
        <v>25.746036529541016</v>
      </c>
      <c r="X161" s="1">
        <v>500.76290893554687</v>
      </c>
      <c r="Y161" s="1">
        <v>1699.5987548828125</v>
      </c>
      <c r="Z161" s="1">
        <v>7.6699748039245605</v>
      </c>
      <c r="AA161" s="1">
        <v>73.018020629882813</v>
      </c>
      <c r="AB161" s="1">
        <v>-0.75083112716674805</v>
      </c>
      <c r="AC161" s="1">
        <v>-0.1741371750831604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0.8346048482259113</v>
      </c>
      <c r="AL161">
        <f t="shared" si="241"/>
        <v>6.0992959380987335E-3</v>
      </c>
      <c r="AM161">
        <f t="shared" si="242"/>
        <v>307.06870498657224</v>
      </c>
      <c r="AN161">
        <f t="shared" si="243"/>
        <v>311.59395065307615</v>
      </c>
      <c r="AO161">
        <f t="shared" si="244"/>
        <v>271.9357947030112</v>
      </c>
      <c r="AP161">
        <f t="shared" si="245"/>
        <v>0.70997451772267495</v>
      </c>
      <c r="AQ161">
        <f t="shared" si="246"/>
        <v>5.3188290908579505</v>
      </c>
      <c r="AR161">
        <f t="shared" si="247"/>
        <v>72.84269068067843</v>
      </c>
      <c r="AS161">
        <f t="shared" si="248"/>
        <v>48.798567984755579</v>
      </c>
      <c r="AT161">
        <f t="shared" si="249"/>
        <v>36.181327819824219</v>
      </c>
      <c r="AU161">
        <f t="shared" si="250"/>
        <v>6.028549424113856</v>
      </c>
      <c r="AV161">
        <f t="shared" si="251"/>
        <v>0.11893433566063252</v>
      </c>
      <c r="AW161">
        <f t="shared" si="252"/>
        <v>1.7556542470383283</v>
      </c>
      <c r="AX161">
        <f t="shared" si="253"/>
        <v>4.2728951770755277</v>
      </c>
      <c r="AY161">
        <f t="shared" si="254"/>
        <v>7.4784160713203443E-2</v>
      </c>
      <c r="AZ161">
        <f t="shared" si="255"/>
        <v>19.531657615121315</v>
      </c>
      <c r="BA161">
        <f t="shared" si="256"/>
        <v>0.6880349806172763</v>
      </c>
      <c r="BB161">
        <f t="shared" si="257"/>
        <v>32.546085512818557</v>
      </c>
      <c r="BC161">
        <f t="shared" si="258"/>
        <v>385.41502671303834</v>
      </c>
      <c r="BD161">
        <f t="shared" si="259"/>
        <v>5.969162434499767E-3</v>
      </c>
    </row>
    <row r="162" spans="1:56" x14ac:dyDescent="0.25">
      <c r="A162" s="1">
        <v>132</v>
      </c>
      <c r="B162" s="1" t="s">
        <v>160</v>
      </c>
      <c r="C162" s="1">
        <v>3447.0000006482005</v>
      </c>
      <c r="D162" s="1">
        <v>0</v>
      </c>
      <c r="E162">
        <f t="shared" si="232"/>
        <v>7.0550159712748339</v>
      </c>
      <c r="F162">
        <f t="shared" si="233"/>
        <v>0.12393567774093185</v>
      </c>
      <c r="G162">
        <f t="shared" si="234"/>
        <v>267.55031058280809</v>
      </c>
      <c r="H162">
        <f t="shared" si="235"/>
        <v>6.0940951107714083</v>
      </c>
      <c r="I162">
        <f t="shared" si="236"/>
        <v>3.5655123960417141</v>
      </c>
      <c r="J162">
        <f t="shared" si="237"/>
        <v>33.924896240234375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38.443717956542969</v>
      </c>
      <c r="P162" s="1">
        <v>33.924896240234375</v>
      </c>
      <c r="Q162" s="1">
        <v>40.085926055908203</v>
      </c>
      <c r="R162" s="1">
        <v>400.10940551757812</v>
      </c>
      <c r="S162" s="1">
        <v>388.8177490234375</v>
      </c>
      <c r="T162" s="1">
        <v>16.911455154418945</v>
      </c>
      <c r="U162" s="1">
        <v>24.037382125854492</v>
      </c>
      <c r="V162" s="1">
        <v>18.108652114868164</v>
      </c>
      <c r="W162" s="1">
        <v>25.739036560058594</v>
      </c>
      <c r="X162" s="1">
        <v>500.7861328125</v>
      </c>
      <c r="Y162" s="1">
        <v>1699.576416015625</v>
      </c>
      <c r="Z162" s="1">
        <v>7.7007460594177246</v>
      </c>
      <c r="AA162" s="1">
        <v>73.017723083496094</v>
      </c>
      <c r="AB162" s="1">
        <v>-0.75083112716674805</v>
      </c>
      <c r="AC162" s="1">
        <v>-0.1741371750831604</v>
      </c>
      <c r="AD162" s="1">
        <v>0.66666668653488159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0.83464355468749984</v>
      </c>
      <c r="AL162">
        <f t="shared" si="241"/>
        <v>6.0940951107714084E-3</v>
      </c>
      <c r="AM162">
        <f t="shared" si="242"/>
        <v>307.07489624023435</v>
      </c>
      <c r="AN162">
        <f t="shared" si="243"/>
        <v>311.59371795654295</v>
      </c>
      <c r="AO162">
        <f t="shared" si="244"/>
        <v>271.93222048434109</v>
      </c>
      <c r="AP162">
        <f t="shared" si="245"/>
        <v>0.71167068042348736</v>
      </c>
      <c r="AQ162">
        <f t="shared" si="246"/>
        <v>5.3206673077595363</v>
      </c>
      <c r="AR162">
        <f t="shared" si="247"/>
        <v>72.868162455234724</v>
      </c>
      <c r="AS162">
        <f t="shared" si="248"/>
        <v>48.830780329380232</v>
      </c>
      <c r="AT162">
        <f t="shared" si="249"/>
        <v>36.184307098388672</v>
      </c>
      <c r="AU162">
        <f t="shared" si="250"/>
        <v>6.0295356389236847</v>
      </c>
      <c r="AV162">
        <f t="shared" si="251"/>
        <v>0.11875336148505655</v>
      </c>
      <c r="AW162">
        <f t="shared" si="252"/>
        <v>1.755154911717822</v>
      </c>
      <c r="AX162">
        <f t="shared" si="253"/>
        <v>4.2743807272058625</v>
      </c>
      <c r="AY162">
        <f t="shared" si="254"/>
        <v>7.4669678680188215E-2</v>
      </c>
      <c r="AZ162">
        <f t="shared" si="255"/>
        <v>19.535914489038856</v>
      </c>
      <c r="BA162">
        <f t="shared" si="256"/>
        <v>0.68811239007167968</v>
      </c>
      <c r="BB162">
        <f t="shared" si="257"/>
        <v>32.520001533126383</v>
      </c>
      <c r="BC162">
        <f t="shared" si="258"/>
        <v>385.46413231594386</v>
      </c>
      <c r="BD162">
        <f t="shared" si="259"/>
        <v>5.9520227945369045E-3</v>
      </c>
    </row>
    <row r="163" spans="1:56" x14ac:dyDescent="0.25">
      <c r="A163" s="1">
        <v>133</v>
      </c>
      <c r="B163" s="1" t="s">
        <v>160</v>
      </c>
      <c r="C163" s="1">
        <v>3447.5000006370246</v>
      </c>
      <c r="D163" s="1">
        <v>0</v>
      </c>
      <c r="E163">
        <f t="shared" si="232"/>
        <v>7.0245248531913305</v>
      </c>
      <c r="F163">
        <f t="shared" si="233"/>
        <v>0.12377979978140122</v>
      </c>
      <c r="G163">
        <f t="shared" si="234"/>
        <v>267.85366756171749</v>
      </c>
      <c r="H163">
        <f t="shared" si="235"/>
        <v>6.0892218215996898</v>
      </c>
      <c r="I163">
        <f t="shared" si="236"/>
        <v>3.5669351885379772</v>
      </c>
      <c r="J163">
        <f t="shared" si="237"/>
        <v>33.928409576416016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38.445507049560547</v>
      </c>
      <c r="P163" s="1">
        <v>33.928409576416016</v>
      </c>
      <c r="Q163" s="1">
        <v>40.085533142089844</v>
      </c>
      <c r="R163" s="1">
        <v>400.10482788085937</v>
      </c>
      <c r="S163" s="1">
        <v>388.851806640625</v>
      </c>
      <c r="T163" s="1">
        <v>16.912021636962891</v>
      </c>
      <c r="U163" s="1">
        <v>24.032236099243164</v>
      </c>
      <c r="V163" s="1">
        <v>18.10746955871582</v>
      </c>
      <c r="W163" s="1">
        <v>25.730983734130859</v>
      </c>
      <c r="X163" s="1">
        <v>500.78976440429688</v>
      </c>
      <c r="Y163" s="1">
        <v>1699.61962890625</v>
      </c>
      <c r="Z163" s="1">
        <v>7.6636652946472168</v>
      </c>
      <c r="AA163" s="1">
        <v>73.017570495605469</v>
      </c>
      <c r="AB163" s="1">
        <v>-0.75083112716674805</v>
      </c>
      <c r="AC163" s="1">
        <v>-0.1741371750831604</v>
      </c>
      <c r="AD163" s="1">
        <v>0.66666668653488159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0.83464960734049476</v>
      </c>
      <c r="AL163">
        <f t="shared" si="241"/>
        <v>6.0892218215996899E-3</v>
      </c>
      <c r="AM163">
        <f t="shared" si="242"/>
        <v>307.07840957641599</v>
      </c>
      <c r="AN163">
        <f t="shared" si="243"/>
        <v>311.59550704956052</v>
      </c>
      <c r="AO163">
        <f t="shared" si="244"/>
        <v>271.93913454668655</v>
      </c>
      <c r="AP163">
        <f t="shared" si="245"/>
        <v>0.71402256942386355</v>
      </c>
      <c r="AQ163">
        <f t="shared" si="246"/>
        <v>5.3217106820814992</v>
      </c>
      <c r="AR163">
        <f t="shared" si="247"/>
        <v>72.88260409050153</v>
      </c>
      <c r="AS163">
        <f t="shared" si="248"/>
        <v>48.850367991258366</v>
      </c>
      <c r="AT163">
        <f t="shared" si="249"/>
        <v>36.186958312988281</v>
      </c>
      <c r="AU163">
        <f t="shared" si="250"/>
        <v>6.0304133742877593</v>
      </c>
      <c r="AV163">
        <f t="shared" si="251"/>
        <v>0.11861023939013965</v>
      </c>
      <c r="AW163">
        <f t="shared" si="252"/>
        <v>1.7547754935435222</v>
      </c>
      <c r="AX163">
        <f t="shared" si="253"/>
        <v>4.2756378807442372</v>
      </c>
      <c r="AY163">
        <f t="shared" si="254"/>
        <v>7.457914290107312E-2</v>
      </c>
      <c r="AZ163">
        <f t="shared" si="255"/>
        <v>19.558024053694179</v>
      </c>
      <c r="BA163">
        <f t="shared" si="256"/>
        <v>0.68883225688409</v>
      </c>
      <c r="BB163">
        <f t="shared" si="257"/>
        <v>32.502430047492851</v>
      </c>
      <c r="BC163">
        <f t="shared" si="258"/>
        <v>385.51268395035981</v>
      </c>
      <c r="BD163">
        <f t="shared" si="259"/>
        <v>5.9223506038292859E-3</v>
      </c>
    </row>
    <row r="164" spans="1:56" x14ac:dyDescent="0.25">
      <c r="A164" s="1">
        <v>134</v>
      </c>
      <c r="B164" s="1" t="s">
        <v>161</v>
      </c>
      <c r="C164" s="1">
        <v>3453.5000005029142</v>
      </c>
      <c r="D164" s="1">
        <v>0</v>
      </c>
      <c r="E164">
        <f t="shared" si="232"/>
        <v>6.9007699315166153</v>
      </c>
      <c r="F164">
        <f t="shared" si="233"/>
        <v>0.12106372169911159</v>
      </c>
      <c r="G164">
        <f t="shared" si="234"/>
        <v>267.2691019634849</v>
      </c>
      <c r="H164">
        <f t="shared" si="235"/>
        <v>6.0112458919612379</v>
      </c>
      <c r="I164">
        <f t="shared" si="236"/>
        <v>3.5966040656072495</v>
      </c>
      <c r="J164">
        <f t="shared" si="237"/>
        <v>34.006023406982422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38.450119018554687</v>
      </c>
      <c r="P164" s="1">
        <v>34.006023406982422</v>
      </c>
      <c r="Q164" s="1">
        <v>40.085872650146484</v>
      </c>
      <c r="R164" s="1">
        <v>399.882080078125</v>
      </c>
      <c r="S164" s="1">
        <v>388.8125</v>
      </c>
      <c r="T164" s="1">
        <v>16.911138534545898</v>
      </c>
      <c r="U164" s="1">
        <v>23.941741943359375</v>
      </c>
      <c r="V164" s="1">
        <v>18.102361679077148</v>
      </c>
      <c r="W164" s="1">
        <v>25.628202438354492</v>
      </c>
      <c r="X164" s="1">
        <v>500.72454833984375</v>
      </c>
      <c r="Y164" s="1">
        <v>1699.76318359375</v>
      </c>
      <c r="Z164" s="1">
        <v>7.4677295684814453</v>
      </c>
      <c r="AA164" s="1">
        <v>73.018974304199219</v>
      </c>
      <c r="AB164" s="1">
        <v>-0.75083112716674805</v>
      </c>
      <c r="AC164" s="1">
        <v>-0.1741371750831604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0.8345409138997395</v>
      </c>
      <c r="AL164">
        <f t="shared" si="241"/>
        <v>6.0112458919612376E-3</v>
      </c>
      <c r="AM164">
        <f t="shared" si="242"/>
        <v>307.1560234069824</v>
      </c>
      <c r="AN164">
        <f t="shared" si="243"/>
        <v>311.60011901855466</v>
      </c>
      <c r="AO164">
        <f t="shared" si="244"/>
        <v>271.96210329617315</v>
      </c>
      <c r="AP164">
        <f t="shared" si="245"/>
        <v>0.74381176467876953</v>
      </c>
      <c r="AQ164">
        <f t="shared" si="246"/>
        <v>5.3448055053671766</v>
      </c>
      <c r="AR164">
        <f t="shared" si="247"/>
        <v>73.197488136447362</v>
      </c>
      <c r="AS164">
        <f t="shared" si="248"/>
        <v>49.255746193087987</v>
      </c>
      <c r="AT164">
        <f t="shared" si="249"/>
        <v>36.228071212768555</v>
      </c>
      <c r="AU164">
        <f t="shared" si="250"/>
        <v>6.0440387984796811</v>
      </c>
      <c r="AV164">
        <f t="shared" si="251"/>
        <v>0.11611400567678459</v>
      </c>
      <c r="AW164">
        <f t="shared" si="252"/>
        <v>1.7482014397599268</v>
      </c>
      <c r="AX164">
        <f t="shared" si="253"/>
        <v>4.295837358719754</v>
      </c>
      <c r="AY164">
        <f t="shared" si="254"/>
        <v>7.3000294480397632E-2</v>
      </c>
      <c r="AZ164">
        <f t="shared" si="255"/>
        <v>19.515715688578105</v>
      </c>
      <c r="BA164">
        <f t="shared" si="256"/>
        <v>0.68739842974051735</v>
      </c>
      <c r="BB164">
        <f t="shared" si="257"/>
        <v>32.164927324430067</v>
      </c>
      <c r="BC164">
        <f t="shared" si="258"/>
        <v>385.53220447251556</v>
      </c>
      <c r="BD164">
        <f t="shared" si="259"/>
        <v>5.7573079694738663E-3</v>
      </c>
    </row>
    <row r="165" spans="1:56" x14ac:dyDescent="0.25">
      <c r="A165" s="1">
        <v>135</v>
      </c>
      <c r="B165" s="1" t="s">
        <v>161</v>
      </c>
      <c r="C165" s="1">
        <v>3453.5000005029142</v>
      </c>
      <c r="D165" s="1">
        <v>0</v>
      </c>
      <c r="E165">
        <f t="shared" si="232"/>
        <v>6.9007699315166153</v>
      </c>
      <c r="F165">
        <f t="shared" si="233"/>
        <v>0.12106372169911159</v>
      </c>
      <c r="G165">
        <f t="shared" si="234"/>
        <v>267.2691019634849</v>
      </c>
      <c r="H165">
        <f t="shared" si="235"/>
        <v>6.0112458919612379</v>
      </c>
      <c r="I165">
        <f t="shared" si="236"/>
        <v>3.5966040656072495</v>
      </c>
      <c r="J165">
        <f t="shared" si="237"/>
        <v>34.006023406982422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38.450119018554687</v>
      </c>
      <c r="P165" s="1">
        <v>34.006023406982422</v>
      </c>
      <c r="Q165" s="1">
        <v>40.085872650146484</v>
      </c>
      <c r="R165" s="1">
        <v>399.882080078125</v>
      </c>
      <c r="S165" s="1">
        <v>388.8125</v>
      </c>
      <c r="T165" s="1">
        <v>16.911138534545898</v>
      </c>
      <c r="U165" s="1">
        <v>23.941741943359375</v>
      </c>
      <c r="V165" s="1">
        <v>18.102361679077148</v>
      </c>
      <c r="W165" s="1">
        <v>25.628202438354492</v>
      </c>
      <c r="X165" s="1">
        <v>500.72454833984375</v>
      </c>
      <c r="Y165" s="1">
        <v>1699.76318359375</v>
      </c>
      <c r="Z165" s="1">
        <v>7.4677295684814453</v>
      </c>
      <c r="AA165" s="1">
        <v>73.018974304199219</v>
      </c>
      <c r="AB165" s="1">
        <v>-0.75083112716674805</v>
      </c>
      <c r="AC165" s="1">
        <v>-0.1741371750831604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0.8345409138997395</v>
      </c>
      <c r="AL165">
        <f t="shared" si="241"/>
        <v>6.0112458919612376E-3</v>
      </c>
      <c r="AM165">
        <f t="shared" si="242"/>
        <v>307.1560234069824</v>
      </c>
      <c r="AN165">
        <f t="shared" si="243"/>
        <v>311.60011901855466</v>
      </c>
      <c r="AO165">
        <f t="shared" si="244"/>
        <v>271.96210329617315</v>
      </c>
      <c r="AP165">
        <f t="shared" si="245"/>
        <v>0.74381176467876953</v>
      </c>
      <c r="AQ165">
        <f t="shared" si="246"/>
        <v>5.3448055053671766</v>
      </c>
      <c r="AR165">
        <f t="shared" si="247"/>
        <v>73.197488136447362</v>
      </c>
      <c r="AS165">
        <f t="shared" si="248"/>
        <v>49.255746193087987</v>
      </c>
      <c r="AT165">
        <f t="shared" si="249"/>
        <v>36.228071212768555</v>
      </c>
      <c r="AU165">
        <f t="shared" si="250"/>
        <v>6.0440387984796811</v>
      </c>
      <c r="AV165">
        <f t="shared" si="251"/>
        <v>0.11611400567678459</v>
      </c>
      <c r="AW165">
        <f t="shared" si="252"/>
        <v>1.7482014397599268</v>
      </c>
      <c r="AX165">
        <f t="shared" si="253"/>
        <v>4.295837358719754</v>
      </c>
      <c r="AY165">
        <f t="shared" si="254"/>
        <v>7.3000294480397632E-2</v>
      </c>
      <c r="AZ165">
        <f t="shared" si="255"/>
        <v>19.515715688578105</v>
      </c>
      <c r="BA165">
        <f t="shared" si="256"/>
        <v>0.68739842974051735</v>
      </c>
      <c r="BB165">
        <f t="shared" si="257"/>
        <v>32.164927324430067</v>
      </c>
      <c r="BC165">
        <f t="shared" si="258"/>
        <v>385.53220447251556</v>
      </c>
      <c r="BD165">
        <f t="shared" si="259"/>
        <v>5.7573079694738663E-3</v>
      </c>
    </row>
    <row r="166" spans="1:56" x14ac:dyDescent="0.25">
      <c r="A166" s="1">
        <v>136</v>
      </c>
      <c r="B166" s="1" t="s">
        <v>161</v>
      </c>
      <c r="C166" s="1">
        <v>3454.0000004917383</v>
      </c>
      <c r="D166" s="1">
        <v>0</v>
      </c>
      <c r="E166">
        <f t="shared" si="232"/>
        <v>6.9158547452131147</v>
      </c>
      <c r="F166">
        <f t="shared" si="233"/>
        <v>0.12089174816998149</v>
      </c>
      <c r="G166">
        <f t="shared" si="234"/>
        <v>266.93952095645528</v>
      </c>
      <c r="H166">
        <f t="shared" si="235"/>
        <v>6.004319588770481</v>
      </c>
      <c r="I166">
        <f t="shared" si="236"/>
        <v>3.5973546187918926</v>
      </c>
      <c r="J166">
        <f t="shared" si="237"/>
        <v>34.006675720214844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38.450157165527344</v>
      </c>
      <c r="P166" s="1">
        <v>34.006675720214844</v>
      </c>
      <c r="Q166" s="1">
        <v>40.086837768554688</v>
      </c>
      <c r="R166" s="1">
        <v>399.89608764648437</v>
      </c>
      <c r="S166" s="1">
        <v>388.8118896484375</v>
      </c>
      <c r="T166" s="1">
        <v>16.911815643310547</v>
      </c>
      <c r="U166" s="1">
        <v>23.934228897094727</v>
      </c>
      <c r="V166" s="1">
        <v>18.102972030639648</v>
      </c>
      <c r="W166" s="1">
        <v>25.619997024536133</v>
      </c>
      <c r="X166" s="1">
        <v>500.73477172851563</v>
      </c>
      <c r="Y166" s="1">
        <v>1699.7291259765625</v>
      </c>
      <c r="Z166" s="1">
        <v>7.5239276885986328</v>
      </c>
      <c r="AA166" s="1">
        <v>73.018661499023437</v>
      </c>
      <c r="AB166" s="1">
        <v>-0.75083112716674805</v>
      </c>
      <c r="AC166" s="1">
        <v>-0.1741371750831604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0.83455795288085921</v>
      </c>
      <c r="AL166">
        <f t="shared" si="241"/>
        <v>6.0043195887704813E-3</v>
      </c>
      <c r="AM166">
        <f t="shared" si="242"/>
        <v>307.15667572021482</v>
      </c>
      <c r="AN166">
        <f t="shared" si="243"/>
        <v>311.60015716552732</v>
      </c>
      <c r="AO166">
        <f t="shared" si="244"/>
        <v>271.95665407754495</v>
      </c>
      <c r="AP166">
        <f t="shared" si="245"/>
        <v>0.74723137675207774</v>
      </c>
      <c r="AQ166">
        <f t="shared" si="246"/>
        <v>5.3449999768689977</v>
      </c>
      <c r="AR166">
        <f t="shared" si="247"/>
        <v>73.2004650200344</v>
      </c>
      <c r="AS166">
        <f t="shared" si="248"/>
        <v>49.266236122939674</v>
      </c>
      <c r="AT166">
        <f t="shared" si="249"/>
        <v>36.228416442871094</v>
      </c>
      <c r="AU166">
        <f t="shared" si="250"/>
        <v>6.0441533259646256</v>
      </c>
      <c r="AV166">
        <f t="shared" si="251"/>
        <v>0.11595579783681853</v>
      </c>
      <c r="AW166">
        <f t="shared" si="252"/>
        <v>1.747645358077105</v>
      </c>
      <c r="AX166">
        <f t="shared" si="253"/>
        <v>4.2965079678875204</v>
      </c>
      <c r="AY166">
        <f t="shared" si="254"/>
        <v>7.2900242775268451E-2</v>
      </c>
      <c r="AZ166">
        <f t="shared" si="255"/>
        <v>19.491566521430883</v>
      </c>
      <c r="BA166">
        <f t="shared" si="256"/>
        <v>0.68655184695566063</v>
      </c>
      <c r="BB166">
        <f t="shared" si="257"/>
        <v>32.149460947815498</v>
      </c>
      <c r="BC166">
        <f t="shared" si="258"/>
        <v>385.52442352297737</v>
      </c>
      <c r="BD166">
        <f t="shared" si="259"/>
        <v>5.7672351863005105E-3</v>
      </c>
    </row>
    <row r="167" spans="1:56" x14ac:dyDescent="0.25">
      <c r="A167" s="1">
        <v>137</v>
      </c>
      <c r="B167" s="1" t="s">
        <v>162</v>
      </c>
      <c r="C167" s="1">
        <v>3454.0000004917383</v>
      </c>
      <c r="D167" s="1">
        <v>0</v>
      </c>
      <c r="E167">
        <f t="shared" si="232"/>
        <v>6.9158547452131147</v>
      </c>
      <c r="F167">
        <f t="shared" si="233"/>
        <v>0.12089174816998149</v>
      </c>
      <c r="G167">
        <f t="shared" si="234"/>
        <v>266.93952095645528</v>
      </c>
      <c r="H167">
        <f t="shared" si="235"/>
        <v>6.004319588770481</v>
      </c>
      <c r="I167">
        <f t="shared" si="236"/>
        <v>3.5973546187918926</v>
      </c>
      <c r="J167">
        <f t="shared" si="237"/>
        <v>34.006675720214844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38.450157165527344</v>
      </c>
      <c r="P167" s="1">
        <v>34.006675720214844</v>
      </c>
      <c r="Q167" s="1">
        <v>40.086837768554688</v>
      </c>
      <c r="R167" s="1">
        <v>399.89608764648437</v>
      </c>
      <c r="S167" s="1">
        <v>388.8118896484375</v>
      </c>
      <c r="T167" s="1">
        <v>16.911815643310547</v>
      </c>
      <c r="U167" s="1">
        <v>23.934228897094727</v>
      </c>
      <c r="V167" s="1">
        <v>18.102972030639648</v>
      </c>
      <c r="W167" s="1">
        <v>25.619997024536133</v>
      </c>
      <c r="X167" s="1">
        <v>500.73477172851563</v>
      </c>
      <c r="Y167" s="1">
        <v>1699.7291259765625</v>
      </c>
      <c r="Z167" s="1">
        <v>7.5239276885986328</v>
      </c>
      <c r="AA167" s="1">
        <v>73.018661499023437</v>
      </c>
      <c r="AB167" s="1">
        <v>-0.75083112716674805</v>
      </c>
      <c r="AC167" s="1">
        <v>-0.1741371750831604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0.83455795288085921</v>
      </c>
      <c r="AL167">
        <f t="shared" si="241"/>
        <v>6.0043195887704813E-3</v>
      </c>
      <c r="AM167">
        <f t="shared" si="242"/>
        <v>307.15667572021482</v>
      </c>
      <c r="AN167">
        <f t="shared" si="243"/>
        <v>311.60015716552732</v>
      </c>
      <c r="AO167">
        <f t="shared" si="244"/>
        <v>271.95665407754495</v>
      </c>
      <c r="AP167">
        <f t="shared" si="245"/>
        <v>0.74723137675207774</v>
      </c>
      <c r="AQ167">
        <f t="shared" si="246"/>
        <v>5.3449999768689977</v>
      </c>
      <c r="AR167">
        <f t="shared" si="247"/>
        <v>73.2004650200344</v>
      </c>
      <c r="AS167">
        <f t="shared" si="248"/>
        <v>49.266236122939674</v>
      </c>
      <c r="AT167">
        <f t="shared" si="249"/>
        <v>36.228416442871094</v>
      </c>
      <c r="AU167">
        <f t="shared" si="250"/>
        <v>6.0441533259646256</v>
      </c>
      <c r="AV167">
        <f t="shared" si="251"/>
        <v>0.11595579783681853</v>
      </c>
      <c r="AW167">
        <f t="shared" si="252"/>
        <v>1.747645358077105</v>
      </c>
      <c r="AX167">
        <f t="shared" si="253"/>
        <v>4.2965079678875204</v>
      </c>
      <c r="AY167">
        <f t="shared" si="254"/>
        <v>7.2900242775268451E-2</v>
      </c>
      <c r="AZ167">
        <f t="shared" si="255"/>
        <v>19.491566521430883</v>
      </c>
      <c r="BA167">
        <f t="shared" si="256"/>
        <v>0.68655184695566063</v>
      </c>
      <c r="BB167">
        <f t="shared" si="257"/>
        <v>32.149460947815498</v>
      </c>
      <c r="BC167">
        <f t="shared" si="258"/>
        <v>385.52442352297737</v>
      </c>
      <c r="BD167">
        <f t="shared" si="259"/>
        <v>5.7672351863005105E-3</v>
      </c>
    </row>
    <row r="168" spans="1:56" x14ac:dyDescent="0.25">
      <c r="A168" s="1">
        <v>138</v>
      </c>
      <c r="B168" s="1" t="s">
        <v>162</v>
      </c>
      <c r="C168" s="1">
        <v>3454.5000004805624</v>
      </c>
      <c r="D168" s="1">
        <v>0</v>
      </c>
      <c r="E168">
        <f t="shared" si="232"/>
        <v>6.8657533298845097</v>
      </c>
      <c r="F168">
        <f t="shared" si="233"/>
        <v>0.12073840462038102</v>
      </c>
      <c r="G168">
        <f t="shared" si="234"/>
        <v>267.51690186061313</v>
      </c>
      <c r="H168">
        <f t="shared" si="235"/>
        <v>5.9959029149844749</v>
      </c>
      <c r="I168">
        <f t="shared" si="236"/>
        <v>3.5967037851310595</v>
      </c>
      <c r="J168">
        <f t="shared" si="237"/>
        <v>34.002288818359375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38.451213836669922</v>
      </c>
      <c r="P168" s="1">
        <v>34.002288818359375</v>
      </c>
      <c r="Q168" s="1">
        <v>40.08734130859375</v>
      </c>
      <c r="R168" s="1">
        <v>399.85775756835937</v>
      </c>
      <c r="S168" s="1">
        <v>388.83743286132812</v>
      </c>
      <c r="T168" s="1">
        <v>16.912887573242188</v>
      </c>
      <c r="U168" s="1">
        <v>23.925455093383789</v>
      </c>
      <c r="V168" s="1">
        <v>18.102916717529297</v>
      </c>
      <c r="W168" s="1">
        <v>25.608905792236328</v>
      </c>
      <c r="X168" s="1">
        <v>500.73941040039062</v>
      </c>
      <c r="Y168" s="1">
        <v>1699.74755859375</v>
      </c>
      <c r="Z168" s="1">
        <v>7.6532602310180664</v>
      </c>
      <c r="AA168" s="1">
        <v>73.017982482910156</v>
      </c>
      <c r="AB168" s="1">
        <v>-0.75083112716674805</v>
      </c>
      <c r="AC168" s="1">
        <v>-0.1741371750831604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0.8345656840006509</v>
      </c>
      <c r="AL168">
        <f t="shared" si="241"/>
        <v>5.9959029149844745E-3</v>
      </c>
      <c r="AM168">
        <f t="shared" si="242"/>
        <v>307.15228881835935</v>
      </c>
      <c r="AN168">
        <f t="shared" si="243"/>
        <v>311.6012138366699</v>
      </c>
      <c r="AO168">
        <f t="shared" si="244"/>
        <v>271.95960329622903</v>
      </c>
      <c r="AP168">
        <f t="shared" si="245"/>
        <v>0.75241512666092047</v>
      </c>
      <c r="AQ168">
        <f t="shared" si="246"/>
        <v>5.3436922460354106</v>
      </c>
      <c r="AR168">
        <f t="shared" si="247"/>
        <v>73.183236023894537</v>
      </c>
      <c r="AS168">
        <f t="shared" si="248"/>
        <v>49.257780930510748</v>
      </c>
      <c r="AT168">
        <f t="shared" si="249"/>
        <v>36.226751327514648</v>
      </c>
      <c r="AU168">
        <f t="shared" si="250"/>
        <v>6.0436009538712829</v>
      </c>
      <c r="AV168">
        <f t="shared" si="251"/>
        <v>0.11581471323205048</v>
      </c>
      <c r="AW168">
        <f t="shared" si="252"/>
        <v>1.7469884609043511</v>
      </c>
      <c r="AX168">
        <f t="shared" si="253"/>
        <v>4.2966124929669318</v>
      </c>
      <c r="AY168">
        <f t="shared" si="254"/>
        <v>7.2811021279188426E-2</v>
      </c>
      <c r="AZ168">
        <f t="shared" si="255"/>
        <v>19.533544453940646</v>
      </c>
      <c r="BA168">
        <f t="shared" si="256"/>
        <v>0.68799163674146113</v>
      </c>
      <c r="BB168">
        <f t="shared" si="257"/>
        <v>32.142547722766693</v>
      </c>
      <c r="BC168">
        <f t="shared" si="258"/>
        <v>385.57378254921264</v>
      </c>
      <c r="BD168">
        <f t="shared" si="259"/>
        <v>5.7234909126735135E-3</v>
      </c>
    </row>
    <row r="169" spans="1:56" x14ac:dyDescent="0.25">
      <c r="A169" s="1">
        <v>139</v>
      </c>
      <c r="B169" s="1" t="s">
        <v>163</v>
      </c>
      <c r="C169" s="1">
        <v>3455.0000004693866</v>
      </c>
      <c r="D169" s="1">
        <v>0</v>
      </c>
      <c r="E169">
        <f t="shared" si="232"/>
        <v>6.8612771897534603</v>
      </c>
      <c r="F169">
        <f t="shared" si="233"/>
        <v>0.12058827274060692</v>
      </c>
      <c r="G169">
        <f t="shared" si="234"/>
        <v>267.45701900060982</v>
      </c>
      <c r="H169">
        <f t="shared" si="235"/>
        <v>5.989448737394329</v>
      </c>
      <c r="I169">
        <f t="shared" si="236"/>
        <v>3.5971404788778893</v>
      </c>
      <c r="J169">
        <f t="shared" si="237"/>
        <v>34.001724243164063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38.451732635498047</v>
      </c>
      <c r="P169" s="1">
        <v>34.001724243164063</v>
      </c>
      <c r="Q169" s="1">
        <v>40.087699890136719</v>
      </c>
      <c r="R169" s="1">
        <v>399.84152221679687</v>
      </c>
      <c r="S169" s="1">
        <v>388.829833984375</v>
      </c>
      <c r="T169" s="1">
        <v>16.912240982055664</v>
      </c>
      <c r="U169" s="1">
        <v>23.917184829711914</v>
      </c>
      <c r="V169" s="1">
        <v>18.101707458496094</v>
      </c>
      <c r="W169" s="1">
        <v>25.599319458007813</v>
      </c>
      <c r="X169" s="1">
        <v>500.7490234375</v>
      </c>
      <c r="Y169" s="1">
        <v>1699.779296875</v>
      </c>
      <c r="Z169" s="1">
        <v>7.6405024528503418</v>
      </c>
      <c r="AA169" s="1">
        <v>73.017936706542969</v>
      </c>
      <c r="AB169" s="1">
        <v>-0.75083112716674805</v>
      </c>
      <c r="AC169" s="1">
        <v>-0.1741371750831604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0.83458170572916657</v>
      </c>
      <c r="AL169">
        <f t="shared" si="241"/>
        <v>5.9894487373943293E-3</v>
      </c>
      <c r="AM169">
        <f t="shared" si="242"/>
        <v>307.15172424316404</v>
      </c>
      <c r="AN169">
        <f t="shared" si="243"/>
        <v>311.60173263549802</v>
      </c>
      <c r="AO169">
        <f t="shared" si="244"/>
        <v>271.96468142111553</v>
      </c>
      <c r="AP169">
        <f t="shared" si="245"/>
        <v>0.7559667277992842</v>
      </c>
      <c r="AQ169">
        <f t="shared" si="246"/>
        <v>5.3435239669724837</v>
      </c>
      <c r="AR169">
        <f t="shared" si="247"/>
        <v>73.180977277514089</v>
      </c>
      <c r="AS169">
        <f t="shared" si="248"/>
        <v>49.263792447802174</v>
      </c>
      <c r="AT169">
        <f t="shared" si="249"/>
        <v>36.226728439331055</v>
      </c>
      <c r="AU169">
        <f t="shared" si="250"/>
        <v>6.0435933614332278</v>
      </c>
      <c r="AV169">
        <f t="shared" si="251"/>
        <v>0.11567656938336969</v>
      </c>
      <c r="AW169">
        <f t="shared" si="252"/>
        <v>1.7463834880945943</v>
      </c>
      <c r="AX169">
        <f t="shared" si="253"/>
        <v>4.2972098733386339</v>
      </c>
      <c r="AY169">
        <f t="shared" si="254"/>
        <v>7.2723660750752261E-2</v>
      </c>
      <c r="AZ169">
        <f t="shared" si="255"/>
        <v>19.529159685107189</v>
      </c>
      <c r="BA169">
        <f t="shared" si="256"/>
        <v>0.68785107423459046</v>
      </c>
      <c r="BB169">
        <f t="shared" si="257"/>
        <v>32.129105527410594</v>
      </c>
      <c r="BC169">
        <f t="shared" si="258"/>
        <v>385.56831141490244</v>
      </c>
      <c r="BD169">
        <f t="shared" si="259"/>
        <v>5.7174485650400304E-3</v>
      </c>
    </row>
    <row r="170" spans="1:56" x14ac:dyDescent="0.25">
      <c r="A170" s="1">
        <v>140</v>
      </c>
      <c r="B170" s="1" t="s">
        <v>163</v>
      </c>
      <c r="C170" s="1">
        <v>3455.5000004582107</v>
      </c>
      <c r="D170" s="1">
        <v>0</v>
      </c>
      <c r="E170">
        <f t="shared" si="232"/>
        <v>6.8770883107274736</v>
      </c>
      <c r="F170">
        <f t="shared" si="233"/>
        <v>0.12039304671626591</v>
      </c>
      <c r="G170">
        <f t="shared" si="234"/>
        <v>267.0962827692681</v>
      </c>
      <c r="H170">
        <f t="shared" si="235"/>
        <v>5.98254737011787</v>
      </c>
      <c r="I170">
        <f t="shared" si="236"/>
        <v>3.5985364116452079</v>
      </c>
      <c r="J170">
        <f t="shared" si="237"/>
        <v>34.004528045654297</v>
      </c>
      <c r="K170" s="1">
        <v>6</v>
      </c>
      <c r="L170">
        <f t="shared" si="238"/>
        <v>1.4200000166893005</v>
      </c>
      <c r="M170" s="1">
        <v>1</v>
      </c>
      <c r="N170">
        <f t="shared" si="239"/>
        <v>2.8400000333786011</v>
      </c>
      <c r="O170" s="1">
        <v>38.451919555664062</v>
      </c>
      <c r="P170" s="1">
        <v>34.004528045654297</v>
      </c>
      <c r="Q170" s="1">
        <v>40.087833404541016</v>
      </c>
      <c r="R170" s="1">
        <v>399.85824584960937</v>
      </c>
      <c r="S170" s="1">
        <v>388.83074951171875</v>
      </c>
      <c r="T170" s="1">
        <v>16.912801742553711</v>
      </c>
      <c r="U170" s="1">
        <v>23.909772872924805</v>
      </c>
      <c r="V170" s="1">
        <v>18.101926803588867</v>
      </c>
      <c r="W170" s="1">
        <v>25.590848922729492</v>
      </c>
      <c r="X170" s="1">
        <v>500.74575805664062</v>
      </c>
      <c r="Y170" s="1">
        <v>1699.78564453125</v>
      </c>
      <c r="Z170" s="1">
        <v>7.6437211036682129</v>
      </c>
      <c r="AA170" s="1">
        <v>73.017143249511719</v>
      </c>
      <c r="AB170" s="1">
        <v>-0.75083112716674805</v>
      </c>
      <c r="AC170" s="1">
        <v>-0.1741371750831604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0.83457626342773428</v>
      </c>
      <c r="AL170">
        <f t="shared" si="241"/>
        <v>5.9825473701178699E-3</v>
      </c>
      <c r="AM170">
        <f t="shared" si="242"/>
        <v>307.15452804565427</v>
      </c>
      <c r="AN170">
        <f t="shared" si="243"/>
        <v>311.60191955566404</v>
      </c>
      <c r="AO170">
        <f t="shared" si="244"/>
        <v>271.96569704609283</v>
      </c>
      <c r="AP170">
        <f t="shared" si="245"/>
        <v>0.75915517106186126</v>
      </c>
      <c r="AQ170">
        <f t="shared" si="246"/>
        <v>5.3443597225708475</v>
      </c>
      <c r="AR170">
        <f t="shared" si="247"/>
        <v>73.193218533739142</v>
      </c>
      <c r="AS170">
        <f t="shared" si="248"/>
        <v>49.283445660814337</v>
      </c>
      <c r="AT170">
        <f t="shared" si="249"/>
        <v>36.22822380065918</v>
      </c>
      <c r="AU170">
        <f t="shared" si="250"/>
        <v>6.0440894181300946</v>
      </c>
      <c r="AV170">
        <f t="shared" si="251"/>
        <v>0.11549691120132932</v>
      </c>
      <c r="AW170">
        <f t="shared" si="252"/>
        <v>1.7458233109256398</v>
      </c>
      <c r="AX170">
        <f t="shared" si="253"/>
        <v>4.298266107204455</v>
      </c>
      <c r="AY170">
        <f t="shared" si="254"/>
        <v>7.2610048889515055E-2</v>
      </c>
      <c r="AZ170">
        <f t="shared" si="255"/>
        <v>19.502607540375738</v>
      </c>
      <c r="BA170">
        <f t="shared" si="256"/>
        <v>0.68692170849316592</v>
      </c>
      <c r="BB170">
        <f t="shared" si="257"/>
        <v>32.108735729451901</v>
      </c>
      <c r="BC170">
        <f t="shared" si="258"/>
        <v>385.56171109257576</v>
      </c>
      <c r="BD170">
        <f t="shared" si="259"/>
        <v>5.7270886813818572E-3</v>
      </c>
    </row>
    <row r="171" spans="1:56" x14ac:dyDescent="0.25">
      <c r="A171" s="1">
        <v>141</v>
      </c>
      <c r="B171" s="1" t="s">
        <v>164</v>
      </c>
      <c r="C171" s="1">
        <v>3456.0000004470348</v>
      </c>
      <c r="D171" s="1">
        <v>0</v>
      </c>
      <c r="E171">
        <f t="shared" si="232"/>
        <v>6.8985979985381078</v>
      </c>
      <c r="F171">
        <f t="shared" si="233"/>
        <v>0.12013948334473581</v>
      </c>
      <c r="G171">
        <f t="shared" si="234"/>
        <v>266.59663953560045</v>
      </c>
      <c r="H171">
        <f t="shared" si="235"/>
        <v>5.9746196537548846</v>
      </c>
      <c r="I171">
        <f t="shared" si="236"/>
        <v>3.6010365807536022</v>
      </c>
      <c r="J171">
        <f t="shared" si="237"/>
        <v>34.010627746582031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38.451709747314453</v>
      </c>
      <c r="P171" s="1">
        <v>34.010627746582031</v>
      </c>
      <c r="Q171" s="1">
        <v>40.086471557617187</v>
      </c>
      <c r="R171" s="1">
        <v>399.86837768554687</v>
      </c>
      <c r="S171" s="1">
        <v>388.81890869140625</v>
      </c>
      <c r="T171" s="1">
        <v>16.912548065185547</v>
      </c>
      <c r="U171" s="1">
        <v>23.900300979614258</v>
      </c>
      <c r="V171" s="1">
        <v>18.101964950561523</v>
      </c>
      <c r="W171" s="1">
        <v>25.581148147583008</v>
      </c>
      <c r="X171" s="1">
        <v>500.74676513671875</v>
      </c>
      <c r="Y171" s="1">
        <v>1699.71630859375</v>
      </c>
      <c r="Z171" s="1">
        <v>7.7473711967468262</v>
      </c>
      <c r="AA171" s="1">
        <v>73.017562866210938</v>
      </c>
      <c r="AB171" s="1">
        <v>-0.75083112716674805</v>
      </c>
      <c r="AC171" s="1">
        <v>-0.1741371750831604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0.83457794189453105</v>
      </c>
      <c r="AL171">
        <f t="shared" si="241"/>
        <v>5.9746196537548849E-3</v>
      </c>
      <c r="AM171">
        <f t="shared" si="242"/>
        <v>307.16062774658201</v>
      </c>
      <c r="AN171">
        <f t="shared" si="243"/>
        <v>311.60170974731443</v>
      </c>
      <c r="AO171">
        <f t="shared" si="244"/>
        <v>271.95460329634079</v>
      </c>
      <c r="AP171">
        <f t="shared" si="245"/>
        <v>0.76218581670565577</v>
      </c>
      <c r="AQ171">
        <f t="shared" si="246"/>
        <v>5.3461783100539488</v>
      </c>
      <c r="AR171">
        <f t="shared" si="247"/>
        <v>73.217704072781459</v>
      </c>
      <c r="AS171">
        <f t="shared" si="248"/>
        <v>49.317403093167201</v>
      </c>
      <c r="AT171">
        <f t="shared" si="249"/>
        <v>36.231168746948242</v>
      </c>
      <c r="AU171">
        <f t="shared" si="250"/>
        <v>6.0450664495176261</v>
      </c>
      <c r="AV171">
        <f t="shared" si="251"/>
        <v>0.11526353226986322</v>
      </c>
      <c r="AW171">
        <f t="shared" si="252"/>
        <v>1.7451417293003468</v>
      </c>
      <c r="AX171">
        <f t="shared" si="253"/>
        <v>4.2999247202172795</v>
      </c>
      <c r="AY171">
        <f t="shared" si="254"/>
        <v>7.2462468317904039E-2</v>
      </c>
      <c r="AZ171">
        <f t="shared" si="255"/>
        <v>19.466236887211281</v>
      </c>
      <c r="BA171">
        <f t="shared" si="256"/>
        <v>0.68565759940237392</v>
      </c>
      <c r="BB171">
        <f t="shared" si="257"/>
        <v>32.078323518649007</v>
      </c>
      <c r="BC171">
        <f t="shared" si="258"/>
        <v>385.53964559683959</v>
      </c>
      <c r="BD171">
        <f t="shared" si="259"/>
        <v>5.7398885159950456E-3</v>
      </c>
    </row>
    <row r="172" spans="1:56" x14ac:dyDescent="0.25">
      <c r="A172" s="1">
        <v>142</v>
      </c>
      <c r="B172" s="1" t="s">
        <v>164</v>
      </c>
      <c r="C172" s="1">
        <v>3456.500000435859</v>
      </c>
      <c r="D172" s="1">
        <v>0</v>
      </c>
      <c r="E172">
        <f t="shared" si="232"/>
        <v>6.9204185408755876</v>
      </c>
      <c r="F172">
        <f t="shared" si="233"/>
        <v>0.11998079666000602</v>
      </c>
      <c r="G172">
        <f t="shared" si="234"/>
        <v>266.16123093440638</v>
      </c>
      <c r="H172">
        <f t="shared" si="235"/>
        <v>5.9689864361535152</v>
      </c>
      <c r="I172">
        <f t="shared" si="236"/>
        <v>3.6022212478838744</v>
      </c>
      <c r="J172">
        <f t="shared" si="237"/>
        <v>34.012500762939453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38.452484130859375</v>
      </c>
      <c r="P172" s="1">
        <v>34.012500762939453</v>
      </c>
      <c r="Q172" s="1">
        <v>40.086647033691406</v>
      </c>
      <c r="R172" s="1">
        <v>399.86911010742187</v>
      </c>
      <c r="S172" s="1">
        <v>388.796630859375</v>
      </c>
      <c r="T172" s="1">
        <v>16.910638809204102</v>
      </c>
      <c r="U172" s="1">
        <v>23.891643524169922</v>
      </c>
      <c r="V172" s="1">
        <v>18.099224090576172</v>
      </c>
      <c r="W172" s="1">
        <v>25.570899963378906</v>
      </c>
      <c r="X172" s="1">
        <v>500.76266479492188</v>
      </c>
      <c r="Y172" s="1">
        <v>1699.6412353515625</v>
      </c>
      <c r="Z172" s="1">
        <v>7.721888542175293</v>
      </c>
      <c r="AA172" s="1">
        <v>73.017814636230469</v>
      </c>
      <c r="AB172" s="1">
        <v>-0.75083112716674805</v>
      </c>
      <c r="AC172" s="1">
        <v>-0.1741371750831604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0.83460444132486977</v>
      </c>
      <c r="AL172">
        <f t="shared" si="241"/>
        <v>5.9689864361535151E-3</v>
      </c>
      <c r="AM172">
        <f t="shared" si="242"/>
        <v>307.16250076293943</v>
      </c>
      <c r="AN172">
        <f t="shared" si="243"/>
        <v>311.60248413085935</v>
      </c>
      <c r="AO172">
        <f t="shared" si="244"/>
        <v>271.94259157785928</v>
      </c>
      <c r="AP172">
        <f t="shared" si="245"/>
        <v>0.76479408182304409</v>
      </c>
      <c r="AQ172">
        <f t="shared" si="246"/>
        <v>5.3467368460866096</v>
      </c>
      <c r="AR172">
        <f t="shared" si="247"/>
        <v>73.225100925351839</v>
      </c>
      <c r="AS172">
        <f t="shared" si="248"/>
        <v>49.333457401181917</v>
      </c>
      <c r="AT172">
        <f t="shared" si="249"/>
        <v>36.232492446899414</v>
      </c>
      <c r="AU172">
        <f t="shared" si="250"/>
        <v>6.0455056520924648</v>
      </c>
      <c r="AV172">
        <f t="shared" si="251"/>
        <v>0.11511745720149273</v>
      </c>
      <c r="AW172">
        <f t="shared" si="252"/>
        <v>1.7445155982027354</v>
      </c>
      <c r="AX172">
        <f t="shared" si="253"/>
        <v>4.3009900538897297</v>
      </c>
      <c r="AY172">
        <f t="shared" si="254"/>
        <v>7.2370097402179215E-2</v>
      </c>
      <c r="AZ172">
        <f t="shared" si="255"/>
        <v>19.434511423719414</v>
      </c>
      <c r="BA172">
        <f t="shared" si="256"/>
        <v>0.68457699940994354</v>
      </c>
      <c r="BB172">
        <f t="shared" si="257"/>
        <v>32.059479177212779</v>
      </c>
      <c r="BC172">
        <f t="shared" si="258"/>
        <v>385.50699532403041</v>
      </c>
      <c r="BD172">
        <f t="shared" si="259"/>
        <v>5.755148850731329E-3</v>
      </c>
    </row>
    <row r="173" spans="1:56" x14ac:dyDescent="0.25">
      <c r="A173" s="1">
        <v>143</v>
      </c>
      <c r="B173" s="1" t="s">
        <v>165</v>
      </c>
      <c r="C173" s="1">
        <v>3457.0000004246831</v>
      </c>
      <c r="D173" s="1">
        <v>0</v>
      </c>
      <c r="E173">
        <f t="shared" si="232"/>
        <v>6.8864703973839321</v>
      </c>
      <c r="F173">
        <f t="shared" si="233"/>
        <v>0.11973693419839715</v>
      </c>
      <c r="G173">
        <f t="shared" si="234"/>
        <v>266.42282345893574</v>
      </c>
      <c r="H173">
        <f t="shared" si="235"/>
        <v>5.9615390160720008</v>
      </c>
      <c r="I173">
        <f t="shared" si="236"/>
        <v>3.6047369753138128</v>
      </c>
      <c r="J173">
        <f t="shared" si="237"/>
        <v>34.018863677978516</v>
      </c>
      <c r="K173" s="1">
        <v>6</v>
      </c>
      <c r="L173">
        <f t="shared" si="238"/>
        <v>1.4200000166893005</v>
      </c>
      <c r="M173" s="1">
        <v>1</v>
      </c>
      <c r="N173">
        <f t="shared" si="239"/>
        <v>2.8400000333786011</v>
      </c>
      <c r="O173" s="1">
        <v>38.452667236328125</v>
      </c>
      <c r="P173" s="1">
        <v>34.018863677978516</v>
      </c>
      <c r="Q173" s="1">
        <v>40.086692810058594</v>
      </c>
      <c r="R173" s="1">
        <v>399.83529663085937</v>
      </c>
      <c r="S173" s="1">
        <v>388.80670166015625</v>
      </c>
      <c r="T173" s="1">
        <v>16.910623550415039</v>
      </c>
      <c r="U173" s="1">
        <v>23.883098602294922</v>
      </c>
      <c r="V173" s="1">
        <v>18.099094390869141</v>
      </c>
      <c r="W173" s="1">
        <v>25.561590194702148</v>
      </c>
      <c r="X173" s="1">
        <v>500.75408935546875</v>
      </c>
      <c r="Y173" s="1">
        <v>1699.654296875</v>
      </c>
      <c r="Z173" s="1">
        <v>7.8225245475769043</v>
      </c>
      <c r="AA173" s="1">
        <v>73.01806640625</v>
      </c>
      <c r="AB173" s="1">
        <v>-0.75083112716674805</v>
      </c>
      <c r="AC173" s="1">
        <v>-0.1741371750831604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0.83459014892578109</v>
      </c>
      <c r="AL173">
        <f t="shared" si="241"/>
        <v>5.9615390160720006E-3</v>
      </c>
      <c r="AM173">
        <f t="shared" si="242"/>
        <v>307.16886367797849</v>
      </c>
      <c r="AN173">
        <f t="shared" si="243"/>
        <v>311.6026672363281</v>
      </c>
      <c r="AO173">
        <f t="shared" si="244"/>
        <v>271.94468142156256</v>
      </c>
      <c r="AP173">
        <f t="shared" si="245"/>
        <v>0.76775219510040749</v>
      </c>
      <c r="AQ173">
        <f t="shared" si="246"/>
        <v>5.3486346550431998</v>
      </c>
      <c r="AR173">
        <f t="shared" si="247"/>
        <v>73.250839392062872</v>
      </c>
      <c r="AS173">
        <f t="shared" si="248"/>
        <v>49.36774078976795</v>
      </c>
      <c r="AT173">
        <f t="shared" si="249"/>
        <v>36.23576545715332</v>
      </c>
      <c r="AU173">
        <f t="shared" si="250"/>
        <v>6.046591753242442</v>
      </c>
      <c r="AV173">
        <f t="shared" si="251"/>
        <v>0.11489294516549053</v>
      </c>
      <c r="AW173">
        <f t="shared" si="252"/>
        <v>1.7438976797293873</v>
      </c>
      <c r="AX173">
        <f t="shared" si="253"/>
        <v>4.302694073513055</v>
      </c>
      <c r="AY173">
        <f t="shared" si="254"/>
        <v>7.2228129362676738E-2</v>
      </c>
      <c r="AZ173">
        <f t="shared" si="255"/>
        <v>19.453679415465192</v>
      </c>
      <c r="BA173">
        <f t="shared" si="256"/>
        <v>0.6852320763025519</v>
      </c>
      <c r="BB173">
        <f t="shared" si="257"/>
        <v>32.029940385433697</v>
      </c>
      <c r="BC173">
        <f t="shared" si="258"/>
        <v>385.53320344635222</v>
      </c>
      <c r="BD173">
        <f t="shared" si="259"/>
        <v>5.7212513558499382E-3</v>
      </c>
    </row>
    <row r="174" spans="1:56" x14ac:dyDescent="0.25">
      <c r="A174" s="1">
        <v>144</v>
      </c>
      <c r="B174" s="1" t="s">
        <v>165</v>
      </c>
      <c r="C174" s="1">
        <v>3457.5000004135072</v>
      </c>
      <c r="D174" s="1">
        <v>0</v>
      </c>
      <c r="E174">
        <f t="shared" si="232"/>
        <v>6.8567047752023136</v>
      </c>
      <c r="F174">
        <f t="shared" si="233"/>
        <v>0.11942235433559642</v>
      </c>
      <c r="G174">
        <f t="shared" si="234"/>
        <v>266.55299906718579</v>
      </c>
      <c r="H174">
        <f t="shared" si="235"/>
        <v>5.9539424392508291</v>
      </c>
      <c r="I174">
        <f t="shared" si="236"/>
        <v>3.6091674177460149</v>
      </c>
      <c r="J174">
        <f t="shared" si="237"/>
        <v>34.031543731689453</v>
      </c>
      <c r="K174" s="1">
        <v>6</v>
      </c>
      <c r="L174">
        <f t="shared" si="238"/>
        <v>1.4200000166893005</v>
      </c>
      <c r="M174" s="1">
        <v>1</v>
      </c>
      <c r="N174">
        <f t="shared" si="239"/>
        <v>2.8400000333786011</v>
      </c>
      <c r="O174" s="1">
        <v>38.453533172607422</v>
      </c>
      <c r="P174" s="1">
        <v>34.031543731689453</v>
      </c>
      <c r="Q174" s="1">
        <v>40.085987091064453</v>
      </c>
      <c r="R174" s="1">
        <v>399.79486083984375</v>
      </c>
      <c r="S174" s="1">
        <v>388.8056640625</v>
      </c>
      <c r="T174" s="1">
        <v>16.910671234130859</v>
      </c>
      <c r="U174" s="1">
        <v>23.87420654296875</v>
      </c>
      <c r="V174" s="1">
        <v>18.098323822021484</v>
      </c>
      <c r="W174" s="1">
        <v>25.550914764404297</v>
      </c>
      <c r="X174" s="1">
        <v>500.76260375976562</v>
      </c>
      <c r="Y174" s="1">
        <v>1699.65673828125</v>
      </c>
      <c r="Z174" s="1">
        <v>7.6666851043701172</v>
      </c>
      <c r="AA174" s="1">
        <v>73.018173217773437</v>
      </c>
      <c r="AB174" s="1">
        <v>-0.75083112716674805</v>
      </c>
      <c r="AC174" s="1">
        <v>-0.1741371750831604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0.83460433959960922</v>
      </c>
      <c r="AL174">
        <f t="shared" si="241"/>
        <v>5.9539424392508295E-3</v>
      </c>
      <c r="AM174">
        <f t="shared" si="242"/>
        <v>307.18154373168943</v>
      </c>
      <c r="AN174">
        <f t="shared" si="243"/>
        <v>311.6035331726074</v>
      </c>
      <c r="AO174">
        <f t="shared" si="244"/>
        <v>271.94507204655383</v>
      </c>
      <c r="AP174">
        <f t="shared" si="245"/>
        <v>0.76994140839954373</v>
      </c>
      <c r="AQ174">
        <f t="shared" si="246"/>
        <v>5.3524183665374068</v>
      </c>
      <c r="AR174">
        <f t="shared" si="247"/>
        <v>73.302551004310374</v>
      </c>
      <c r="AS174">
        <f t="shared" si="248"/>
        <v>49.428344461341624</v>
      </c>
      <c r="AT174">
        <f t="shared" si="249"/>
        <v>36.242538452148437</v>
      </c>
      <c r="AU174">
        <f t="shared" si="250"/>
        <v>6.0488398119645943</v>
      </c>
      <c r="AV174">
        <f t="shared" si="251"/>
        <v>0.11460327248561683</v>
      </c>
      <c r="AW174">
        <f t="shared" si="252"/>
        <v>1.7432509487913921</v>
      </c>
      <c r="AX174">
        <f t="shared" si="253"/>
        <v>4.3055888631732024</v>
      </c>
      <c r="AY174">
        <f t="shared" si="254"/>
        <v>7.2044962408051888E-2</v>
      </c>
      <c r="AZ174">
        <f t="shared" si="255"/>
        <v>19.463213057604776</v>
      </c>
      <c r="BA174">
        <f t="shared" si="256"/>
        <v>0.68556871389697083</v>
      </c>
      <c r="BB174">
        <f t="shared" si="257"/>
        <v>31.985749884978986</v>
      </c>
      <c r="BC174">
        <f t="shared" si="258"/>
        <v>385.54631499991882</v>
      </c>
      <c r="BD174">
        <f t="shared" si="259"/>
        <v>5.6884694637739817E-3</v>
      </c>
    </row>
    <row r="175" spans="1:56" x14ac:dyDescent="0.25">
      <c r="A175" s="1">
        <v>145</v>
      </c>
      <c r="B175" s="1" t="s">
        <v>166</v>
      </c>
      <c r="C175" s="1">
        <v>3458.0000004023314</v>
      </c>
      <c r="D175" s="1">
        <v>0</v>
      </c>
      <c r="E175">
        <f t="shared" si="232"/>
        <v>6.8411027779934503</v>
      </c>
      <c r="F175">
        <f t="shared" si="233"/>
        <v>0.11916287206569026</v>
      </c>
      <c r="G175">
        <f t="shared" si="234"/>
        <v>266.54067277815017</v>
      </c>
      <c r="H175">
        <f t="shared" si="235"/>
        <v>5.9480783061262885</v>
      </c>
      <c r="I175">
        <f t="shared" si="236"/>
        <v>3.6131054067023181</v>
      </c>
      <c r="J175">
        <f t="shared" si="237"/>
        <v>34.04302978515625</v>
      </c>
      <c r="K175" s="1">
        <v>6</v>
      </c>
      <c r="L175">
        <f t="shared" si="238"/>
        <v>1.4200000166893005</v>
      </c>
      <c r="M175" s="1">
        <v>1</v>
      </c>
      <c r="N175">
        <f t="shared" si="239"/>
        <v>2.8400000333786011</v>
      </c>
      <c r="O175" s="1">
        <v>38.454471588134766</v>
      </c>
      <c r="P175" s="1">
        <v>34.04302978515625</v>
      </c>
      <c r="Q175" s="1">
        <v>40.085372924804687</v>
      </c>
      <c r="R175" s="1">
        <v>399.77386474609375</v>
      </c>
      <c r="S175" s="1">
        <v>388.80606079101562</v>
      </c>
      <c r="T175" s="1">
        <v>16.910280227661133</v>
      </c>
      <c r="U175" s="1">
        <v>23.867027282714844</v>
      </c>
      <c r="V175" s="1">
        <v>18.097150802612305</v>
      </c>
      <c r="W175" s="1">
        <v>25.542165756225586</v>
      </c>
      <c r="X175" s="1">
        <v>500.76123046875</v>
      </c>
      <c r="Y175" s="1">
        <v>1699.6346435546875</v>
      </c>
      <c r="Z175" s="1">
        <v>7.6358957290649414</v>
      </c>
      <c r="AA175" s="1">
        <v>73.018829345703125</v>
      </c>
      <c r="AB175" s="1">
        <v>-0.75083112716674805</v>
      </c>
      <c r="AC175" s="1">
        <v>-0.1741371750831604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40"/>
        <v>0.83460205078124983</v>
      </c>
      <c r="AL175">
        <f t="shared" si="241"/>
        <v>5.9480783061262883E-3</v>
      </c>
      <c r="AM175">
        <f t="shared" si="242"/>
        <v>307.19302978515623</v>
      </c>
      <c r="AN175">
        <f t="shared" si="243"/>
        <v>311.60447158813474</v>
      </c>
      <c r="AO175">
        <f t="shared" si="244"/>
        <v>271.94153689038285</v>
      </c>
      <c r="AP175">
        <f t="shared" si="245"/>
        <v>0.77137746280240171</v>
      </c>
      <c r="AQ175">
        <f t="shared" si="246"/>
        <v>5.3558477988481137</v>
      </c>
      <c r="AR175">
        <f t="shared" si="247"/>
        <v>73.348858737397507</v>
      </c>
      <c r="AS175">
        <f t="shared" si="248"/>
        <v>49.481831454682663</v>
      </c>
      <c r="AT175">
        <f t="shared" si="249"/>
        <v>36.248750686645508</v>
      </c>
      <c r="AU175">
        <f t="shared" si="250"/>
        <v>6.0509023840872258</v>
      </c>
      <c r="AV175">
        <f t="shared" si="251"/>
        <v>0.11436428863764744</v>
      </c>
      <c r="AW175">
        <f t="shared" si="252"/>
        <v>1.7427423921457958</v>
      </c>
      <c r="AX175">
        <f t="shared" si="253"/>
        <v>4.3081599919414302</v>
      </c>
      <c r="AY175">
        <f t="shared" si="254"/>
        <v>7.1893851279768939E-2</v>
      </c>
      <c r="AZ175">
        <f t="shared" si="255"/>
        <v>19.462487899276645</v>
      </c>
      <c r="BA175">
        <f t="shared" si="256"/>
        <v>0.68553631143475546</v>
      </c>
      <c r="BB175">
        <f t="shared" si="257"/>
        <v>31.947771052645169</v>
      </c>
      <c r="BC175">
        <f t="shared" si="258"/>
        <v>385.55412817068247</v>
      </c>
      <c r="BD175">
        <f t="shared" si="259"/>
        <v>5.6686719018138824E-3</v>
      </c>
    </row>
    <row r="176" spans="1:56" x14ac:dyDescent="0.25">
      <c r="A176" s="1">
        <v>146</v>
      </c>
      <c r="B176" s="1" t="s">
        <v>166</v>
      </c>
      <c r="C176" s="1">
        <v>3458.5000003911555</v>
      </c>
      <c r="D176" s="1">
        <v>0</v>
      </c>
      <c r="E176">
        <f t="shared" si="232"/>
        <v>6.8862222725535691</v>
      </c>
      <c r="F176">
        <f t="shared" si="233"/>
        <v>0.11886334422839956</v>
      </c>
      <c r="G176">
        <f t="shared" si="234"/>
        <v>265.67813066052781</v>
      </c>
      <c r="H176">
        <f t="shared" si="235"/>
        <v>5.9405605788560818</v>
      </c>
      <c r="I176">
        <f t="shared" si="236"/>
        <v>3.6172127717126177</v>
      </c>
      <c r="J176">
        <f t="shared" si="237"/>
        <v>34.054496765136719</v>
      </c>
      <c r="K176" s="1">
        <v>6</v>
      </c>
      <c r="L176">
        <f t="shared" si="238"/>
        <v>1.4200000166893005</v>
      </c>
      <c r="M176" s="1">
        <v>1</v>
      </c>
      <c r="N176">
        <f t="shared" si="239"/>
        <v>2.8400000333786011</v>
      </c>
      <c r="O176" s="1">
        <v>38.454177856445313</v>
      </c>
      <c r="P176" s="1">
        <v>34.054496765136719</v>
      </c>
      <c r="Q176" s="1">
        <v>40.085414886474609</v>
      </c>
      <c r="R176" s="1">
        <v>399.81765747070312</v>
      </c>
      <c r="S176" s="1">
        <v>388.79971313476562</v>
      </c>
      <c r="T176" s="1">
        <v>16.9097900390625</v>
      </c>
      <c r="U176" s="1">
        <v>23.857576370239258</v>
      </c>
      <c r="V176" s="1">
        <v>18.097000122070312</v>
      </c>
      <c r="W176" s="1">
        <v>25.532577514648438</v>
      </c>
      <c r="X176" s="1">
        <v>500.7781982421875</v>
      </c>
      <c r="Y176" s="1">
        <v>1699.556884765625</v>
      </c>
      <c r="Z176" s="1">
        <v>7.5244307518005371</v>
      </c>
      <c r="AA176" s="1">
        <v>73.019180297851563</v>
      </c>
      <c r="AB176" s="1">
        <v>-0.75083112716674805</v>
      </c>
      <c r="AC176" s="1">
        <v>-0.1741371750831604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40"/>
        <v>0.83463033040364565</v>
      </c>
      <c r="AL176">
        <f t="shared" si="241"/>
        <v>5.9405605788560821E-3</v>
      </c>
      <c r="AM176">
        <f t="shared" si="242"/>
        <v>307.2044967651367</v>
      </c>
      <c r="AN176">
        <f t="shared" si="243"/>
        <v>311.60417785644529</v>
      </c>
      <c r="AO176">
        <f t="shared" si="244"/>
        <v>271.92909548441094</v>
      </c>
      <c r="AP176">
        <f t="shared" si="245"/>
        <v>0.77337706213379498</v>
      </c>
      <c r="AQ176">
        <f t="shared" si="246"/>
        <v>5.3592734421608812</v>
      </c>
      <c r="AR176">
        <f t="shared" si="247"/>
        <v>73.395420494997893</v>
      </c>
      <c r="AS176">
        <f t="shared" si="248"/>
        <v>49.537844124758635</v>
      </c>
      <c r="AT176">
        <f t="shared" si="249"/>
        <v>36.254337310791016</v>
      </c>
      <c r="AU176">
        <f t="shared" si="250"/>
        <v>6.0527577641138057</v>
      </c>
      <c r="AV176">
        <f t="shared" si="251"/>
        <v>0.11408837059896978</v>
      </c>
      <c r="AW176">
        <f t="shared" si="252"/>
        <v>1.7420606704482635</v>
      </c>
      <c r="AX176">
        <f t="shared" si="253"/>
        <v>4.3106970936655422</v>
      </c>
      <c r="AY176">
        <f t="shared" si="254"/>
        <v>7.171939098243596E-2</v>
      </c>
      <c r="AZ176">
        <f t="shared" si="255"/>
        <v>19.399599323897245</v>
      </c>
      <c r="BA176">
        <f t="shared" si="256"/>
        <v>0.68332902953670271</v>
      </c>
      <c r="BB176">
        <f t="shared" si="257"/>
        <v>31.905737436622751</v>
      </c>
      <c r="BC176">
        <f t="shared" si="258"/>
        <v>385.5263328676225</v>
      </c>
      <c r="BD176">
        <f t="shared" si="259"/>
        <v>5.6989621986148278E-3</v>
      </c>
    </row>
    <row r="177" spans="1:108" x14ac:dyDescent="0.25">
      <c r="A177" s="1">
        <v>147</v>
      </c>
      <c r="B177" s="1" t="s">
        <v>167</v>
      </c>
      <c r="C177" s="1">
        <v>3459.0000003799796</v>
      </c>
      <c r="D177" s="1">
        <v>0</v>
      </c>
      <c r="E177">
        <f t="shared" si="232"/>
        <v>6.9229693608527318</v>
      </c>
      <c r="F177">
        <f t="shared" si="233"/>
        <v>0.11863316350798297</v>
      </c>
      <c r="G177">
        <f t="shared" si="234"/>
        <v>264.9783790276997</v>
      </c>
      <c r="H177">
        <f t="shared" si="235"/>
        <v>5.9324208591645338</v>
      </c>
      <c r="I177">
        <f t="shared" si="236"/>
        <v>3.618956468925695</v>
      </c>
      <c r="J177">
        <f t="shared" si="237"/>
        <v>34.057937622070313</v>
      </c>
      <c r="K177" s="1">
        <v>6</v>
      </c>
      <c r="L177">
        <f t="shared" si="238"/>
        <v>1.4200000166893005</v>
      </c>
      <c r="M177" s="1">
        <v>1</v>
      </c>
      <c r="N177">
        <f t="shared" si="239"/>
        <v>2.8400000333786011</v>
      </c>
      <c r="O177" s="1">
        <v>38.455249786376953</v>
      </c>
      <c r="P177" s="1">
        <v>34.057937622070313</v>
      </c>
      <c r="Q177" s="1">
        <v>40.085849761962891</v>
      </c>
      <c r="R177" s="1">
        <v>399.83416748046875</v>
      </c>
      <c r="S177" s="1">
        <v>388.77676391601562</v>
      </c>
      <c r="T177" s="1">
        <v>16.909948348999023</v>
      </c>
      <c r="U177" s="1">
        <v>23.847898483276367</v>
      </c>
      <c r="V177" s="1">
        <v>18.096031188964844</v>
      </c>
      <c r="W177" s="1">
        <v>25.52061653137207</v>
      </c>
      <c r="X177" s="1">
        <v>500.80599975585937</v>
      </c>
      <c r="Y177" s="1">
        <v>1699.4957275390625</v>
      </c>
      <c r="Z177" s="1">
        <v>7.544611930847168</v>
      </c>
      <c r="AA177" s="1">
        <v>73.018814086914063</v>
      </c>
      <c r="AB177" s="1">
        <v>-0.75083112716674805</v>
      </c>
      <c r="AC177" s="1">
        <v>-0.1741371750831604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40"/>
        <v>0.83467666625976555</v>
      </c>
      <c r="AL177">
        <f t="shared" si="241"/>
        <v>5.9324208591645337E-3</v>
      </c>
      <c r="AM177">
        <f t="shared" si="242"/>
        <v>307.20793762207029</v>
      </c>
      <c r="AN177">
        <f t="shared" si="243"/>
        <v>311.60524978637693</v>
      </c>
      <c r="AO177">
        <f t="shared" si="244"/>
        <v>271.91931032837965</v>
      </c>
      <c r="AP177">
        <f t="shared" si="245"/>
        <v>0.77711866597456059</v>
      </c>
      <c r="AQ177">
        <f t="shared" si="246"/>
        <v>5.360301734639652</v>
      </c>
      <c r="AR177">
        <f t="shared" si="247"/>
        <v>73.409871163605885</v>
      </c>
      <c r="AS177">
        <f t="shared" si="248"/>
        <v>49.561972680329518</v>
      </c>
      <c r="AT177">
        <f t="shared" si="249"/>
        <v>36.256593704223633</v>
      </c>
      <c r="AU177">
        <f t="shared" si="250"/>
        <v>6.0535072775502847</v>
      </c>
      <c r="AV177">
        <f t="shared" si="251"/>
        <v>0.11387629553978676</v>
      </c>
      <c r="AW177">
        <f t="shared" si="252"/>
        <v>1.741345265713957</v>
      </c>
      <c r="AX177">
        <f t="shared" si="253"/>
        <v>4.3121620118363282</v>
      </c>
      <c r="AY177">
        <f t="shared" si="254"/>
        <v>7.1585301312617006E-2</v>
      </c>
      <c r="AZ177">
        <f t="shared" si="255"/>
        <v>19.348406995275454</v>
      </c>
      <c r="BA177">
        <f t="shared" si="256"/>
        <v>0.68156948568289666</v>
      </c>
      <c r="BB177">
        <f t="shared" si="257"/>
        <v>31.880511254387823</v>
      </c>
      <c r="BC177">
        <f t="shared" si="258"/>
        <v>385.48591584302011</v>
      </c>
      <c r="BD177">
        <f t="shared" si="259"/>
        <v>5.7254440059056671E-3</v>
      </c>
    </row>
    <row r="178" spans="1:108" x14ac:dyDescent="0.25">
      <c r="A178" s="1">
        <v>148</v>
      </c>
      <c r="B178" s="1" t="s">
        <v>168</v>
      </c>
      <c r="C178" s="1">
        <v>3460.0000003576279</v>
      </c>
      <c r="D178" s="1">
        <v>0</v>
      </c>
      <c r="E178">
        <f t="shared" si="232"/>
        <v>6.9125825945429114</v>
      </c>
      <c r="F178">
        <f t="shared" si="233"/>
        <v>0.11817818348938106</v>
      </c>
      <c r="G178">
        <f t="shared" si="234"/>
        <v>264.73431114401831</v>
      </c>
      <c r="H178">
        <f t="shared" si="235"/>
        <v>5.9205990950683889</v>
      </c>
      <c r="I178">
        <f t="shared" si="236"/>
        <v>3.6249595582195102</v>
      </c>
      <c r="J178">
        <f t="shared" si="237"/>
        <v>34.074443817138672</v>
      </c>
      <c r="K178" s="1">
        <v>6</v>
      </c>
      <c r="L178">
        <f t="shared" si="238"/>
        <v>1.4200000166893005</v>
      </c>
      <c r="M178" s="1">
        <v>1</v>
      </c>
      <c r="N178">
        <f t="shared" si="239"/>
        <v>2.8400000333786011</v>
      </c>
      <c r="O178" s="1">
        <v>38.457164764404297</v>
      </c>
      <c r="P178" s="1">
        <v>34.074443817138672</v>
      </c>
      <c r="Q178" s="1">
        <v>40.086215972900391</v>
      </c>
      <c r="R178" s="1">
        <v>399.822509765625</v>
      </c>
      <c r="S178" s="1">
        <v>388.78317260742187</v>
      </c>
      <c r="T178" s="1">
        <v>16.909347534179688</v>
      </c>
      <c r="U178" s="1">
        <v>23.833473205566406</v>
      </c>
      <c r="V178" s="1">
        <v>18.093366622924805</v>
      </c>
      <c r="W178" s="1">
        <v>25.502328872680664</v>
      </c>
      <c r="X178" s="1">
        <v>500.81332397460937</v>
      </c>
      <c r="Y178" s="1">
        <v>1699.526611328125</v>
      </c>
      <c r="Z178" s="1">
        <v>7.3984575271606445</v>
      </c>
      <c r="AA178" s="1">
        <v>73.018203735351563</v>
      </c>
      <c r="AB178" s="1">
        <v>-0.75083112716674805</v>
      </c>
      <c r="AC178" s="1">
        <v>-0.1741371750831604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40"/>
        <v>0.83468887329101549</v>
      </c>
      <c r="AL178">
        <f t="shared" si="241"/>
        <v>5.9205990950683893E-3</v>
      </c>
      <c r="AM178">
        <f t="shared" si="242"/>
        <v>307.22444381713865</v>
      </c>
      <c r="AN178">
        <f t="shared" si="243"/>
        <v>311.60716476440427</v>
      </c>
      <c r="AO178">
        <f t="shared" si="244"/>
        <v>271.9242517345192</v>
      </c>
      <c r="AP178">
        <f t="shared" si="245"/>
        <v>0.78113629732004597</v>
      </c>
      <c r="AQ178">
        <f t="shared" si="246"/>
        <v>5.3652369604646006</v>
      </c>
      <c r="AR178">
        <f t="shared" si="247"/>
        <v>73.478073767884766</v>
      </c>
      <c r="AS178">
        <f t="shared" si="248"/>
        <v>49.644600562318359</v>
      </c>
      <c r="AT178">
        <f t="shared" si="249"/>
        <v>36.265804290771484</v>
      </c>
      <c r="AU178">
        <f t="shared" si="250"/>
        <v>6.0565676237809614</v>
      </c>
      <c r="AV178">
        <f t="shared" si="251"/>
        <v>0.11345700645778334</v>
      </c>
      <c r="AW178">
        <f t="shared" si="252"/>
        <v>1.7402774022450904</v>
      </c>
      <c r="AX178">
        <f t="shared" si="253"/>
        <v>4.3162902215358709</v>
      </c>
      <c r="AY178">
        <f t="shared" si="254"/>
        <v>7.1320204003710697E-2</v>
      </c>
      <c r="AZ178">
        <f t="shared" si="255"/>
        <v>19.330423866851881</v>
      </c>
      <c r="BA178">
        <f t="shared" si="256"/>
        <v>0.68093047692508213</v>
      </c>
      <c r="BB178">
        <f t="shared" si="257"/>
        <v>31.817867309302116</v>
      </c>
      <c r="BC178">
        <f t="shared" si="258"/>
        <v>385.49726190567759</v>
      </c>
      <c r="BD178">
        <f t="shared" si="259"/>
        <v>5.7054526060829162E-3</v>
      </c>
      <c r="BE178">
        <f>AVERAGE(E164:E178)</f>
        <v>6.8908291267845003</v>
      </c>
      <c r="BF178">
        <f t="shared" ref="BF178:DD178" si="260">AVERAGE(F164:F178)</f>
        <v>0.11998318637637527</v>
      </c>
      <c r="BG178">
        <f t="shared" si="260"/>
        <v>266.54350907179304</v>
      </c>
      <c r="BH178">
        <f t="shared" si="260"/>
        <v>5.9733184245604427</v>
      </c>
      <c r="BI178">
        <f t="shared" si="260"/>
        <v>3.6047796314473257</v>
      </c>
      <c r="BJ178">
        <f t="shared" si="260"/>
        <v>34.022492218017575</v>
      </c>
      <c r="BK178">
        <f t="shared" si="260"/>
        <v>6</v>
      </c>
      <c r="BL178">
        <f t="shared" si="260"/>
        <v>1.4200000166893005</v>
      </c>
      <c r="BM178">
        <f t="shared" si="260"/>
        <v>1</v>
      </c>
      <c r="BN178">
        <f t="shared" si="260"/>
        <v>2.8400000333786011</v>
      </c>
      <c r="BO178">
        <f t="shared" si="260"/>
        <v>38.452458445231123</v>
      </c>
      <c r="BP178">
        <f t="shared" si="260"/>
        <v>34.022492218017575</v>
      </c>
      <c r="BQ178">
        <f t="shared" si="260"/>
        <v>40.086463165283206</v>
      </c>
      <c r="BR178">
        <f t="shared" si="260"/>
        <v>399.84864705403646</v>
      </c>
      <c r="BS178">
        <f t="shared" si="260"/>
        <v>388.80936075846353</v>
      </c>
      <c r="BT178">
        <f t="shared" si="260"/>
        <v>16.911179097493491</v>
      </c>
      <c r="BU178">
        <f t="shared" si="260"/>
        <v>23.897305297851563</v>
      </c>
      <c r="BV178">
        <f t="shared" si="260"/>
        <v>18.09995829264323</v>
      </c>
      <c r="BW178">
        <f t="shared" si="260"/>
        <v>25.577180989583333</v>
      </c>
      <c r="BX178">
        <f t="shared" si="260"/>
        <v>500.75584716796874</v>
      </c>
      <c r="BY178">
        <f t="shared" si="260"/>
        <v>1699.6786376953125</v>
      </c>
      <c r="BZ178">
        <f t="shared" si="260"/>
        <v>7.5988442420959474</v>
      </c>
      <c r="CA178">
        <f t="shared" si="260"/>
        <v>73.018331909179693</v>
      </c>
      <c r="CB178">
        <f t="shared" si="260"/>
        <v>-0.75083112716674805</v>
      </c>
      <c r="CC178">
        <f t="shared" si="260"/>
        <v>-0.1741371750831604</v>
      </c>
      <c r="CD178">
        <f t="shared" si="260"/>
        <v>1</v>
      </c>
      <c r="CE178">
        <f t="shared" si="260"/>
        <v>-0.21956524252891541</v>
      </c>
      <c r="CF178">
        <f t="shared" si="260"/>
        <v>2.737391471862793</v>
      </c>
      <c r="CG178">
        <f t="shared" si="260"/>
        <v>1</v>
      </c>
      <c r="CH178">
        <f t="shared" si="260"/>
        <v>0</v>
      </c>
      <c r="CI178">
        <f t="shared" si="260"/>
        <v>0.15999999642372131</v>
      </c>
      <c r="CJ178">
        <f t="shared" si="260"/>
        <v>111115</v>
      </c>
      <c r="CK178">
        <f t="shared" si="260"/>
        <v>0.83459307861328125</v>
      </c>
      <c r="CL178">
        <f t="shared" si="260"/>
        <v>5.9733184245604424E-3</v>
      </c>
      <c r="CM178">
        <f t="shared" si="260"/>
        <v>307.17249221801757</v>
      </c>
      <c r="CN178">
        <f t="shared" si="260"/>
        <v>311.60245844523109</v>
      </c>
      <c r="CO178">
        <f t="shared" si="260"/>
        <v>271.94857595272549</v>
      </c>
      <c r="CP178">
        <f t="shared" si="260"/>
        <v>0.76115375324288104</v>
      </c>
      <c r="CQ178">
        <f t="shared" si="260"/>
        <v>5.3497210009257001</v>
      </c>
      <c r="CR178">
        <f t="shared" si="260"/>
        <v>73.265450513766908</v>
      </c>
      <c r="CS178">
        <f t="shared" si="260"/>
        <v>49.368145215915355</v>
      </c>
      <c r="CT178">
        <f t="shared" si="260"/>
        <v>36.237475331624346</v>
      </c>
      <c r="CU178">
        <f t="shared" si="260"/>
        <v>6.0471604465781752</v>
      </c>
      <c r="CV178">
        <f t="shared" si="260"/>
        <v>0.11511939794670709</v>
      </c>
      <c r="CW178">
        <f t="shared" si="260"/>
        <v>1.7449413694783746</v>
      </c>
      <c r="CX178">
        <f t="shared" si="260"/>
        <v>4.3022190770998012</v>
      </c>
      <c r="CY178">
        <f t="shared" si="260"/>
        <v>7.2371347366675484E-2</v>
      </c>
      <c r="CZ178">
        <f t="shared" si="260"/>
        <v>19.462562331249561</v>
      </c>
      <c r="DA178">
        <f t="shared" si="260"/>
        <v>0.68553771103019012</v>
      </c>
      <c r="DB178">
        <f t="shared" si="260"/>
        <v>32.047636369556848</v>
      </c>
      <c r="DC178">
        <f t="shared" si="260"/>
        <v>385.53379061345476</v>
      </c>
      <c r="DD178">
        <f t="shared" si="260"/>
        <v>5.7280268912941164E-3</v>
      </c>
    </row>
    <row r="179" spans="1:108" x14ac:dyDescent="0.25">
      <c r="A179" s="1" t="s">
        <v>9</v>
      </c>
      <c r="B179" s="1" t="s">
        <v>169</v>
      </c>
    </row>
    <row r="180" spans="1:108" x14ac:dyDescent="0.25">
      <c r="A180" s="1" t="s">
        <v>9</v>
      </c>
      <c r="B180" s="1" t="s">
        <v>170</v>
      </c>
    </row>
    <row r="181" spans="1:108" x14ac:dyDescent="0.25">
      <c r="A181" s="1">
        <v>149</v>
      </c>
      <c r="B181" s="1" t="s">
        <v>171</v>
      </c>
      <c r="C181" s="1">
        <v>3762.0000004246831</v>
      </c>
      <c r="D181" s="1">
        <v>0</v>
      </c>
      <c r="E181">
        <f t="shared" ref="E181:E195" si="261">(R181-S181*(1000-T181)/(1000-U181))*AK181</f>
        <v>4.1800499408291794</v>
      </c>
      <c r="F181">
        <f t="shared" ref="F181:F195" si="262">IF(AV181&lt;&gt;0,1/(1/AV181-1/N181),0)</f>
        <v>5.9590468229203532E-2</v>
      </c>
      <c r="G181">
        <f t="shared" ref="G181:G195" si="263">((AY181-AL181/2)*S181-E181)/(AY181+AL181/2)</f>
        <v>243.93911900728838</v>
      </c>
      <c r="H181">
        <f t="shared" ref="H181:H195" si="264">AL181*1000</f>
        <v>4.0615883000058686</v>
      </c>
      <c r="I181">
        <f t="shared" ref="I181:I195" si="265">(AQ181-AW181)</f>
        <v>4.8042021567214723</v>
      </c>
      <c r="J181">
        <f t="shared" ref="J181:J195" si="266">(P181+AP181*D181)</f>
        <v>37.214332580566406</v>
      </c>
      <c r="K181" s="1">
        <v>6</v>
      </c>
      <c r="L181">
        <f t="shared" ref="L181:L195" si="267">(K181*AE181+AF181)</f>
        <v>1.4200000166893005</v>
      </c>
      <c r="M181" s="1">
        <v>1</v>
      </c>
      <c r="N181">
        <f t="shared" ref="N181:N195" si="268">L181*(M181+1)*(M181+1)/(M181*M181+1)</f>
        <v>2.8400000333786011</v>
      </c>
      <c r="O181" s="1">
        <v>42.652511596679688</v>
      </c>
      <c r="P181" s="1">
        <v>37.214332580566406</v>
      </c>
      <c r="Q181" s="1">
        <v>44.971939086914063</v>
      </c>
      <c r="R181" s="1">
        <v>400.50009155273437</v>
      </c>
      <c r="S181" s="1">
        <v>393.57571411132812</v>
      </c>
      <c r="T181" s="1">
        <v>16.806613922119141</v>
      </c>
      <c r="U181" s="1">
        <v>21.568565368652344</v>
      </c>
      <c r="V181" s="1">
        <v>14.384304046630859</v>
      </c>
      <c r="W181" s="1">
        <v>18.459922790527344</v>
      </c>
      <c r="X181" s="1">
        <v>500.71728515625</v>
      </c>
      <c r="Y181" s="1">
        <v>1699.5059814453125</v>
      </c>
      <c r="Z181" s="1">
        <v>8.9621953964233398</v>
      </c>
      <c r="AA181" s="1">
        <v>73.01422119140625</v>
      </c>
      <c r="AB181" s="1">
        <v>-0.30695295333862305</v>
      </c>
      <c r="AC181" s="1">
        <v>-9.98726487159729E-2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ref="AK181:AK195" si="269">X181*0.000001/(K181*0.0001)</f>
        <v>0.83452880859374989</v>
      </c>
      <c r="AL181">
        <f t="shared" ref="AL181:AL195" si="270">(U181-T181)/(1000-U181)*AK181</f>
        <v>4.0615883000058688E-3</v>
      </c>
      <c r="AM181">
        <f t="shared" ref="AM181:AM195" si="271">(P181+273.15)</f>
        <v>310.36433258056638</v>
      </c>
      <c r="AN181">
        <f t="shared" ref="AN181:AN195" si="272">(O181+273.15)</f>
        <v>315.80251159667966</v>
      </c>
      <c r="AO181">
        <f t="shared" ref="AO181:AO195" si="273">(Y181*AG181+Z181*AH181)*AI181</f>
        <v>271.92095095334298</v>
      </c>
      <c r="AP181">
        <f t="shared" ref="AP181:AP195" si="274">((AO181+0.00000010773*(AN181^4-AM181^4))-AL181*44100)/(L181*51.4+0.00000043092*AM181^3)</f>
        <v>1.9183125014971243</v>
      </c>
      <c r="AQ181">
        <f t="shared" ref="AQ181:AQ195" si="275">0.61365*EXP(17.502*J181/(240.97+J181))</f>
        <v>6.3790141593295591</v>
      </c>
      <c r="AR181">
        <f t="shared" ref="AR181:AR195" si="276">AQ181*1000/AA181</f>
        <v>87.366735619996817</v>
      </c>
      <c r="AS181">
        <f t="shared" ref="AS181:AS195" si="277">(AR181-U181)</f>
        <v>65.798170251344473</v>
      </c>
      <c r="AT181">
        <f t="shared" ref="AT181:AT195" si="278">IF(D181,P181,(O181+P181)/2)</f>
        <v>39.933422088623047</v>
      </c>
      <c r="AU181">
        <f t="shared" ref="AU181:AU195" si="279">0.61365*EXP(17.502*AT181/(240.97+AT181))</f>
        <v>7.3873251359613841</v>
      </c>
      <c r="AV181">
        <f t="shared" ref="AV181:AV195" si="280">IF(AS181&lt;&gt;0,(1000-(AR181+U181)/2)/AS181*AL181,0)</f>
        <v>5.8365804297587434E-2</v>
      </c>
      <c r="AW181">
        <f t="shared" ref="AW181:AW195" si="281">U181*AA181/1000</f>
        <v>1.574812002608087</v>
      </c>
      <c r="AX181">
        <f t="shared" ref="AX181:AX195" si="282">(AU181-AW181)</f>
        <v>5.8125131333532973</v>
      </c>
      <c r="AY181">
        <f t="shared" ref="AY181:AY195" si="283">1/(1.6/F181+1.37/N181)</f>
        <v>3.6586714170153974E-2</v>
      </c>
      <c r="AZ181">
        <f t="shared" ref="AZ181:AZ195" si="284">G181*AA181*0.001</f>
        <v>17.811024792434928</v>
      </c>
      <c r="BA181">
        <f t="shared" ref="BA181:BA195" si="285">G181/S181</f>
        <v>0.61980226487828205</v>
      </c>
      <c r="BB181">
        <f t="shared" ref="BB181:BB195" si="286">(1-AL181*AA181/AQ181/F181)*100</f>
        <v>21.985919795755958</v>
      </c>
      <c r="BC181">
        <f t="shared" ref="BC181:BC195" si="287">(S181-E181/(N181/1.35))</f>
        <v>391.58871856421678</v>
      </c>
      <c r="BD181">
        <f t="shared" ref="BD181:BD195" si="288">E181*BB181/100/BC181</f>
        <v>2.3469073133232689E-3</v>
      </c>
    </row>
    <row r="182" spans="1:108" x14ac:dyDescent="0.25">
      <c r="A182" s="1">
        <v>150</v>
      </c>
      <c r="B182" s="1" t="s">
        <v>172</v>
      </c>
      <c r="C182" s="1">
        <v>3762.0000004246831</v>
      </c>
      <c r="D182" s="1">
        <v>0</v>
      </c>
      <c r="E182">
        <f t="shared" si="261"/>
        <v>4.1800499408291794</v>
      </c>
      <c r="F182">
        <f t="shared" si="262"/>
        <v>5.9590468229203532E-2</v>
      </c>
      <c r="G182">
        <f t="shared" si="263"/>
        <v>243.93911900728838</v>
      </c>
      <c r="H182">
        <f t="shared" si="264"/>
        <v>4.0615883000058686</v>
      </c>
      <c r="I182">
        <f t="shared" si="265"/>
        <v>4.8042021567214723</v>
      </c>
      <c r="J182">
        <f t="shared" si="266"/>
        <v>37.214332580566406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42.652511596679688</v>
      </c>
      <c r="P182" s="1">
        <v>37.214332580566406</v>
      </c>
      <c r="Q182" s="1">
        <v>44.971939086914063</v>
      </c>
      <c r="R182" s="1">
        <v>400.50009155273437</v>
      </c>
      <c r="S182" s="1">
        <v>393.57571411132812</v>
      </c>
      <c r="T182" s="1">
        <v>16.806613922119141</v>
      </c>
      <c r="U182" s="1">
        <v>21.568565368652344</v>
      </c>
      <c r="V182" s="1">
        <v>14.384304046630859</v>
      </c>
      <c r="W182" s="1">
        <v>18.459922790527344</v>
      </c>
      <c r="X182" s="1">
        <v>500.71728515625</v>
      </c>
      <c r="Y182" s="1">
        <v>1699.5059814453125</v>
      </c>
      <c r="Z182" s="1">
        <v>8.9621953964233398</v>
      </c>
      <c r="AA182" s="1">
        <v>73.01422119140625</v>
      </c>
      <c r="AB182" s="1">
        <v>-0.30695295333862305</v>
      </c>
      <c r="AC182" s="1">
        <v>-9.98726487159729E-2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0.83452880859374989</v>
      </c>
      <c r="AL182">
        <f t="shared" si="270"/>
        <v>4.0615883000058688E-3</v>
      </c>
      <c r="AM182">
        <f t="shared" si="271"/>
        <v>310.36433258056638</v>
      </c>
      <c r="AN182">
        <f t="shared" si="272"/>
        <v>315.80251159667966</v>
      </c>
      <c r="AO182">
        <f t="shared" si="273"/>
        <v>271.92095095334298</v>
      </c>
      <c r="AP182">
        <f t="shared" si="274"/>
        <v>1.9183125014971243</v>
      </c>
      <c r="AQ182">
        <f t="shared" si="275"/>
        <v>6.3790141593295591</v>
      </c>
      <c r="AR182">
        <f t="shared" si="276"/>
        <v>87.366735619996817</v>
      </c>
      <c r="AS182">
        <f t="shared" si="277"/>
        <v>65.798170251344473</v>
      </c>
      <c r="AT182">
        <f t="shared" si="278"/>
        <v>39.933422088623047</v>
      </c>
      <c r="AU182">
        <f t="shared" si="279"/>
        <v>7.3873251359613841</v>
      </c>
      <c r="AV182">
        <f t="shared" si="280"/>
        <v>5.8365804297587434E-2</v>
      </c>
      <c r="AW182">
        <f t="shared" si="281"/>
        <v>1.574812002608087</v>
      </c>
      <c r="AX182">
        <f t="shared" si="282"/>
        <v>5.8125131333532973</v>
      </c>
      <c r="AY182">
        <f t="shared" si="283"/>
        <v>3.6586714170153974E-2</v>
      </c>
      <c r="AZ182">
        <f t="shared" si="284"/>
        <v>17.811024792434928</v>
      </c>
      <c r="BA182">
        <f t="shared" si="285"/>
        <v>0.61980226487828205</v>
      </c>
      <c r="BB182">
        <f t="shared" si="286"/>
        <v>21.985919795755958</v>
      </c>
      <c r="BC182">
        <f t="shared" si="287"/>
        <v>391.58871856421678</v>
      </c>
      <c r="BD182">
        <f t="shared" si="288"/>
        <v>2.3469073133232689E-3</v>
      </c>
    </row>
    <row r="183" spans="1:108" x14ac:dyDescent="0.25">
      <c r="A183" s="1">
        <v>151</v>
      </c>
      <c r="B183" s="1" t="s">
        <v>172</v>
      </c>
      <c r="C183" s="1">
        <v>3762.0000004246831</v>
      </c>
      <c r="D183" s="1">
        <v>0</v>
      </c>
      <c r="E183">
        <f t="shared" si="261"/>
        <v>4.1800499408291794</v>
      </c>
      <c r="F183">
        <f t="shared" si="262"/>
        <v>5.9590468229203532E-2</v>
      </c>
      <c r="G183">
        <f t="shared" si="263"/>
        <v>243.93911900728838</v>
      </c>
      <c r="H183">
        <f t="shared" si="264"/>
        <v>4.0615883000058686</v>
      </c>
      <c r="I183">
        <f t="shared" si="265"/>
        <v>4.8042021567214723</v>
      </c>
      <c r="J183">
        <f t="shared" si="266"/>
        <v>37.214332580566406</v>
      </c>
      <c r="K183" s="1">
        <v>6</v>
      </c>
      <c r="L183">
        <f t="shared" si="267"/>
        <v>1.4200000166893005</v>
      </c>
      <c r="M183" s="1">
        <v>1</v>
      </c>
      <c r="N183">
        <f t="shared" si="268"/>
        <v>2.8400000333786011</v>
      </c>
      <c r="O183" s="1">
        <v>42.652511596679688</v>
      </c>
      <c r="P183" s="1">
        <v>37.214332580566406</v>
      </c>
      <c r="Q183" s="1">
        <v>44.971939086914063</v>
      </c>
      <c r="R183" s="1">
        <v>400.50009155273437</v>
      </c>
      <c r="S183" s="1">
        <v>393.57571411132812</v>
      </c>
      <c r="T183" s="1">
        <v>16.806613922119141</v>
      </c>
      <c r="U183" s="1">
        <v>21.568565368652344</v>
      </c>
      <c r="V183" s="1">
        <v>14.384304046630859</v>
      </c>
      <c r="W183" s="1">
        <v>18.459922790527344</v>
      </c>
      <c r="X183" s="1">
        <v>500.71728515625</v>
      </c>
      <c r="Y183" s="1">
        <v>1699.5059814453125</v>
      </c>
      <c r="Z183" s="1">
        <v>8.9621953964233398</v>
      </c>
      <c r="AA183" s="1">
        <v>73.01422119140625</v>
      </c>
      <c r="AB183" s="1">
        <v>-0.30695295333862305</v>
      </c>
      <c r="AC183" s="1">
        <v>-9.98726487159729E-2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69"/>
        <v>0.83452880859374989</v>
      </c>
      <c r="AL183">
        <f t="shared" si="270"/>
        <v>4.0615883000058688E-3</v>
      </c>
      <c r="AM183">
        <f t="shared" si="271"/>
        <v>310.36433258056638</v>
      </c>
      <c r="AN183">
        <f t="shared" si="272"/>
        <v>315.80251159667966</v>
      </c>
      <c r="AO183">
        <f t="shared" si="273"/>
        <v>271.92095095334298</v>
      </c>
      <c r="AP183">
        <f t="shared" si="274"/>
        <v>1.9183125014971243</v>
      </c>
      <c r="AQ183">
        <f t="shared" si="275"/>
        <v>6.3790141593295591</v>
      </c>
      <c r="AR183">
        <f t="shared" si="276"/>
        <v>87.366735619996817</v>
      </c>
      <c r="AS183">
        <f t="shared" si="277"/>
        <v>65.798170251344473</v>
      </c>
      <c r="AT183">
        <f t="shared" si="278"/>
        <v>39.933422088623047</v>
      </c>
      <c r="AU183">
        <f t="shared" si="279"/>
        <v>7.3873251359613841</v>
      </c>
      <c r="AV183">
        <f t="shared" si="280"/>
        <v>5.8365804297587434E-2</v>
      </c>
      <c r="AW183">
        <f t="shared" si="281"/>
        <v>1.574812002608087</v>
      </c>
      <c r="AX183">
        <f t="shared" si="282"/>
        <v>5.8125131333532973</v>
      </c>
      <c r="AY183">
        <f t="shared" si="283"/>
        <v>3.6586714170153974E-2</v>
      </c>
      <c r="AZ183">
        <f t="shared" si="284"/>
        <v>17.811024792434928</v>
      </c>
      <c r="BA183">
        <f t="shared" si="285"/>
        <v>0.61980226487828205</v>
      </c>
      <c r="BB183">
        <f t="shared" si="286"/>
        <v>21.985919795755958</v>
      </c>
      <c r="BC183">
        <f t="shared" si="287"/>
        <v>391.58871856421678</v>
      </c>
      <c r="BD183">
        <f t="shared" si="288"/>
        <v>2.3469073133232689E-3</v>
      </c>
    </row>
    <row r="184" spans="1:108" x14ac:dyDescent="0.25">
      <c r="A184" s="1">
        <v>152</v>
      </c>
      <c r="B184" s="1" t="s">
        <v>172</v>
      </c>
      <c r="C184" s="1">
        <v>3762.5000004135072</v>
      </c>
      <c r="D184" s="1">
        <v>0</v>
      </c>
      <c r="E184">
        <f t="shared" si="261"/>
        <v>4.1652854743796599</v>
      </c>
      <c r="F184">
        <f t="shared" si="262"/>
        <v>5.9557820960390799E-2</v>
      </c>
      <c r="G184">
        <f t="shared" si="263"/>
        <v>244.22741944588216</v>
      </c>
      <c r="H184">
        <f t="shared" si="264"/>
        <v>4.0633065325785953</v>
      </c>
      <c r="I184">
        <f t="shared" si="265"/>
        <v>4.8086548118861279</v>
      </c>
      <c r="J184">
        <f t="shared" si="266"/>
        <v>37.227588653564453</v>
      </c>
      <c r="K184" s="1">
        <v>6</v>
      </c>
      <c r="L184">
        <f t="shared" si="267"/>
        <v>1.4200000166893005</v>
      </c>
      <c r="M184" s="1">
        <v>1</v>
      </c>
      <c r="N184">
        <f t="shared" si="268"/>
        <v>2.8400000333786011</v>
      </c>
      <c r="O184" s="1">
        <v>42.652183532714844</v>
      </c>
      <c r="P184" s="1">
        <v>37.227588653564453</v>
      </c>
      <c r="Q184" s="1">
        <v>44.971244812011719</v>
      </c>
      <c r="R184" s="1">
        <v>400.4791259765625</v>
      </c>
      <c r="S184" s="1">
        <v>393.57159423828125</v>
      </c>
      <c r="T184" s="1">
        <v>16.806699752807617</v>
      </c>
      <c r="U184" s="1">
        <v>21.570693969726563</v>
      </c>
      <c r="V184" s="1">
        <v>14.384640693664551</v>
      </c>
      <c r="W184" s="1">
        <v>18.46208381652832</v>
      </c>
      <c r="X184" s="1">
        <v>500.71322631835937</v>
      </c>
      <c r="Y184" s="1">
        <v>1699.584716796875</v>
      </c>
      <c r="Z184" s="1">
        <v>9.011927604675293</v>
      </c>
      <c r="AA184" s="1">
        <v>73.014305114746094</v>
      </c>
      <c r="AB184" s="1">
        <v>-0.30695295333862305</v>
      </c>
      <c r="AC184" s="1">
        <v>-9.98726487159729E-2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69"/>
        <v>0.83452204386393214</v>
      </c>
      <c r="AL184">
        <f t="shared" si="270"/>
        <v>4.063306532578595E-3</v>
      </c>
      <c r="AM184">
        <f t="shared" si="271"/>
        <v>310.37758865356443</v>
      </c>
      <c r="AN184">
        <f t="shared" si="272"/>
        <v>315.80218353271482</v>
      </c>
      <c r="AO184">
        <f t="shared" si="273"/>
        <v>271.9335486093114</v>
      </c>
      <c r="AP184">
        <f t="shared" si="274"/>
        <v>1.9154992306557561</v>
      </c>
      <c r="AQ184">
        <f t="shared" si="275"/>
        <v>6.3836240429285569</v>
      </c>
      <c r="AR184">
        <f t="shared" si="276"/>
        <v>87.429771917932143</v>
      </c>
      <c r="AS184">
        <f t="shared" si="277"/>
        <v>65.859077948205581</v>
      </c>
      <c r="AT184">
        <f t="shared" si="278"/>
        <v>39.939886093139648</v>
      </c>
      <c r="AU184">
        <f t="shared" si="279"/>
        <v>7.389877781376982</v>
      </c>
      <c r="AV184">
        <f t="shared" si="280"/>
        <v>5.8334484777516606E-2</v>
      </c>
      <c r="AW184">
        <f t="shared" si="281"/>
        <v>1.5749692310424288</v>
      </c>
      <c r="AX184">
        <f t="shared" si="282"/>
        <v>5.814908550334553</v>
      </c>
      <c r="AY184">
        <f t="shared" si="283"/>
        <v>3.656702332955758E-2</v>
      </c>
      <c r="AZ184">
        <f t="shared" si="284"/>
        <v>17.832095320808712</v>
      </c>
      <c r="BA184">
        <f t="shared" si="285"/>
        <v>0.62054127640629164</v>
      </c>
      <c r="BB184">
        <f t="shared" si="286"/>
        <v>21.966436295262938</v>
      </c>
      <c r="BC184">
        <f t="shared" si="287"/>
        <v>391.5916170114067</v>
      </c>
      <c r="BD184">
        <f t="shared" si="288"/>
        <v>2.3365280064685258E-3</v>
      </c>
    </row>
    <row r="185" spans="1:108" x14ac:dyDescent="0.25">
      <c r="A185" s="1">
        <v>153</v>
      </c>
      <c r="B185" s="1" t="s">
        <v>173</v>
      </c>
      <c r="C185" s="1">
        <v>3763.0000004023314</v>
      </c>
      <c r="D185" s="1">
        <v>0</v>
      </c>
      <c r="E185">
        <f t="shared" si="261"/>
        <v>4.1385946342336108</v>
      </c>
      <c r="F185">
        <f t="shared" si="262"/>
        <v>5.9524324182652036E-2</v>
      </c>
      <c r="G185">
        <f t="shared" si="263"/>
        <v>244.81056589727865</v>
      </c>
      <c r="H185">
        <f t="shared" si="264"/>
        <v>4.0637721364908899</v>
      </c>
      <c r="I185">
        <f t="shared" si="265"/>
        <v>4.8117689432155926</v>
      </c>
      <c r="J185">
        <f t="shared" si="266"/>
        <v>37.236488342285156</v>
      </c>
      <c r="K185" s="1">
        <v>6</v>
      </c>
      <c r="L185">
        <f t="shared" si="267"/>
        <v>1.4200000166893005</v>
      </c>
      <c r="M185" s="1">
        <v>1</v>
      </c>
      <c r="N185">
        <f t="shared" si="268"/>
        <v>2.8400000333786011</v>
      </c>
      <c r="O185" s="1">
        <v>42.652332305908203</v>
      </c>
      <c r="P185" s="1">
        <v>37.236488342285156</v>
      </c>
      <c r="Q185" s="1">
        <v>44.971138000488281</v>
      </c>
      <c r="R185" s="1">
        <v>400.4176025390625</v>
      </c>
      <c r="S185" s="1">
        <v>393.54180908203125</v>
      </c>
      <c r="T185" s="1">
        <v>16.805709838867188</v>
      </c>
      <c r="U185" s="1">
        <v>21.570369720458984</v>
      </c>
      <c r="V185" s="1">
        <v>14.383737564086914</v>
      </c>
      <c r="W185" s="1">
        <v>18.461732864379883</v>
      </c>
      <c r="X185" s="1">
        <v>500.7008056640625</v>
      </c>
      <c r="Y185" s="1">
        <v>1699.6435546875</v>
      </c>
      <c r="Z185" s="1">
        <v>9.0987701416015625</v>
      </c>
      <c r="AA185" s="1">
        <v>73.01458740234375</v>
      </c>
      <c r="AB185" s="1">
        <v>-0.30695295333862305</v>
      </c>
      <c r="AC185" s="1">
        <v>-9.98726487159729E-2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69"/>
        <v>0.83450134277343735</v>
      </c>
      <c r="AL185">
        <f t="shared" si="270"/>
        <v>4.06377213649089E-3</v>
      </c>
      <c r="AM185">
        <f t="shared" si="271"/>
        <v>310.38648834228513</v>
      </c>
      <c r="AN185">
        <f t="shared" si="272"/>
        <v>315.80233230590818</v>
      </c>
      <c r="AO185">
        <f t="shared" si="273"/>
        <v>271.94296267160098</v>
      </c>
      <c r="AP185">
        <f t="shared" si="274"/>
        <v>1.9140331688536545</v>
      </c>
      <c r="AQ185">
        <f t="shared" si="275"/>
        <v>6.3867205884709142</v>
      </c>
      <c r="AR185">
        <f t="shared" si="276"/>
        <v>87.471843856038845</v>
      </c>
      <c r="AS185">
        <f t="shared" si="277"/>
        <v>65.901474135579861</v>
      </c>
      <c r="AT185">
        <f t="shared" si="278"/>
        <v>39.94441032409668</v>
      </c>
      <c r="AU185">
        <f t="shared" si="279"/>
        <v>7.3916648619974739</v>
      </c>
      <c r="AV185">
        <f t="shared" si="280"/>
        <v>5.8302349564586901E-2</v>
      </c>
      <c r="AW185">
        <f t="shared" si="281"/>
        <v>1.5749516452553216</v>
      </c>
      <c r="AX185">
        <f t="shared" si="282"/>
        <v>5.8167132167421522</v>
      </c>
      <c r="AY185">
        <f t="shared" si="283"/>
        <v>3.6546819721215838E-2</v>
      </c>
      <c r="AZ185">
        <f t="shared" si="284"/>
        <v>17.874742460724086</v>
      </c>
      <c r="BA185">
        <f t="shared" si="285"/>
        <v>0.6220700323259668</v>
      </c>
      <c r="BB185">
        <f t="shared" si="286"/>
        <v>21.951134678383109</v>
      </c>
      <c r="BC185">
        <f t="shared" si="287"/>
        <v>391.57451940226014</v>
      </c>
      <c r="BD185">
        <f t="shared" si="288"/>
        <v>2.3200398313448409E-3</v>
      </c>
    </row>
    <row r="186" spans="1:108" x14ac:dyDescent="0.25">
      <c r="A186" s="1">
        <v>154</v>
      </c>
      <c r="B186" s="1" t="s">
        <v>173</v>
      </c>
      <c r="C186" s="1">
        <v>3763.5000003911555</v>
      </c>
      <c r="D186" s="1">
        <v>0</v>
      </c>
      <c r="E186">
        <f t="shared" si="261"/>
        <v>4.0908902605571242</v>
      </c>
      <c r="F186">
        <f t="shared" si="262"/>
        <v>5.9480626283988626E-2</v>
      </c>
      <c r="G186">
        <f t="shared" si="263"/>
        <v>245.96902053598578</v>
      </c>
      <c r="H186">
        <f t="shared" si="264"/>
        <v>4.0627940935933111</v>
      </c>
      <c r="I186">
        <f t="shared" si="265"/>
        <v>4.8140249368137322</v>
      </c>
      <c r="J186">
        <f t="shared" si="266"/>
        <v>37.24298095703125</v>
      </c>
      <c r="K186" s="1">
        <v>6</v>
      </c>
      <c r="L186">
        <f t="shared" si="267"/>
        <v>1.4200000166893005</v>
      </c>
      <c r="M186" s="1">
        <v>1</v>
      </c>
      <c r="N186">
        <f t="shared" si="268"/>
        <v>2.8400000333786011</v>
      </c>
      <c r="O186" s="1">
        <v>42.652908325195313</v>
      </c>
      <c r="P186" s="1">
        <v>37.24298095703125</v>
      </c>
      <c r="Q186" s="1">
        <v>44.971412658691406</v>
      </c>
      <c r="R186" s="1">
        <v>400.37631225585937</v>
      </c>
      <c r="S186" s="1">
        <v>393.55816650390625</v>
      </c>
      <c r="T186" s="1">
        <v>16.806846618652344</v>
      </c>
      <c r="U186" s="1">
        <v>21.570289611816406</v>
      </c>
      <c r="V186" s="1">
        <v>14.384364128112793</v>
      </c>
      <c r="W186" s="1">
        <v>18.461219787597656</v>
      </c>
      <c r="X186" s="1">
        <v>500.70822143554687</v>
      </c>
      <c r="Y186" s="1">
        <v>1699.7135009765625</v>
      </c>
      <c r="Z186" s="1">
        <v>9.1379985809326172</v>
      </c>
      <c r="AA186" s="1">
        <v>73.015037536621094</v>
      </c>
      <c r="AB186" s="1">
        <v>-0.30695295333862305</v>
      </c>
      <c r="AC186" s="1">
        <v>-9.98726487159729E-2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69"/>
        <v>0.83451370239257805</v>
      </c>
      <c r="AL186">
        <f t="shared" si="270"/>
        <v>4.0627940935933108E-3</v>
      </c>
      <c r="AM186">
        <f t="shared" si="271"/>
        <v>310.39298095703123</v>
      </c>
      <c r="AN186">
        <f t="shared" si="272"/>
        <v>315.80290832519529</v>
      </c>
      <c r="AO186">
        <f t="shared" si="273"/>
        <v>271.95415407760083</v>
      </c>
      <c r="AP186">
        <f t="shared" si="274"/>
        <v>1.9137645106749828</v>
      </c>
      <c r="AQ186">
        <f t="shared" si="275"/>
        <v>6.3889804424962957</v>
      </c>
      <c r="AR186">
        <f t="shared" si="276"/>
        <v>87.502255125074299</v>
      </c>
      <c r="AS186">
        <f t="shared" si="277"/>
        <v>65.931965513257893</v>
      </c>
      <c r="AT186">
        <f t="shared" si="278"/>
        <v>39.947944641113281</v>
      </c>
      <c r="AU186">
        <f t="shared" si="279"/>
        <v>7.3930611851631225</v>
      </c>
      <c r="AV186">
        <f t="shared" si="280"/>
        <v>5.8260426766069705E-2</v>
      </c>
      <c r="AW186">
        <f t="shared" si="281"/>
        <v>1.574955505682563</v>
      </c>
      <c r="AX186">
        <f t="shared" si="282"/>
        <v>5.8181056794805599</v>
      </c>
      <c r="AY186">
        <f t="shared" si="283"/>
        <v>3.6520462696001309E-2</v>
      </c>
      <c r="AZ186">
        <f t="shared" si="284"/>
        <v>17.959437267280926</v>
      </c>
      <c r="BA186">
        <f t="shared" si="285"/>
        <v>0.62498771838735157</v>
      </c>
      <c r="BB186">
        <f t="shared" si="286"/>
        <v>21.939732739588891</v>
      </c>
      <c r="BC186">
        <f t="shared" si="287"/>
        <v>391.6135531986796</v>
      </c>
      <c r="BD186">
        <f t="shared" si="288"/>
        <v>2.291877751689445E-3</v>
      </c>
    </row>
    <row r="187" spans="1:108" x14ac:dyDescent="0.25">
      <c r="A187" s="1">
        <v>155</v>
      </c>
      <c r="B187" s="1" t="s">
        <v>174</v>
      </c>
      <c r="C187" s="1">
        <v>3764.0000003799796</v>
      </c>
      <c r="D187" s="1">
        <v>0</v>
      </c>
      <c r="E187">
        <f t="shared" si="261"/>
        <v>4.0987765159846417</v>
      </c>
      <c r="F187">
        <f t="shared" si="262"/>
        <v>5.9493703029166206E-2</v>
      </c>
      <c r="G187">
        <f t="shared" si="263"/>
        <v>245.75601015665202</v>
      </c>
      <c r="H187">
        <f t="shared" si="264"/>
        <v>4.0643708174761324</v>
      </c>
      <c r="I187">
        <f t="shared" si="265"/>
        <v>4.8148340090264696</v>
      </c>
      <c r="J187">
        <f t="shared" si="266"/>
        <v>37.245765686035156</v>
      </c>
      <c r="K187" s="1">
        <v>6</v>
      </c>
      <c r="L187">
        <f t="shared" si="267"/>
        <v>1.4200000166893005</v>
      </c>
      <c r="M187" s="1">
        <v>1</v>
      </c>
      <c r="N187">
        <f t="shared" si="268"/>
        <v>2.8400000333786011</v>
      </c>
      <c r="O187" s="1">
        <v>42.654541015625</v>
      </c>
      <c r="P187" s="1">
        <v>37.245765686035156</v>
      </c>
      <c r="Q187" s="1">
        <v>44.971000671386719</v>
      </c>
      <c r="R187" s="1">
        <v>400.3577880859375</v>
      </c>
      <c r="S187" s="1">
        <v>393.529541015625</v>
      </c>
      <c r="T187" s="1">
        <v>16.807100296020508</v>
      </c>
      <c r="U187" s="1">
        <v>21.572414398193359</v>
      </c>
      <c r="V187" s="1">
        <v>14.383398056030273</v>
      </c>
      <c r="W187" s="1">
        <v>18.461521148681641</v>
      </c>
      <c r="X187" s="1">
        <v>500.70477294921875</v>
      </c>
      <c r="Y187" s="1">
        <v>1699.781494140625</v>
      </c>
      <c r="Z187" s="1">
        <v>9.2004985809326172</v>
      </c>
      <c r="AA187" s="1">
        <v>73.015281677246094</v>
      </c>
      <c r="AB187" s="1">
        <v>-0.30695295333862305</v>
      </c>
      <c r="AC187" s="1">
        <v>-9.98726487159729E-2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69"/>
        <v>0.83450795491536456</v>
      </c>
      <c r="AL187">
        <f t="shared" si="270"/>
        <v>4.0643708174761322E-3</v>
      </c>
      <c r="AM187">
        <f t="shared" si="271"/>
        <v>310.39576568603513</v>
      </c>
      <c r="AN187">
        <f t="shared" si="272"/>
        <v>315.80454101562498</v>
      </c>
      <c r="AO187">
        <f t="shared" si="273"/>
        <v>271.96503298360767</v>
      </c>
      <c r="AP187">
        <f t="shared" si="274"/>
        <v>1.9129139121239136</v>
      </c>
      <c r="AQ187">
        <f t="shared" si="275"/>
        <v>6.389949922768837</v>
      </c>
      <c r="AR187">
        <f t="shared" si="276"/>
        <v>87.515240316605528</v>
      </c>
      <c r="AS187">
        <f t="shared" si="277"/>
        <v>65.942825918412169</v>
      </c>
      <c r="AT187">
        <f t="shared" si="278"/>
        <v>39.950153350830078</v>
      </c>
      <c r="AU187">
        <f t="shared" si="279"/>
        <v>7.393933909029009</v>
      </c>
      <c r="AV187">
        <f t="shared" si="280"/>
        <v>5.8272972438967459E-2</v>
      </c>
      <c r="AW187">
        <f t="shared" si="281"/>
        <v>1.5751159137423674</v>
      </c>
      <c r="AX187">
        <f t="shared" si="282"/>
        <v>5.8188179952866417</v>
      </c>
      <c r="AY187">
        <f t="shared" si="283"/>
        <v>3.6528350197204781E-2</v>
      </c>
      <c r="AZ187">
        <f t="shared" si="284"/>
        <v>17.943944305464097</v>
      </c>
      <c r="BA187">
        <f t="shared" si="285"/>
        <v>0.62449189842877473</v>
      </c>
      <c r="BB187">
        <f t="shared" si="286"/>
        <v>21.938187032567026</v>
      </c>
      <c r="BC187">
        <f t="shared" si="287"/>
        <v>391.58117896226383</v>
      </c>
      <c r="BD187">
        <f t="shared" si="288"/>
        <v>2.2963239972529415E-3</v>
      </c>
    </row>
    <row r="188" spans="1:108" x14ac:dyDescent="0.25">
      <c r="A188" s="1">
        <v>156</v>
      </c>
      <c r="B188" s="1" t="s">
        <v>174</v>
      </c>
      <c r="C188" s="1">
        <v>3764.5000003688037</v>
      </c>
      <c r="D188" s="1">
        <v>0</v>
      </c>
      <c r="E188">
        <f t="shared" si="261"/>
        <v>4.0903475603493327</v>
      </c>
      <c r="F188">
        <f t="shared" si="262"/>
        <v>5.9489406468664983E-2</v>
      </c>
      <c r="G188">
        <f t="shared" si="263"/>
        <v>245.95742015271284</v>
      </c>
      <c r="H188">
        <f t="shared" si="264"/>
        <v>4.0648943746496089</v>
      </c>
      <c r="I188">
        <f t="shared" si="265"/>
        <v>4.815759128798641</v>
      </c>
      <c r="J188">
        <f t="shared" si="266"/>
        <v>37.248500823974609</v>
      </c>
      <c r="K188" s="1">
        <v>6</v>
      </c>
      <c r="L188">
        <f t="shared" si="267"/>
        <v>1.4200000166893005</v>
      </c>
      <c r="M188" s="1">
        <v>1</v>
      </c>
      <c r="N188">
        <f t="shared" si="268"/>
        <v>2.8400000333786011</v>
      </c>
      <c r="O188" s="1">
        <v>42.655849456787109</v>
      </c>
      <c r="P188" s="1">
        <v>37.248500823974609</v>
      </c>
      <c r="Q188" s="1">
        <v>44.971054077148438</v>
      </c>
      <c r="R188" s="1">
        <v>400.34426879882812</v>
      </c>
      <c r="S188" s="1">
        <v>393.52627563476562</v>
      </c>
      <c r="T188" s="1">
        <v>16.807136535644531</v>
      </c>
      <c r="U188" s="1">
        <v>21.572793960571289</v>
      </c>
      <c r="V188" s="1">
        <v>14.382437705993652</v>
      </c>
      <c r="W188" s="1">
        <v>18.460573196411133</v>
      </c>
      <c r="X188" s="1">
        <v>500.73300170898437</v>
      </c>
      <c r="Y188" s="1">
        <v>1699.876953125</v>
      </c>
      <c r="Z188" s="1">
        <v>9.1455545425415039</v>
      </c>
      <c r="AA188" s="1">
        <v>73.0152587890625</v>
      </c>
      <c r="AB188" s="1">
        <v>-0.30695295333862305</v>
      </c>
      <c r="AC188" s="1">
        <v>-9.98726487159729E-2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69"/>
        <v>0.83455500284830719</v>
      </c>
      <c r="AL188">
        <f t="shared" si="270"/>
        <v>4.0648943746496085E-3</v>
      </c>
      <c r="AM188">
        <f t="shared" si="271"/>
        <v>310.39850082397459</v>
      </c>
      <c r="AN188">
        <f t="shared" si="272"/>
        <v>315.80584945678709</v>
      </c>
      <c r="AO188">
        <f t="shared" si="273"/>
        <v>271.98030642076628</v>
      </c>
      <c r="AP188">
        <f t="shared" si="274"/>
        <v>1.9126116585171824</v>
      </c>
      <c r="AQ188">
        <f t="shared" si="275"/>
        <v>6.3909022626328778</v>
      </c>
      <c r="AR188">
        <f t="shared" si="276"/>
        <v>87.528310775366563</v>
      </c>
      <c r="AS188">
        <f t="shared" si="277"/>
        <v>65.955516814795274</v>
      </c>
      <c r="AT188">
        <f t="shared" si="278"/>
        <v>39.952175140380859</v>
      </c>
      <c r="AU188">
        <f t="shared" si="279"/>
        <v>7.3947328537149213</v>
      </c>
      <c r="AV188">
        <f t="shared" si="280"/>
        <v>5.8268850382700951E-2</v>
      </c>
      <c r="AW188">
        <f t="shared" si="281"/>
        <v>1.5751431338342372</v>
      </c>
      <c r="AX188">
        <f t="shared" si="282"/>
        <v>5.8195897198806836</v>
      </c>
      <c r="AY188">
        <f t="shared" si="283"/>
        <v>3.6525758647279048E-2</v>
      </c>
      <c r="AZ188">
        <f t="shared" si="284"/>
        <v>17.958644683540506</v>
      </c>
      <c r="BA188">
        <f t="shared" si="285"/>
        <v>0.62500888855764125</v>
      </c>
      <c r="BB188">
        <f t="shared" si="286"/>
        <v>21.934151925670029</v>
      </c>
      <c r="BC188">
        <f t="shared" si="287"/>
        <v>391.5819203032263</v>
      </c>
      <c r="BD188">
        <f t="shared" si="288"/>
        <v>2.2911758731869324E-3</v>
      </c>
    </row>
    <row r="189" spans="1:108" x14ac:dyDescent="0.25">
      <c r="A189" s="1">
        <v>157</v>
      </c>
      <c r="B189" s="1" t="s">
        <v>175</v>
      </c>
      <c r="C189" s="1">
        <v>3765.0000003576279</v>
      </c>
      <c r="D189" s="1">
        <v>0</v>
      </c>
      <c r="E189">
        <f t="shared" si="261"/>
        <v>4.0596150443703083</v>
      </c>
      <c r="F189">
        <f t="shared" si="262"/>
        <v>5.9514914094681175E-2</v>
      </c>
      <c r="G189">
        <f t="shared" si="263"/>
        <v>246.82007739805167</v>
      </c>
      <c r="H189">
        <f t="shared" si="264"/>
        <v>4.0662129308243253</v>
      </c>
      <c r="I189">
        <f t="shared" si="265"/>
        <v>4.8153042013469385</v>
      </c>
      <c r="J189">
        <f t="shared" si="266"/>
        <v>37.247631072998047</v>
      </c>
      <c r="K189" s="1">
        <v>6</v>
      </c>
      <c r="L189">
        <f t="shared" si="267"/>
        <v>1.4200000166893005</v>
      </c>
      <c r="M189" s="1">
        <v>1</v>
      </c>
      <c r="N189">
        <f t="shared" si="268"/>
        <v>2.8400000333786011</v>
      </c>
      <c r="O189" s="1">
        <v>42.656402587890625</v>
      </c>
      <c r="P189" s="1">
        <v>37.247631072998047</v>
      </c>
      <c r="Q189" s="1">
        <v>44.971763610839844</v>
      </c>
      <c r="R189" s="1">
        <v>400.32791137695312</v>
      </c>
      <c r="S189" s="1">
        <v>393.54641723632812</v>
      </c>
      <c r="T189" s="1">
        <v>16.807960510253906</v>
      </c>
      <c r="U189" s="1">
        <v>21.57487678527832</v>
      </c>
      <c r="V189" s="1">
        <v>14.382726669311523</v>
      </c>
      <c r="W189" s="1">
        <v>18.461820602416992</v>
      </c>
      <c r="X189" s="1">
        <v>500.7620849609375</v>
      </c>
      <c r="Y189" s="1">
        <v>1699.93994140625</v>
      </c>
      <c r="Z189" s="1">
        <v>9.1500253677368164</v>
      </c>
      <c r="AA189" s="1">
        <v>73.0152587890625</v>
      </c>
      <c r="AB189" s="1">
        <v>-0.30695295333862305</v>
      </c>
      <c r="AC189" s="1">
        <v>-9.98726487159729E-2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69"/>
        <v>0.83460347493489573</v>
      </c>
      <c r="AL189">
        <f t="shared" si="270"/>
        <v>4.0662129308243252E-3</v>
      </c>
      <c r="AM189">
        <f t="shared" si="271"/>
        <v>310.39763107299802</v>
      </c>
      <c r="AN189">
        <f t="shared" si="272"/>
        <v>315.8064025878906</v>
      </c>
      <c r="AO189">
        <f t="shared" si="273"/>
        <v>271.99038454554102</v>
      </c>
      <c r="AP189">
        <f t="shared" si="274"/>
        <v>1.9122722450170071</v>
      </c>
      <c r="AQ189">
        <f t="shared" si="275"/>
        <v>6.3905994131661723</v>
      </c>
      <c r="AR189">
        <f t="shared" si="276"/>
        <v>87.524163019517601</v>
      </c>
      <c r="AS189">
        <f t="shared" si="277"/>
        <v>65.949286234239281</v>
      </c>
      <c r="AT189">
        <f t="shared" si="278"/>
        <v>39.952016830444336</v>
      </c>
      <c r="AU189">
        <f t="shared" si="279"/>
        <v>7.3946702921384704</v>
      </c>
      <c r="AV189">
        <f t="shared" si="280"/>
        <v>5.8293321840851314E-2</v>
      </c>
      <c r="AW189">
        <f t="shared" si="281"/>
        <v>1.5752952118192334</v>
      </c>
      <c r="AX189">
        <f t="shared" si="282"/>
        <v>5.8193750803192366</v>
      </c>
      <c r="AY189">
        <f t="shared" si="283"/>
        <v>3.6541143946985592E-2</v>
      </c>
      <c r="AZ189">
        <f t="shared" si="284"/>
        <v>18.021631825555179</v>
      </c>
      <c r="BA189">
        <f t="shared" si="285"/>
        <v>0.62716890965833394</v>
      </c>
      <c r="BB189">
        <f t="shared" si="286"/>
        <v>21.938599322140217</v>
      </c>
      <c r="BC189">
        <f t="shared" si="287"/>
        <v>391.61667067101558</v>
      </c>
      <c r="BD189">
        <f t="shared" si="288"/>
        <v>2.2742205460244817E-3</v>
      </c>
    </row>
    <row r="190" spans="1:108" x14ac:dyDescent="0.25">
      <c r="A190" s="1">
        <v>158</v>
      </c>
      <c r="B190" s="1" t="s">
        <v>175</v>
      </c>
      <c r="C190" s="1">
        <v>3765.500000346452</v>
      </c>
      <c r="D190" s="1">
        <v>0</v>
      </c>
      <c r="E190">
        <f t="shared" si="261"/>
        <v>4.0614742631791376</v>
      </c>
      <c r="F190">
        <f t="shared" si="262"/>
        <v>5.9544147208062802E-2</v>
      </c>
      <c r="G190">
        <f t="shared" si="263"/>
        <v>246.84680283477951</v>
      </c>
      <c r="H190">
        <f t="shared" si="264"/>
        <v>4.0669201982548078</v>
      </c>
      <c r="I190">
        <f t="shared" si="265"/>
        <v>4.8138811725799151</v>
      </c>
      <c r="J190">
        <f t="shared" si="266"/>
        <v>37.243701934814453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42.656776428222656</v>
      </c>
      <c r="P190" s="1">
        <v>37.243701934814453</v>
      </c>
      <c r="Q190" s="1">
        <v>44.971733093261719</v>
      </c>
      <c r="R190" s="1">
        <v>400.34542846679687</v>
      </c>
      <c r="S190" s="1">
        <v>393.561767578125</v>
      </c>
      <c r="T190" s="1">
        <v>16.808177947998047</v>
      </c>
      <c r="U190" s="1">
        <v>21.575590133666992</v>
      </c>
      <c r="V190" s="1">
        <v>14.382658958435059</v>
      </c>
      <c r="W190" s="1">
        <v>18.462104797363281</v>
      </c>
      <c r="X190" s="1">
        <v>500.79672241210937</v>
      </c>
      <c r="Y190" s="1">
        <v>1700.0333251953125</v>
      </c>
      <c r="Z190" s="1">
        <v>9.1511917114257813</v>
      </c>
      <c r="AA190" s="1">
        <v>73.015396118164063</v>
      </c>
      <c r="AB190" s="1">
        <v>-0.30695295333862305</v>
      </c>
      <c r="AC190" s="1">
        <v>-9.98726487159729E-2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0.83466120402018218</v>
      </c>
      <c r="AL190">
        <f t="shared" si="270"/>
        <v>4.0669201982548074E-3</v>
      </c>
      <c r="AM190">
        <f t="shared" si="271"/>
        <v>310.39370193481443</v>
      </c>
      <c r="AN190">
        <f t="shared" si="272"/>
        <v>315.80677642822263</v>
      </c>
      <c r="AO190">
        <f t="shared" si="273"/>
        <v>272.00532595145705</v>
      </c>
      <c r="AP190">
        <f t="shared" si="274"/>
        <v>1.9127426353132331</v>
      </c>
      <c r="AQ190">
        <f t="shared" si="275"/>
        <v>6.3892314326727631</v>
      </c>
      <c r="AR190">
        <f t="shared" si="276"/>
        <v>87.505262894592605</v>
      </c>
      <c r="AS190">
        <f t="shared" si="277"/>
        <v>65.929672760925612</v>
      </c>
      <c r="AT190">
        <f t="shared" si="278"/>
        <v>39.950239181518555</v>
      </c>
      <c r="AU190">
        <f t="shared" si="279"/>
        <v>7.393967824971277</v>
      </c>
      <c r="AV190">
        <f t="shared" si="280"/>
        <v>5.8321366920570133E-2</v>
      </c>
      <c r="AW190">
        <f t="shared" si="281"/>
        <v>1.5753502600928477</v>
      </c>
      <c r="AX190">
        <f t="shared" si="282"/>
        <v>5.8186175648784291</v>
      </c>
      <c r="AY190">
        <f t="shared" si="283"/>
        <v>3.6558776043302564E-2</v>
      </c>
      <c r="AZ190">
        <f t="shared" si="284"/>
        <v>18.023617089483771</v>
      </c>
      <c r="BA190">
        <f t="shared" si="285"/>
        <v>0.62721235437529776</v>
      </c>
      <c r="BB190">
        <f t="shared" si="286"/>
        <v>21.946497292101284</v>
      </c>
      <c r="BC190">
        <f t="shared" si="287"/>
        <v>391.63113722923413</v>
      </c>
      <c r="BD190">
        <f t="shared" si="288"/>
        <v>2.2759971168131708E-3</v>
      </c>
    </row>
    <row r="191" spans="1:108" x14ac:dyDescent="0.25">
      <c r="A191" s="1">
        <v>159</v>
      </c>
      <c r="B191" s="1" t="s">
        <v>176</v>
      </c>
      <c r="C191" s="1">
        <v>3766.0000003352761</v>
      </c>
      <c r="D191" s="1">
        <v>0</v>
      </c>
      <c r="E191">
        <f t="shared" si="261"/>
        <v>4.1081212141109082</v>
      </c>
      <c r="F191">
        <f t="shared" si="262"/>
        <v>5.9580884749907338E-2</v>
      </c>
      <c r="G191">
        <f t="shared" si="263"/>
        <v>245.71775424401289</v>
      </c>
      <c r="H191">
        <f t="shared" si="264"/>
        <v>4.0686027210623275</v>
      </c>
      <c r="I191">
        <f t="shared" si="265"/>
        <v>4.8130486700082589</v>
      </c>
      <c r="J191">
        <f t="shared" si="266"/>
        <v>37.241657257080078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42.656150817871094</v>
      </c>
      <c r="P191" s="1">
        <v>37.241657257080078</v>
      </c>
      <c r="Q191" s="1">
        <v>44.9710693359375</v>
      </c>
      <c r="R191" s="1">
        <v>400.4114990234375</v>
      </c>
      <c r="S191" s="1">
        <v>393.57150268554687</v>
      </c>
      <c r="T191" s="1">
        <v>16.807868957519531</v>
      </c>
      <c r="U191" s="1">
        <v>21.576972961425781</v>
      </c>
      <c r="V191" s="1">
        <v>14.383044242858887</v>
      </c>
      <c r="W191" s="1">
        <v>18.464122772216797</v>
      </c>
      <c r="X191" s="1">
        <v>500.82546997070312</v>
      </c>
      <c r="Y191" s="1">
        <v>1700.0404052734375</v>
      </c>
      <c r="Z191" s="1">
        <v>9.2326698303222656</v>
      </c>
      <c r="AA191" s="1">
        <v>73.016311645507813</v>
      </c>
      <c r="AB191" s="1">
        <v>-0.30695295333862305</v>
      </c>
      <c r="AC191" s="1">
        <v>-9.98726487159729E-2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0.83470911661783842</v>
      </c>
      <c r="AL191">
        <f t="shared" si="270"/>
        <v>4.0686027210623272E-3</v>
      </c>
      <c r="AM191">
        <f t="shared" si="271"/>
        <v>310.39165725708006</v>
      </c>
      <c r="AN191">
        <f t="shared" si="272"/>
        <v>315.80615081787107</v>
      </c>
      <c r="AO191">
        <f t="shared" si="273"/>
        <v>272.00645876393173</v>
      </c>
      <c r="AP191">
        <f t="shared" si="274"/>
        <v>1.912105402085724</v>
      </c>
      <c r="AQ191">
        <f t="shared" si="275"/>
        <v>6.3885196521264191</v>
      </c>
      <c r="AR191">
        <f t="shared" si="276"/>
        <v>87.49441745486277</v>
      </c>
      <c r="AS191">
        <f t="shared" si="277"/>
        <v>65.917444493436989</v>
      </c>
      <c r="AT191">
        <f t="shared" si="278"/>
        <v>39.948904037475586</v>
      </c>
      <c r="AU191">
        <f t="shared" si="279"/>
        <v>7.3934402589128601</v>
      </c>
      <c r="AV191">
        <f t="shared" si="280"/>
        <v>5.8356610646919736E-2</v>
      </c>
      <c r="AW191">
        <f t="shared" si="281"/>
        <v>1.5754709821181605</v>
      </c>
      <c r="AX191">
        <f t="shared" si="282"/>
        <v>5.8179692767946998</v>
      </c>
      <c r="AY191">
        <f t="shared" si="283"/>
        <v>3.6580934039656156E-2</v>
      </c>
      <c r="AZ191">
        <f t="shared" si="284"/>
        <v>17.941404120715145</v>
      </c>
      <c r="BA191">
        <f t="shared" si="285"/>
        <v>0.62432811463063376</v>
      </c>
      <c r="BB191">
        <f t="shared" si="286"/>
        <v>21.952680271173875</v>
      </c>
      <c r="BC191">
        <f t="shared" si="287"/>
        <v>391.61869861024127</v>
      </c>
      <c r="BD191">
        <f t="shared" si="288"/>
        <v>2.3028591803365178E-3</v>
      </c>
    </row>
    <row r="192" spans="1:108" x14ac:dyDescent="0.25">
      <c r="A192" s="1">
        <v>160</v>
      </c>
      <c r="B192" s="1" t="s">
        <v>176</v>
      </c>
      <c r="C192" s="1">
        <v>3766.5000003241003</v>
      </c>
      <c r="D192" s="1">
        <v>0</v>
      </c>
      <c r="E192">
        <f t="shared" si="261"/>
        <v>4.1165646343770739</v>
      </c>
      <c r="F192">
        <f t="shared" si="262"/>
        <v>5.9606389347019451E-2</v>
      </c>
      <c r="G192">
        <f t="shared" si="263"/>
        <v>245.56415201027045</v>
      </c>
      <c r="H192">
        <f t="shared" si="264"/>
        <v>4.0692328593737104</v>
      </c>
      <c r="I192">
        <f t="shared" si="265"/>
        <v>4.8118294910372024</v>
      </c>
      <c r="J192">
        <f t="shared" si="266"/>
        <v>37.238189697265625</v>
      </c>
      <c r="K192" s="1">
        <v>6</v>
      </c>
      <c r="L192">
        <f t="shared" si="267"/>
        <v>1.4200000166893005</v>
      </c>
      <c r="M192" s="1">
        <v>1</v>
      </c>
      <c r="N192">
        <f t="shared" si="268"/>
        <v>2.8400000333786011</v>
      </c>
      <c r="O192" s="1">
        <v>42.656986236572266</v>
      </c>
      <c r="P192" s="1">
        <v>37.238189697265625</v>
      </c>
      <c r="Q192" s="1">
        <v>44.971534729003906</v>
      </c>
      <c r="R192" s="1">
        <v>400.43426513671875</v>
      </c>
      <c r="S192" s="1">
        <v>393.58413696289062</v>
      </c>
      <c r="T192" s="1">
        <v>16.807489395141602</v>
      </c>
      <c r="U192" s="1">
        <v>21.577093124389648</v>
      </c>
      <c r="V192" s="1">
        <v>14.382122993469238</v>
      </c>
      <c r="W192" s="1">
        <v>18.463459014892578</v>
      </c>
      <c r="X192" s="1">
        <v>500.85049438476562</v>
      </c>
      <c r="Y192" s="1">
        <v>1700.0889892578125</v>
      </c>
      <c r="Z192" s="1">
        <v>9.2423219680786133</v>
      </c>
      <c r="AA192" s="1">
        <v>73.016471862792969</v>
      </c>
      <c r="AB192" s="1">
        <v>-0.30695295333862305</v>
      </c>
      <c r="AC192" s="1">
        <v>-9.98726487159729E-2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69"/>
        <v>0.83475082397460931</v>
      </c>
      <c r="AL192">
        <f t="shared" si="270"/>
        <v>4.0692328593737101E-3</v>
      </c>
      <c r="AM192">
        <f t="shared" si="271"/>
        <v>310.3881896972656</v>
      </c>
      <c r="AN192">
        <f t="shared" si="272"/>
        <v>315.80698623657224</v>
      </c>
      <c r="AO192">
        <f t="shared" si="273"/>
        <v>272.01423220125798</v>
      </c>
      <c r="AP192">
        <f t="shared" si="274"/>
        <v>1.9125343100808978</v>
      </c>
      <c r="AQ192">
        <f t="shared" si="275"/>
        <v>6.3873127040350628</v>
      </c>
      <c r="AR192">
        <f t="shared" si="276"/>
        <v>87.477695663488333</v>
      </c>
      <c r="AS192">
        <f t="shared" si="277"/>
        <v>65.900602539098685</v>
      </c>
      <c r="AT192">
        <f t="shared" si="278"/>
        <v>39.947587966918945</v>
      </c>
      <c r="AU192">
        <f t="shared" si="279"/>
        <v>7.3929202614445915</v>
      </c>
      <c r="AV192">
        <f t="shared" si="280"/>
        <v>5.8381077655355891E-2</v>
      </c>
      <c r="AW192">
        <f t="shared" si="281"/>
        <v>1.5754832129978604</v>
      </c>
      <c r="AX192">
        <f t="shared" si="282"/>
        <v>5.817437048446731</v>
      </c>
      <c r="AY192">
        <f t="shared" si="283"/>
        <v>3.659631667887301E-2</v>
      </c>
      <c r="AZ192">
        <f t="shared" si="284"/>
        <v>17.930227995768529</v>
      </c>
      <c r="BA192">
        <f t="shared" si="285"/>
        <v>0.62391780803255203</v>
      </c>
      <c r="BB192">
        <f t="shared" si="286"/>
        <v>21.959077720730548</v>
      </c>
      <c r="BC192">
        <f t="shared" si="287"/>
        <v>391.6273192899705</v>
      </c>
      <c r="BD192">
        <f t="shared" si="288"/>
        <v>2.308213913998311E-3</v>
      </c>
    </row>
    <row r="193" spans="1:108" x14ac:dyDescent="0.25">
      <c r="A193" s="1">
        <v>161</v>
      </c>
      <c r="B193" s="1" t="s">
        <v>177</v>
      </c>
      <c r="C193" s="1">
        <v>3767.0000003129244</v>
      </c>
      <c r="D193" s="1">
        <v>0</v>
      </c>
      <c r="E193">
        <f t="shared" si="261"/>
        <v>4.0896638318551926</v>
      </c>
      <c r="F193">
        <f t="shared" si="262"/>
        <v>5.9616985385300206E-2</v>
      </c>
      <c r="G193">
        <f t="shared" si="263"/>
        <v>246.31998646976123</v>
      </c>
      <c r="H193">
        <f t="shared" si="264"/>
        <v>4.0691767637185441</v>
      </c>
      <c r="I193">
        <f t="shared" si="265"/>
        <v>4.8109460885515896</v>
      </c>
      <c r="J193">
        <f t="shared" si="266"/>
        <v>37.235809326171875</v>
      </c>
      <c r="K193" s="1">
        <v>6</v>
      </c>
      <c r="L193">
        <f t="shared" si="267"/>
        <v>1.4200000166893005</v>
      </c>
      <c r="M193" s="1">
        <v>1</v>
      </c>
      <c r="N193">
        <f t="shared" si="268"/>
        <v>2.8400000333786011</v>
      </c>
      <c r="O193" s="1">
        <v>42.657333374023438</v>
      </c>
      <c r="P193" s="1">
        <v>37.235809326171875</v>
      </c>
      <c r="Q193" s="1">
        <v>44.971431732177734</v>
      </c>
      <c r="R193" s="1">
        <v>400.44094848632812</v>
      </c>
      <c r="S193" s="1">
        <v>393.62286376953125</v>
      </c>
      <c r="T193" s="1">
        <v>16.808324813842773</v>
      </c>
      <c r="U193" s="1">
        <v>21.577873229980469</v>
      </c>
      <c r="V193" s="1">
        <v>14.38255786895752</v>
      </c>
      <c r="W193" s="1">
        <v>18.463768005371094</v>
      </c>
      <c r="X193" s="1">
        <v>500.8489990234375</v>
      </c>
      <c r="Y193" s="1">
        <v>1700.1571044921875</v>
      </c>
      <c r="Z193" s="1">
        <v>9.3229589462280273</v>
      </c>
      <c r="AA193" s="1">
        <v>73.016380310058594</v>
      </c>
      <c r="AB193" s="1">
        <v>-0.30695295333862305</v>
      </c>
      <c r="AC193" s="1">
        <v>-9.98726487159729E-2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69"/>
        <v>0.83474833170572904</v>
      </c>
      <c r="AL193">
        <f t="shared" si="270"/>
        <v>4.069176763718544E-3</v>
      </c>
      <c r="AM193">
        <f t="shared" si="271"/>
        <v>310.38580932617185</v>
      </c>
      <c r="AN193">
        <f t="shared" si="272"/>
        <v>315.80733337402341</v>
      </c>
      <c r="AO193">
        <f t="shared" si="273"/>
        <v>272.02513063851438</v>
      </c>
      <c r="AP193">
        <f t="shared" si="274"/>
        <v>1.9131086837532958</v>
      </c>
      <c r="AQ193">
        <f t="shared" si="275"/>
        <v>6.3864842865940759</v>
      </c>
      <c r="AR193">
        <f t="shared" si="276"/>
        <v>87.466459710469735</v>
      </c>
      <c r="AS193">
        <f t="shared" si="277"/>
        <v>65.888586480489266</v>
      </c>
      <c r="AT193">
        <f t="shared" si="278"/>
        <v>39.946571350097656</v>
      </c>
      <c r="AU193">
        <f t="shared" si="279"/>
        <v>7.3925186039427437</v>
      </c>
      <c r="AV193">
        <f t="shared" si="280"/>
        <v>5.8391242494624858E-2</v>
      </c>
      <c r="AW193">
        <f t="shared" si="281"/>
        <v>1.5755381980424863</v>
      </c>
      <c r="AX193">
        <f t="shared" si="282"/>
        <v>5.8169804059002574</v>
      </c>
      <c r="AY193">
        <f t="shared" si="283"/>
        <v>3.6602707420531705E-2</v>
      </c>
      <c r="AZ193">
        <f t="shared" si="284"/>
        <v>17.985393810044574</v>
      </c>
      <c r="BA193">
        <f t="shared" si="285"/>
        <v>0.62577662311298865</v>
      </c>
      <c r="BB193">
        <f t="shared" si="286"/>
        <v>21.964000741793232</v>
      </c>
      <c r="BC193">
        <f t="shared" si="287"/>
        <v>391.6788334497723</v>
      </c>
      <c r="BD193">
        <f t="shared" si="288"/>
        <v>2.2933427023717722E-3</v>
      </c>
    </row>
    <row r="194" spans="1:108" x14ac:dyDescent="0.25">
      <c r="A194" s="1">
        <v>162</v>
      </c>
      <c r="B194" s="1" t="s">
        <v>178</v>
      </c>
      <c r="C194" s="1">
        <v>3767.5000003017485</v>
      </c>
      <c r="D194" s="1">
        <v>0</v>
      </c>
      <c r="E194">
        <f t="shared" si="261"/>
        <v>4.084241949118077</v>
      </c>
      <c r="F194">
        <f t="shared" si="262"/>
        <v>5.9679493506762632E-2</v>
      </c>
      <c r="G194">
        <f t="shared" si="263"/>
        <v>246.55259020465962</v>
      </c>
      <c r="H194">
        <f t="shared" si="264"/>
        <v>4.0721861219060731</v>
      </c>
      <c r="I194">
        <f t="shared" si="265"/>
        <v>4.8096164066867182</v>
      </c>
      <c r="J194">
        <f t="shared" si="266"/>
        <v>37.232326507568359</v>
      </c>
      <c r="K194" s="1">
        <v>6</v>
      </c>
      <c r="L194">
        <f t="shared" si="267"/>
        <v>1.4200000166893005</v>
      </c>
      <c r="M194" s="1">
        <v>1</v>
      </c>
      <c r="N194">
        <f t="shared" si="268"/>
        <v>2.8400000333786011</v>
      </c>
      <c r="O194" s="1">
        <v>42.657455444335938</v>
      </c>
      <c r="P194" s="1">
        <v>37.232326507568359</v>
      </c>
      <c r="Q194" s="1">
        <v>44.971107482910156</v>
      </c>
      <c r="R194" s="1">
        <v>400.4061279296875</v>
      </c>
      <c r="S194" s="1">
        <v>393.593505859375</v>
      </c>
      <c r="T194" s="1">
        <v>16.80653190612793</v>
      </c>
      <c r="U194" s="1">
        <v>21.579429626464844</v>
      </c>
      <c r="V194" s="1">
        <v>14.38096809387207</v>
      </c>
      <c r="W194" s="1">
        <v>18.465028762817383</v>
      </c>
      <c r="X194" s="1">
        <v>500.86688232421875</v>
      </c>
      <c r="Y194" s="1">
        <v>1700.1328125</v>
      </c>
      <c r="Z194" s="1">
        <v>9.2815351486206055</v>
      </c>
      <c r="AA194" s="1">
        <v>73.016571044921875</v>
      </c>
      <c r="AB194" s="1">
        <v>-0.30695295333862305</v>
      </c>
      <c r="AC194" s="1">
        <v>-9.98726487159729E-2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69"/>
        <v>0.8347781372070312</v>
      </c>
      <c r="AL194">
        <f t="shared" si="270"/>
        <v>4.0721861219060731E-3</v>
      </c>
      <c r="AM194">
        <f t="shared" si="271"/>
        <v>310.38232650756834</v>
      </c>
      <c r="AN194">
        <f t="shared" si="272"/>
        <v>315.80745544433591</v>
      </c>
      <c r="AO194">
        <f t="shared" si="273"/>
        <v>272.02124391985126</v>
      </c>
      <c r="AP194">
        <f t="shared" si="274"/>
        <v>1.9120695273909925</v>
      </c>
      <c r="AQ194">
        <f t="shared" si="275"/>
        <v>6.3852723631163801</v>
      </c>
      <c r="AR194">
        <f t="shared" si="276"/>
        <v>87.449633305677665</v>
      </c>
      <c r="AS194">
        <f t="shared" si="277"/>
        <v>65.870203679212821</v>
      </c>
      <c r="AT194">
        <f t="shared" si="278"/>
        <v>39.944890975952148</v>
      </c>
      <c r="AU194">
        <f t="shared" si="279"/>
        <v>7.3918547424887757</v>
      </c>
      <c r="AV194">
        <f t="shared" si="280"/>
        <v>5.8451205376229332E-2</v>
      </c>
      <c r="AW194">
        <f t="shared" si="281"/>
        <v>1.5756559564296622</v>
      </c>
      <c r="AX194">
        <f t="shared" si="282"/>
        <v>5.8161987860591138</v>
      </c>
      <c r="AY194">
        <f t="shared" si="283"/>
        <v>3.6640406850849613E-2</v>
      </c>
      <c r="AZ194">
        <f t="shared" si="284"/>
        <v>18.002424718988038</v>
      </c>
      <c r="BA194">
        <f t="shared" si="285"/>
        <v>0.62641427395082361</v>
      </c>
      <c r="BB194">
        <f t="shared" si="286"/>
        <v>21.973073894433725</v>
      </c>
      <c r="BC194">
        <f t="shared" si="287"/>
        <v>391.65205284299952</v>
      </c>
      <c r="BD194">
        <f t="shared" si="288"/>
        <v>2.2914050749707851E-3</v>
      </c>
    </row>
    <row r="195" spans="1:108" x14ac:dyDescent="0.25">
      <c r="A195" s="1">
        <v>163</v>
      </c>
      <c r="B195" s="1" t="s">
        <v>178</v>
      </c>
      <c r="C195" s="1">
        <v>3768.0000002905726</v>
      </c>
      <c r="D195" s="1">
        <v>0</v>
      </c>
      <c r="E195">
        <f t="shared" si="261"/>
        <v>4.0269987677372887</v>
      </c>
      <c r="F195">
        <f t="shared" si="262"/>
        <v>5.9711935072770811E-2</v>
      </c>
      <c r="G195">
        <f t="shared" si="263"/>
        <v>248.11682082871405</v>
      </c>
      <c r="H195">
        <f t="shared" si="264"/>
        <v>4.0722502348044038</v>
      </c>
      <c r="I195">
        <f t="shared" si="265"/>
        <v>4.8072443819216479</v>
      </c>
      <c r="J195">
        <f t="shared" si="266"/>
        <v>37.225341796875</v>
      </c>
      <c r="K195" s="1">
        <v>6</v>
      </c>
      <c r="L195">
        <f t="shared" si="267"/>
        <v>1.4200000166893005</v>
      </c>
      <c r="M195" s="1">
        <v>1</v>
      </c>
      <c r="N195">
        <f t="shared" si="268"/>
        <v>2.8400000333786011</v>
      </c>
      <c r="O195" s="1">
        <v>42.657627105712891</v>
      </c>
      <c r="P195" s="1">
        <v>37.225341796875</v>
      </c>
      <c r="Q195" s="1">
        <v>44.971855163574219</v>
      </c>
      <c r="R195" s="1">
        <v>400.34988403320312</v>
      </c>
      <c r="S195" s="1">
        <v>393.60592651367187</v>
      </c>
      <c r="T195" s="1">
        <v>16.805683135986328</v>
      </c>
      <c r="U195" s="1">
        <v>21.578531265258789</v>
      </c>
      <c r="V195" s="1">
        <v>14.380183219909668</v>
      </c>
      <c r="W195" s="1">
        <v>18.464183807373047</v>
      </c>
      <c r="X195" s="1">
        <v>500.88043212890625</v>
      </c>
      <c r="Y195" s="1">
        <v>1700.1201171875</v>
      </c>
      <c r="Z195" s="1">
        <v>9.3292179107666016</v>
      </c>
      <c r="AA195" s="1">
        <v>73.016929626464844</v>
      </c>
      <c r="AB195" s="1">
        <v>-0.30695295333862305</v>
      </c>
      <c r="AC195" s="1">
        <v>-9.98726487159729E-2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69"/>
        <v>0.83480072021484364</v>
      </c>
      <c r="AL195">
        <f t="shared" si="270"/>
        <v>4.0722502348044037E-3</v>
      </c>
      <c r="AM195">
        <f t="shared" si="271"/>
        <v>310.37534179687498</v>
      </c>
      <c r="AN195">
        <f t="shared" si="272"/>
        <v>315.80762710571287</v>
      </c>
      <c r="AO195">
        <f t="shared" si="273"/>
        <v>272.01921266989666</v>
      </c>
      <c r="AP195">
        <f t="shared" si="274"/>
        <v>1.9131074663016183</v>
      </c>
      <c r="AQ195">
        <f t="shared" si="275"/>
        <v>6.3828424807595203</v>
      </c>
      <c r="AR195">
        <f t="shared" si="276"/>
        <v>87.415925504022724</v>
      </c>
      <c r="AS195">
        <f t="shared" si="277"/>
        <v>65.837394238763935</v>
      </c>
      <c r="AT195">
        <f t="shared" si="278"/>
        <v>39.941484451293945</v>
      </c>
      <c r="AU195">
        <f t="shared" si="279"/>
        <v>7.3905090933786983</v>
      </c>
      <c r="AV195">
        <f t="shared" si="280"/>
        <v>5.8482324949790561E-2</v>
      </c>
      <c r="AW195">
        <f t="shared" si="281"/>
        <v>1.5755980988378724</v>
      </c>
      <c r="AX195">
        <f t="shared" si="282"/>
        <v>5.8149109945408259</v>
      </c>
      <c r="AY195">
        <f t="shared" si="283"/>
        <v>3.6659972215094261E-2</v>
      </c>
      <c r="AZ195">
        <f t="shared" si="284"/>
        <v>18.1167284455924</v>
      </c>
      <c r="BA195">
        <f t="shared" si="285"/>
        <v>0.63036861011312983</v>
      </c>
      <c r="BB195">
        <f t="shared" si="286"/>
        <v>21.984166714187602</v>
      </c>
      <c r="BC195">
        <f t="shared" si="287"/>
        <v>391.69168416418222</v>
      </c>
      <c r="BD195">
        <f t="shared" si="288"/>
        <v>2.2602014759817088E-3</v>
      </c>
      <c r="BE195">
        <f>AVERAGE(E181:E195)</f>
        <v>4.1113815981826596</v>
      </c>
      <c r="BF195">
        <f t="shared" ref="BF195:DD195" si="289">AVERAGE(F181:F195)</f>
        <v>5.9571468998465174E-2</v>
      </c>
      <c r="BG195">
        <f t="shared" si="289"/>
        <v>245.6317318133751</v>
      </c>
      <c r="BH195">
        <f t="shared" si="289"/>
        <v>4.0658989789833555</v>
      </c>
      <c r="BI195">
        <f t="shared" si="289"/>
        <v>4.8106345808024829</v>
      </c>
      <c r="BJ195">
        <f t="shared" si="289"/>
        <v>37.233931986490887</v>
      </c>
      <c r="BK195">
        <f t="shared" si="289"/>
        <v>6</v>
      </c>
      <c r="BL195">
        <f t="shared" si="289"/>
        <v>1.4200000166893005</v>
      </c>
      <c r="BM195">
        <f t="shared" si="289"/>
        <v>1</v>
      </c>
      <c r="BN195">
        <f t="shared" si="289"/>
        <v>2.8400000333786011</v>
      </c>
      <c r="BO195">
        <f t="shared" si="289"/>
        <v>42.654938761393232</v>
      </c>
      <c r="BP195">
        <f t="shared" si="289"/>
        <v>37.233931986490887</v>
      </c>
      <c r="BQ195">
        <f t="shared" si="289"/>
        <v>44.971477508544922</v>
      </c>
      <c r="BR195">
        <f t="shared" si="289"/>
        <v>400.41276245117189</v>
      </c>
      <c r="BS195">
        <f t="shared" si="289"/>
        <v>393.56937662760419</v>
      </c>
      <c r="BT195">
        <f t="shared" si="289"/>
        <v>16.807024765014649</v>
      </c>
      <c r="BU195">
        <f t="shared" si="289"/>
        <v>21.573508326212565</v>
      </c>
      <c r="BV195">
        <f t="shared" si="289"/>
        <v>14.383050155639648</v>
      </c>
      <c r="BW195">
        <f t="shared" si="289"/>
        <v>18.462092463175455</v>
      </c>
      <c r="BX195">
        <f t="shared" si="289"/>
        <v>500.76953125</v>
      </c>
      <c r="BY195">
        <f t="shared" si="289"/>
        <v>1699.8420572916666</v>
      </c>
      <c r="BZ195">
        <f t="shared" si="289"/>
        <v>9.1460837682088219</v>
      </c>
      <c r="CA195">
        <f t="shared" si="289"/>
        <v>73.015363566080723</v>
      </c>
      <c r="CB195">
        <f t="shared" si="289"/>
        <v>-0.30695295333862305</v>
      </c>
      <c r="CC195">
        <f t="shared" si="289"/>
        <v>-9.98726487159729E-2</v>
      </c>
      <c r="CD195">
        <f t="shared" si="289"/>
        <v>1</v>
      </c>
      <c r="CE195">
        <f t="shared" si="289"/>
        <v>-0.21956524252891541</v>
      </c>
      <c r="CF195">
        <f t="shared" si="289"/>
        <v>2.737391471862793</v>
      </c>
      <c r="CG195">
        <f t="shared" si="289"/>
        <v>1</v>
      </c>
      <c r="CH195">
        <f t="shared" si="289"/>
        <v>0</v>
      </c>
      <c r="CI195">
        <f t="shared" si="289"/>
        <v>0.15999999642372131</v>
      </c>
      <c r="CJ195">
        <f t="shared" si="289"/>
        <v>111115</v>
      </c>
      <c r="CK195">
        <f t="shared" si="289"/>
        <v>0.83461588541666665</v>
      </c>
      <c r="CL195">
        <f t="shared" si="289"/>
        <v>4.0658989789833563E-3</v>
      </c>
      <c r="CM195">
        <f t="shared" si="289"/>
        <v>310.38393198649089</v>
      </c>
      <c r="CN195">
        <f t="shared" si="289"/>
        <v>315.8049387613932</v>
      </c>
      <c r="CO195">
        <f t="shared" si="289"/>
        <v>271.97472308755772</v>
      </c>
      <c r="CP195">
        <f t="shared" si="289"/>
        <v>1.9141133503506422</v>
      </c>
      <c r="CQ195">
        <f t="shared" si="289"/>
        <v>6.3858321379837699</v>
      </c>
      <c r="CR195">
        <f t="shared" si="289"/>
        <v>87.458745760242621</v>
      </c>
      <c r="CS195">
        <f t="shared" si="289"/>
        <v>65.88523743403006</v>
      </c>
      <c r="CT195">
        <f t="shared" si="289"/>
        <v>39.944435373942056</v>
      </c>
      <c r="CU195">
        <f t="shared" si="289"/>
        <v>7.3916751384295374</v>
      </c>
      <c r="CV195">
        <f t="shared" si="289"/>
        <v>5.834757644712972E-2</v>
      </c>
      <c r="CW195">
        <f t="shared" si="289"/>
        <v>1.5751975571812868</v>
      </c>
      <c r="CX195">
        <f t="shared" si="289"/>
        <v>5.8164775812482512</v>
      </c>
      <c r="CY195">
        <f t="shared" si="289"/>
        <v>3.6575254286467553E-2</v>
      </c>
      <c r="CZ195">
        <f t="shared" si="289"/>
        <v>17.934891094751379</v>
      </c>
      <c r="DA195">
        <f t="shared" si="289"/>
        <v>0.62411288684097554</v>
      </c>
      <c r="DB195">
        <f t="shared" si="289"/>
        <v>21.960366534353359</v>
      </c>
      <c r="DC195">
        <f t="shared" si="289"/>
        <v>391.61502272186016</v>
      </c>
      <c r="DD195">
        <f t="shared" si="289"/>
        <v>2.3055271606939498E-3</v>
      </c>
    </row>
    <row r="196" spans="1:108" x14ac:dyDescent="0.25">
      <c r="A196" s="1" t="s">
        <v>9</v>
      </c>
      <c r="B196" s="1" t="s">
        <v>179</v>
      </c>
    </row>
    <row r="197" spans="1:108" x14ac:dyDescent="0.25">
      <c r="A197" s="1" t="s">
        <v>9</v>
      </c>
      <c r="B197" s="1" t="s">
        <v>180</v>
      </c>
    </row>
    <row r="198" spans="1:108" x14ac:dyDescent="0.25">
      <c r="A198" s="1">
        <v>164</v>
      </c>
      <c r="B198" s="1" t="s">
        <v>181</v>
      </c>
      <c r="C198" s="1">
        <v>4010.0000002682209</v>
      </c>
      <c r="D198" s="1">
        <v>0</v>
      </c>
      <c r="E198">
        <f t="shared" ref="E198:E212" si="290">(R198-S198*(1000-T198)/(1000-U198))*AK198</f>
        <v>3.5327163126915697</v>
      </c>
      <c r="F198">
        <f t="shared" ref="F198:F212" si="291">IF(AV198&lt;&gt;0,1/(1/AV198-1/N198),0)</f>
        <v>7.5139545882137171E-2</v>
      </c>
      <c r="G198">
        <f t="shared" ref="G198:G212" si="292">((AY198-AL198/2)*S198-E198)/(AY198+AL198/2)</f>
        <v>275.16143277601054</v>
      </c>
      <c r="H198">
        <f t="shared" ref="H198:H212" si="293">AL198*1000</f>
        <v>5.6963985330707816</v>
      </c>
      <c r="I198">
        <f t="shared" ref="I198:I212" si="294">(AQ198-AW198)</f>
        <v>5.341371078677879</v>
      </c>
      <c r="J198">
        <f t="shared" ref="J198:J212" si="295">(P198+AP198*D198)</f>
        <v>39.047298431396484</v>
      </c>
      <c r="K198" s="1">
        <v>6</v>
      </c>
      <c r="L198">
        <f t="shared" ref="L198:L212" si="296">(K198*AE198+AF198)</f>
        <v>1.4200000166893005</v>
      </c>
      <c r="M198" s="1">
        <v>1</v>
      </c>
      <c r="N198">
        <f t="shared" ref="N198:N212" si="297">L198*(M198+1)*(M198+1)/(M198*M198+1)</f>
        <v>2.8400000333786011</v>
      </c>
      <c r="O198" s="1">
        <v>46.856739044189453</v>
      </c>
      <c r="P198" s="1">
        <v>39.047298431396484</v>
      </c>
      <c r="Q198" s="1">
        <v>49.855236053466797</v>
      </c>
      <c r="R198" s="1">
        <v>400.48660278320312</v>
      </c>
      <c r="S198" s="1">
        <v>393.56655883789062</v>
      </c>
      <c r="T198" s="1">
        <v>16.659540176391602</v>
      </c>
      <c r="U198" s="1">
        <v>23.326602935791016</v>
      </c>
      <c r="V198" s="1">
        <v>11.474720001220703</v>
      </c>
      <c r="W198" s="1">
        <v>16.066844940185547</v>
      </c>
      <c r="X198" s="1">
        <v>500.6871337890625</v>
      </c>
      <c r="Y198" s="1">
        <v>1699.9530029296875</v>
      </c>
      <c r="Z198" s="1">
        <v>9.8940725326538086</v>
      </c>
      <c r="AA198" s="1">
        <v>73.0142822265625</v>
      </c>
      <c r="AB198" s="1">
        <v>0.11299943923950195</v>
      </c>
      <c r="AC198" s="1">
        <v>-0.18276792764663696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ref="AK198:AK212" si="298">X198*0.000001/(K198*0.0001)</f>
        <v>0.83447855631510404</v>
      </c>
      <c r="AL198">
        <f t="shared" ref="AL198:AL212" si="299">(U198-T198)/(1000-U198)*AK198</f>
        <v>5.6963985330707812E-3</v>
      </c>
      <c r="AM198">
        <f t="shared" ref="AM198:AM212" si="300">(P198+273.15)</f>
        <v>312.19729843139646</v>
      </c>
      <c r="AN198">
        <f t="shared" ref="AN198:AN212" si="301">(O198+273.15)</f>
        <v>320.00673904418943</v>
      </c>
      <c r="AO198">
        <f t="shared" ref="AO198:AO212" si="302">(Y198*AG198+Z198*AH198)*AI198</f>
        <v>271.99247438924431</v>
      </c>
      <c r="AP198">
        <f t="shared" ref="AP198:AP212" si="303">((AO198+0.00000010773*(AN198^4-AM198^4))-AL198*44100)/(L198*51.4+0.00000043092*AM198^3)</f>
        <v>1.4760546543303712</v>
      </c>
      <c r="AQ198">
        <f t="shared" ref="AQ198:AQ212" si="304">0.61365*EXP(17.502*J198/(240.97+J198))</f>
        <v>7.0445462488186852</v>
      </c>
      <c r="AR198">
        <f t="shared" ref="AR198:AR212" si="305">AQ198*1000/AA198</f>
        <v>96.481757184978363</v>
      </c>
      <c r="AS198">
        <f t="shared" ref="AS198:AS212" si="306">(AR198-U198)</f>
        <v>73.155154249187348</v>
      </c>
      <c r="AT198">
        <f t="shared" ref="AT198:AT212" si="307">IF(D198,P198,(O198+P198)/2)</f>
        <v>42.952018737792969</v>
      </c>
      <c r="AU198">
        <f t="shared" ref="AU198:AU212" si="308">0.61365*EXP(17.502*AT198/(240.97+AT198))</f>
        <v>8.6658519984727249</v>
      </c>
      <c r="AV198">
        <f t="shared" ref="AV198:AV212" si="309">IF(AS198&lt;&gt;0,(1000-(AR198+U198)/2)/AS198*AL198,0)</f>
        <v>7.32027770922168E-2</v>
      </c>
      <c r="AW198">
        <f t="shared" ref="AW198:AW212" si="310">U198*AA198/1000</f>
        <v>1.7031751701408067</v>
      </c>
      <c r="AX198">
        <f t="shared" ref="AX198:AX212" si="311">(AU198-AW198)</f>
        <v>6.9626768283319187</v>
      </c>
      <c r="AY198">
        <f t="shared" ref="AY198:AY212" si="312">1/(1.6/F198+1.37/N198)</f>
        <v>4.5921887580072519E-2</v>
      </c>
      <c r="AZ198">
        <f t="shared" ref="AZ198:AZ212" si="313">G198*AA198*0.001</f>
        <v>20.090714510572941</v>
      </c>
      <c r="BA198">
        <f t="shared" ref="BA198:BA212" si="314">G198/S198</f>
        <v>0.69914840729481043</v>
      </c>
      <c r="BB198">
        <f t="shared" ref="BB198:BB212" si="315">(1-AL198*AA198/AQ198/F198)*100</f>
        <v>21.424600926900915</v>
      </c>
      <c r="BC198">
        <f t="shared" ref="BC198:BC212" si="316">(S198-E198/(N198/1.35))</f>
        <v>391.88727469490419</v>
      </c>
      <c r="BD198">
        <f t="shared" ref="BD198:BD212" si="317">E198*BB198/100/BC198</f>
        <v>1.9313471519659415E-3</v>
      </c>
    </row>
    <row r="199" spans="1:108" x14ac:dyDescent="0.25">
      <c r="A199" s="1">
        <v>165</v>
      </c>
      <c r="B199" s="1" t="s">
        <v>182</v>
      </c>
      <c r="C199" s="1">
        <v>4010.0000002682209</v>
      </c>
      <c r="D199" s="1">
        <v>0</v>
      </c>
      <c r="E199">
        <f t="shared" si="290"/>
        <v>3.5327163126915697</v>
      </c>
      <c r="F199">
        <f t="shared" si="291"/>
        <v>7.5139545882137171E-2</v>
      </c>
      <c r="G199">
        <f t="shared" si="292"/>
        <v>275.16143277601054</v>
      </c>
      <c r="H199">
        <f t="shared" si="293"/>
        <v>5.6963985330707816</v>
      </c>
      <c r="I199">
        <f t="shared" si="294"/>
        <v>5.341371078677879</v>
      </c>
      <c r="J199">
        <f t="shared" si="295"/>
        <v>39.047298431396484</v>
      </c>
      <c r="K199" s="1">
        <v>6</v>
      </c>
      <c r="L199">
        <f t="shared" si="296"/>
        <v>1.4200000166893005</v>
      </c>
      <c r="M199" s="1">
        <v>1</v>
      </c>
      <c r="N199">
        <f t="shared" si="297"/>
        <v>2.8400000333786011</v>
      </c>
      <c r="O199" s="1">
        <v>46.856739044189453</v>
      </c>
      <c r="P199" s="1">
        <v>39.047298431396484</v>
      </c>
      <c r="Q199" s="1">
        <v>49.855236053466797</v>
      </c>
      <c r="R199" s="1">
        <v>400.48660278320312</v>
      </c>
      <c r="S199" s="1">
        <v>393.56655883789062</v>
      </c>
      <c r="T199" s="1">
        <v>16.659540176391602</v>
      </c>
      <c r="U199" s="1">
        <v>23.326602935791016</v>
      </c>
      <c r="V199" s="1">
        <v>11.474720001220703</v>
      </c>
      <c r="W199" s="1">
        <v>16.066844940185547</v>
      </c>
      <c r="X199" s="1">
        <v>500.6871337890625</v>
      </c>
      <c r="Y199" s="1">
        <v>1699.9530029296875</v>
      </c>
      <c r="Z199" s="1">
        <v>9.8940725326538086</v>
      </c>
      <c r="AA199" s="1">
        <v>73.0142822265625</v>
      </c>
      <c r="AB199" s="1">
        <v>0.11299943923950195</v>
      </c>
      <c r="AC199" s="1">
        <v>-0.18276792764663696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98"/>
        <v>0.83447855631510404</v>
      </c>
      <c r="AL199">
        <f t="shared" si="299"/>
        <v>5.6963985330707812E-3</v>
      </c>
      <c r="AM199">
        <f t="shared" si="300"/>
        <v>312.19729843139646</v>
      </c>
      <c r="AN199">
        <f t="shared" si="301"/>
        <v>320.00673904418943</v>
      </c>
      <c r="AO199">
        <f t="shared" si="302"/>
        <v>271.99247438924431</v>
      </c>
      <c r="AP199">
        <f t="shared" si="303"/>
        <v>1.4760546543303712</v>
      </c>
      <c r="AQ199">
        <f t="shared" si="304"/>
        <v>7.0445462488186852</v>
      </c>
      <c r="AR199">
        <f t="shared" si="305"/>
        <v>96.481757184978363</v>
      </c>
      <c r="AS199">
        <f t="shared" si="306"/>
        <v>73.155154249187348</v>
      </c>
      <c r="AT199">
        <f t="shared" si="307"/>
        <v>42.952018737792969</v>
      </c>
      <c r="AU199">
        <f t="shared" si="308"/>
        <v>8.6658519984727249</v>
      </c>
      <c r="AV199">
        <f t="shared" si="309"/>
        <v>7.32027770922168E-2</v>
      </c>
      <c r="AW199">
        <f t="shared" si="310"/>
        <v>1.7031751701408067</v>
      </c>
      <c r="AX199">
        <f t="shared" si="311"/>
        <v>6.9626768283319187</v>
      </c>
      <c r="AY199">
        <f t="shared" si="312"/>
        <v>4.5921887580072519E-2</v>
      </c>
      <c r="AZ199">
        <f t="shared" si="313"/>
        <v>20.090714510572941</v>
      </c>
      <c r="BA199">
        <f t="shared" si="314"/>
        <v>0.69914840729481043</v>
      </c>
      <c r="BB199">
        <f t="shared" si="315"/>
        <v>21.424600926900915</v>
      </c>
      <c r="BC199">
        <f t="shared" si="316"/>
        <v>391.88727469490419</v>
      </c>
      <c r="BD199">
        <f t="shared" si="317"/>
        <v>1.9313471519659415E-3</v>
      </c>
    </row>
    <row r="200" spans="1:108" x14ac:dyDescent="0.25">
      <c r="A200" s="1">
        <v>166</v>
      </c>
      <c r="B200" s="1" t="s">
        <v>182</v>
      </c>
      <c r="C200" s="1">
        <v>4010.500000257045</v>
      </c>
      <c r="D200" s="1">
        <v>0</v>
      </c>
      <c r="E200">
        <f t="shared" si="290"/>
        <v>3.5301967038003452</v>
      </c>
      <c r="F200">
        <f t="shared" si="291"/>
        <v>7.518174099837123E-2</v>
      </c>
      <c r="G200">
        <f t="shared" si="292"/>
        <v>275.26650951111901</v>
      </c>
      <c r="H200">
        <f t="shared" si="293"/>
        <v>5.6997669165749416</v>
      </c>
      <c r="I200">
        <f t="shared" si="294"/>
        <v>5.3415801555573363</v>
      </c>
      <c r="J200">
        <f t="shared" si="295"/>
        <v>39.048755645751953</v>
      </c>
      <c r="K200" s="1">
        <v>6</v>
      </c>
      <c r="L200">
        <f t="shared" si="296"/>
        <v>1.4200000166893005</v>
      </c>
      <c r="M200" s="1">
        <v>1</v>
      </c>
      <c r="N200">
        <f t="shared" si="297"/>
        <v>2.8400000333786011</v>
      </c>
      <c r="O200" s="1">
        <v>46.858207702636719</v>
      </c>
      <c r="P200" s="1">
        <v>39.048755645751953</v>
      </c>
      <c r="Q200" s="1">
        <v>49.855785369873047</v>
      </c>
      <c r="R200" s="1">
        <v>400.5029296875</v>
      </c>
      <c r="S200" s="1">
        <v>393.58392333984375</v>
      </c>
      <c r="T200" s="1">
        <v>16.660032272338867</v>
      </c>
      <c r="U200" s="1">
        <v>23.331270217895508</v>
      </c>
      <c r="V200" s="1">
        <v>11.474216461181641</v>
      </c>
      <c r="W200" s="1">
        <v>16.068878173828125</v>
      </c>
      <c r="X200" s="1">
        <v>500.66726684570312</v>
      </c>
      <c r="Y200" s="1">
        <v>1699.9271240234375</v>
      </c>
      <c r="Z200" s="1">
        <v>9.9067258834838867</v>
      </c>
      <c r="AA200" s="1">
        <v>73.014381408691406</v>
      </c>
      <c r="AB200" s="1">
        <v>0.11299943923950195</v>
      </c>
      <c r="AC200" s="1">
        <v>-0.18276792764663696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98"/>
        <v>0.83444544474283844</v>
      </c>
      <c r="AL200">
        <f t="shared" si="299"/>
        <v>5.699766916574942E-3</v>
      </c>
      <c r="AM200">
        <f t="shared" si="300"/>
        <v>312.19875564575193</v>
      </c>
      <c r="AN200">
        <f t="shared" si="301"/>
        <v>320.0082077026367</v>
      </c>
      <c r="AO200">
        <f t="shared" si="302"/>
        <v>271.98833376433686</v>
      </c>
      <c r="AP200">
        <f t="shared" si="303"/>
        <v>1.4742971102172444</v>
      </c>
      <c r="AQ200">
        <f t="shared" si="304"/>
        <v>7.0450984179960017</v>
      </c>
      <c r="AR200">
        <f t="shared" si="305"/>
        <v>96.489188596445118</v>
      </c>
      <c r="AS200">
        <f t="shared" si="306"/>
        <v>73.15791837854961</v>
      </c>
      <c r="AT200">
        <f t="shared" si="307"/>
        <v>42.953481674194336</v>
      </c>
      <c r="AU200">
        <f t="shared" si="308"/>
        <v>8.6665152887096095</v>
      </c>
      <c r="AV200">
        <f t="shared" si="309"/>
        <v>7.3242824451476257E-2</v>
      </c>
      <c r="AW200">
        <f t="shared" si="310"/>
        <v>1.7035182624386653</v>
      </c>
      <c r="AX200">
        <f t="shared" si="311"/>
        <v>6.9629970262709442</v>
      </c>
      <c r="AY200">
        <f t="shared" si="312"/>
        <v>4.5947103748568405E-2</v>
      </c>
      <c r="AZ200">
        <f t="shared" si="313"/>
        <v>20.098413914484023</v>
      </c>
      <c r="BA200">
        <f t="shared" si="314"/>
        <v>0.6993845357688494</v>
      </c>
      <c r="BB200">
        <f t="shared" si="315"/>
        <v>21.42831563297619</v>
      </c>
      <c r="BC200">
        <f t="shared" si="316"/>
        <v>391.9058368982528</v>
      </c>
      <c r="BD200">
        <f t="shared" si="317"/>
        <v>1.9302128749658131E-3</v>
      </c>
    </row>
    <row r="201" spans="1:108" x14ac:dyDescent="0.25">
      <c r="A201" s="1">
        <v>167</v>
      </c>
      <c r="B201" s="1" t="s">
        <v>183</v>
      </c>
      <c r="C201" s="1">
        <v>4011.0000002458692</v>
      </c>
      <c r="D201" s="1">
        <v>0</v>
      </c>
      <c r="E201">
        <f t="shared" si="290"/>
        <v>3.5749472193394904</v>
      </c>
      <c r="F201">
        <f t="shared" si="291"/>
        <v>7.5203124719260897E-2</v>
      </c>
      <c r="G201">
        <f t="shared" si="292"/>
        <v>274.35543505062958</v>
      </c>
      <c r="H201">
        <f t="shared" si="293"/>
        <v>5.7015613794772548</v>
      </c>
      <c r="I201">
        <f t="shared" si="294"/>
        <v>5.3417525955792131</v>
      </c>
      <c r="J201">
        <f t="shared" si="295"/>
        <v>39.049728393554687</v>
      </c>
      <c r="K201" s="1">
        <v>6</v>
      </c>
      <c r="L201">
        <f t="shared" si="296"/>
        <v>1.4200000166893005</v>
      </c>
      <c r="M201" s="1">
        <v>1</v>
      </c>
      <c r="N201">
        <f t="shared" si="297"/>
        <v>2.8400000333786011</v>
      </c>
      <c r="O201" s="1">
        <v>46.859535217285156</v>
      </c>
      <c r="P201" s="1">
        <v>39.049728393554687</v>
      </c>
      <c r="Q201" s="1">
        <v>49.855506896972656</v>
      </c>
      <c r="R201" s="1">
        <v>400.54257202148437</v>
      </c>
      <c r="S201" s="1">
        <v>393.56927490234375</v>
      </c>
      <c r="T201" s="1">
        <v>16.660747528076172</v>
      </c>
      <c r="U201" s="1">
        <v>23.333986282348633</v>
      </c>
      <c r="V201" s="1">
        <v>11.473919868469238</v>
      </c>
      <c r="W201" s="1">
        <v>16.069643020629883</v>
      </c>
      <c r="X201" s="1">
        <v>500.67333984375</v>
      </c>
      <c r="Y201" s="1">
        <v>1699.938720703125</v>
      </c>
      <c r="Z201" s="1">
        <v>9.8612165451049805</v>
      </c>
      <c r="AA201" s="1">
        <v>73.014289855957031</v>
      </c>
      <c r="AB201" s="1">
        <v>0.11299943923950195</v>
      </c>
      <c r="AC201" s="1">
        <v>-0.18276792764663696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98"/>
        <v>0.83445556640624996</v>
      </c>
      <c r="AL201">
        <f t="shared" si="299"/>
        <v>5.7015613794772551E-3</v>
      </c>
      <c r="AM201">
        <f t="shared" si="300"/>
        <v>312.19972839355466</v>
      </c>
      <c r="AN201">
        <f t="shared" si="301"/>
        <v>320.00953521728513</v>
      </c>
      <c r="AO201">
        <f t="shared" si="302"/>
        <v>271.99018923304538</v>
      </c>
      <c r="AP201">
        <f t="shared" si="303"/>
        <v>1.4734670383522321</v>
      </c>
      <c r="AQ201">
        <f t="shared" si="304"/>
        <v>7.0454670334935416</v>
      </c>
      <c r="AR201">
        <f t="shared" si="305"/>
        <v>96.494358123497136</v>
      </c>
      <c r="AS201">
        <f t="shared" si="306"/>
        <v>73.160371841148503</v>
      </c>
      <c r="AT201">
        <f t="shared" si="307"/>
        <v>42.954631805419922</v>
      </c>
      <c r="AU201">
        <f t="shared" si="308"/>
        <v>8.6670367850224324</v>
      </c>
      <c r="AV201">
        <f t="shared" si="309"/>
        <v>7.3263119285392322E-2</v>
      </c>
      <c r="AW201">
        <f t="shared" si="310"/>
        <v>1.7037144379143283</v>
      </c>
      <c r="AX201">
        <f t="shared" si="311"/>
        <v>6.9633223471081038</v>
      </c>
      <c r="AY201">
        <f t="shared" si="312"/>
        <v>4.5959882606649509E-2</v>
      </c>
      <c r="AZ201">
        <f t="shared" si="313"/>
        <v>20.031867258343862</v>
      </c>
      <c r="BA201">
        <f t="shared" si="314"/>
        <v>0.69709566408278523</v>
      </c>
      <c r="BB201">
        <f t="shared" si="315"/>
        <v>21.430136905632978</v>
      </c>
      <c r="BC201">
        <f t="shared" si="316"/>
        <v>391.86991620889796</v>
      </c>
      <c r="BD201">
        <f t="shared" si="317"/>
        <v>1.9550265323255156E-3</v>
      </c>
    </row>
    <row r="202" spans="1:108" x14ac:dyDescent="0.25">
      <c r="A202" s="1">
        <v>168</v>
      </c>
      <c r="B202" s="1" t="s">
        <v>183</v>
      </c>
      <c r="C202" s="1">
        <v>4011.5000002346933</v>
      </c>
      <c r="D202" s="1">
        <v>0</v>
      </c>
      <c r="E202">
        <f t="shared" si="290"/>
        <v>3.6028111540155332</v>
      </c>
      <c r="F202">
        <f t="shared" si="291"/>
        <v>7.5248748680221966E-2</v>
      </c>
      <c r="G202">
        <f t="shared" si="292"/>
        <v>273.87509086317999</v>
      </c>
      <c r="H202">
        <f t="shared" si="293"/>
        <v>5.7037737369139698</v>
      </c>
      <c r="I202">
        <f t="shared" si="294"/>
        <v>5.3407099482998088</v>
      </c>
      <c r="J202">
        <f t="shared" si="295"/>
        <v>39.047504425048828</v>
      </c>
      <c r="K202" s="1">
        <v>6</v>
      </c>
      <c r="L202">
        <f t="shared" si="296"/>
        <v>1.4200000166893005</v>
      </c>
      <c r="M202" s="1">
        <v>1</v>
      </c>
      <c r="N202">
        <f t="shared" si="297"/>
        <v>2.8400000333786011</v>
      </c>
      <c r="O202" s="1">
        <v>46.860862731933594</v>
      </c>
      <c r="P202" s="1">
        <v>39.047504425048828</v>
      </c>
      <c r="Q202" s="1">
        <v>49.855636596679688</v>
      </c>
      <c r="R202" s="1">
        <v>400.62094116210937</v>
      </c>
      <c r="S202" s="1">
        <v>393.6131591796875</v>
      </c>
      <c r="T202" s="1">
        <v>16.661087036132813</v>
      </c>
      <c r="U202" s="1">
        <v>23.336658477783203</v>
      </c>
      <c r="V202" s="1">
        <v>11.473410606384277</v>
      </c>
      <c r="W202" s="1">
        <v>16.070444107055664</v>
      </c>
      <c r="X202" s="1">
        <v>500.69122314453125</v>
      </c>
      <c r="Y202" s="1">
        <v>1699.8692626953125</v>
      </c>
      <c r="Z202" s="1">
        <v>9.9183444976806641</v>
      </c>
      <c r="AA202" s="1">
        <v>73.014495849609375</v>
      </c>
      <c r="AB202" s="1">
        <v>0.11299943923950195</v>
      </c>
      <c r="AC202" s="1">
        <v>-0.18276792764663696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98"/>
        <v>0.83448537190755201</v>
      </c>
      <c r="AL202">
        <f t="shared" si="299"/>
        <v>5.7037737369139696E-3</v>
      </c>
      <c r="AM202">
        <f t="shared" si="300"/>
        <v>312.19750442504881</v>
      </c>
      <c r="AN202">
        <f t="shared" si="301"/>
        <v>320.01086273193357</v>
      </c>
      <c r="AO202">
        <f t="shared" si="302"/>
        <v>271.97907595204379</v>
      </c>
      <c r="AP202">
        <f t="shared" si="303"/>
        <v>1.4727660380244039</v>
      </c>
      <c r="AQ202">
        <f t="shared" si="304"/>
        <v>7.0446243018696615</v>
      </c>
      <c r="AR202">
        <f t="shared" si="305"/>
        <v>96.482543909907037</v>
      </c>
      <c r="AS202">
        <f t="shared" si="306"/>
        <v>73.145885432123833</v>
      </c>
      <c r="AT202">
        <f t="shared" si="307"/>
        <v>42.954183578491211</v>
      </c>
      <c r="AU202">
        <f t="shared" si="308"/>
        <v>8.6668335452534286</v>
      </c>
      <c r="AV202">
        <f t="shared" si="309"/>
        <v>7.3306419019444166E-2</v>
      </c>
      <c r="AW202">
        <f t="shared" si="310"/>
        <v>1.7039143535698531</v>
      </c>
      <c r="AX202">
        <f t="shared" si="311"/>
        <v>6.9629191916835751</v>
      </c>
      <c r="AY202">
        <f t="shared" si="312"/>
        <v>4.5987146832925714E-2</v>
      </c>
      <c r="AZ202">
        <f t="shared" si="313"/>
        <v>19.996851685141046</v>
      </c>
      <c r="BA202">
        <f t="shared" si="314"/>
        <v>0.69579759841858813</v>
      </c>
      <c r="BB202">
        <f t="shared" si="315"/>
        <v>21.43768705784419</v>
      </c>
      <c r="BC202">
        <f t="shared" si="316"/>
        <v>391.90055530618162</v>
      </c>
      <c r="BD202">
        <f t="shared" si="317"/>
        <v>1.9708045064634593E-3</v>
      </c>
    </row>
    <row r="203" spans="1:108" x14ac:dyDescent="0.25">
      <c r="A203" s="1">
        <v>169</v>
      </c>
      <c r="B203" s="1" t="s">
        <v>184</v>
      </c>
      <c r="C203" s="1">
        <v>4012.0000002235174</v>
      </c>
      <c r="D203" s="1">
        <v>0</v>
      </c>
      <c r="E203">
        <f t="shared" si="290"/>
        <v>3.6360043814870231</v>
      </c>
      <c r="F203">
        <f t="shared" si="291"/>
        <v>7.5315916380721062E-2</v>
      </c>
      <c r="G203">
        <f t="shared" si="292"/>
        <v>273.25282823667175</v>
      </c>
      <c r="H203">
        <f t="shared" si="293"/>
        <v>5.7073795263054627</v>
      </c>
      <c r="I203">
        <f t="shared" si="294"/>
        <v>5.3394613613144548</v>
      </c>
      <c r="J203">
        <f t="shared" si="295"/>
        <v>39.044700622558594</v>
      </c>
      <c r="K203" s="1">
        <v>6</v>
      </c>
      <c r="L203">
        <f t="shared" si="296"/>
        <v>1.4200000166893005</v>
      </c>
      <c r="M203" s="1">
        <v>1</v>
      </c>
      <c r="N203">
        <f t="shared" si="297"/>
        <v>2.8400000333786011</v>
      </c>
      <c r="O203" s="1">
        <v>46.861717224121094</v>
      </c>
      <c r="P203" s="1">
        <v>39.044700622558594</v>
      </c>
      <c r="Q203" s="1">
        <v>49.855419158935547</v>
      </c>
      <c r="R203" s="1">
        <v>400.6427001953125</v>
      </c>
      <c r="S203" s="1">
        <v>393.59402465820312</v>
      </c>
      <c r="T203" s="1">
        <v>16.659931182861328</v>
      </c>
      <c r="U203" s="1">
        <v>23.339275360107422</v>
      </c>
      <c r="V203" s="1">
        <v>11.47208309173584</v>
      </c>
      <c r="W203" s="1">
        <v>16.071500778198242</v>
      </c>
      <c r="X203" s="1">
        <v>500.72341918945312</v>
      </c>
      <c r="Y203" s="1">
        <v>1699.8814697265625</v>
      </c>
      <c r="Z203" s="1">
        <v>9.9670324325561523</v>
      </c>
      <c r="AA203" s="1">
        <v>73.014289855957031</v>
      </c>
      <c r="AB203" s="1">
        <v>0.11299943923950195</v>
      </c>
      <c r="AC203" s="1">
        <v>-0.18276792764663696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98"/>
        <v>0.83453903198242174</v>
      </c>
      <c r="AL203">
        <f t="shared" si="299"/>
        <v>5.707379526305463E-3</v>
      </c>
      <c r="AM203">
        <f t="shared" si="300"/>
        <v>312.19470062255857</v>
      </c>
      <c r="AN203">
        <f t="shared" si="301"/>
        <v>320.01171722412107</v>
      </c>
      <c r="AO203">
        <f t="shared" si="302"/>
        <v>271.98102907700013</v>
      </c>
      <c r="AP203">
        <f t="shared" si="303"/>
        <v>1.4715150465038196</v>
      </c>
      <c r="AQ203">
        <f t="shared" si="304"/>
        <v>7.043561977485334</v>
      </c>
      <c r="AR203">
        <f t="shared" si="305"/>
        <v>96.468266573309279</v>
      </c>
      <c r="AS203">
        <f t="shared" si="306"/>
        <v>73.128991213201857</v>
      </c>
      <c r="AT203">
        <f t="shared" si="307"/>
        <v>42.953208923339844</v>
      </c>
      <c r="AU203">
        <f t="shared" si="308"/>
        <v>8.6663916210963681</v>
      </c>
      <c r="AV203">
        <f t="shared" si="309"/>
        <v>7.3370162521440033E-2</v>
      </c>
      <c r="AW203">
        <f t="shared" si="310"/>
        <v>1.7041006161708792</v>
      </c>
      <c r="AX203">
        <f t="shared" si="311"/>
        <v>6.9622910049254889</v>
      </c>
      <c r="AY203">
        <f t="shared" si="312"/>
        <v>4.6027283955045635E-2</v>
      </c>
      <c r="AZ203">
        <f t="shared" si="313"/>
        <v>19.951361204832391</v>
      </c>
      <c r="BA203">
        <f t="shared" si="314"/>
        <v>0.69425044873067976</v>
      </c>
      <c r="BB203">
        <f t="shared" si="315"/>
        <v>21.446504788645793</v>
      </c>
      <c r="BC203">
        <f t="shared" si="316"/>
        <v>391.8656423140776</v>
      </c>
      <c r="BD203">
        <f t="shared" si="317"/>
        <v>1.9899571934555676E-3</v>
      </c>
    </row>
    <row r="204" spans="1:108" x14ac:dyDescent="0.25">
      <c r="A204" s="1">
        <v>170</v>
      </c>
      <c r="B204" s="1" t="s">
        <v>184</v>
      </c>
      <c r="C204" s="1">
        <v>4012.5000002123415</v>
      </c>
      <c r="D204" s="1">
        <v>0</v>
      </c>
      <c r="E204">
        <f t="shared" si="290"/>
        <v>3.6410237923497153</v>
      </c>
      <c r="F204">
        <f t="shared" si="291"/>
        <v>7.5356834971718537E-2</v>
      </c>
      <c r="G204">
        <f t="shared" si="292"/>
        <v>273.17025466344364</v>
      </c>
      <c r="H204">
        <f t="shared" si="293"/>
        <v>5.7146188430166047</v>
      </c>
      <c r="I204">
        <f t="shared" si="294"/>
        <v>5.3432029753395369</v>
      </c>
      <c r="J204">
        <f t="shared" si="295"/>
        <v>39.056137084960938</v>
      </c>
      <c r="K204" s="1">
        <v>6</v>
      </c>
      <c r="L204">
        <f t="shared" si="296"/>
        <v>1.4200000166893005</v>
      </c>
      <c r="M204" s="1">
        <v>1</v>
      </c>
      <c r="N204">
        <f t="shared" si="297"/>
        <v>2.8400000333786011</v>
      </c>
      <c r="O204" s="1">
        <v>46.863037109375</v>
      </c>
      <c r="P204" s="1">
        <v>39.056137084960938</v>
      </c>
      <c r="Q204" s="1">
        <v>49.856307983398438</v>
      </c>
      <c r="R204" s="1">
        <v>400.66250610351562</v>
      </c>
      <c r="S204" s="1">
        <v>393.6044921875</v>
      </c>
      <c r="T204" s="1">
        <v>16.659828186035156</v>
      </c>
      <c r="U204" s="1">
        <v>23.347434997558594</v>
      </c>
      <c r="V204" s="1">
        <v>11.471219062805176</v>
      </c>
      <c r="W204" s="1">
        <v>16.076007843017578</v>
      </c>
      <c r="X204" s="1">
        <v>500.73492431640625</v>
      </c>
      <c r="Y204" s="1">
        <v>1699.9095458984375</v>
      </c>
      <c r="Z204" s="1">
        <v>10.007333755493164</v>
      </c>
      <c r="AA204" s="1">
        <v>73.014144897460938</v>
      </c>
      <c r="AB204" s="1">
        <v>0.11299943923950195</v>
      </c>
      <c r="AC204" s="1">
        <v>-0.18276792764663696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98"/>
        <v>0.8345582071940103</v>
      </c>
      <c r="AL204">
        <f t="shared" si="299"/>
        <v>5.7146188430166047E-3</v>
      </c>
      <c r="AM204">
        <f t="shared" si="300"/>
        <v>312.20613708496091</v>
      </c>
      <c r="AN204">
        <f t="shared" si="301"/>
        <v>320.01303710937498</v>
      </c>
      <c r="AO204">
        <f t="shared" si="302"/>
        <v>271.98552126439972</v>
      </c>
      <c r="AP204">
        <f t="shared" si="303"/>
        <v>1.4663094811376909</v>
      </c>
      <c r="AQ204">
        <f t="shared" si="304"/>
        <v>7.0478959772353305</v>
      </c>
      <c r="AR204">
        <f t="shared" si="305"/>
        <v>96.527816454376094</v>
      </c>
      <c r="AS204">
        <f t="shared" si="306"/>
        <v>73.1803814568175</v>
      </c>
      <c r="AT204">
        <f t="shared" si="307"/>
        <v>42.959587097167969</v>
      </c>
      <c r="AU204">
        <f t="shared" si="308"/>
        <v>8.6692839403824706</v>
      </c>
      <c r="AV204">
        <f t="shared" si="309"/>
        <v>7.3408993649579424E-2</v>
      </c>
      <c r="AW204">
        <f t="shared" si="310"/>
        <v>1.7046930018957938</v>
      </c>
      <c r="AX204">
        <f t="shared" si="311"/>
        <v>6.9645909384866771</v>
      </c>
      <c r="AY204">
        <f t="shared" si="312"/>
        <v>4.6051734727368489E-2</v>
      </c>
      <c r="AZ204">
        <f t="shared" si="313"/>
        <v>19.945292555672978</v>
      </c>
      <c r="BA204">
        <f t="shared" si="314"/>
        <v>0.69402219762602324</v>
      </c>
      <c r="BB204">
        <f t="shared" si="315"/>
        <v>21.438071250786972</v>
      </c>
      <c r="BC204">
        <f t="shared" si="316"/>
        <v>391.87372385584456</v>
      </c>
      <c r="BD204">
        <f t="shared" si="317"/>
        <v>1.9918795962680521E-3</v>
      </c>
    </row>
    <row r="205" spans="1:108" x14ac:dyDescent="0.25">
      <c r="A205" s="1">
        <v>171</v>
      </c>
      <c r="B205" s="1" t="s">
        <v>185</v>
      </c>
      <c r="C205" s="1">
        <v>4013.0000002011657</v>
      </c>
      <c r="D205" s="1">
        <v>0</v>
      </c>
      <c r="E205">
        <f t="shared" si="290"/>
        <v>3.6320395936048055</v>
      </c>
      <c r="F205">
        <f t="shared" si="291"/>
        <v>7.5350075126503241E-2</v>
      </c>
      <c r="G205">
        <f t="shared" si="292"/>
        <v>273.34506965346026</v>
      </c>
      <c r="H205">
        <f t="shared" si="293"/>
        <v>5.7160727660203694</v>
      </c>
      <c r="I205">
        <f t="shared" si="294"/>
        <v>5.3449591211140257</v>
      </c>
      <c r="J205">
        <f t="shared" si="295"/>
        <v>39.061279296875</v>
      </c>
      <c r="K205" s="1">
        <v>6</v>
      </c>
      <c r="L205">
        <f t="shared" si="296"/>
        <v>1.4200000166893005</v>
      </c>
      <c r="M205" s="1">
        <v>1</v>
      </c>
      <c r="N205">
        <f t="shared" si="297"/>
        <v>2.8400000333786011</v>
      </c>
      <c r="O205" s="1">
        <v>46.863365173339844</v>
      </c>
      <c r="P205" s="1">
        <v>39.061279296875</v>
      </c>
      <c r="Q205" s="1">
        <v>49.855972290039063</v>
      </c>
      <c r="R205" s="1">
        <v>400.66473388671875</v>
      </c>
      <c r="S205" s="1">
        <v>393.61691284179687</v>
      </c>
      <c r="T205" s="1">
        <v>16.660926818847656</v>
      </c>
      <c r="U205" s="1">
        <v>23.350028991699219</v>
      </c>
      <c r="V205" s="1">
        <v>11.471809387207031</v>
      </c>
      <c r="W205" s="1">
        <v>16.07756233215332</v>
      </c>
      <c r="X205" s="1">
        <v>500.7490234375</v>
      </c>
      <c r="Y205" s="1">
        <v>1699.9017333984375</v>
      </c>
      <c r="Z205" s="1">
        <v>10.050717353820801</v>
      </c>
      <c r="AA205" s="1">
        <v>73.014312744140625</v>
      </c>
      <c r="AB205" s="1">
        <v>0.11299943923950195</v>
      </c>
      <c r="AC205" s="1">
        <v>-0.18276792764663696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98"/>
        <v>0.83458170572916657</v>
      </c>
      <c r="AL205">
        <f t="shared" si="299"/>
        <v>5.7160727660203695E-3</v>
      </c>
      <c r="AM205">
        <f t="shared" si="300"/>
        <v>312.21127929687498</v>
      </c>
      <c r="AN205">
        <f t="shared" si="301"/>
        <v>320.01336517333982</v>
      </c>
      <c r="AO205">
        <f t="shared" si="302"/>
        <v>271.98427126442766</v>
      </c>
      <c r="AP205">
        <f t="shared" si="303"/>
        <v>1.4648098729041001</v>
      </c>
      <c r="AQ205">
        <f t="shared" si="304"/>
        <v>7.0498454404987028</v>
      </c>
      <c r="AR205">
        <f t="shared" si="305"/>
        <v>96.554294295736554</v>
      </c>
      <c r="AS205">
        <f t="shared" si="306"/>
        <v>73.204265304037335</v>
      </c>
      <c r="AT205">
        <f t="shared" si="307"/>
        <v>42.962322235107422</v>
      </c>
      <c r="AU205">
        <f t="shared" si="308"/>
        <v>8.6705245030409355</v>
      </c>
      <c r="AV205">
        <f t="shared" si="309"/>
        <v>7.3402578733186355E-2</v>
      </c>
      <c r="AW205">
        <f t="shared" si="310"/>
        <v>1.7048863193846773</v>
      </c>
      <c r="AX205">
        <f t="shared" si="311"/>
        <v>6.9656381836562584</v>
      </c>
      <c r="AY205">
        <f t="shared" si="312"/>
        <v>4.6047695444297689E-2</v>
      </c>
      <c r="AZ205">
        <f t="shared" si="313"/>
        <v>19.95810240274665</v>
      </c>
      <c r="BA205">
        <f t="shared" si="314"/>
        <v>0.69444442231912817</v>
      </c>
      <c r="BB205">
        <f t="shared" si="315"/>
        <v>21.432584864625571</v>
      </c>
      <c r="BC205">
        <f t="shared" si="316"/>
        <v>391.89041516794532</v>
      </c>
      <c r="BD205">
        <f t="shared" si="317"/>
        <v>1.9863715418570516E-3</v>
      </c>
    </row>
    <row r="206" spans="1:108" x14ac:dyDescent="0.25">
      <c r="A206" s="1">
        <v>172</v>
      </c>
      <c r="B206" s="1" t="s">
        <v>185</v>
      </c>
      <c r="C206" s="1">
        <v>4013.5000001899898</v>
      </c>
      <c r="D206" s="1">
        <v>0</v>
      </c>
      <c r="E206">
        <f t="shared" si="290"/>
        <v>3.5664203227183995</v>
      </c>
      <c r="F206">
        <f t="shared" si="291"/>
        <v>7.5374739253441625E-2</v>
      </c>
      <c r="G206">
        <f t="shared" si="292"/>
        <v>274.74760492430272</v>
      </c>
      <c r="H206">
        <f t="shared" si="293"/>
        <v>5.7178521861957181</v>
      </c>
      <c r="I206">
        <f t="shared" si="294"/>
        <v>5.3448917725818443</v>
      </c>
      <c r="J206">
        <f t="shared" si="295"/>
        <v>39.061599731445313</v>
      </c>
      <c r="K206" s="1">
        <v>6</v>
      </c>
      <c r="L206">
        <f t="shared" si="296"/>
        <v>1.4200000166893005</v>
      </c>
      <c r="M206" s="1">
        <v>1</v>
      </c>
      <c r="N206">
        <f t="shared" si="297"/>
        <v>2.8400000333786011</v>
      </c>
      <c r="O206" s="1">
        <v>46.864681243896484</v>
      </c>
      <c r="P206" s="1">
        <v>39.061599731445313</v>
      </c>
      <c r="Q206" s="1">
        <v>49.855236053466797</v>
      </c>
      <c r="R206" s="1">
        <v>400.62890625</v>
      </c>
      <c r="S206" s="1">
        <v>393.658935546875</v>
      </c>
      <c r="T206" s="1">
        <v>16.661848068237305</v>
      </c>
      <c r="U206" s="1">
        <v>23.352676391601563</v>
      </c>
      <c r="V206" s="1">
        <v>11.471645355224609</v>
      </c>
      <c r="W206" s="1">
        <v>16.078266143798828</v>
      </c>
      <c r="X206" s="1">
        <v>500.77432250976562</v>
      </c>
      <c r="Y206" s="1">
        <v>1699.8746337890625</v>
      </c>
      <c r="Z206" s="1">
        <v>10.04863166809082</v>
      </c>
      <c r="AA206" s="1">
        <v>73.014122009277344</v>
      </c>
      <c r="AB206" s="1">
        <v>0.11299943923950195</v>
      </c>
      <c r="AC206" s="1">
        <v>-0.18276792764663696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298"/>
        <v>0.83462387084960921</v>
      </c>
      <c r="AL206">
        <f t="shared" si="299"/>
        <v>5.7178521861957184E-3</v>
      </c>
      <c r="AM206">
        <f t="shared" si="300"/>
        <v>312.21159973144529</v>
      </c>
      <c r="AN206">
        <f t="shared" si="301"/>
        <v>320.01468124389646</v>
      </c>
      <c r="AO206">
        <f t="shared" si="302"/>
        <v>271.97993532702458</v>
      </c>
      <c r="AP206">
        <f t="shared" si="303"/>
        <v>1.4640144942230611</v>
      </c>
      <c r="AQ206">
        <f t="shared" si="304"/>
        <v>7.049966935881411</v>
      </c>
      <c r="AR206">
        <f t="shared" si="305"/>
        <v>96.556210523022187</v>
      </c>
      <c r="AS206">
        <f t="shared" si="306"/>
        <v>73.203534131420625</v>
      </c>
      <c r="AT206">
        <f t="shared" si="307"/>
        <v>42.963140487670898</v>
      </c>
      <c r="AU206">
        <f t="shared" si="308"/>
        <v>8.6708956635625505</v>
      </c>
      <c r="AV206">
        <f t="shared" si="309"/>
        <v>7.3425984201138314E-2</v>
      </c>
      <c r="AW206">
        <f t="shared" si="310"/>
        <v>1.7050751632995671</v>
      </c>
      <c r="AX206">
        <f t="shared" si="311"/>
        <v>6.9658205002629838</v>
      </c>
      <c r="AY206">
        <f t="shared" si="312"/>
        <v>4.6062433187750294E-2</v>
      </c>
      <c r="AZ206">
        <f t="shared" si="313"/>
        <v>20.060455147699766</v>
      </c>
      <c r="BA206">
        <f t="shared" si="314"/>
        <v>0.69793310938724296</v>
      </c>
      <c r="BB206">
        <f t="shared" si="315"/>
        <v>21.435402775367464</v>
      </c>
      <c r="BC206">
        <f t="shared" si="316"/>
        <v>391.96363013170497</v>
      </c>
      <c r="BD206">
        <f t="shared" si="317"/>
        <v>1.9503762647069445E-3</v>
      </c>
    </row>
    <row r="207" spans="1:108" x14ac:dyDescent="0.25">
      <c r="A207" s="1">
        <v>173</v>
      </c>
      <c r="B207" s="1" t="s">
        <v>186</v>
      </c>
      <c r="C207" s="1">
        <v>4014.0000001788139</v>
      </c>
      <c r="D207" s="1">
        <v>0</v>
      </c>
      <c r="E207">
        <f t="shared" si="290"/>
        <v>3.5421769493922808</v>
      </c>
      <c r="F207">
        <f t="shared" si="291"/>
        <v>7.5396138243138219E-2</v>
      </c>
      <c r="G207">
        <f t="shared" si="292"/>
        <v>275.27711200289696</v>
      </c>
      <c r="H207">
        <f t="shared" si="293"/>
        <v>5.7209688533658332</v>
      </c>
      <c r="I207">
        <f t="shared" si="294"/>
        <v>5.3462676082695415</v>
      </c>
      <c r="J207">
        <f t="shared" si="295"/>
        <v>39.065933227539063</v>
      </c>
      <c r="K207" s="1">
        <v>6</v>
      </c>
      <c r="L207">
        <f t="shared" si="296"/>
        <v>1.4200000166893005</v>
      </c>
      <c r="M207" s="1">
        <v>1</v>
      </c>
      <c r="N207">
        <f t="shared" si="297"/>
        <v>2.8400000333786011</v>
      </c>
      <c r="O207" s="1">
        <v>46.864845275878906</v>
      </c>
      <c r="P207" s="1">
        <v>39.065933227539063</v>
      </c>
      <c r="Q207" s="1">
        <v>49.854648590087891</v>
      </c>
      <c r="R207" s="1">
        <v>400.62875366210937</v>
      </c>
      <c r="S207" s="1">
        <v>393.68646240234375</v>
      </c>
      <c r="T207" s="1">
        <v>16.662105560302734</v>
      </c>
      <c r="U207" s="1">
        <v>23.35627555847168</v>
      </c>
      <c r="V207" s="1">
        <v>11.471757888793945</v>
      </c>
      <c r="W207" s="1">
        <v>16.080652236938477</v>
      </c>
      <c r="X207" s="1">
        <v>500.79531860351562</v>
      </c>
      <c r="Y207" s="1">
        <v>1699.7928466796875</v>
      </c>
      <c r="Z207" s="1">
        <v>10.110936164855957</v>
      </c>
      <c r="AA207" s="1">
        <v>73.014320373535156</v>
      </c>
      <c r="AB207" s="1">
        <v>0.11299943923950195</v>
      </c>
      <c r="AC207" s="1">
        <v>-0.18276792764663696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298"/>
        <v>0.83465886433919256</v>
      </c>
      <c r="AL207">
        <f t="shared" si="299"/>
        <v>5.7209688533658327E-3</v>
      </c>
      <c r="AM207">
        <f t="shared" si="300"/>
        <v>312.21593322753904</v>
      </c>
      <c r="AN207">
        <f t="shared" si="301"/>
        <v>320.01484527587888</v>
      </c>
      <c r="AO207">
        <f t="shared" si="302"/>
        <v>271.96684938981707</v>
      </c>
      <c r="AP207">
        <f t="shared" si="303"/>
        <v>1.4616237975262558</v>
      </c>
      <c r="AQ207">
        <f t="shared" si="304"/>
        <v>7.0516101946283616</v>
      </c>
      <c r="AR207">
        <f t="shared" si="305"/>
        <v>96.57845417930227</v>
      </c>
      <c r="AS207">
        <f t="shared" si="306"/>
        <v>73.22217862083059</v>
      </c>
      <c r="AT207">
        <f t="shared" si="307"/>
        <v>42.965389251708984</v>
      </c>
      <c r="AU207">
        <f t="shared" si="308"/>
        <v>8.6719157769311064</v>
      </c>
      <c r="AV207">
        <f t="shared" si="309"/>
        <v>7.3446290837385381E-2</v>
      </c>
      <c r="AW207">
        <f t="shared" si="310"/>
        <v>1.7053425863588201</v>
      </c>
      <c r="AX207">
        <f t="shared" si="311"/>
        <v>6.9665731905722863</v>
      </c>
      <c r="AY207">
        <f t="shared" si="312"/>
        <v>4.6075219715267519E-2</v>
      </c>
      <c r="AZ207">
        <f t="shared" si="313"/>
        <v>20.099171247281038</v>
      </c>
      <c r="BA207">
        <f t="shared" si="314"/>
        <v>0.69922930629391677</v>
      </c>
      <c r="BB207">
        <f t="shared" si="315"/>
        <v>21.432988957812171</v>
      </c>
      <c r="BC207">
        <f t="shared" si="316"/>
        <v>392.00268112576725</v>
      </c>
      <c r="BD207">
        <f t="shared" si="317"/>
        <v>1.9367071476376998E-3</v>
      </c>
    </row>
    <row r="208" spans="1:108" x14ac:dyDescent="0.25">
      <c r="A208" s="1">
        <v>174</v>
      </c>
      <c r="B208" s="1" t="s">
        <v>186</v>
      </c>
      <c r="C208" s="1">
        <v>4014.5000001676381</v>
      </c>
      <c r="D208" s="1">
        <v>0</v>
      </c>
      <c r="E208">
        <f t="shared" si="290"/>
        <v>3.5422443631030203</v>
      </c>
      <c r="F208">
        <f t="shared" si="291"/>
        <v>7.5426895584450093E-2</v>
      </c>
      <c r="G208">
        <f t="shared" si="292"/>
        <v>275.28788689140958</v>
      </c>
      <c r="H208">
        <f t="shared" si="293"/>
        <v>5.7254477654964839</v>
      </c>
      <c r="I208">
        <f t="shared" si="294"/>
        <v>5.3482376656802311</v>
      </c>
      <c r="J208">
        <f t="shared" si="295"/>
        <v>39.071781158447266</v>
      </c>
      <c r="K208" s="1">
        <v>6</v>
      </c>
      <c r="L208">
        <f t="shared" si="296"/>
        <v>1.4200000166893005</v>
      </c>
      <c r="M208" s="1">
        <v>1</v>
      </c>
      <c r="N208">
        <f t="shared" si="297"/>
        <v>2.8400000333786011</v>
      </c>
      <c r="O208" s="1">
        <v>46.866329193115234</v>
      </c>
      <c r="P208" s="1">
        <v>39.071781158447266</v>
      </c>
      <c r="Q208" s="1">
        <v>49.854679107666016</v>
      </c>
      <c r="R208" s="1">
        <v>400.628662109375</v>
      </c>
      <c r="S208" s="1">
        <v>393.68453979492187</v>
      </c>
      <c r="T208" s="1">
        <v>16.66059684753418</v>
      </c>
      <c r="U208" s="1">
        <v>23.359647750854492</v>
      </c>
      <c r="V208" s="1">
        <v>11.469863891601563</v>
      </c>
      <c r="W208" s="1">
        <v>16.081775665283203</v>
      </c>
      <c r="X208" s="1">
        <v>500.82049560546875</v>
      </c>
      <c r="Y208" s="1">
        <v>1699.8018798828125</v>
      </c>
      <c r="Z208" s="1">
        <v>10.077104568481445</v>
      </c>
      <c r="AA208" s="1">
        <v>73.014396667480469</v>
      </c>
      <c r="AB208" s="1">
        <v>0.11299943923950195</v>
      </c>
      <c r="AC208" s="1">
        <v>-0.18276792764663696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298"/>
        <v>0.83470082600911444</v>
      </c>
      <c r="AL208">
        <f t="shared" si="299"/>
        <v>5.7254477654964837E-3</v>
      </c>
      <c r="AM208">
        <f t="shared" si="300"/>
        <v>312.22178115844724</v>
      </c>
      <c r="AN208">
        <f t="shared" si="301"/>
        <v>320.01632919311521</v>
      </c>
      <c r="AO208">
        <f t="shared" si="302"/>
        <v>271.96829470228477</v>
      </c>
      <c r="AP208">
        <f t="shared" si="303"/>
        <v>1.4586867297800858</v>
      </c>
      <c r="AQ208">
        <f t="shared" si="304"/>
        <v>7.053828252573739</v>
      </c>
      <c r="AR208">
        <f t="shared" si="305"/>
        <v>96.608731627243714</v>
      </c>
      <c r="AS208">
        <f t="shared" si="306"/>
        <v>73.249083876389221</v>
      </c>
      <c r="AT208">
        <f t="shared" si="307"/>
        <v>42.96905517578125</v>
      </c>
      <c r="AU208">
        <f t="shared" si="308"/>
        <v>8.6735789833769701</v>
      </c>
      <c r="AV208">
        <f t="shared" si="309"/>
        <v>7.3475477587659127E-2</v>
      </c>
      <c r="AW208">
        <f t="shared" si="310"/>
        <v>1.705590586893508</v>
      </c>
      <c r="AX208">
        <f t="shared" si="311"/>
        <v>6.9679883964834621</v>
      </c>
      <c r="AY208">
        <f t="shared" si="312"/>
        <v>4.6093597851330242E-2</v>
      </c>
      <c r="AZ208">
        <f t="shared" si="313"/>
        <v>20.099978971241875</v>
      </c>
      <c r="BA208">
        <f t="shared" si="314"/>
        <v>0.69926009041353909</v>
      </c>
      <c r="BB208">
        <f t="shared" si="315"/>
        <v>21.428174557673564</v>
      </c>
      <c r="BC208">
        <f t="shared" si="316"/>
        <v>392.00072647309588</v>
      </c>
      <c r="BD208">
        <f t="shared" si="317"/>
        <v>1.9363186191369527E-3</v>
      </c>
    </row>
    <row r="209" spans="1:108" x14ac:dyDescent="0.25">
      <c r="A209" s="1">
        <v>175</v>
      </c>
      <c r="B209" s="1" t="s">
        <v>187</v>
      </c>
      <c r="C209" s="1">
        <v>4015.0000001564622</v>
      </c>
      <c r="D209" s="1">
        <v>0</v>
      </c>
      <c r="E209">
        <f t="shared" si="290"/>
        <v>3.5703180158361474</v>
      </c>
      <c r="F209">
        <f t="shared" si="291"/>
        <v>7.5488243412619768E-2</v>
      </c>
      <c r="G209">
        <f t="shared" si="292"/>
        <v>274.77129312582741</v>
      </c>
      <c r="H209">
        <f t="shared" si="293"/>
        <v>5.7319596620770499</v>
      </c>
      <c r="I209">
        <f t="shared" si="294"/>
        <v>5.3499180287082408</v>
      </c>
      <c r="J209">
        <f t="shared" si="295"/>
        <v>39.077541351318359</v>
      </c>
      <c r="K209" s="1">
        <v>6</v>
      </c>
      <c r="L209">
        <f t="shared" si="296"/>
        <v>1.4200000166893005</v>
      </c>
      <c r="M209" s="1">
        <v>1</v>
      </c>
      <c r="N209">
        <f t="shared" si="297"/>
        <v>2.8400000333786011</v>
      </c>
      <c r="O209" s="1">
        <v>46.867965698242188</v>
      </c>
      <c r="P209" s="1">
        <v>39.077541351318359</v>
      </c>
      <c r="Q209" s="1">
        <v>49.854862213134766</v>
      </c>
      <c r="R209" s="1">
        <v>400.67901611328125</v>
      </c>
      <c r="S209" s="1">
        <v>393.69842529296875</v>
      </c>
      <c r="T209" s="1">
        <v>16.660503387451172</v>
      </c>
      <c r="U209" s="1">
        <v>23.366806030273438</v>
      </c>
      <c r="V209" s="1">
        <v>11.468727111816406</v>
      </c>
      <c r="W209" s="1">
        <v>16.085199356079102</v>
      </c>
      <c r="X209" s="1">
        <v>500.84426879882812</v>
      </c>
      <c r="Y209" s="1">
        <v>1699.83251953125</v>
      </c>
      <c r="Z209" s="1">
        <v>10.055984497070312</v>
      </c>
      <c r="AA209" s="1">
        <v>73.013641357421875</v>
      </c>
      <c r="AB209" s="1">
        <v>0.11299943923950195</v>
      </c>
      <c r="AC209" s="1">
        <v>-0.18276792764663696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298"/>
        <v>0.83474044799804681</v>
      </c>
      <c r="AL209">
        <f t="shared" si="299"/>
        <v>5.7319596620770494E-3</v>
      </c>
      <c r="AM209">
        <f t="shared" si="300"/>
        <v>312.22754135131834</v>
      </c>
      <c r="AN209">
        <f t="shared" si="301"/>
        <v>320.01796569824216</v>
      </c>
      <c r="AO209">
        <f t="shared" si="302"/>
        <v>271.97319704592519</v>
      </c>
      <c r="AP209">
        <f t="shared" si="303"/>
        <v>1.4547871608758105</v>
      </c>
      <c r="AQ209">
        <f t="shared" si="304"/>
        <v>7.0560136238710687</v>
      </c>
      <c r="AR209">
        <f t="shared" si="305"/>
        <v>96.639662023291493</v>
      </c>
      <c r="AS209">
        <f t="shared" si="306"/>
        <v>73.272855993018055</v>
      </c>
      <c r="AT209">
        <f t="shared" si="307"/>
        <v>42.972753524780273</v>
      </c>
      <c r="AU209">
        <f t="shared" si="308"/>
        <v>8.6752571805102754</v>
      </c>
      <c r="AV209">
        <f t="shared" si="309"/>
        <v>7.3533690914883557E-2</v>
      </c>
      <c r="AW209">
        <f t="shared" si="310"/>
        <v>1.7060955951628276</v>
      </c>
      <c r="AX209">
        <f t="shared" si="311"/>
        <v>6.9691615853474476</v>
      </c>
      <c r="AY209">
        <f t="shared" si="312"/>
        <v>4.613025342925238E-2</v>
      </c>
      <c r="AZ209">
        <f t="shared" si="313"/>
        <v>20.062052651604201</v>
      </c>
      <c r="BA209">
        <f t="shared" si="314"/>
        <v>0.69792327190884162</v>
      </c>
      <c r="BB209">
        <f t="shared" si="315"/>
        <v>21.42789227198524</v>
      </c>
      <c r="BC209">
        <f t="shared" si="316"/>
        <v>392.0012671011624</v>
      </c>
      <c r="BD209">
        <f t="shared" si="317"/>
        <v>1.9516362889796944E-3</v>
      </c>
    </row>
    <row r="210" spans="1:108" x14ac:dyDescent="0.25">
      <c r="A210" s="1">
        <v>176</v>
      </c>
      <c r="B210" s="1" t="s">
        <v>187</v>
      </c>
      <c r="C210" s="1">
        <v>4015.5000001452863</v>
      </c>
      <c r="D210" s="1">
        <v>0</v>
      </c>
      <c r="E210">
        <f t="shared" si="290"/>
        <v>3.5975231673571804</v>
      </c>
      <c r="F210">
        <f t="shared" si="291"/>
        <v>7.5519578529799902E-2</v>
      </c>
      <c r="G210">
        <f t="shared" si="292"/>
        <v>274.17922613361469</v>
      </c>
      <c r="H210">
        <f t="shared" si="293"/>
        <v>5.7383155136932729</v>
      </c>
      <c r="I210">
        <f t="shared" si="294"/>
        <v>5.3534954176818097</v>
      </c>
      <c r="J210">
        <f t="shared" si="295"/>
        <v>39.088333129882813</v>
      </c>
      <c r="K210" s="1">
        <v>6</v>
      </c>
      <c r="L210">
        <f t="shared" si="296"/>
        <v>1.4200000166893005</v>
      </c>
      <c r="M210" s="1">
        <v>1</v>
      </c>
      <c r="N210">
        <f t="shared" si="297"/>
        <v>2.8400000333786011</v>
      </c>
      <c r="O210" s="1">
        <v>46.869041442871094</v>
      </c>
      <c r="P210" s="1">
        <v>39.088333129882813</v>
      </c>
      <c r="Q210" s="1">
        <v>49.854434967041016</v>
      </c>
      <c r="R210" s="1">
        <v>400.67013549804687</v>
      </c>
      <c r="S210" s="1">
        <v>393.65408325195312</v>
      </c>
      <c r="T210" s="1">
        <v>16.660089492797852</v>
      </c>
      <c r="U210" s="1">
        <v>23.37394905090332</v>
      </c>
      <c r="V210" s="1">
        <v>11.467794418334961</v>
      </c>
      <c r="W210" s="1">
        <v>16.089206695556641</v>
      </c>
      <c r="X210" s="1">
        <v>500.83160400390625</v>
      </c>
      <c r="Y210" s="1">
        <v>1699.8704833984375</v>
      </c>
      <c r="Z210" s="1">
        <v>10.022052764892578</v>
      </c>
      <c r="AA210" s="1">
        <v>73.013511657714844</v>
      </c>
      <c r="AB210" s="1">
        <v>0.11299943923950195</v>
      </c>
      <c r="AC210" s="1">
        <v>-0.18276792764663696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298"/>
        <v>0.83471934000651027</v>
      </c>
      <c r="AL210">
        <f t="shared" si="299"/>
        <v>5.7383155136932727E-3</v>
      </c>
      <c r="AM210">
        <f t="shared" si="300"/>
        <v>312.23833312988279</v>
      </c>
      <c r="AN210">
        <f t="shared" si="301"/>
        <v>320.01904144287107</v>
      </c>
      <c r="AO210">
        <f t="shared" si="302"/>
        <v>271.97927126453942</v>
      </c>
      <c r="AP210">
        <f t="shared" si="303"/>
        <v>1.4501119715737758</v>
      </c>
      <c r="AQ210">
        <f t="shared" si="304"/>
        <v>7.0601095191967715</v>
      </c>
      <c r="AR210">
        <f t="shared" si="305"/>
        <v>96.695931463950856</v>
      </c>
      <c r="AS210">
        <f t="shared" si="306"/>
        <v>73.321982413047536</v>
      </c>
      <c r="AT210">
        <f t="shared" si="307"/>
        <v>42.978687286376953</v>
      </c>
      <c r="AU210">
        <f t="shared" si="308"/>
        <v>8.6779503262549387</v>
      </c>
      <c r="AV210">
        <f t="shared" si="309"/>
        <v>7.356342405290188E-2</v>
      </c>
      <c r="AW210">
        <f t="shared" si="310"/>
        <v>1.7066141015149623</v>
      </c>
      <c r="AX210">
        <f t="shared" si="311"/>
        <v>6.9713362247399768</v>
      </c>
      <c r="AY210">
        <f t="shared" si="312"/>
        <v>4.6148975778227089E-2</v>
      </c>
      <c r="AZ210">
        <f t="shared" si="313"/>
        <v>20.018788123609909</v>
      </c>
      <c r="BA210">
        <f t="shared" si="314"/>
        <v>0.69649785890352334</v>
      </c>
      <c r="BB210">
        <f t="shared" si="315"/>
        <v>21.419160376291323</v>
      </c>
      <c r="BC210">
        <f t="shared" si="316"/>
        <v>391.94399303404759</v>
      </c>
      <c r="BD210">
        <f t="shared" si="317"/>
        <v>1.9659932808908554E-3</v>
      </c>
    </row>
    <row r="211" spans="1:108" x14ac:dyDescent="0.25">
      <c r="A211" s="1">
        <v>177</v>
      </c>
      <c r="B211" s="1" t="s">
        <v>188</v>
      </c>
      <c r="C211" s="1">
        <v>4016.0000001341105</v>
      </c>
      <c r="D211" s="1">
        <v>0</v>
      </c>
      <c r="E211">
        <f t="shared" si="290"/>
        <v>3.5664044230921803</v>
      </c>
      <c r="F211">
        <f t="shared" si="291"/>
        <v>7.5528348733439665E-2</v>
      </c>
      <c r="G211">
        <f t="shared" si="292"/>
        <v>274.80559491631931</v>
      </c>
      <c r="H211">
        <f t="shared" si="293"/>
        <v>5.7438400291762326</v>
      </c>
      <c r="I211">
        <f t="shared" si="294"/>
        <v>5.357865158969993</v>
      </c>
      <c r="J211">
        <f t="shared" si="295"/>
        <v>39.101100921630859</v>
      </c>
      <c r="K211" s="1">
        <v>6</v>
      </c>
      <c r="L211">
        <f t="shared" si="296"/>
        <v>1.4200000166893005</v>
      </c>
      <c r="M211" s="1">
        <v>1</v>
      </c>
      <c r="N211">
        <f t="shared" si="297"/>
        <v>2.8400000333786011</v>
      </c>
      <c r="O211" s="1">
        <v>46.869354248046875</v>
      </c>
      <c r="P211" s="1">
        <v>39.101100921630859</v>
      </c>
      <c r="Q211" s="1">
        <v>49.853847503662109</v>
      </c>
      <c r="R211" s="1">
        <v>400.65457153320312</v>
      </c>
      <c r="S211" s="1">
        <v>393.67276000976562</v>
      </c>
      <c r="T211" s="1">
        <v>16.659811019897461</v>
      </c>
      <c r="U211" s="1">
        <v>23.38038444519043</v>
      </c>
      <c r="V211" s="1">
        <v>11.46747875213623</v>
      </c>
      <c r="W211" s="1">
        <v>16.093463897705078</v>
      </c>
      <c r="X211" s="1">
        <v>500.80966186523437</v>
      </c>
      <c r="Y211" s="1">
        <v>1699.81982421875</v>
      </c>
      <c r="Z211" s="1">
        <v>10.08121395111084</v>
      </c>
      <c r="AA211" s="1">
        <v>73.013893127441406</v>
      </c>
      <c r="AB211" s="1">
        <v>0.11299943923950195</v>
      </c>
      <c r="AC211" s="1">
        <v>-0.18276792764663696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298"/>
        <v>0.83468276977539047</v>
      </c>
      <c r="AL211">
        <f t="shared" si="299"/>
        <v>5.7438400291762327E-3</v>
      </c>
      <c r="AM211">
        <f t="shared" si="300"/>
        <v>312.25110092163084</v>
      </c>
      <c r="AN211">
        <f t="shared" si="301"/>
        <v>320.01935424804685</v>
      </c>
      <c r="AO211">
        <f t="shared" si="302"/>
        <v>271.97116579597059</v>
      </c>
      <c r="AP211">
        <f t="shared" si="303"/>
        <v>1.4452674788701343</v>
      </c>
      <c r="AQ211">
        <f t="shared" si="304"/>
        <v>7.0649580501296203</v>
      </c>
      <c r="AR211">
        <f t="shared" si="305"/>
        <v>96.761831858467758</v>
      </c>
      <c r="AS211">
        <f t="shared" si="306"/>
        <v>73.381447413277328</v>
      </c>
      <c r="AT211">
        <f t="shared" si="307"/>
        <v>42.985227584838867</v>
      </c>
      <c r="AU211">
        <f t="shared" si="308"/>
        <v>8.6809195979610649</v>
      </c>
      <c r="AV211">
        <f t="shared" si="309"/>
        <v>7.3571745773441166E-2</v>
      </c>
      <c r="AW211">
        <f t="shared" si="310"/>
        <v>1.7070928911596275</v>
      </c>
      <c r="AX211">
        <f t="shared" si="311"/>
        <v>6.9738267068014377</v>
      </c>
      <c r="AY211">
        <f t="shared" si="312"/>
        <v>4.6154215805604519E-2</v>
      </c>
      <c r="AZ211">
        <f t="shared" si="313"/>
        <v>20.064626338043094</v>
      </c>
      <c r="BA211">
        <f t="shared" si="314"/>
        <v>0.69805590539081841</v>
      </c>
      <c r="BB211">
        <f t="shared" si="315"/>
        <v>21.406204157523845</v>
      </c>
      <c r="BC211">
        <f t="shared" si="316"/>
        <v>391.97746215251641</v>
      </c>
      <c r="BD211">
        <f t="shared" si="317"/>
        <v>1.9476421110992991E-3</v>
      </c>
    </row>
    <row r="212" spans="1:108" x14ac:dyDescent="0.25">
      <c r="A212" s="1">
        <v>178</v>
      </c>
      <c r="B212" s="1" t="s">
        <v>188</v>
      </c>
      <c r="C212" s="1">
        <v>4016.5000001229346</v>
      </c>
      <c r="D212" s="1">
        <v>0</v>
      </c>
      <c r="E212">
        <f t="shared" si="290"/>
        <v>3.5539835492347436</v>
      </c>
      <c r="F212">
        <f t="shared" si="291"/>
        <v>7.5562407383256133E-2</v>
      </c>
      <c r="G212">
        <f t="shared" si="292"/>
        <v>275.09911916665766</v>
      </c>
      <c r="H212">
        <f t="shared" si="293"/>
        <v>5.7434033961596604</v>
      </c>
      <c r="I212">
        <f t="shared" si="294"/>
        <v>5.3552156136038747</v>
      </c>
      <c r="J212">
        <f t="shared" si="295"/>
        <v>39.093921661376953</v>
      </c>
      <c r="K212" s="1">
        <v>6</v>
      </c>
      <c r="L212">
        <f t="shared" si="296"/>
        <v>1.4200000166893005</v>
      </c>
      <c r="M212" s="1">
        <v>1</v>
      </c>
      <c r="N212">
        <f t="shared" si="297"/>
        <v>2.8400000333786011</v>
      </c>
      <c r="O212" s="1">
        <v>46.870204925537109</v>
      </c>
      <c r="P212" s="1">
        <v>39.093921661376953</v>
      </c>
      <c r="Q212" s="1">
        <v>49.852436065673828</v>
      </c>
      <c r="R212" s="1">
        <v>400.62588500976563</v>
      </c>
      <c r="S212" s="1">
        <v>393.65914916992187</v>
      </c>
      <c r="T212" s="1">
        <v>16.659154891967773</v>
      </c>
      <c r="U212" s="1">
        <v>23.379325866699219</v>
      </c>
      <c r="V212" s="1">
        <v>11.466531753540039</v>
      </c>
      <c r="W212" s="1">
        <v>16.092039108276367</v>
      </c>
      <c r="X212" s="1">
        <v>500.8021240234375</v>
      </c>
      <c r="Y212" s="1">
        <v>1699.789794921875</v>
      </c>
      <c r="Z212" s="1">
        <v>10.120274543762207</v>
      </c>
      <c r="AA212" s="1">
        <v>73.013900756835938</v>
      </c>
      <c r="AB212" s="1">
        <v>0.11299943923950195</v>
      </c>
      <c r="AC212" s="1">
        <v>-0.18276792764663696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298"/>
        <v>0.83467020670572911</v>
      </c>
      <c r="AL212">
        <f t="shared" si="299"/>
        <v>5.7434033961596609E-3</v>
      </c>
      <c r="AM212">
        <f t="shared" si="300"/>
        <v>312.24392166137693</v>
      </c>
      <c r="AN212">
        <f t="shared" si="301"/>
        <v>320.02020492553709</v>
      </c>
      <c r="AO212">
        <f t="shared" si="302"/>
        <v>271.96636110857798</v>
      </c>
      <c r="AP212">
        <f t="shared" si="303"/>
        <v>1.4466838198566365</v>
      </c>
      <c r="AQ212">
        <f t="shared" si="304"/>
        <v>7.0622313921967788</v>
      </c>
      <c r="AR212">
        <f t="shared" si="305"/>
        <v>96.724477380227853</v>
      </c>
      <c r="AS212">
        <f t="shared" si="306"/>
        <v>73.345151513528634</v>
      </c>
      <c r="AT212">
        <f t="shared" si="307"/>
        <v>42.982063293457031</v>
      </c>
      <c r="AU212">
        <f t="shared" si="308"/>
        <v>8.6794829114241789</v>
      </c>
      <c r="AV212">
        <f t="shared" si="309"/>
        <v>7.3604062286705504E-2</v>
      </c>
      <c r="AW212">
        <f t="shared" si="310"/>
        <v>1.7070157785929041</v>
      </c>
      <c r="AX212">
        <f t="shared" si="311"/>
        <v>6.9724671328312748</v>
      </c>
      <c r="AY212">
        <f t="shared" si="312"/>
        <v>4.6174564934498577E-2</v>
      </c>
      <c r="AZ212">
        <f t="shared" si="313"/>
        <v>20.086059785127329</v>
      </c>
      <c r="BA212">
        <f t="shared" si="314"/>
        <v>0.69882567126088024</v>
      </c>
      <c r="BB212">
        <f t="shared" si="315"/>
        <v>21.417264462970941</v>
      </c>
      <c r="BC212">
        <f t="shared" si="316"/>
        <v>391.96975560123269</v>
      </c>
      <c r="BD212">
        <f t="shared" si="317"/>
        <v>1.9418999676200843E-3</v>
      </c>
      <c r="BE212">
        <f>AVERAGE(E198:E212)</f>
        <v>3.5747684173809335</v>
      </c>
      <c r="BF212">
        <f t="shared" ref="BF212:DD212" si="318">AVERAGE(F198:F212)</f>
        <v>7.5348792252081104E-2</v>
      </c>
      <c r="BG212">
        <f t="shared" si="318"/>
        <v>274.51705937943694</v>
      </c>
      <c r="BH212">
        <f t="shared" si="318"/>
        <v>5.7171838427076276</v>
      </c>
      <c r="BI212">
        <f t="shared" si="318"/>
        <v>5.3460199720037123</v>
      </c>
      <c r="BJ212">
        <f t="shared" si="318"/>
        <v>39.064194234212238</v>
      </c>
      <c r="BK212">
        <f t="shared" si="318"/>
        <v>6</v>
      </c>
      <c r="BL212">
        <f t="shared" si="318"/>
        <v>1.4200000166893005</v>
      </c>
      <c r="BM212">
        <f t="shared" si="318"/>
        <v>1</v>
      </c>
      <c r="BN212">
        <f t="shared" si="318"/>
        <v>2.8400000333786011</v>
      </c>
      <c r="BO212">
        <f t="shared" si="318"/>
        <v>46.86350835164388</v>
      </c>
      <c r="BP212">
        <f t="shared" si="318"/>
        <v>39.064194234212238</v>
      </c>
      <c r="BQ212">
        <f t="shared" si="318"/>
        <v>49.855016326904298</v>
      </c>
      <c r="BR212">
        <f t="shared" si="318"/>
        <v>400.60836791992187</v>
      </c>
      <c r="BS212">
        <f t="shared" si="318"/>
        <v>393.62861735026041</v>
      </c>
      <c r="BT212">
        <f t="shared" si="318"/>
        <v>16.66038284301758</v>
      </c>
      <c r="BU212">
        <f t="shared" si="318"/>
        <v>23.350728352864582</v>
      </c>
      <c r="BV212">
        <f t="shared" si="318"/>
        <v>11.47132651011149</v>
      </c>
      <c r="BW212">
        <f t="shared" si="318"/>
        <v>16.077888615926106</v>
      </c>
      <c r="BX212">
        <f t="shared" si="318"/>
        <v>500.75275065104165</v>
      </c>
      <c r="BY212">
        <f t="shared" si="318"/>
        <v>1699.8743896484375</v>
      </c>
      <c r="BZ212">
        <f t="shared" si="318"/>
        <v>10.001047579447429</v>
      </c>
      <c r="CA212">
        <f t="shared" si="318"/>
        <v>73.014151000976568</v>
      </c>
      <c r="CB212">
        <f t="shared" si="318"/>
        <v>0.11299943923950195</v>
      </c>
      <c r="CC212">
        <f t="shared" si="318"/>
        <v>-0.18276792764663696</v>
      </c>
      <c r="CD212">
        <f t="shared" si="318"/>
        <v>1</v>
      </c>
      <c r="CE212">
        <f t="shared" si="318"/>
        <v>-0.21956524252891541</v>
      </c>
      <c r="CF212">
        <f t="shared" si="318"/>
        <v>2.737391471862793</v>
      </c>
      <c r="CG212">
        <f t="shared" si="318"/>
        <v>1</v>
      </c>
      <c r="CH212">
        <f t="shared" si="318"/>
        <v>0</v>
      </c>
      <c r="CI212">
        <f t="shared" si="318"/>
        <v>0.15999999642372131</v>
      </c>
      <c r="CJ212">
        <f t="shared" si="318"/>
        <v>111115</v>
      </c>
      <c r="CK212">
        <f t="shared" si="318"/>
        <v>0.83458791775173613</v>
      </c>
      <c r="CL212">
        <f t="shared" si="318"/>
        <v>5.7171838427076275E-3</v>
      </c>
      <c r="CM212">
        <f t="shared" si="318"/>
        <v>312.21419423421224</v>
      </c>
      <c r="CN212">
        <f t="shared" si="318"/>
        <v>320.01350835164391</v>
      </c>
      <c r="CO212">
        <f t="shared" si="318"/>
        <v>271.97989626452545</v>
      </c>
      <c r="CP212">
        <f t="shared" si="318"/>
        <v>1.4637632899003996</v>
      </c>
      <c r="CQ212">
        <f t="shared" si="318"/>
        <v>7.0509535743129126</v>
      </c>
      <c r="CR212">
        <f t="shared" si="318"/>
        <v>96.569685425248949</v>
      </c>
      <c r="CS212">
        <f t="shared" si="318"/>
        <v>73.218957072384356</v>
      </c>
      <c r="CT212">
        <f t="shared" si="318"/>
        <v>42.963851292928062</v>
      </c>
      <c r="CU212">
        <f t="shared" si="318"/>
        <v>8.6712193413647842</v>
      </c>
      <c r="CV212">
        <f t="shared" si="318"/>
        <v>7.3401355166604468E-2</v>
      </c>
      <c r="CW212">
        <f t="shared" si="318"/>
        <v>1.7049336023092017</v>
      </c>
      <c r="CX212">
        <f t="shared" si="318"/>
        <v>6.966285739055583</v>
      </c>
      <c r="CY212">
        <f t="shared" si="318"/>
        <v>4.6046925545128743E-2</v>
      </c>
      <c r="CZ212">
        <f t="shared" si="318"/>
        <v>20.043630020464935</v>
      </c>
      <c r="DA212">
        <f t="shared" si="318"/>
        <v>0.69740112633962925</v>
      </c>
      <c r="DB212">
        <f t="shared" si="318"/>
        <v>21.428639327595871</v>
      </c>
      <c r="DC212">
        <f t="shared" si="318"/>
        <v>391.92934365070238</v>
      </c>
      <c r="DD212">
        <f t="shared" si="318"/>
        <v>1.9545013486225917E-3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062316-stm-vaoc6_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2016-09-07T17:58:41Z</dcterms:created>
  <dcterms:modified xsi:type="dcterms:W3CDTF">2016-09-07T17:58:41Z</dcterms:modified>
</cp:coreProperties>
</file>