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416-stm-shrub1_" sheetId="1" r:id="rId1"/>
  </sheets>
  <calcPr calcId="152511"/>
</workbook>
</file>

<file path=xl/calcChain.xml><?xml version="1.0" encoding="utf-8"?>
<calcChain xmlns="http://schemas.openxmlformats.org/spreadsheetml/2006/main">
  <c r="DD232" i="1" l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L13" i="1"/>
  <c r="N13" i="1"/>
  <c r="AK13" i="1"/>
  <c r="E13" i="1" s="1"/>
  <c r="BC13" i="1" s="1"/>
  <c r="AL13" i="1"/>
  <c r="AM13" i="1"/>
  <c r="AP13" i="1" s="1"/>
  <c r="J13" i="1" s="1"/>
  <c r="AN13" i="1"/>
  <c r="AO13" i="1"/>
  <c r="AQ13" i="1"/>
  <c r="I13" i="1" s="1"/>
  <c r="AR13" i="1"/>
  <c r="AS13" i="1" s="1"/>
  <c r="AV13" i="1" s="1"/>
  <c r="F13" i="1" s="1"/>
  <c r="AY13" i="1" s="1"/>
  <c r="G13" i="1" s="1"/>
  <c r="AT13" i="1"/>
  <c r="AU13" i="1"/>
  <c r="AX13" i="1" s="1"/>
  <c r="AW13" i="1"/>
  <c r="H14" i="1"/>
  <c r="L14" i="1"/>
  <c r="N14" i="1"/>
  <c r="AK14" i="1"/>
  <c r="E14" i="1" s="1"/>
  <c r="AL14" i="1"/>
  <c r="AM14" i="1"/>
  <c r="AN14" i="1"/>
  <c r="AO14" i="1"/>
  <c r="AT14" i="1"/>
  <c r="AU14" i="1" s="1"/>
  <c r="AW14" i="1"/>
  <c r="AX14" i="1"/>
  <c r="BC14" i="1"/>
  <c r="H15" i="1"/>
  <c r="L15" i="1"/>
  <c r="N15" i="1" s="1"/>
  <c r="AK15" i="1"/>
  <c r="E15" i="1" s="1"/>
  <c r="AL15" i="1"/>
  <c r="AM15" i="1"/>
  <c r="AN15" i="1"/>
  <c r="AP15" i="1" s="1"/>
  <c r="J15" i="1" s="1"/>
  <c r="AQ15" i="1" s="1"/>
  <c r="I15" i="1" s="1"/>
  <c r="AO15" i="1"/>
  <c r="AT15" i="1"/>
  <c r="AU15" i="1" s="1"/>
  <c r="AX15" i="1" s="1"/>
  <c r="AW15" i="1"/>
  <c r="H16" i="1"/>
  <c r="L16" i="1"/>
  <c r="N16" i="1" s="1"/>
  <c r="BC16" i="1" s="1"/>
  <c r="AK16" i="1"/>
  <c r="E16" i="1" s="1"/>
  <c r="AL16" i="1"/>
  <c r="AM16" i="1"/>
  <c r="AN16" i="1"/>
  <c r="AO16" i="1"/>
  <c r="AT16" i="1"/>
  <c r="AU16" i="1" s="1"/>
  <c r="AX16" i="1" s="1"/>
  <c r="AW16" i="1"/>
  <c r="E17" i="1"/>
  <c r="H17" i="1"/>
  <c r="J17" i="1"/>
  <c r="AQ17" i="1" s="1"/>
  <c r="L17" i="1"/>
  <c r="AP17" i="1" s="1"/>
  <c r="N17" i="1"/>
  <c r="AK17" i="1"/>
  <c r="AL17" i="1"/>
  <c r="AM17" i="1"/>
  <c r="AN17" i="1"/>
  <c r="AO17" i="1"/>
  <c r="AT17" i="1"/>
  <c r="AU17" i="1" s="1"/>
  <c r="AW17" i="1"/>
  <c r="AX17" i="1"/>
  <c r="E18" i="1"/>
  <c r="L18" i="1"/>
  <c r="N18" i="1"/>
  <c r="BC18" i="1" s="1"/>
  <c r="AK18" i="1"/>
  <c r="AL18" i="1"/>
  <c r="AM18" i="1"/>
  <c r="AN18" i="1"/>
  <c r="AP18" i="1" s="1"/>
  <c r="J18" i="1" s="1"/>
  <c r="AQ18" i="1" s="1"/>
  <c r="AO18" i="1"/>
  <c r="AT18" i="1"/>
  <c r="AU18" i="1"/>
  <c r="AX18" i="1" s="1"/>
  <c r="AW18" i="1"/>
  <c r="L19" i="1"/>
  <c r="N19" i="1" s="1"/>
  <c r="AK19" i="1"/>
  <c r="E19" i="1" s="1"/>
  <c r="AL19" i="1"/>
  <c r="H19" i="1" s="1"/>
  <c r="AM19" i="1"/>
  <c r="AN19" i="1"/>
  <c r="AO19" i="1"/>
  <c r="AT19" i="1"/>
  <c r="AU19" i="1" s="1"/>
  <c r="AW19" i="1"/>
  <c r="AX19" i="1"/>
  <c r="BC19" i="1"/>
  <c r="H20" i="1"/>
  <c r="L20" i="1"/>
  <c r="N20" i="1" s="1"/>
  <c r="AK20" i="1"/>
  <c r="E20" i="1" s="1"/>
  <c r="AL20" i="1"/>
  <c r="AM20" i="1"/>
  <c r="AN20" i="1"/>
  <c r="AP20" i="1" s="1"/>
  <c r="J20" i="1" s="1"/>
  <c r="AQ20" i="1" s="1"/>
  <c r="AO20" i="1"/>
  <c r="AT20" i="1"/>
  <c r="AU20" i="1"/>
  <c r="AW20" i="1"/>
  <c r="AX20" i="1"/>
  <c r="L21" i="1"/>
  <c r="N21" i="1" s="1"/>
  <c r="BC21" i="1" s="1"/>
  <c r="AK21" i="1"/>
  <c r="E21" i="1" s="1"/>
  <c r="AL21" i="1"/>
  <c r="H21" i="1" s="1"/>
  <c r="AM21" i="1"/>
  <c r="AN21" i="1"/>
  <c r="AP21" i="1" s="1"/>
  <c r="J21" i="1" s="1"/>
  <c r="AQ21" i="1" s="1"/>
  <c r="AO21" i="1"/>
  <c r="AT21" i="1"/>
  <c r="AU21" i="1" s="1"/>
  <c r="AX21" i="1" s="1"/>
  <c r="AW21" i="1"/>
  <c r="E22" i="1"/>
  <c r="H22" i="1"/>
  <c r="L22" i="1"/>
  <c r="N22" i="1" s="1"/>
  <c r="AK22" i="1"/>
  <c r="AL22" i="1"/>
  <c r="AM22" i="1"/>
  <c r="AN22" i="1"/>
  <c r="AO22" i="1"/>
  <c r="AT22" i="1"/>
  <c r="AU22" i="1"/>
  <c r="AW22" i="1"/>
  <c r="AX22" i="1"/>
  <c r="E23" i="1"/>
  <c r="L23" i="1"/>
  <c r="N23" i="1"/>
  <c r="BC23" i="1" s="1"/>
  <c r="AK23" i="1"/>
  <c r="AL23" i="1"/>
  <c r="AM23" i="1"/>
  <c r="AN23" i="1"/>
  <c r="AO23" i="1"/>
  <c r="AP23" i="1" s="1"/>
  <c r="J23" i="1" s="1"/>
  <c r="AQ23" i="1" s="1"/>
  <c r="AT23" i="1"/>
  <c r="AU23" i="1" s="1"/>
  <c r="AX23" i="1" s="1"/>
  <c r="AW23" i="1"/>
  <c r="H24" i="1"/>
  <c r="L24" i="1"/>
  <c r="N24" i="1"/>
  <c r="AK24" i="1"/>
  <c r="E24" i="1" s="1"/>
  <c r="AL24" i="1"/>
  <c r="AM24" i="1"/>
  <c r="AN24" i="1"/>
  <c r="AO24" i="1"/>
  <c r="AT24" i="1"/>
  <c r="AU24" i="1" s="1"/>
  <c r="AW24" i="1"/>
  <c r="AX24" i="1"/>
  <c r="BC24" i="1"/>
  <c r="L25" i="1"/>
  <c r="N25" i="1" s="1"/>
  <c r="AK25" i="1"/>
  <c r="AL25" i="1" s="1"/>
  <c r="AM25" i="1"/>
  <c r="AN25" i="1"/>
  <c r="AP25" i="1" s="1"/>
  <c r="J25" i="1" s="1"/>
  <c r="AQ25" i="1" s="1"/>
  <c r="AO25" i="1"/>
  <c r="AT25" i="1"/>
  <c r="AU25" i="1"/>
  <c r="AW25" i="1"/>
  <c r="AX25" i="1"/>
  <c r="H26" i="1"/>
  <c r="J26" i="1"/>
  <c r="AQ26" i="1" s="1"/>
  <c r="L26" i="1"/>
  <c r="N26" i="1"/>
  <c r="AK26" i="1"/>
  <c r="E26" i="1" s="1"/>
  <c r="BC26" i="1" s="1"/>
  <c r="AL26" i="1"/>
  <c r="AM26" i="1"/>
  <c r="AN26" i="1"/>
  <c r="AP26" i="1" s="1"/>
  <c r="AO26" i="1"/>
  <c r="AT26" i="1"/>
  <c r="AU26" i="1" s="1"/>
  <c r="AX26" i="1" s="1"/>
  <c r="AW26" i="1"/>
  <c r="E27" i="1"/>
  <c r="H27" i="1"/>
  <c r="L27" i="1"/>
  <c r="N27" i="1"/>
  <c r="BC27" i="1" s="1"/>
  <c r="AK27" i="1"/>
  <c r="AL27" i="1"/>
  <c r="AM27" i="1"/>
  <c r="AN27" i="1"/>
  <c r="AO27" i="1"/>
  <c r="AT27" i="1"/>
  <c r="AU27" i="1"/>
  <c r="AW27" i="1"/>
  <c r="AX27" i="1" s="1"/>
  <c r="E32" i="1"/>
  <c r="L32" i="1"/>
  <c r="N32" i="1"/>
  <c r="BC32" i="1" s="1"/>
  <c r="AK32" i="1"/>
  <c r="AL32" i="1"/>
  <c r="AM32" i="1"/>
  <c r="AN32" i="1"/>
  <c r="AO32" i="1"/>
  <c r="AP32" i="1" s="1"/>
  <c r="J32" i="1" s="1"/>
  <c r="AQ32" i="1" s="1"/>
  <c r="AT32" i="1"/>
  <c r="AU32" i="1"/>
  <c r="AX32" i="1" s="1"/>
  <c r="AW32" i="1"/>
  <c r="H33" i="1"/>
  <c r="L33" i="1"/>
  <c r="N33" i="1"/>
  <c r="AK33" i="1"/>
  <c r="E33" i="1" s="1"/>
  <c r="AL33" i="1"/>
  <c r="AM33" i="1"/>
  <c r="AN33" i="1"/>
  <c r="AO33" i="1"/>
  <c r="AT33" i="1"/>
  <c r="AU33" i="1" s="1"/>
  <c r="AW33" i="1"/>
  <c r="AX33" i="1"/>
  <c r="BC33" i="1"/>
  <c r="H34" i="1"/>
  <c r="L34" i="1"/>
  <c r="N34" i="1" s="1"/>
  <c r="AK34" i="1"/>
  <c r="AL34" i="1" s="1"/>
  <c r="AM34" i="1"/>
  <c r="AN34" i="1"/>
  <c r="AP34" i="1" s="1"/>
  <c r="J34" i="1" s="1"/>
  <c r="AQ34" i="1" s="1"/>
  <c r="AO34" i="1"/>
  <c r="AT34" i="1"/>
  <c r="AU34" i="1"/>
  <c r="AW34" i="1"/>
  <c r="AX34" i="1"/>
  <c r="H35" i="1"/>
  <c r="L35" i="1"/>
  <c r="N35" i="1"/>
  <c r="BC35" i="1" s="1"/>
  <c r="AK35" i="1"/>
  <c r="E35" i="1" s="1"/>
  <c r="AL35" i="1"/>
  <c r="AM35" i="1"/>
  <c r="AN35" i="1"/>
  <c r="AO35" i="1"/>
  <c r="AT35" i="1"/>
  <c r="AU35" i="1"/>
  <c r="AX35" i="1" s="1"/>
  <c r="AW35" i="1"/>
  <c r="E36" i="1"/>
  <c r="BC36" i="1" s="1"/>
  <c r="H36" i="1"/>
  <c r="J36" i="1"/>
  <c r="AQ36" i="1" s="1"/>
  <c r="L36" i="1"/>
  <c r="N36" i="1"/>
  <c r="AK36" i="1"/>
  <c r="AL36" i="1"/>
  <c r="AM36" i="1"/>
  <c r="AN36" i="1"/>
  <c r="AO36" i="1"/>
  <c r="AP36" i="1" s="1"/>
  <c r="AT36" i="1"/>
  <c r="AU36" i="1" s="1"/>
  <c r="AW36" i="1"/>
  <c r="AX36" i="1"/>
  <c r="E37" i="1"/>
  <c r="L37" i="1"/>
  <c r="N37" i="1"/>
  <c r="BC37" i="1" s="1"/>
  <c r="AK37" i="1"/>
  <c r="AL37" i="1"/>
  <c r="AM37" i="1"/>
  <c r="AN37" i="1"/>
  <c r="AO37" i="1"/>
  <c r="AT37" i="1"/>
  <c r="AU37" i="1"/>
  <c r="AX37" i="1" s="1"/>
  <c r="AW37" i="1"/>
  <c r="H38" i="1"/>
  <c r="L38" i="1"/>
  <c r="N38" i="1" s="1"/>
  <c r="AK38" i="1"/>
  <c r="E38" i="1" s="1"/>
  <c r="AL38" i="1"/>
  <c r="AM38" i="1"/>
  <c r="AN38" i="1"/>
  <c r="AO38" i="1"/>
  <c r="AT38" i="1"/>
  <c r="AU38" i="1" s="1"/>
  <c r="AX38" i="1" s="1"/>
  <c r="AW38" i="1"/>
  <c r="BC38" i="1"/>
  <c r="H39" i="1"/>
  <c r="L39" i="1"/>
  <c r="N39" i="1" s="1"/>
  <c r="AK39" i="1"/>
  <c r="AL39" i="1" s="1"/>
  <c r="AM39" i="1"/>
  <c r="AN39" i="1"/>
  <c r="AP39" i="1" s="1"/>
  <c r="J39" i="1" s="1"/>
  <c r="AQ39" i="1" s="1"/>
  <c r="AO39" i="1"/>
  <c r="AT39" i="1"/>
  <c r="AU39" i="1" s="1"/>
  <c r="AX39" i="1" s="1"/>
  <c r="AW39" i="1"/>
  <c r="L40" i="1"/>
  <c r="N40" i="1" s="1"/>
  <c r="AK40" i="1"/>
  <c r="AM40" i="1"/>
  <c r="AN40" i="1"/>
  <c r="AO40" i="1"/>
  <c r="AT40" i="1"/>
  <c r="AU40" i="1"/>
  <c r="AX40" i="1" s="1"/>
  <c r="AW40" i="1"/>
  <c r="E41" i="1"/>
  <c r="H41" i="1"/>
  <c r="L41" i="1"/>
  <c r="N41" i="1" s="1"/>
  <c r="AK41" i="1"/>
  <c r="AL41" i="1"/>
  <c r="AM41" i="1"/>
  <c r="AN41" i="1"/>
  <c r="AO41" i="1"/>
  <c r="AT41" i="1"/>
  <c r="AU41" i="1"/>
  <c r="AX41" i="1" s="1"/>
  <c r="AW41" i="1"/>
  <c r="E42" i="1"/>
  <c r="L42" i="1"/>
  <c r="N42" i="1"/>
  <c r="BC42" i="1" s="1"/>
  <c r="AK42" i="1"/>
  <c r="AL42" i="1"/>
  <c r="AM42" i="1"/>
  <c r="AN42" i="1"/>
  <c r="AP42" i="1" s="1"/>
  <c r="J42" i="1" s="1"/>
  <c r="AQ42" i="1" s="1"/>
  <c r="AO42" i="1"/>
  <c r="AT42" i="1"/>
  <c r="AU42" i="1" s="1"/>
  <c r="AX42" i="1" s="1"/>
  <c r="AW42" i="1"/>
  <c r="L43" i="1"/>
  <c r="N43" i="1"/>
  <c r="BC43" i="1" s="1"/>
  <c r="AK43" i="1"/>
  <c r="E43" i="1" s="1"/>
  <c r="AL43" i="1"/>
  <c r="AM43" i="1"/>
  <c r="AN43" i="1"/>
  <c r="AO43" i="1"/>
  <c r="AT43" i="1"/>
  <c r="AU43" i="1" s="1"/>
  <c r="AX43" i="1" s="1"/>
  <c r="AW43" i="1"/>
  <c r="H44" i="1"/>
  <c r="L44" i="1"/>
  <c r="N44" i="1" s="1"/>
  <c r="AK44" i="1"/>
  <c r="AL44" i="1" s="1"/>
  <c r="AM44" i="1"/>
  <c r="AN44" i="1"/>
  <c r="AP44" i="1" s="1"/>
  <c r="J44" i="1" s="1"/>
  <c r="AQ44" i="1" s="1"/>
  <c r="AO44" i="1"/>
  <c r="AT44" i="1"/>
  <c r="AU44" i="1"/>
  <c r="AX44" i="1" s="1"/>
  <c r="AW44" i="1"/>
  <c r="L45" i="1"/>
  <c r="N45" i="1" s="1"/>
  <c r="AK45" i="1"/>
  <c r="E45" i="1" s="1"/>
  <c r="AM45" i="1"/>
  <c r="AN45" i="1"/>
  <c r="AO45" i="1"/>
  <c r="AT45" i="1"/>
  <c r="AU45" i="1"/>
  <c r="AX45" i="1" s="1"/>
  <c r="AW45" i="1"/>
  <c r="E46" i="1"/>
  <c r="H46" i="1"/>
  <c r="L46" i="1"/>
  <c r="N46" i="1" s="1"/>
  <c r="AK46" i="1"/>
  <c r="AL46" i="1"/>
  <c r="AM46" i="1"/>
  <c r="AN46" i="1"/>
  <c r="AO46" i="1"/>
  <c r="AT46" i="1"/>
  <c r="AU46" i="1" s="1"/>
  <c r="AX46" i="1" s="1"/>
  <c r="AW46" i="1"/>
  <c r="BC46" i="1"/>
  <c r="E50" i="1"/>
  <c r="L50" i="1"/>
  <c r="N50" i="1"/>
  <c r="BC50" i="1" s="1"/>
  <c r="AK50" i="1"/>
  <c r="AL50" i="1"/>
  <c r="AM50" i="1"/>
  <c r="AN50" i="1"/>
  <c r="AO50" i="1"/>
  <c r="AP50" i="1" s="1"/>
  <c r="J50" i="1" s="1"/>
  <c r="AQ50" i="1" s="1"/>
  <c r="AT50" i="1"/>
  <c r="AU50" i="1"/>
  <c r="AX50" i="1" s="1"/>
  <c r="AW50" i="1"/>
  <c r="H51" i="1"/>
  <c r="L51" i="1"/>
  <c r="N51" i="1" s="1"/>
  <c r="AK51" i="1"/>
  <c r="E51" i="1" s="1"/>
  <c r="AL51" i="1"/>
  <c r="AM51" i="1"/>
  <c r="AN51" i="1"/>
  <c r="AP51" i="1" s="1"/>
  <c r="J51" i="1" s="1"/>
  <c r="AQ51" i="1" s="1"/>
  <c r="AO51" i="1"/>
  <c r="AT51" i="1"/>
  <c r="AU51" i="1" s="1"/>
  <c r="AX51" i="1" s="1"/>
  <c r="AW51" i="1"/>
  <c r="H52" i="1"/>
  <c r="L52" i="1"/>
  <c r="N52" i="1" s="1"/>
  <c r="AK52" i="1"/>
  <c r="AL52" i="1" s="1"/>
  <c r="AM52" i="1"/>
  <c r="AN52" i="1"/>
  <c r="AO52" i="1"/>
  <c r="AP52" i="1"/>
  <c r="J52" i="1" s="1"/>
  <c r="AQ52" i="1"/>
  <c r="AT52" i="1"/>
  <c r="AU52" i="1" s="1"/>
  <c r="AX52" i="1" s="1"/>
  <c r="AW52" i="1"/>
  <c r="H53" i="1"/>
  <c r="L53" i="1"/>
  <c r="N53" i="1" s="1"/>
  <c r="AK53" i="1"/>
  <c r="E53" i="1" s="1"/>
  <c r="AL53" i="1"/>
  <c r="AM53" i="1"/>
  <c r="AN53" i="1"/>
  <c r="AO53" i="1"/>
  <c r="AT53" i="1"/>
  <c r="AU53" i="1"/>
  <c r="AX53" i="1" s="1"/>
  <c r="AW53" i="1"/>
  <c r="E54" i="1"/>
  <c r="H54" i="1"/>
  <c r="L54" i="1"/>
  <c r="N54" i="1"/>
  <c r="AK54" i="1"/>
  <c r="AL54" i="1"/>
  <c r="AM54" i="1"/>
  <c r="AN54" i="1"/>
  <c r="AO54" i="1"/>
  <c r="AP54" i="1" s="1"/>
  <c r="J54" i="1" s="1"/>
  <c r="AQ54" i="1" s="1"/>
  <c r="AT54" i="1"/>
  <c r="AU54" i="1"/>
  <c r="AX54" i="1" s="1"/>
  <c r="AW54" i="1"/>
  <c r="E55" i="1"/>
  <c r="L55" i="1"/>
  <c r="N55" i="1"/>
  <c r="BC55" i="1" s="1"/>
  <c r="AK55" i="1"/>
  <c r="AL55" i="1"/>
  <c r="AM55" i="1"/>
  <c r="AN55" i="1"/>
  <c r="AO55" i="1"/>
  <c r="AP55" i="1"/>
  <c r="J55" i="1" s="1"/>
  <c r="AQ55" i="1" s="1"/>
  <c r="AT55" i="1"/>
  <c r="AU55" i="1" s="1"/>
  <c r="AX55" i="1" s="1"/>
  <c r="AW55" i="1"/>
  <c r="H56" i="1"/>
  <c r="L56" i="1"/>
  <c r="N56" i="1" s="1"/>
  <c r="AK56" i="1"/>
  <c r="E56" i="1" s="1"/>
  <c r="AL56" i="1"/>
  <c r="AM56" i="1"/>
  <c r="AN56" i="1"/>
  <c r="AO56" i="1"/>
  <c r="AT56" i="1"/>
  <c r="AU56" i="1" s="1"/>
  <c r="AX56" i="1" s="1"/>
  <c r="AW56" i="1"/>
  <c r="L57" i="1"/>
  <c r="N57" i="1" s="1"/>
  <c r="AK57" i="1"/>
  <c r="AL57" i="1" s="1"/>
  <c r="AM57" i="1"/>
  <c r="AN57" i="1"/>
  <c r="AO57" i="1"/>
  <c r="AP57" i="1"/>
  <c r="J57" i="1" s="1"/>
  <c r="AQ57" i="1" s="1"/>
  <c r="AT57" i="1"/>
  <c r="AU57" i="1"/>
  <c r="AX57" i="1" s="1"/>
  <c r="AW57" i="1"/>
  <c r="L58" i="1"/>
  <c r="N58" i="1"/>
  <c r="AK58" i="1"/>
  <c r="E58" i="1" s="1"/>
  <c r="AL58" i="1"/>
  <c r="AM58" i="1"/>
  <c r="AN58" i="1"/>
  <c r="AO58" i="1"/>
  <c r="AT58" i="1"/>
  <c r="AU58" i="1"/>
  <c r="AW58" i="1"/>
  <c r="E59" i="1"/>
  <c r="H59" i="1"/>
  <c r="L59" i="1"/>
  <c r="N59" i="1" s="1"/>
  <c r="AK59" i="1"/>
  <c r="AL59" i="1"/>
  <c r="AM59" i="1"/>
  <c r="AN59" i="1"/>
  <c r="AO59" i="1"/>
  <c r="AT59" i="1"/>
  <c r="AU59" i="1" s="1"/>
  <c r="AX59" i="1" s="1"/>
  <c r="AW59" i="1"/>
  <c r="BC59" i="1"/>
  <c r="E60" i="1"/>
  <c r="L60" i="1"/>
  <c r="N60" i="1"/>
  <c r="BC60" i="1" s="1"/>
  <c r="AK60" i="1"/>
  <c r="AL60" i="1"/>
  <c r="H60" i="1" s="1"/>
  <c r="AM60" i="1"/>
  <c r="AN60" i="1"/>
  <c r="AO60" i="1"/>
  <c r="AP60" i="1" s="1"/>
  <c r="J60" i="1" s="1"/>
  <c r="AQ60" i="1" s="1"/>
  <c r="AT60" i="1"/>
  <c r="AU60" i="1"/>
  <c r="AW60" i="1"/>
  <c r="AX60" i="1"/>
  <c r="H61" i="1"/>
  <c r="I61" i="1"/>
  <c r="J61" i="1"/>
  <c r="L61" i="1"/>
  <c r="N61" i="1"/>
  <c r="AK61" i="1"/>
  <c r="E61" i="1" s="1"/>
  <c r="AL61" i="1"/>
  <c r="AM61" i="1"/>
  <c r="AP61" i="1" s="1"/>
  <c r="AN61" i="1"/>
  <c r="AO61" i="1"/>
  <c r="AQ61" i="1"/>
  <c r="AT61" i="1"/>
  <c r="AU61" i="1" s="1"/>
  <c r="AW61" i="1"/>
  <c r="AX61" i="1"/>
  <c r="BC61" i="1"/>
  <c r="H62" i="1"/>
  <c r="L62" i="1"/>
  <c r="N62" i="1" s="1"/>
  <c r="AK62" i="1"/>
  <c r="E62" i="1" s="1"/>
  <c r="AL62" i="1"/>
  <c r="AM62" i="1"/>
  <c r="AN62" i="1"/>
  <c r="AP62" i="1" s="1"/>
  <c r="J62" i="1" s="1"/>
  <c r="AQ62" i="1" s="1"/>
  <c r="AO62" i="1"/>
  <c r="AT62" i="1"/>
  <c r="AU62" i="1" s="1"/>
  <c r="AW62" i="1"/>
  <c r="AX62" i="1"/>
  <c r="BC62" i="1"/>
  <c r="L63" i="1"/>
  <c r="N63" i="1"/>
  <c r="AK63" i="1"/>
  <c r="E63" i="1" s="1"/>
  <c r="AM63" i="1"/>
  <c r="AN63" i="1"/>
  <c r="AO63" i="1"/>
  <c r="AT63" i="1"/>
  <c r="AU63" i="1"/>
  <c r="AW63" i="1"/>
  <c r="E64" i="1"/>
  <c r="L64" i="1"/>
  <c r="N64" i="1"/>
  <c r="BC64" i="1" s="1"/>
  <c r="AK64" i="1"/>
  <c r="AL64" i="1"/>
  <c r="AM64" i="1"/>
  <c r="AP64" i="1" s="1"/>
  <c r="J64" i="1" s="1"/>
  <c r="AQ64" i="1" s="1"/>
  <c r="AN64" i="1"/>
  <c r="AO64" i="1"/>
  <c r="AT64" i="1"/>
  <c r="AU64" i="1" s="1"/>
  <c r="AX64" i="1" s="1"/>
  <c r="AW64" i="1"/>
  <c r="E76" i="1"/>
  <c r="L76" i="1"/>
  <c r="N76" i="1"/>
  <c r="BC76" i="1" s="1"/>
  <c r="AK76" i="1"/>
  <c r="AL76" i="1"/>
  <c r="H76" i="1" s="1"/>
  <c r="AM76" i="1"/>
  <c r="AN76" i="1"/>
  <c r="AO76" i="1"/>
  <c r="AT76" i="1"/>
  <c r="AU76" i="1" s="1"/>
  <c r="AW76" i="1"/>
  <c r="AX76" i="1"/>
  <c r="H77" i="1"/>
  <c r="L77" i="1"/>
  <c r="N77" i="1"/>
  <c r="BC77" i="1" s="1"/>
  <c r="AK77" i="1"/>
  <c r="E77" i="1" s="1"/>
  <c r="AL77" i="1"/>
  <c r="AM77" i="1"/>
  <c r="AN77" i="1"/>
  <c r="AP77" i="1" s="1"/>
  <c r="J77" i="1" s="1"/>
  <c r="AQ77" i="1" s="1"/>
  <c r="AO77" i="1"/>
  <c r="AT77" i="1"/>
  <c r="AU77" i="1"/>
  <c r="AX77" i="1" s="1"/>
  <c r="AW77" i="1"/>
  <c r="L78" i="1"/>
  <c r="N78" i="1" s="1"/>
  <c r="AK78" i="1"/>
  <c r="E78" i="1" s="1"/>
  <c r="AM78" i="1"/>
  <c r="AN78" i="1"/>
  <c r="AO78" i="1"/>
  <c r="AT78" i="1"/>
  <c r="AU78" i="1"/>
  <c r="AX78" i="1" s="1"/>
  <c r="AW78" i="1"/>
  <c r="L79" i="1"/>
  <c r="N79" i="1"/>
  <c r="AK79" i="1"/>
  <c r="E79" i="1" s="1"/>
  <c r="AM79" i="1"/>
  <c r="AN79" i="1"/>
  <c r="AO79" i="1"/>
  <c r="AT79" i="1"/>
  <c r="AU79" i="1"/>
  <c r="AX79" i="1" s="1"/>
  <c r="AW79" i="1"/>
  <c r="E80" i="1"/>
  <c r="H80" i="1"/>
  <c r="L80" i="1"/>
  <c r="N80" i="1"/>
  <c r="BC80" i="1" s="1"/>
  <c r="AK80" i="1"/>
  <c r="AL80" i="1"/>
  <c r="AM80" i="1"/>
  <c r="AN80" i="1"/>
  <c r="AO80" i="1"/>
  <c r="AT80" i="1"/>
  <c r="AU80" i="1"/>
  <c r="AX80" i="1" s="1"/>
  <c r="AW80" i="1"/>
  <c r="E81" i="1"/>
  <c r="H81" i="1"/>
  <c r="L81" i="1"/>
  <c r="N81" i="1"/>
  <c r="BC81" i="1" s="1"/>
  <c r="AK81" i="1"/>
  <c r="AL81" i="1"/>
  <c r="AM81" i="1"/>
  <c r="AN81" i="1"/>
  <c r="AO81" i="1"/>
  <c r="AT81" i="1"/>
  <c r="AU81" i="1"/>
  <c r="AW81" i="1"/>
  <c r="AX81" i="1"/>
  <c r="H82" i="1"/>
  <c r="L82" i="1"/>
  <c r="N82" i="1"/>
  <c r="BC82" i="1" s="1"/>
  <c r="AK82" i="1"/>
  <c r="E82" i="1" s="1"/>
  <c r="AL82" i="1"/>
  <c r="AM82" i="1"/>
  <c r="AN82" i="1"/>
  <c r="AP82" i="1" s="1"/>
  <c r="J82" i="1" s="1"/>
  <c r="AQ82" i="1" s="1"/>
  <c r="AO82" i="1"/>
  <c r="AT82" i="1"/>
  <c r="AU82" i="1"/>
  <c r="AX82" i="1" s="1"/>
  <c r="AW82" i="1"/>
  <c r="L83" i="1"/>
  <c r="N83" i="1" s="1"/>
  <c r="BC83" i="1" s="1"/>
  <c r="AK83" i="1"/>
  <c r="E83" i="1" s="1"/>
  <c r="AL83" i="1"/>
  <c r="H83" i="1" s="1"/>
  <c r="AM83" i="1"/>
  <c r="AN83" i="1"/>
  <c r="AP83" i="1" s="1"/>
  <c r="J83" i="1" s="1"/>
  <c r="AQ83" i="1" s="1"/>
  <c r="AO83" i="1"/>
  <c r="AT83" i="1"/>
  <c r="AU83" i="1"/>
  <c r="AW83" i="1"/>
  <c r="AX83" i="1"/>
  <c r="E84" i="1"/>
  <c r="L84" i="1"/>
  <c r="N84" i="1"/>
  <c r="AK84" i="1"/>
  <c r="AL84" i="1" s="1"/>
  <c r="AM84" i="1"/>
  <c r="AN84" i="1"/>
  <c r="AO84" i="1"/>
  <c r="AT84" i="1"/>
  <c r="AU84" i="1"/>
  <c r="AW84" i="1"/>
  <c r="AX84" i="1" s="1"/>
  <c r="E85" i="1"/>
  <c r="L85" i="1"/>
  <c r="N85" i="1" s="1"/>
  <c r="AK85" i="1"/>
  <c r="AL85" i="1" s="1"/>
  <c r="AM85" i="1"/>
  <c r="AN85" i="1"/>
  <c r="AO85" i="1"/>
  <c r="AT85" i="1"/>
  <c r="AU85" i="1" s="1"/>
  <c r="AX85" i="1" s="1"/>
  <c r="AW85" i="1"/>
  <c r="E86" i="1"/>
  <c r="L86" i="1"/>
  <c r="N86" i="1"/>
  <c r="AK86" i="1"/>
  <c r="AL86" i="1"/>
  <c r="AM86" i="1"/>
  <c r="AN86" i="1"/>
  <c r="AO86" i="1"/>
  <c r="AT86" i="1"/>
  <c r="AU86" i="1" s="1"/>
  <c r="AX86" i="1" s="1"/>
  <c r="AW86" i="1"/>
  <c r="H87" i="1"/>
  <c r="L87" i="1"/>
  <c r="N87" i="1"/>
  <c r="AK87" i="1"/>
  <c r="E87" i="1" s="1"/>
  <c r="AL87" i="1"/>
  <c r="AM87" i="1"/>
  <c r="AN87" i="1"/>
  <c r="AO87" i="1"/>
  <c r="AT87" i="1"/>
  <c r="AU87" i="1"/>
  <c r="AW87" i="1"/>
  <c r="AX87" i="1"/>
  <c r="BC87" i="1"/>
  <c r="H88" i="1"/>
  <c r="L88" i="1"/>
  <c r="N88" i="1"/>
  <c r="BC88" i="1" s="1"/>
  <c r="AK88" i="1"/>
  <c r="E88" i="1" s="1"/>
  <c r="AL88" i="1"/>
  <c r="AM88" i="1"/>
  <c r="AN88" i="1"/>
  <c r="AO88" i="1"/>
  <c r="AP88" i="1"/>
  <c r="J88" i="1" s="1"/>
  <c r="AQ88" i="1" s="1"/>
  <c r="AT88" i="1"/>
  <c r="AU88" i="1"/>
  <c r="AX88" i="1" s="1"/>
  <c r="AW88" i="1"/>
  <c r="L89" i="1"/>
  <c r="N89" i="1"/>
  <c r="AK89" i="1"/>
  <c r="AM89" i="1"/>
  <c r="AN89" i="1"/>
  <c r="AO89" i="1"/>
  <c r="AT89" i="1"/>
  <c r="AU89" i="1" s="1"/>
  <c r="AX89" i="1" s="1"/>
  <c r="AW89" i="1"/>
  <c r="E90" i="1"/>
  <c r="L90" i="1"/>
  <c r="N90" i="1"/>
  <c r="AK90" i="1"/>
  <c r="AL90" i="1"/>
  <c r="AM90" i="1"/>
  <c r="AN90" i="1"/>
  <c r="AO90" i="1"/>
  <c r="AT90" i="1"/>
  <c r="AU90" i="1" s="1"/>
  <c r="AX90" i="1" s="1"/>
  <c r="AW90" i="1"/>
  <c r="E93" i="1"/>
  <c r="H93" i="1"/>
  <c r="L93" i="1"/>
  <c r="N93" i="1"/>
  <c r="AK93" i="1"/>
  <c r="AL93" i="1"/>
  <c r="AM93" i="1"/>
  <c r="AN93" i="1"/>
  <c r="AO93" i="1"/>
  <c r="AP93" i="1"/>
  <c r="J93" i="1" s="1"/>
  <c r="AQ93" i="1" s="1"/>
  <c r="AT93" i="1"/>
  <c r="AU93" i="1" s="1"/>
  <c r="AX93" i="1" s="1"/>
  <c r="AW93" i="1"/>
  <c r="L94" i="1"/>
  <c r="N94" i="1"/>
  <c r="AK94" i="1"/>
  <c r="E94" i="1" s="1"/>
  <c r="AL94" i="1"/>
  <c r="AM94" i="1"/>
  <c r="AN94" i="1"/>
  <c r="AO94" i="1"/>
  <c r="AT94" i="1"/>
  <c r="AU94" i="1" s="1"/>
  <c r="AW94" i="1"/>
  <c r="AX94" i="1"/>
  <c r="L95" i="1"/>
  <c r="N95" i="1"/>
  <c r="AK95" i="1"/>
  <c r="AM95" i="1"/>
  <c r="AN95" i="1"/>
  <c r="AO95" i="1"/>
  <c r="AT95" i="1"/>
  <c r="AU95" i="1" s="1"/>
  <c r="AW95" i="1"/>
  <c r="AX95" i="1"/>
  <c r="E96" i="1"/>
  <c r="H96" i="1"/>
  <c r="J96" i="1"/>
  <c r="AQ96" i="1" s="1"/>
  <c r="L96" i="1"/>
  <c r="N96" i="1"/>
  <c r="BC96" i="1" s="1"/>
  <c r="AK96" i="1"/>
  <c r="AL96" i="1" s="1"/>
  <c r="AM96" i="1"/>
  <c r="AN96" i="1"/>
  <c r="AO96" i="1"/>
  <c r="AP96" i="1"/>
  <c r="AT96" i="1"/>
  <c r="AU96" i="1" s="1"/>
  <c r="AX96" i="1" s="1"/>
  <c r="AW96" i="1"/>
  <c r="E97" i="1"/>
  <c r="H97" i="1"/>
  <c r="L97" i="1"/>
  <c r="N97" i="1"/>
  <c r="AK97" i="1"/>
  <c r="AL97" i="1" s="1"/>
  <c r="AM97" i="1"/>
  <c r="AN97" i="1"/>
  <c r="AP97" i="1" s="1"/>
  <c r="J97" i="1" s="1"/>
  <c r="AQ97" i="1" s="1"/>
  <c r="AO97" i="1"/>
  <c r="AT97" i="1"/>
  <c r="AU97" i="1"/>
  <c r="AX97" i="1" s="1"/>
  <c r="AW97" i="1"/>
  <c r="BC97" i="1"/>
  <c r="E98" i="1"/>
  <c r="H98" i="1"/>
  <c r="L98" i="1"/>
  <c r="N98" i="1" s="1"/>
  <c r="BC98" i="1" s="1"/>
  <c r="AK98" i="1"/>
  <c r="AL98" i="1"/>
  <c r="AM98" i="1"/>
  <c r="AN98" i="1"/>
  <c r="AP98" i="1" s="1"/>
  <c r="J98" i="1" s="1"/>
  <c r="AQ98" i="1" s="1"/>
  <c r="AO98" i="1"/>
  <c r="AT98" i="1"/>
  <c r="AU98" i="1" s="1"/>
  <c r="AX98" i="1" s="1"/>
  <c r="AW98" i="1"/>
  <c r="L99" i="1"/>
  <c r="N99" i="1" s="1"/>
  <c r="BC99" i="1" s="1"/>
  <c r="AK99" i="1"/>
  <c r="E99" i="1" s="1"/>
  <c r="AL99" i="1"/>
  <c r="AM99" i="1"/>
  <c r="AN99" i="1"/>
  <c r="AO99" i="1"/>
  <c r="AT99" i="1"/>
  <c r="AU99" i="1" s="1"/>
  <c r="AX99" i="1" s="1"/>
  <c r="AW99" i="1"/>
  <c r="L100" i="1"/>
  <c r="N100" i="1"/>
  <c r="AK100" i="1"/>
  <c r="E100" i="1" s="1"/>
  <c r="AL100" i="1"/>
  <c r="AM100" i="1"/>
  <c r="AN100" i="1"/>
  <c r="AO100" i="1"/>
  <c r="AP100" i="1"/>
  <c r="J100" i="1" s="1"/>
  <c r="AQ100" i="1"/>
  <c r="I100" i="1" s="1"/>
  <c r="AR100" i="1"/>
  <c r="AS100" i="1" s="1"/>
  <c r="AT100" i="1"/>
  <c r="AU100" i="1"/>
  <c r="AX100" i="1" s="1"/>
  <c r="AV100" i="1"/>
  <c r="F100" i="1" s="1"/>
  <c r="AY100" i="1" s="1"/>
  <c r="G100" i="1" s="1"/>
  <c r="AW100" i="1"/>
  <c r="H101" i="1"/>
  <c r="L101" i="1"/>
  <c r="N101" i="1" s="1"/>
  <c r="AK101" i="1"/>
  <c r="E101" i="1" s="1"/>
  <c r="AL101" i="1"/>
  <c r="AM101" i="1"/>
  <c r="AN101" i="1"/>
  <c r="AO101" i="1"/>
  <c r="AT101" i="1"/>
  <c r="AU101" i="1"/>
  <c r="AX101" i="1" s="1"/>
  <c r="AW101" i="1"/>
  <c r="E102" i="1"/>
  <c r="L102" i="1"/>
  <c r="N102" i="1"/>
  <c r="AK102" i="1"/>
  <c r="AL102" i="1"/>
  <c r="AM102" i="1"/>
  <c r="AN102" i="1"/>
  <c r="AO102" i="1"/>
  <c r="AP102" i="1" s="1"/>
  <c r="J102" i="1" s="1"/>
  <c r="AQ102" i="1" s="1"/>
  <c r="I102" i="1" s="1"/>
  <c r="AR102" i="1"/>
  <c r="AS102" i="1" s="1"/>
  <c r="AV102" i="1" s="1"/>
  <c r="F102" i="1" s="1"/>
  <c r="AY102" i="1" s="1"/>
  <c r="G102" i="1" s="1"/>
  <c r="AT102" i="1"/>
  <c r="AU102" i="1" s="1"/>
  <c r="AX102" i="1" s="1"/>
  <c r="AW102" i="1"/>
  <c r="E103" i="1"/>
  <c r="L103" i="1"/>
  <c r="N103" i="1" s="1"/>
  <c r="AK103" i="1"/>
  <c r="AL103" i="1"/>
  <c r="AM103" i="1"/>
  <c r="AN103" i="1"/>
  <c r="AO103" i="1"/>
  <c r="AP103" i="1" s="1"/>
  <c r="J103" i="1" s="1"/>
  <c r="AQ103" i="1" s="1"/>
  <c r="AT103" i="1"/>
  <c r="AU103" i="1" s="1"/>
  <c r="AW103" i="1"/>
  <c r="AX103" i="1"/>
  <c r="BC103" i="1"/>
  <c r="L104" i="1"/>
  <c r="N104" i="1" s="1"/>
  <c r="AK104" i="1"/>
  <c r="E104" i="1" s="1"/>
  <c r="AL104" i="1"/>
  <c r="H104" i="1" s="1"/>
  <c r="AM104" i="1"/>
  <c r="AN104" i="1"/>
  <c r="AO104" i="1"/>
  <c r="AP104" i="1" s="1"/>
  <c r="J104" i="1" s="1"/>
  <c r="AQ104" i="1" s="1"/>
  <c r="AT104" i="1"/>
  <c r="AU104" i="1" s="1"/>
  <c r="AX104" i="1" s="1"/>
  <c r="AW104" i="1"/>
  <c r="E105" i="1"/>
  <c r="L105" i="1"/>
  <c r="N105" i="1" s="1"/>
  <c r="AK105" i="1"/>
  <c r="AL105" i="1" s="1"/>
  <c r="H105" i="1" s="1"/>
  <c r="AM105" i="1"/>
  <c r="AN105" i="1"/>
  <c r="AO105" i="1"/>
  <c r="AT105" i="1"/>
  <c r="AU105" i="1"/>
  <c r="AW105" i="1"/>
  <c r="BC105" i="1"/>
  <c r="E106" i="1"/>
  <c r="H106" i="1"/>
  <c r="L106" i="1"/>
  <c r="N106" i="1"/>
  <c r="AK106" i="1"/>
  <c r="AL106" i="1" s="1"/>
  <c r="AM106" i="1"/>
  <c r="AN106" i="1"/>
  <c r="AO106" i="1"/>
  <c r="AT106" i="1"/>
  <c r="AU106" i="1" s="1"/>
  <c r="AW106" i="1"/>
  <c r="AX106" i="1"/>
  <c r="E107" i="1"/>
  <c r="H107" i="1"/>
  <c r="L107" i="1"/>
  <c r="N107" i="1" s="1"/>
  <c r="BC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W107" i="1"/>
  <c r="AX107" i="1"/>
  <c r="E114" i="1"/>
  <c r="H114" i="1"/>
  <c r="L114" i="1"/>
  <c r="N114" i="1"/>
  <c r="AK114" i="1"/>
  <c r="AL114" i="1"/>
  <c r="AM114" i="1"/>
  <c r="AN114" i="1"/>
  <c r="AO114" i="1"/>
  <c r="AP114" i="1"/>
  <c r="J114" i="1" s="1"/>
  <c r="AQ114" i="1" s="1"/>
  <c r="AT114" i="1"/>
  <c r="AU114" i="1"/>
  <c r="AW114" i="1"/>
  <c r="L115" i="1"/>
  <c r="N115" i="1"/>
  <c r="AK115" i="1"/>
  <c r="E115" i="1" s="1"/>
  <c r="AL115" i="1"/>
  <c r="AM115" i="1"/>
  <c r="AN115" i="1"/>
  <c r="AO115" i="1"/>
  <c r="AP115" i="1"/>
  <c r="J115" i="1" s="1"/>
  <c r="AQ115" i="1"/>
  <c r="AT115" i="1"/>
  <c r="AU115" i="1"/>
  <c r="AX115" i="1" s="1"/>
  <c r="AW115" i="1"/>
  <c r="H116" i="1"/>
  <c r="L116" i="1"/>
  <c r="N116" i="1" s="1"/>
  <c r="AK116" i="1"/>
  <c r="E116" i="1" s="1"/>
  <c r="AL116" i="1"/>
  <c r="AM116" i="1"/>
  <c r="AN116" i="1"/>
  <c r="AO116" i="1"/>
  <c r="AT116" i="1"/>
  <c r="AU116" i="1"/>
  <c r="AX116" i="1" s="1"/>
  <c r="AW116" i="1"/>
  <c r="BC116" i="1"/>
  <c r="L117" i="1"/>
  <c r="N117" i="1" s="1"/>
  <c r="AK117" i="1"/>
  <c r="AM117" i="1"/>
  <c r="AN117" i="1"/>
  <c r="AO117" i="1"/>
  <c r="AT117" i="1"/>
  <c r="AU117" i="1" s="1"/>
  <c r="AX117" i="1" s="1"/>
  <c r="AW117" i="1"/>
  <c r="L118" i="1"/>
  <c r="N118" i="1" s="1"/>
  <c r="AK118" i="1"/>
  <c r="AM118" i="1"/>
  <c r="AN118" i="1"/>
  <c r="AO118" i="1"/>
  <c r="AT118" i="1"/>
  <c r="AU118" i="1" s="1"/>
  <c r="AW118" i="1"/>
  <c r="E119" i="1"/>
  <c r="L119" i="1"/>
  <c r="N119" i="1"/>
  <c r="AK119" i="1"/>
  <c r="AL119" i="1"/>
  <c r="AM119" i="1"/>
  <c r="AN119" i="1"/>
  <c r="AO119" i="1"/>
  <c r="AT119" i="1"/>
  <c r="AU119" i="1"/>
  <c r="AW119" i="1"/>
  <c r="AX119" i="1"/>
  <c r="L120" i="1"/>
  <c r="N120" i="1"/>
  <c r="BC120" i="1" s="1"/>
  <c r="AK120" i="1"/>
  <c r="E120" i="1" s="1"/>
  <c r="AL120" i="1"/>
  <c r="H120" i="1" s="1"/>
  <c r="AM120" i="1"/>
  <c r="AN120" i="1"/>
  <c r="AP120" i="1" s="1"/>
  <c r="J120" i="1" s="1"/>
  <c r="AO120" i="1"/>
  <c r="AQ120" i="1"/>
  <c r="AR120" i="1"/>
  <c r="AS120" i="1"/>
  <c r="AV120" i="1" s="1"/>
  <c r="F120" i="1" s="1"/>
  <c r="AT120" i="1"/>
  <c r="AU120" i="1" s="1"/>
  <c r="AW120" i="1"/>
  <c r="AX120" i="1"/>
  <c r="AY120" i="1"/>
  <c r="G120" i="1" s="1"/>
  <c r="H121" i="1"/>
  <c r="L121" i="1"/>
  <c r="N121" i="1"/>
  <c r="BC121" i="1" s="1"/>
  <c r="AK121" i="1"/>
  <c r="E121" i="1" s="1"/>
  <c r="AL121" i="1"/>
  <c r="AM121" i="1"/>
  <c r="AN121" i="1"/>
  <c r="AO121" i="1"/>
  <c r="AP121" i="1"/>
  <c r="J121" i="1" s="1"/>
  <c r="AQ121" i="1"/>
  <c r="AT121" i="1"/>
  <c r="AU121" i="1" s="1"/>
  <c r="AX121" i="1" s="1"/>
  <c r="AW121" i="1"/>
  <c r="E122" i="1"/>
  <c r="L122" i="1"/>
  <c r="N122" i="1"/>
  <c r="BC122" i="1" s="1"/>
  <c r="AK122" i="1"/>
  <c r="AL122" i="1"/>
  <c r="AM122" i="1"/>
  <c r="AN122" i="1"/>
  <c r="AO122" i="1"/>
  <c r="AT122" i="1"/>
  <c r="AU122" i="1" s="1"/>
  <c r="AX122" i="1" s="1"/>
  <c r="AW122" i="1"/>
  <c r="H123" i="1"/>
  <c r="J123" i="1"/>
  <c r="L123" i="1"/>
  <c r="N123" i="1"/>
  <c r="AK123" i="1"/>
  <c r="E123" i="1" s="1"/>
  <c r="AL123" i="1"/>
  <c r="AM123" i="1"/>
  <c r="AN123" i="1"/>
  <c r="AO123" i="1"/>
  <c r="AP123" i="1"/>
  <c r="AQ123" i="1"/>
  <c r="I123" i="1" s="1"/>
  <c r="AR123" i="1"/>
  <c r="AS123" i="1" s="1"/>
  <c r="AV123" i="1" s="1"/>
  <c r="F123" i="1" s="1"/>
  <c r="AY123" i="1" s="1"/>
  <c r="G123" i="1" s="1"/>
  <c r="AT123" i="1"/>
  <c r="AU123" i="1" s="1"/>
  <c r="AX123" i="1" s="1"/>
  <c r="AW123" i="1"/>
  <c r="BC123" i="1"/>
  <c r="E124" i="1"/>
  <c r="H124" i="1"/>
  <c r="L124" i="1"/>
  <c r="N124" i="1" s="1"/>
  <c r="BC124" i="1" s="1"/>
  <c r="AK124" i="1"/>
  <c r="AL124" i="1"/>
  <c r="AM124" i="1"/>
  <c r="AN124" i="1"/>
  <c r="AO124" i="1"/>
  <c r="AT124" i="1"/>
  <c r="AU124" i="1"/>
  <c r="AW124" i="1"/>
  <c r="AX124" i="1"/>
  <c r="L125" i="1"/>
  <c r="N125" i="1" s="1"/>
  <c r="BC125" i="1" s="1"/>
  <c r="AK125" i="1"/>
  <c r="E125" i="1" s="1"/>
  <c r="AM125" i="1"/>
  <c r="AN125" i="1"/>
  <c r="AO125" i="1"/>
  <c r="AT125" i="1"/>
  <c r="AU125" i="1"/>
  <c r="AW125" i="1"/>
  <c r="AX125" i="1"/>
  <c r="E126" i="1"/>
  <c r="L126" i="1"/>
  <c r="N126" i="1" s="1"/>
  <c r="AK126" i="1"/>
  <c r="AL126" i="1"/>
  <c r="H126" i="1" s="1"/>
  <c r="AM126" i="1"/>
  <c r="AN126" i="1"/>
  <c r="AP126" i="1" s="1"/>
  <c r="J126" i="1" s="1"/>
  <c r="AQ126" i="1" s="1"/>
  <c r="AO126" i="1"/>
  <c r="AT126" i="1"/>
  <c r="AU126" i="1" s="1"/>
  <c r="AX126" i="1" s="1"/>
  <c r="AW126" i="1"/>
  <c r="E127" i="1"/>
  <c r="L127" i="1"/>
  <c r="N127" i="1" s="1"/>
  <c r="BC127" i="1" s="1"/>
  <c r="AK127" i="1"/>
  <c r="AL127" i="1"/>
  <c r="AM127" i="1"/>
  <c r="AN127" i="1"/>
  <c r="AO127" i="1"/>
  <c r="AT127" i="1"/>
  <c r="AU127" i="1"/>
  <c r="AX127" i="1" s="1"/>
  <c r="AW127" i="1"/>
  <c r="E128" i="1"/>
  <c r="BC128" i="1" s="1"/>
  <c r="H128" i="1"/>
  <c r="L128" i="1"/>
  <c r="N128" i="1" s="1"/>
  <c r="AK128" i="1"/>
  <c r="AL128" i="1"/>
  <c r="AM128" i="1"/>
  <c r="AN128" i="1"/>
  <c r="AO128" i="1"/>
  <c r="AT128" i="1"/>
  <c r="AU128" i="1"/>
  <c r="AW128" i="1"/>
  <c r="AX128" i="1"/>
  <c r="E140" i="1"/>
  <c r="BC140" i="1" s="1"/>
  <c r="L140" i="1"/>
  <c r="N140" i="1" s="1"/>
  <c r="AK140" i="1"/>
  <c r="AL140" i="1"/>
  <c r="H140" i="1" s="1"/>
  <c r="AM140" i="1"/>
  <c r="AN140" i="1"/>
  <c r="AO140" i="1"/>
  <c r="AT140" i="1"/>
  <c r="AU140" i="1"/>
  <c r="AX140" i="1" s="1"/>
  <c r="AW140" i="1"/>
  <c r="F141" i="1"/>
  <c r="AY141" i="1" s="1"/>
  <c r="G141" i="1"/>
  <c r="BA141" i="1" s="1"/>
  <c r="L141" i="1"/>
  <c r="N141" i="1" s="1"/>
  <c r="AK141" i="1"/>
  <c r="E141" i="1" s="1"/>
  <c r="AL141" i="1"/>
  <c r="AM141" i="1"/>
  <c r="AN141" i="1"/>
  <c r="AO141" i="1"/>
  <c r="AP141" i="1"/>
  <c r="J141" i="1" s="1"/>
  <c r="AQ141" i="1"/>
  <c r="I141" i="1" s="1"/>
  <c r="AR141" i="1"/>
  <c r="AS141" i="1" s="1"/>
  <c r="AT141" i="1"/>
  <c r="AU141" i="1"/>
  <c r="AX141" i="1" s="1"/>
  <c r="AV141" i="1"/>
  <c r="AW141" i="1"/>
  <c r="E142" i="1"/>
  <c r="H142" i="1"/>
  <c r="L142" i="1"/>
  <c r="N142" i="1" s="1"/>
  <c r="BC142" i="1" s="1"/>
  <c r="AK142" i="1"/>
  <c r="AL142" i="1"/>
  <c r="AM142" i="1"/>
  <c r="AN142" i="1"/>
  <c r="AO142" i="1"/>
  <c r="AP142" i="1"/>
  <c r="J142" i="1" s="1"/>
  <c r="AQ142" i="1"/>
  <c r="AT142" i="1"/>
  <c r="AU142" i="1" s="1"/>
  <c r="AX142" i="1" s="1"/>
  <c r="AW142" i="1"/>
  <c r="L143" i="1"/>
  <c r="N143" i="1"/>
  <c r="AK143" i="1"/>
  <c r="E143" i="1" s="1"/>
  <c r="AL143" i="1"/>
  <c r="AM143" i="1"/>
  <c r="AN143" i="1"/>
  <c r="AO143" i="1"/>
  <c r="AT143" i="1"/>
  <c r="AU143" i="1"/>
  <c r="AW143" i="1"/>
  <c r="E144" i="1"/>
  <c r="H144" i="1"/>
  <c r="L144" i="1"/>
  <c r="N144" i="1"/>
  <c r="AK144" i="1"/>
  <c r="AL144" i="1"/>
  <c r="AM144" i="1"/>
  <c r="AN144" i="1"/>
  <c r="AO144" i="1"/>
  <c r="AP144" i="1" s="1"/>
  <c r="J144" i="1" s="1"/>
  <c r="AQ144" i="1" s="1"/>
  <c r="AT144" i="1"/>
  <c r="AU144" i="1"/>
  <c r="AX144" i="1" s="1"/>
  <c r="AW144" i="1"/>
  <c r="E145" i="1"/>
  <c r="L145" i="1"/>
  <c r="N145" i="1" s="1"/>
  <c r="BC145" i="1" s="1"/>
  <c r="AK145" i="1"/>
  <c r="AL145" i="1"/>
  <c r="AM145" i="1"/>
  <c r="AN145" i="1"/>
  <c r="AP145" i="1" s="1"/>
  <c r="J145" i="1" s="1"/>
  <c r="AQ145" i="1" s="1"/>
  <c r="AO145" i="1"/>
  <c r="AT145" i="1"/>
  <c r="AU145" i="1" s="1"/>
  <c r="AX145" i="1" s="1"/>
  <c r="AW145" i="1"/>
  <c r="H146" i="1"/>
  <c r="L146" i="1"/>
  <c r="N146" i="1"/>
  <c r="AK146" i="1"/>
  <c r="E146" i="1" s="1"/>
  <c r="BC146" i="1" s="1"/>
  <c r="AL146" i="1"/>
  <c r="AM146" i="1"/>
  <c r="AN146" i="1"/>
  <c r="AO146" i="1"/>
  <c r="AT146" i="1"/>
  <c r="AU146" i="1"/>
  <c r="AW146" i="1"/>
  <c r="AX146" i="1"/>
  <c r="L147" i="1"/>
  <c r="N147" i="1" s="1"/>
  <c r="AK147" i="1"/>
  <c r="AL147" i="1" s="1"/>
  <c r="AP147" i="1" s="1"/>
  <c r="J147" i="1" s="1"/>
  <c r="AQ147" i="1" s="1"/>
  <c r="AM147" i="1"/>
  <c r="AN147" i="1"/>
  <c r="AO147" i="1"/>
  <c r="AT147" i="1"/>
  <c r="AU147" i="1"/>
  <c r="AW147" i="1"/>
  <c r="AX147" i="1"/>
  <c r="L148" i="1"/>
  <c r="N148" i="1" s="1"/>
  <c r="AK148" i="1"/>
  <c r="AM148" i="1"/>
  <c r="AN148" i="1"/>
  <c r="AO148" i="1"/>
  <c r="AT148" i="1"/>
  <c r="AU148" i="1" s="1"/>
  <c r="AX148" i="1" s="1"/>
  <c r="AW148" i="1"/>
  <c r="E149" i="1"/>
  <c r="BC149" i="1" s="1"/>
  <c r="L149" i="1"/>
  <c r="N149" i="1" s="1"/>
  <c r="AK149" i="1"/>
  <c r="AL149" i="1"/>
  <c r="H149" i="1" s="1"/>
  <c r="AM149" i="1"/>
  <c r="AN149" i="1"/>
  <c r="AO149" i="1"/>
  <c r="AT149" i="1"/>
  <c r="AU149" i="1" s="1"/>
  <c r="AX149" i="1" s="1"/>
  <c r="AW149" i="1"/>
  <c r="E150" i="1"/>
  <c r="F150" i="1"/>
  <c r="H150" i="1"/>
  <c r="L150" i="1"/>
  <c r="N150" i="1" s="1"/>
  <c r="AK150" i="1"/>
  <c r="AL150" i="1"/>
  <c r="AM150" i="1"/>
  <c r="AN150" i="1"/>
  <c r="AO150" i="1"/>
  <c r="AP150" i="1" s="1"/>
  <c r="J150" i="1" s="1"/>
  <c r="AQ150" i="1" s="1"/>
  <c r="AR150" i="1" s="1"/>
  <c r="AS150" i="1" s="1"/>
  <c r="AT150" i="1"/>
  <c r="AU150" i="1"/>
  <c r="AX150" i="1" s="1"/>
  <c r="AV150" i="1"/>
  <c r="AW150" i="1"/>
  <c r="AY150" i="1"/>
  <c r="G150" i="1" s="1"/>
  <c r="BB150" i="1"/>
  <c r="L151" i="1"/>
  <c r="N151" i="1"/>
  <c r="AK151" i="1"/>
  <c r="E151" i="1" s="1"/>
  <c r="AM151" i="1"/>
  <c r="AN151" i="1"/>
  <c r="AO151" i="1"/>
  <c r="AT151" i="1"/>
  <c r="AU151" i="1"/>
  <c r="AX151" i="1" s="1"/>
  <c r="AW151" i="1"/>
  <c r="E152" i="1"/>
  <c r="BC152" i="1" s="1"/>
  <c r="H152" i="1"/>
  <c r="I152" i="1"/>
  <c r="L152" i="1"/>
  <c r="N152" i="1"/>
  <c r="AK152" i="1"/>
  <c r="AL152" i="1"/>
  <c r="AM152" i="1"/>
  <c r="AN152" i="1"/>
  <c r="AO152" i="1"/>
  <c r="AP152" i="1"/>
  <c r="J152" i="1" s="1"/>
  <c r="AQ152" i="1" s="1"/>
  <c r="AT152" i="1"/>
  <c r="AU152" i="1"/>
  <c r="AW152" i="1"/>
  <c r="AX152" i="1"/>
  <c r="E153" i="1"/>
  <c r="H153" i="1"/>
  <c r="L153" i="1"/>
  <c r="N153" i="1" s="1"/>
  <c r="AK153" i="1"/>
  <c r="AL153" i="1" s="1"/>
  <c r="AM153" i="1"/>
  <c r="AN153" i="1"/>
  <c r="AO153" i="1"/>
  <c r="AP153" i="1" s="1"/>
  <c r="J153" i="1" s="1"/>
  <c r="AQ153" i="1"/>
  <c r="AT153" i="1"/>
  <c r="AU153" i="1"/>
  <c r="AX153" i="1" s="1"/>
  <c r="AW153" i="1"/>
  <c r="L154" i="1"/>
  <c r="N154" i="1" s="1"/>
  <c r="AK154" i="1"/>
  <c r="E154" i="1" s="1"/>
  <c r="AL154" i="1"/>
  <c r="AM154" i="1"/>
  <c r="AN154" i="1"/>
  <c r="AO154" i="1"/>
  <c r="AP154" i="1"/>
  <c r="J154" i="1" s="1"/>
  <c r="AQ154" i="1" s="1"/>
  <c r="I154" i="1" s="1"/>
  <c r="AR154" i="1"/>
  <c r="AS154" i="1" s="1"/>
  <c r="AV154" i="1" s="1"/>
  <c r="F154" i="1" s="1"/>
  <c r="AY154" i="1" s="1"/>
  <c r="G154" i="1" s="1"/>
  <c r="AT154" i="1"/>
  <c r="AU154" i="1"/>
  <c r="AX154" i="1" s="1"/>
  <c r="AW154" i="1"/>
  <c r="E158" i="1"/>
  <c r="L158" i="1"/>
  <c r="N158" i="1"/>
  <c r="BC158" i="1" s="1"/>
  <c r="AK158" i="1"/>
  <c r="AL158" i="1"/>
  <c r="AM158" i="1"/>
  <c r="AN158" i="1"/>
  <c r="AP158" i="1" s="1"/>
  <c r="J158" i="1" s="1"/>
  <c r="AQ158" i="1" s="1"/>
  <c r="AO158" i="1"/>
  <c r="AT158" i="1"/>
  <c r="AU158" i="1" s="1"/>
  <c r="AX158" i="1" s="1"/>
  <c r="AW158" i="1"/>
  <c r="L159" i="1"/>
  <c r="N159" i="1" s="1"/>
  <c r="AK159" i="1"/>
  <c r="AM159" i="1"/>
  <c r="AN159" i="1"/>
  <c r="AO159" i="1"/>
  <c r="AT159" i="1"/>
  <c r="AU159" i="1" s="1"/>
  <c r="AX159" i="1" s="1"/>
  <c r="AW159" i="1"/>
  <c r="E160" i="1"/>
  <c r="L160" i="1"/>
  <c r="N160" i="1"/>
  <c r="AK160" i="1"/>
  <c r="AL160" i="1"/>
  <c r="AM160" i="1"/>
  <c r="AN160" i="1"/>
  <c r="AO160" i="1"/>
  <c r="AT160" i="1"/>
  <c r="AU160" i="1"/>
  <c r="AX160" i="1" s="1"/>
  <c r="AW160" i="1"/>
  <c r="BC160" i="1"/>
  <c r="E161" i="1"/>
  <c r="H161" i="1"/>
  <c r="L161" i="1"/>
  <c r="AK161" i="1"/>
  <c r="AL161" i="1"/>
  <c r="AM161" i="1"/>
  <c r="AN161" i="1"/>
  <c r="AO161" i="1"/>
  <c r="AT161" i="1"/>
  <c r="AU161" i="1"/>
  <c r="AX161" i="1" s="1"/>
  <c r="AW161" i="1"/>
  <c r="E162" i="1"/>
  <c r="L162" i="1"/>
  <c r="N162" i="1" s="1"/>
  <c r="AK162" i="1"/>
  <c r="AL162" i="1" s="1"/>
  <c r="H162" i="1" s="1"/>
  <c r="AM162" i="1"/>
  <c r="AN162" i="1"/>
  <c r="AO162" i="1"/>
  <c r="AP162" i="1" s="1"/>
  <c r="J162" i="1" s="1"/>
  <c r="AQ162" i="1" s="1"/>
  <c r="AT162" i="1"/>
  <c r="AU162" i="1" s="1"/>
  <c r="AW162" i="1"/>
  <c r="AX162" i="1"/>
  <c r="L163" i="1"/>
  <c r="N163" i="1"/>
  <c r="AK163" i="1"/>
  <c r="E163" i="1" s="1"/>
  <c r="AM163" i="1"/>
  <c r="AN163" i="1"/>
  <c r="AO163" i="1"/>
  <c r="AT163" i="1"/>
  <c r="AU163" i="1" s="1"/>
  <c r="AX163" i="1" s="1"/>
  <c r="AW163" i="1"/>
  <c r="L164" i="1"/>
  <c r="N164" i="1"/>
  <c r="AK164" i="1"/>
  <c r="E164" i="1" s="1"/>
  <c r="AL164" i="1"/>
  <c r="H164" i="1" s="1"/>
  <c r="AM164" i="1"/>
  <c r="AN164" i="1"/>
  <c r="AO164" i="1"/>
  <c r="AT164" i="1"/>
  <c r="AU164" i="1"/>
  <c r="AW164" i="1"/>
  <c r="AX164" i="1"/>
  <c r="L165" i="1"/>
  <c r="N165" i="1"/>
  <c r="AK165" i="1"/>
  <c r="AL165" i="1" s="1"/>
  <c r="AM165" i="1"/>
  <c r="AN165" i="1"/>
  <c r="AO165" i="1"/>
  <c r="AT165" i="1"/>
  <c r="AU165" i="1" s="1"/>
  <c r="AX165" i="1" s="1"/>
  <c r="AW165" i="1"/>
  <c r="E166" i="1"/>
  <c r="H166" i="1"/>
  <c r="L166" i="1"/>
  <c r="N166" i="1" s="1"/>
  <c r="AK166" i="1"/>
  <c r="AL166" i="1" s="1"/>
  <c r="AM166" i="1"/>
  <c r="AN166" i="1"/>
  <c r="AO166" i="1"/>
  <c r="AT166" i="1"/>
  <c r="AU166" i="1"/>
  <c r="AW166" i="1"/>
  <c r="AX166" i="1"/>
  <c r="L167" i="1"/>
  <c r="N167" i="1" s="1"/>
  <c r="AK167" i="1"/>
  <c r="AM167" i="1"/>
  <c r="AN167" i="1"/>
  <c r="AO167" i="1"/>
  <c r="AT167" i="1"/>
  <c r="AU167" i="1" s="1"/>
  <c r="AX167" i="1" s="1"/>
  <c r="AW167" i="1"/>
  <c r="L168" i="1"/>
  <c r="N168" i="1" s="1"/>
  <c r="AK168" i="1"/>
  <c r="E168" i="1" s="1"/>
  <c r="AL168" i="1"/>
  <c r="AM168" i="1"/>
  <c r="AN168" i="1"/>
  <c r="AO168" i="1"/>
  <c r="AP168" i="1"/>
  <c r="J168" i="1" s="1"/>
  <c r="AQ168" i="1" s="1"/>
  <c r="AT168" i="1"/>
  <c r="AU168" i="1" s="1"/>
  <c r="AX168" i="1" s="1"/>
  <c r="AW168" i="1"/>
  <c r="L169" i="1"/>
  <c r="N169" i="1"/>
  <c r="AK169" i="1"/>
  <c r="AM169" i="1"/>
  <c r="AN169" i="1"/>
  <c r="AO169" i="1"/>
  <c r="AT169" i="1"/>
  <c r="AU169" i="1"/>
  <c r="AW169" i="1"/>
  <c r="AX169" i="1" s="1"/>
  <c r="E170" i="1"/>
  <c r="L170" i="1"/>
  <c r="N170" i="1"/>
  <c r="AK170" i="1"/>
  <c r="AL170" i="1"/>
  <c r="AM170" i="1"/>
  <c r="AN170" i="1"/>
  <c r="AP170" i="1" s="1"/>
  <c r="J170" i="1" s="1"/>
  <c r="AQ170" i="1" s="1"/>
  <c r="AO170" i="1"/>
  <c r="AT170" i="1"/>
  <c r="AU170" i="1"/>
  <c r="AW170" i="1"/>
  <c r="AX170" i="1" s="1"/>
  <c r="L171" i="1"/>
  <c r="N171" i="1"/>
  <c r="BC171" i="1" s="1"/>
  <c r="AK171" i="1"/>
  <c r="E171" i="1" s="1"/>
  <c r="AL171" i="1"/>
  <c r="AM171" i="1"/>
  <c r="AN171" i="1"/>
  <c r="AP171" i="1" s="1"/>
  <c r="J171" i="1" s="1"/>
  <c r="AQ171" i="1" s="1"/>
  <c r="AO171" i="1"/>
  <c r="AT171" i="1"/>
  <c r="AU171" i="1"/>
  <c r="AX171" i="1" s="1"/>
  <c r="AW171" i="1"/>
  <c r="E172" i="1"/>
  <c r="L172" i="1"/>
  <c r="N172" i="1" s="1"/>
  <c r="AK172" i="1"/>
  <c r="AL172" i="1" s="1"/>
  <c r="H172" i="1" s="1"/>
  <c r="AM172" i="1"/>
  <c r="AN172" i="1"/>
  <c r="AP172" i="1" s="1"/>
  <c r="J172" i="1" s="1"/>
  <c r="AQ172" i="1" s="1"/>
  <c r="AO172" i="1"/>
  <c r="AT172" i="1"/>
  <c r="AU172" i="1"/>
  <c r="AW172" i="1"/>
  <c r="AX172" i="1"/>
  <c r="BC172" i="1"/>
  <c r="E177" i="1"/>
  <c r="H177" i="1"/>
  <c r="L177" i="1"/>
  <c r="N177" i="1" s="1"/>
  <c r="BC177" i="1" s="1"/>
  <c r="AK177" i="1"/>
  <c r="AL177" i="1" s="1"/>
  <c r="AM177" i="1"/>
  <c r="AN177" i="1"/>
  <c r="AO177" i="1"/>
  <c r="AT177" i="1"/>
  <c r="AU177" i="1"/>
  <c r="AW177" i="1"/>
  <c r="E178" i="1"/>
  <c r="L178" i="1"/>
  <c r="N178" i="1" s="1"/>
  <c r="AK178" i="1"/>
  <c r="AL178" i="1" s="1"/>
  <c r="H178" i="1" s="1"/>
  <c r="AM178" i="1"/>
  <c r="AN178" i="1"/>
  <c r="AO178" i="1"/>
  <c r="AT178" i="1"/>
  <c r="AU178" i="1"/>
  <c r="AW178" i="1"/>
  <c r="AX178" i="1"/>
  <c r="L179" i="1"/>
  <c r="N179" i="1"/>
  <c r="AK179" i="1"/>
  <c r="AM179" i="1"/>
  <c r="AN179" i="1"/>
  <c r="AO179" i="1"/>
  <c r="AT179" i="1"/>
  <c r="AU179" i="1" s="1"/>
  <c r="AX179" i="1" s="1"/>
  <c r="AW179" i="1"/>
  <c r="E180" i="1"/>
  <c r="BC180" i="1" s="1"/>
  <c r="H180" i="1"/>
  <c r="J180" i="1"/>
  <c r="AQ180" i="1" s="1"/>
  <c r="L180" i="1"/>
  <c r="N180" i="1"/>
  <c r="AK180" i="1"/>
  <c r="AL180" i="1"/>
  <c r="AM180" i="1"/>
  <c r="AN180" i="1"/>
  <c r="AO180" i="1"/>
  <c r="AP180" i="1"/>
  <c r="AT180" i="1"/>
  <c r="AU180" i="1"/>
  <c r="AW180" i="1"/>
  <c r="AX180" i="1" s="1"/>
  <c r="E181" i="1"/>
  <c r="H181" i="1"/>
  <c r="L181" i="1"/>
  <c r="N181" i="1" s="1"/>
  <c r="AK181" i="1"/>
  <c r="AL181" i="1" s="1"/>
  <c r="AM181" i="1"/>
  <c r="AN181" i="1"/>
  <c r="AO181" i="1"/>
  <c r="AP181" i="1"/>
  <c r="J181" i="1" s="1"/>
  <c r="AQ181" i="1" s="1"/>
  <c r="AR181" i="1"/>
  <c r="AS181" i="1"/>
  <c r="AV181" i="1" s="1"/>
  <c r="F181" i="1" s="1"/>
  <c r="AY181" i="1" s="1"/>
  <c r="G181" i="1" s="1"/>
  <c r="AT181" i="1"/>
  <c r="AU181" i="1"/>
  <c r="AX181" i="1" s="1"/>
  <c r="AW181" i="1"/>
  <c r="L182" i="1"/>
  <c r="N182" i="1"/>
  <c r="AK182" i="1"/>
  <c r="E182" i="1" s="1"/>
  <c r="AM182" i="1"/>
  <c r="AN182" i="1"/>
  <c r="AO182" i="1"/>
  <c r="AT182" i="1"/>
  <c r="AU182" i="1"/>
  <c r="AX182" i="1" s="1"/>
  <c r="AW182" i="1"/>
  <c r="E183" i="1"/>
  <c r="L183" i="1"/>
  <c r="N183" i="1"/>
  <c r="AK183" i="1"/>
  <c r="AL183" i="1"/>
  <c r="AM183" i="1"/>
  <c r="AN183" i="1"/>
  <c r="AO183" i="1"/>
  <c r="AT183" i="1"/>
  <c r="AU183" i="1"/>
  <c r="AW183" i="1"/>
  <c r="AX183" i="1" s="1"/>
  <c r="E184" i="1"/>
  <c r="L184" i="1"/>
  <c r="N184" i="1" s="1"/>
  <c r="AK184" i="1"/>
  <c r="AL184" i="1"/>
  <c r="AP184" i="1" s="1"/>
  <c r="J184" i="1" s="1"/>
  <c r="AQ184" i="1" s="1"/>
  <c r="AM184" i="1"/>
  <c r="AN184" i="1"/>
  <c r="AO184" i="1"/>
  <c r="AT184" i="1"/>
  <c r="AU184" i="1" s="1"/>
  <c r="AX184" i="1" s="1"/>
  <c r="AW184" i="1"/>
  <c r="L185" i="1"/>
  <c r="N185" i="1"/>
  <c r="AK185" i="1"/>
  <c r="E185" i="1" s="1"/>
  <c r="AL185" i="1"/>
  <c r="AM185" i="1"/>
  <c r="AN185" i="1"/>
  <c r="AO185" i="1"/>
  <c r="AP185" i="1" s="1"/>
  <c r="J185" i="1" s="1"/>
  <c r="AQ185" i="1"/>
  <c r="I185" i="1" s="1"/>
  <c r="AR185" i="1"/>
  <c r="AS185" i="1" s="1"/>
  <c r="AV185" i="1" s="1"/>
  <c r="F185" i="1" s="1"/>
  <c r="AY185" i="1" s="1"/>
  <c r="G185" i="1" s="1"/>
  <c r="AT185" i="1"/>
  <c r="AU185" i="1"/>
  <c r="AX185" i="1" s="1"/>
  <c r="AW185" i="1"/>
  <c r="L186" i="1"/>
  <c r="N186" i="1"/>
  <c r="AK186" i="1"/>
  <c r="AM186" i="1"/>
  <c r="AN186" i="1"/>
  <c r="AO186" i="1"/>
  <c r="AT186" i="1"/>
  <c r="AU186" i="1" s="1"/>
  <c r="AW186" i="1"/>
  <c r="AX186" i="1"/>
  <c r="E187" i="1"/>
  <c r="H187" i="1"/>
  <c r="J187" i="1"/>
  <c r="AQ187" i="1" s="1"/>
  <c r="AR187" i="1" s="1"/>
  <c r="AS187" i="1" s="1"/>
  <c r="AV187" i="1" s="1"/>
  <c r="F187" i="1" s="1"/>
  <c r="AY187" i="1" s="1"/>
  <c r="G187" i="1" s="1"/>
  <c r="L187" i="1"/>
  <c r="N187" i="1" s="1"/>
  <c r="AK187" i="1"/>
  <c r="AL187" i="1" s="1"/>
  <c r="AM187" i="1"/>
  <c r="AN187" i="1"/>
  <c r="AO187" i="1"/>
  <c r="AP187" i="1" s="1"/>
  <c r="AT187" i="1"/>
  <c r="AU187" i="1" s="1"/>
  <c r="AX187" i="1" s="1"/>
  <c r="AW187" i="1"/>
  <c r="L188" i="1"/>
  <c r="N188" i="1" s="1"/>
  <c r="AK188" i="1"/>
  <c r="E188" i="1" s="1"/>
  <c r="BC188" i="1" s="1"/>
  <c r="AL188" i="1"/>
  <c r="AM188" i="1"/>
  <c r="AN188" i="1"/>
  <c r="AO188" i="1"/>
  <c r="AT188" i="1"/>
  <c r="AU188" i="1"/>
  <c r="AX188" i="1" s="1"/>
  <c r="AW188" i="1"/>
  <c r="L189" i="1"/>
  <c r="N189" i="1" s="1"/>
  <c r="AK189" i="1"/>
  <c r="AL189" i="1" s="1"/>
  <c r="H189" i="1" s="1"/>
  <c r="AM189" i="1"/>
  <c r="AN189" i="1"/>
  <c r="AO189" i="1"/>
  <c r="AT189" i="1"/>
  <c r="AU189" i="1" s="1"/>
  <c r="AW189" i="1"/>
  <c r="AX189" i="1"/>
  <c r="E190" i="1"/>
  <c r="BC190" i="1" s="1"/>
  <c r="H190" i="1"/>
  <c r="L190" i="1"/>
  <c r="N190" i="1"/>
  <c r="AK190" i="1"/>
  <c r="AL190" i="1"/>
  <c r="AM190" i="1"/>
  <c r="AN190" i="1"/>
  <c r="AO190" i="1"/>
  <c r="AP190" i="1"/>
  <c r="J190" i="1" s="1"/>
  <c r="AQ190" i="1"/>
  <c r="AR190" i="1" s="1"/>
  <c r="AS190" i="1"/>
  <c r="AV190" i="1" s="1"/>
  <c r="F190" i="1" s="1"/>
  <c r="AY190" i="1" s="1"/>
  <c r="G190" i="1" s="1"/>
  <c r="AT190" i="1"/>
  <c r="AU190" i="1"/>
  <c r="AX190" i="1" s="1"/>
  <c r="AW190" i="1"/>
  <c r="L191" i="1"/>
  <c r="N191" i="1" s="1"/>
  <c r="AK191" i="1"/>
  <c r="E191" i="1" s="1"/>
  <c r="BC191" i="1" s="1"/>
  <c r="AL191" i="1"/>
  <c r="H191" i="1" s="1"/>
  <c r="AM191" i="1"/>
  <c r="AN191" i="1"/>
  <c r="AO191" i="1"/>
  <c r="AP191" i="1"/>
  <c r="J191" i="1" s="1"/>
  <c r="AQ191" i="1"/>
  <c r="I191" i="1" s="1"/>
  <c r="AR191" i="1"/>
  <c r="AS191" i="1"/>
  <c r="AV191" i="1" s="1"/>
  <c r="F191" i="1" s="1"/>
  <c r="AY191" i="1" s="1"/>
  <c r="G191" i="1" s="1"/>
  <c r="BA191" i="1" s="1"/>
  <c r="AT191" i="1"/>
  <c r="AU191" i="1" s="1"/>
  <c r="AX191" i="1" s="1"/>
  <c r="AW191" i="1"/>
  <c r="AZ191" i="1"/>
  <c r="L199" i="1"/>
  <c r="N199" i="1" s="1"/>
  <c r="AK199" i="1"/>
  <c r="AM199" i="1"/>
  <c r="AN199" i="1"/>
  <c r="AO199" i="1"/>
  <c r="AT199" i="1"/>
  <c r="AU199" i="1" s="1"/>
  <c r="AX199" i="1" s="1"/>
  <c r="AW199" i="1"/>
  <c r="L200" i="1"/>
  <c r="N200" i="1"/>
  <c r="AK200" i="1"/>
  <c r="AL200" i="1" s="1"/>
  <c r="AM200" i="1"/>
  <c r="AN200" i="1"/>
  <c r="AO200" i="1"/>
  <c r="AT200" i="1"/>
  <c r="AU200" i="1" s="1"/>
  <c r="AX200" i="1" s="1"/>
  <c r="AW200" i="1"/>
  <c r="E201" i="1"/>
  <c r="L201" i="1"/>
  <c r="N201" i="1" s="1"/>
  <c r="AK201" i="1"/>
  <c r="AL201" i="1" s="1"/>
  <c r="H201" i="1" s="1"/>
  <c r="AM201" i="1"/>
  <c r="AN201" i="1"/>
  <c r="AO201" i="1"/>
  <c r="AT201" i="1"/>
  <c r="AU201" i="1" s="1"/>
  <c r="AW201" i="1"/>
  <c r="AX201" i="1"/>
  <c r="E202" i="1"/>
  <c r="BC202" i="1" s="1"/>
  <c r="H202" i="1"/>
  <c r="L202" i="1"/>
  <c r="N202" i="1"/>
  <c r="AK202" i="1"/>
  <c r="AL202" i="1"/>
  <c r="AM202" i="1"/>
  <c r="AN202" i="1"/>
  <c r="AO202" i="1"/>
  <c r="AP202" i="1"/>
  <c r="J202" i="1" s="1"/>
  <c r="AQ202" i="1"/>
  <c r="AR202" i="1" s="1"/>
  <c r="AS202" i="1"/>
  <c r="AV202" i="1" s="1"/>
  <c r="F202" i="1" s="1"/>
  <c r="AY202" i="1" s="1"/>
  <c r="G202" i="1" s="1"/>
  <c r="AT202" i="1"/>
  <c r="AU202" i="1"/>
  <c r="AX202" i="1" s="1"/>
  <c r="AW202" i="1"/>
  <c r="L203" i="1"/>
  <c r="N203" i="1" s="1"/>
  <c r="AK203" i="1"/>
  <c r="E203" i="1" s="1"/>
  <c r="BC203" i="1" s="1"/>
  <c r="AL203" i="1"/>
  <c r="H203" i="1" s="1"/>
  <c r="AM203" i="1"/>
  <c r="AN203" i="1"/>
  <c r="AO203" i="1"/>
  <c r="AP203" i="1"/>
  <c r="J203" i="1" s="1"/>
  <c r="AQ203" i="1"/>
  <c r="I203" i="1" s="1"/>
  <c r="AR203" i="1"/>
  <c r="AS203" i="1"/>
  <c r="AV203" i="1" s="1"/>
  <c r="F203" i="1" s="1"/>
  <c r="AY203" i="1" s="1"/>
  <c r="G203" i="1" s="1"/>
  <c r="BA203" i="1" s="1"/>
  <c r="AT203" i="1"/>
  <c r="AU203" i="1" s="1"/>
  <c r="AX203" i="1" s="1"/>
  <c r="AW203" i="1"/>
  <c r="AZ203" i="1"/>
  <c r="L204" i="1"/>
  <c r="N204" i="1" s="1"/>
  <c r="AK204" i="1"/>
  <c r="AM204" i="1"/>
  <c r="AN204" i="1"/>
  <c r="AO204" i="1"/>
  <c r="AT204" i="1"/>
  <c r="AU204" i="1" s="1"/>
  <c r="AX204" i="1" s="1"/>
  <c r="AW204" i="1"/>
  <c r="L205" i="1"/>
  <c r="N205" i="1"/>
  <c r="AK205" i="1"/>
  <c r="AL205" i="1" s="1"/>
  <c r="AM205" i="1"/>
  <c r="AN205" i="1"/>
  <c r="AO205" i="1"/>
  <c r="AT205" i="1"/>
  <c r="AU205" i="1" s="1"/>
  <c r="AX205" i="1" s="1"/>
  <c r="AW205" i="1"/>
  <c r="E206" i="1"/>
  <c r="L206" i="1"/>
  <c r="N206" i="1" s="1"/>
  <c r="AK206" i="1"/>
  <c r="AL206" i="1" s="1"/>
  <c r="H206" i="1" s="1"/>
  <c r="AM206" i="1"/>
  <c r="AN206" i="1"/>
  <c r="AO206" i="1"/>
  <c r="AT206" i="1"/>
  <c r="AU206" i="1" s="1"/>
  <c r="AW206" i="1"/>
  <c r="AX206" i="1"/>
  <c r="E207" i="1"/>
  <c r="BC207" i="1" s="1"/>
  <c r="H207" i="1"/>
  <c r="L207" i="1"/>
  <c r="N207" i="1"/>
  <c r="AK207" i="1"/>
  <c r="AL207" i="1"/>
  <c r="AM207" i="1"/>
  <c r="AN207" i="1"/>
  <c r="AO207" i="1"/>
  <c r="AP207" i="1"/>
  <c r="J207" i="1" s="1"/>
  <c r="AQ207" i="1"/>
  <c r="AR207" i="1" s="1"/>
  <c r="AS207" i="1"/>
  <c r="AV207" i="1" s="1"/>
  <c r="F207" i="1" s="1"/>
  <c r="AY207" i="1" s="1"/>
  <c r="G207" i="1" s="1"/>
  <c r="AT207" i="1"/>
  <c r="AU207" i="1"/>
  <c r="AX207" i="1" s="1"/>
  <c r="AW207" i="1"/>
  <c r="L208" i="1"/>
  <c r="N208" i="1" s="1"/>
  <c r="AK208" i="1"/>
  <c r="E208" i="1" s="1"/>
  <c r="BC208" i="1" s="1"/>
  <c r="AL208" i="1"/>
  <c r="H208" i="1" s="1"/>
  <c r="AM208" i="1"/>
  <c r="AN208" i="1"/>
  <c r="AO208" i="1"/>
  <c r="AP208" i="1"/>
  <c r="J208" i="1" s="1"/>
  <c r="AQ208" i="1"/>
  <c r="AR208" i="1"/>
  <c r="AS208" i="1"/>
  <c r="AV208" i="1" s="1"/>
  <c r="F208" i="1" s="1"/>
  <c r="AY208" i="1" s="1"/>
  <c r="G208" i="1" s="1"/>
  <c r="BA208" i="1" s="1"/>
  <c r="AT208" i="1"/>
  <c r="AU208" i="1" s="1"/>
  <c r="AX208" i="1" s="1"/>
  <c r="AW208" i="1"/>
  <c r="AZ208" i="1"/>
  <c r="L209" i="1"/>
  <c r="N209" i="1" s="1"/>
  <c r="AK209" i="1"/>
  <c r="E209" i="1" s="1"/>
  <c r="AL209" i="1"/>
  <c r="H209" i="1" s="1"/>
  <c r="AM209" i="1"/>
  <c r="AN209" i="1"/>
  <c r="AP209" i="1" s="1"/>
  <c r="J209" i="1" s="1"/>
  <c r="AQ209" i="1" s="1"/>
  <c r="AO209" i="1"/>
  <c r="AT209" i="1"/>
  <c r="AU209" i="1"/>
  <c r="AW209" i="1"/>
  <c r="AX209" i="1" s="1"/>
  <c r="E210" i="1"/>
  <c r="BC210" i="1" s="1"/>
  <c r="H210" i="1"/>
  <c r="L210" i="1"/>
  <c r="N210" i="1"/>
  <c r="AK210" i="1"/>
  <c r="AL210" i="1"/>
  <c r="AP210" i="1" s="1"/>
  <c r="J210" i="1" s="1"/>
  <c r="AQ210" i="1" s="1"/>
  <c r="AM210" i="1"/>
  <c r="AN210" i="1"/>
  <c r="AO210" i="1"/>
  <c r="AT210" i="1"/>
  <c r="AU210" i="1"/>
  <c r="AX210" i="1" s="1"/>
  <c r="AW210" i="1"/>
  <c r="E211" i="1"/>
  <c r="BC211" i="1" s="1"/>
  <c r="H211" i="1"/>
  <c r="L211" i="1"/>
  <c r="N211" i="1"/>
  <c r="AK211" i="1"/>
  <c r="AL211" i="1" s="1"/>
  <c r="AM211" i="1"/>
  <c r="AN211" i="1"/>
  <c r="AO211" i="1"/>
  <c r="AP211" i="1" s="1"/>
  <c r="J211" i="1" s="1"/>
  <c r="AQ211" i="1" s="1"/>
  <c r="I211" i="1" s="1"/>
  <c r="AT211" i="1"/>
  <c r="AU211" i="1" s="1"/>
  <c r="AX211" i="1" s="1"/>
  <c r="AW211" i="1"/>
  <c r="L212" i="1"/>
  <c r="N212" i="1"/>
  <c r="AK212" i="1"/>
  <c r="E212" i="1" s="1"/>
  <c r="BC212" i="1" s="1"/>
  <c r="AM212" i="1"/>
  <c r="AN212" i="1"/>
  <c r="AO212" i="1"/>
  <c r="AT212" i="1"/>
  <c r="AU212" i="1" s="1"/>
  <c r="AX212" i="1" s="1"/>
  <c r="AW212" i="1"/>
  <c r="E213" i="1"/>
  <c r="L213" i="1"/>
  <c r="N213" i="1"/>
  <c r="AK213" i="1"/>
  <c r="AL213" i="1"/>
  <c r="H213" i="1" s="1"/>
  <c r="AM213" i="1"/>
  <c r="AN213" i="1"/>
  <c r="AO213" i="1"/>
  <c r="AT213" i="1"/>
  <c r="AU213" i="1" s="1"/>
  <c r="AW213" i="1"/>
  <c r="AX213" i="1"/>
  <c r="BC213" i="1"/>
  <c r="E218" i="1"/>
  <c r="H218" i="1"/>
  <c r="J218" i="1"/>
  <c r="AQ218" i="1" s="1"/>
  <c r="L218" i="1"/>
  <c r="N218" i="1"/>
  <c r="AK218" i="1"/>
  <c r="AL218" i="1"/>
  <c r="AM218" i="1"/>
  <c r="AN218" i="1"/>
  <c r="AO218" i="1"/>
  <c r="AP218" i="1"/>
  <c r="AR218" i="1"/>
  <c r="AS218" i="1" s="1"/>
  <c r="AV218" i="1" s="1"/>
  <c r="F218" i="1" s="1"/>
  <c r="AT218" i="1"/>
  <c r="AU218" i="1" s="1"/>
  <c r="AX218" i="1" s="1"/>
  <c r="AW218" i="1"/>
  <c r="I218" i="1" s="1"/>
  <c r="BC218" i="1"/>
  <c r="L219" i="1"/>
  <c r="N219" i="1"/>
  <c r="AK219" i="1"/>
  <c r="E219" i="1" s="1"/>
  <c r="AL219" i="1"/>
  <c r="AM219" i="1"/>
  <c r="AN219" i="1"/>
  <c r="AO219" i="1"/>
  <c r="AP219" i="1"/>
  <c r="J219" i="1" s="1"/>
  <c r="AQ219" i="1" s="1"/>
  <c r="AT219" i="1"/>
  <c r="AU219" i="1"/>
  <c r="AX219" i="1" s="1"/>
  <c r="AW219" i="1"/>
  <c r="E220" i="1"/>
  <c r="H220" i="1"/>
  <c r="L220" i="1"/>
  <c r="N220" i="1"/>
  <c r="AK220" i="1"/>
  <c r="AL220" i="1"/>
  <c r="AM220" i="1"/>
  <c r="AN220" i="1"/>
  <c r="AP220" i="1" s="1"/>
  <c r="J220" i="1" s="1"/>
  <c r="AQ220" i="1" s="1"/>
  <c r="AO220" i="1"/>
  <c r="AT220" i="1"/>
  <c r="AU220" i="1" s="1"/>
  <c r="AW220" i="1"/>
  <c r="AX220" i="1"/>
  <c r="BC220" i="1"/>
  <c r="E221" i="1"/>
  <c r="H221" i="1"/>
  <c r="L221" i="1"/>
  <c r="N221" i="1" s="1"/>
  <c r="AK221" i="1"/>
  <c r="AL221" i="1" s="1"/>
  <c r="AM221" i="1"/>
  <c r="AN221" i="1"/>
  <c r="AO221" i="1"/>
  <c r="AP221" i="1"/>
  <c r="J221" i="1" s="1"/>
  <c r="AQ221" i="1" s="1"/>
  <c r="I221" i="1" s="1"/>
  <c r="AR221" i="1"/>
  <c r="AS221" i="1"/>
  <c r="AT221" i="1"/>
  <c r="AU221" i="1"/>
  <c r="AX221" i="1" s="1"/>
  <c r="AV221" i="1"/>
  <c r="F221" i="1" s="1"/>
  <c r="AY221" i="1" s="1"/>
  <c r="G221" i="1" s="1"/>
  <c r="AW221" i="1"/>
  <c r="L222" i="1"/>
  <c r="N222" i="1" s="1"/>
  <c r="AK222" i="1"/>
  <c r="E222" i="1" s="1"/>
  <c r="BC222" i="1" s="1"/>
  <c r="AL222" i="1"/>
  <c r="AM222" i="1"/>
  <c r="AN222" i="1"/>
  <c r="AO222" i="1"/>
  <c r="AP222" i="1" s="1"/>
  <c r="J222" i="1" s="1"/>
  <c r="AQ222" i="1" s="1"/>
  <c r="AT222" i="1"/>
  <c r="AU222" i="1" s="1"/>
  <c r="AX222" i="1" s="1"/>
  <c r="AW222" i="1"/>
  <c r="H223" i="1"/>
  <c r="L223" i="1"/>
  <c r="N223" i="1" s="1"/>
  <c r="BC223" i="1" s="1"/>
  <c r="AK223" i="1"/>
  <c r="E223" i="1" s="1"/>
  <c r="AL223" i="1"/>
  <c r="AM223" i="1"/>
  <c r="AN223" i="1"/>
  <c r="AO223" i="1"/>
  <c r="AT223" i="1"/>
  <c r="AU223" i="1"/>
  <c r="AW223" i="1"/>
  <c r="AX223" i="1" s="1"/>
  <c r="E224" i="1"/>
  <c r="BC224" i="1" s="1"/>
  <c r="H224" i="1"/>
  <c r="L224" i="1"/>
  <c r="N224" i="1"/>
  <c r="AK224" i="1"/>
  <c r="AL224" i="1" s="1"/>
  <c r="AM224" i="1"/>
  <c r="AN224" i="1"/>
  <c r="AO224" i="1"/>
  <c r="AT224" i="1"/>
  <c r="AU224" i="1" s="1"/>
  <c r="AX224" i="1" s="1"/>
  <c r="AW224" i="1"/>
  <c r="L225" i="1"/>
  <c r="N225" i="1"/>
  <c r="AK225" i="1"/>
  <c r="E225" i="1" s="1"/>
  <c r="AM225" i="1"/>
  <c r="AN225" i="1"/>
  <c r="AO225" i="1"/>
  <c r="AT225" i="1"/>
  <c r="AU225" i="1" s="1"/>
  <c r="AW225" i="1"/>
  <c r="AX225" i="1"/>
  <c r="L226" i="1"/>
  <c r="N226" i="1"/>
  <c r="AK226" i="1"/>
  <c r="E226" i="1" s="1"/>
  <c r="AM226" i="1"/>
  <c r="AN226" i="1"/>
  <c r="AO226" i="1"/>
  <c r="AT226" i="1"/>
  <c r="AU226" i="1"/>
  <c r="AW226" i="1"/>
  <c r="AX226" i="1"/>
  <c r="E227" i="1"/>
  <c r="L227" i="1"/>
  <c r="N227" i="1" s="1"/>
  <c r="AK227" i="1"/>
  <c r="AL227" i="1"/>
  <c r="H227" i="1" s="1"/>
  <c r="AM227" i="1"/>
  <c r="AN227" i="1"/>
  <c r="AP227" i="1" s="1"/>
  <c r="J227" i="1" s="1"/>
  <c r="AQ227" i="1" s="1"/>
  <c r="AO227" i="1"/>
  <c r="AT227" i="1"/>
  <c r="AU227" i="1"/>
  <c r="AX227" i="1" s="1"/>
  <c r="AW227" i="1"/>
  <c r="L228" i="1"/>
  <c r="N228" i="1" s="1"/>
  <c r="AK228" i="1"/>
  <c r="E228" i="1" s="1"/>
  <c r="AL228" i="1"/>
  <c r="H228" i="1" s="1"/>
  <c r="AM228" i="1"/>
  <c r="AN228" i="1"/>
  <c r="AO228" i="1"/>
  <c r="AP228" i="1"/>
  <c r="J228" i="1" s="1"/>
  <c r="AQ228" i="1" s="1"/>
  <c r="I228" i="1" s="1"/>
  <c r="AR228" i="1"/>
  <c r="AS228" i="1" s="1"/>
  <c r="AV228" i="1" s="1"/>
  <c r="F228" i="1" s="1"/>
  <c r="AY228" i="1" s="1"/>
  <c r="G228" i="1" s="1"/>
  <c r="AT228" i="1"/>
  <c r="AU228" i="1"/>
  <c r="AW228" i="1"/>
  <c r="AX228" i="1" s="1"/>
  <c r="E229" i="1"/>
  <c r="BC229" i="1" s="1"/>
  <c r="H229" i="1"/>
  <c r="L229" i="1"/>
  <c r="N229" i="1"/>
  <c r="AK229" i="1"/>
  <c r="AL229" i="1" s="1"/>
  <c r="AM229" i="1"/>
  <c r="AN229" i="1"/>
  <c r="AO229" i="1"/>
  <c r="AP229" i="1" s="1"/>
  <c r="J229" i="1" s="1"/>
  <c r="AQ229" i="1" s="1"/>
  <c r="AR229" i="1" s="1"/>
  <c r="AS229" i="1" s="1"/>
  <c r="AT229" i="1"/>
  <c r="AU229" i="1" s="1"/>
  <c r="AX229" i="1" s="1"/>
  <c r="AV229" i="1"/>
  <c r="F229" i="1" s="1"/>
  <c r="AY229" i="1" s="1"/>
  <c r="G229" i="1" s="1"/>
  <c r="AW229" i="1"/>
  <c r="E230" i="1"/>
  <c r="L230" i="1"/>
  <c r="N230" i="1" s="1"/>
  <c r="AK230" i="1"/>
  <c r="AL230" i="1"/>
  <c r="H230" i="1" s="1"/>
  <c r="AM230" i="1"/>
  <c r="AN230" i="1"/>
  <c r="AO230" i="1"/>
  <c r="AP230" i="1" s="1"/>
  <c r="J230" i="1" s="1"/>
  <c r="AQ230" i="1" s="1"/>
  <c r="AT230" i="1"/>
  <c r="AU230" i="1" s="1"/>
  <c r="AW230" i="1"/>
  <c r="AX230" i="1"/>
  <c r="H231" i="1"/>
  <c r="L231" i="1"/>
  <c r="N231" i="1" s="1"/>
  <c r="BC231" i="1" s="1"/>
  <c r="AK231" i="1"/>
  <c r="E231" i="1" s="1"/>
  <c r="AL231" i="1"/>
  <c r="AM231" i="1"/>
  <c r="AN231" i="1"/>
  <c r="AO231" i="1"/>
  <c r="AP231" i="1" s="1"/>
  <c r="J231" i="1" s="1"/>
  <c r="AQ231" i="1" s="1"/>
  <c r="AT231" i="1"/>
  <c r="AU231" i="1"/>
  <c r="AX231" i="1" s="1"/>
  <c r="AW231" i="1"/>
  <c r="E232" i="1"/>
  <c r="H232" i="1"/>
  <c r="L232" i="1"/>
  <c r="N232" i="1" s="1"/>
  <c r="AK232" i="1"/>
  <c r="AL232" i="1"/>
  <c r="AM232" i="1"/>
  <c r="AN232" i="1"/>
  <c r="AO232" i="1"/>
  <c r="AT232" i="1"/>
  <c r="AU232" i="1"/>
  <c r="AW232" i="1"/>
  <c r="AX232" i="1"/>
  <c r="I219" i="1" l="1"/>
  <c r="AR219" i="1"/>
  <c r="AS219" i="1" s="1"/>
  <c r="AV219" i="1" s="1"/>
  <c r="F219" i="1" s="1"/>
  <c r="AY219" i="1" s="1"/>
  <c r="G219" i="1" s="1"/>
  <c r="AR168" i="1"/>
  <c r="AS168" i="1" s="1"/>
  <c r="AV168" i="1" s="1"/>
  <c r="F168" i="1" s="1"/>
  <c r="AY168" i="1" s="1"/>
  <c r="G168" i="1" s="1"/>
  <c r="I168" i="1"/>
  <c r="BA202" i="1"/>
  <c r="AZ202" i="1"/>
  <c r="BC201" i="1"/>
  <c r="BC164" i="1"/>
  <c r="AR145" i="1"/>
  <c r="AS145" i="1" s="1"/>
  <c r="AV145" i="1" s="1"/>
  <c r="F145" i="1" s="1"/>
  <c r="AY145" i="1" s="1"/>
  <c r="G145" i="1" s="1"/>
  <c r="I145" i="1"/>
  <c r="AZ221" i="1"/>
  <c r="BA221" i="1"/>
  <c r="AY218" i="1"/>
  <c r="G218" i="1" s="1"/>
  <c r="BB218" i="1"/>
  <c r="BD218" i="1" s="1"/>
  <c r="AZ229" i="1"/>
  <c r="BA229" i="1"/>
  <c r="I144" i="1"/>
  <c r="BB144" i="1"/>
  <c r="BD144" i="1" s="1"/>
  <c r="AR144" i="1"/>
  <c r="AS144" i="1" s="1"/>
  <c r="AV144" i="1" s="1"/>
  <c r="F144" i="1" s="1"/>
  <c r="AY144" i="1" s="1"/>
  <c r="G144" i="1" s="1"/>
  <c r="AR171" i="1"/>
  <c r="AS171" i="1" s="1"/>
  <c r="AV171" i="1" s="1"/>
  <c r="F171" i="1" s="1"/>
  <c r="AY171" i="1" s="1"/>
  <c r="G171" i="1" s="1"/>
  <c r="I171" i="1"/>
  <c r="I230" i="1"/>
  <c r="AR230" i="1"/>
  <c r="AS230" i="1" s="1"/>
  <c r="AV230" i="1" s="1"/>
  <c r="F230" i="1" s="1"/>
  <c r="AY230" i="1" s="1"/>
  <c r="G230" i="1" s="1"/>
  <c r="I222" i="1"/>
  <c r="AR222" i="1"/>
  <c r="AS222" i="1" s="1"/>
  <c r="AV222" i="1" s="1"/>
  <c r="F222" i="1" s="1"/>
  <c r="AY222" i="1" s="1"/>
  <c r="G222" i="1" s="1"/>
  <c r="AR172" i="1"/>
  <c r="AS172" i="1" s="1"/>
  <c r="AV172" i="1" s="1"/>
  <c r="F172" i="1" s="1"/>
  <c r="AY172" i="1" s="1"/>
  <c r="G172" i="1" s="1"/>
  <c r="I172" i="1"/>
  <c r="BB172" i="1"/>
  <c r="BD172" i="1" s="1"/>
  <c r="BA228" i="1"/>
  <c r="AZ228" i="1"/>
  <c r="AZ185" i="1"/>
  <c r="BA185" i="1"/>
  <c r="BA181" i="1"/>
  <c r="AZ181" i="1"/>
  <c r="AR147" i="1"/>
  <c r="AS147" i="1" s="1"/>
  <c r="AV147" i="1" s="1"/>
  <c r="F147" i="1" s="1"/>
  <c r="AY147" i="1" s="1"/>
  <c r="I147" i="1"/>
  <c r="AR220" i="1"/>
  <c r="AS220" i="1" s="1"/>
  <c r="AV220" i="1" s="1"/>
  <c r="F220" i="1" s="1"/>
  <c r="AY220" i="1" s="1"/>
  <c r="G220" i="1" s="1"/>
  <c r="I220" i="1"/>
  <c r="AR209" i="1"/>
  <c r="AS209" i="1" s="1"/>
  <c r="AV209" i="1" s="1"/>
  <c r="F209" i="1" s="1"/>
  <c r="AY209" i="1" s="1"/>
  <c r="G209" i="1" s="1"/>
  <c r="I209" i="1"/>
  <c r="AZ150" i="1"/>
  <c r="BA150" i="1"/>
  <c r="BC232" i="1"/>
  <c r="BC226" i="1"/>
  <c r="AZ207" i="1"/>
  <c r="BA207" i="1"/>
  <c r="BC206" i="1"/>
  <c r="AZ187" i="1"/>
  <c r="BA187" i="1"/>
  <c r="AR51" i="1"/>
  <c r="AS51" i="1" s="1"/>
  <c r="AV51" i="1" s="1"/>
  <c r="F51" i="1" s="1"/>
  <c r="AY51" i="1" s="1"/>
  <c r="G51" i="1" s="1"/>
  <c r="I51" i="1"/>
  <c r="AR231" i="1"/>
  <c r="AS231" i="1" s="1"/>
  <c r="AV231" i="1" s="1"/>
  <c r="F231" i="1" s="1"/>
  <c r="AY231" i="1" s="1"/>
  <c r="G231" i="1" s="1"/>
  <c r="I231" i="1"/>
  <c r="BB231" i="1"/>
  <c r="BD231" i="1" s="1"/>
  <c r="AZ190" i="1"/>
  <c r="BA190" i="1"/>
  <c r="I158" i="1"/>
  <c r="AR158" i="1"/>
  <c r="AS158" i="1" s="1"/>
  <c r="AV158" i="1" s="1"/>
  <c r="F158" i="1" s="1"/>
  <c r="AY158" i="1" s="1"/>
  <c r="G158" i="1" s="1"/>
  <c r="I227" i="1"/>
  <c r="AR227" i="1"/>
  <c r="AS227" i="1" s="1"/>
  <c r="AV227" i="1" s="1"/>
  <c r="F227" i="1" s="1"/>
  <c r="AY227" i="1" s="1"/>
  <c r="G227" i="1" s="1"/>
  <c r="AP212" i="1"/>
  <c r="J212" i="1" s="1"/>
  <c r="AQ212" i="1" s="1"/>
  <c r="AR210" i="1"/>
  <c r="AS210" i="1" s="1"/>
  <c r="AV210" i="1" s="1"/>
  <c r="F210" i="1" s="1"/>
  <c r="AY210" i="1" s="1"/>
  <c r="G210" i="1" s="1"/>
  <c r="BB210" i="1"/>
  <c r="BD210" i="1" s="1"/>
  <c r="I210" i="1"/>
  <c r="I184" i="1"/>
  <c r="AR184" i="1"/>
  <c r="AS184" i="1" s="1"/>
  <c r="AV184" i="1" s="1"/>
  <c r="F184" i="1" s="1"/>
  <c r="AY184" i="1" s="1"/>
  <c r="G184" i="1" s="1"/>
  <c r="AP199" i="1"/>
  <c r="J199" i="1" s="1"/>
  <c r="AQ199" i="1" s="1"/>
  <c r="I153" i="1"/>
  <c r="AR153" i="1"/>
  <c r="AS153" i="1" s="1"/>
  <c r="AV153" i="1" s="1"/>
  <c r="F153" i="1" s="1"/>
  <c r="AY153" i="1" s="1"/>
  <c r="G153" i="1" s="1"/>
  <c r="H143" i="1"/>
  <c r="H222" i="1"/>
  <c r="H183" i="1"/>
  <c r="BC143" i="1"/>
  <c r="AR121" i="1"/>
  <c r="AS121" i="1" s="1"/>
  <c r="AV121" i="1" s="1"/>
  <c r="F121" i="1" s="1"/>
  <c r="AY121" i="1" s="1"/>
  <c r="G121" i="1" s="1"/>
  <c r="I121" i="1"/>
  <c r="BB121" i="1"/>
  <c r="BD121" i="1" s="1"/>
  <c r="BC230" i="1"/>
  <c r="BD230" i="1"/>
  <c r="AP224" i="1"/>
  <c r="J224" i="1" s="1"/>
  <c r="AQ224" i="1" s="1"/>
  <c r="BC221" i="1"/>
  <c r="BD221" i="1"/>
  <c r="BC209" i="1"/>
  <c r="AL204" i="1"/>
  <c r="E204" i="1"/>
  <c r="AL199" i="1"/>
  <c r="E199" i="1"/>
  <c r="I170" i="1"/>
  <c r="AR170" i="1"/>
  <c r="AS170" i="1" s="1"/>
  <c r="AV170" i="1" s="1"/>
  <c r="F170" i="1" s="1"/>
  <c r="AY170" i="1" s="1"/>
  <c r="G170" i="1" s="1"/>
  <c r="I126" i="1"/>
  <c r="AR126" i="1"/>
  <c r="AS126" i="1" s="1"/>
  <c r="AV126" i="1" s="1"/>
  <c r="F126" i="1" s="1"/>
  <c r="AY126" i="1" s="1"/>
  <c r="G126" i="1" s="1"/>
  <c r="AR103" i="1"/>
  <c r="AS103" i="1" s="1"/>
  <c r="AV103" i="1" s="1"/>
  <c r="F103" i="1" s="1"/>
  <c r="AY103" i="1" s="1"/>
  <c r="G103" i="1" s="1"/>
  <c r="I103" i="1"/>
  <c r="AP204" i="1"/>
  <c r="J204" i="1" s="1"/>
  <c r="AQ204" i="1" s="1"/>
  <c r="H158" i="1"/>
  <c r="BB158" i="1"/>
  <c r="BD158" i="1" s="1"/>
  <c r="AP223" i="1"/>
  <c r="J223" i="1" s="1"/>
  <c r="AQ223" i="1" s="1"/>
  <c r="BC162" i="1"/>
  <c r="BC161" i="1"/>
  <c r="AR93" i="1"/>
  <c r="AS93" i="1" s="1"/>
  <c r="AV93" i="1" s="1"/>
  <c r="F93" i="1" s="1"/>
  <c r="AY93" i="1" s="1"/>
  <c r="G93" i="1" s="1"/>
  <c r="I93" i="1"/>
  <c r="BB228" i="1"/>
  <c r="AP37" i="1"/>
  <c r="J37" i="1" s="1"/>
  <c r="AQ37" i="1" s="1"/>
  <c r="BC166" i="1"/>
  <c r="H86" i="1"/>
  <c r="AP86" i="1"/>
  <c r="J86" i="1" s="1"/>
  <c r="AQ86" i="1" s="1"/>
  <c r="H37" i="1"/>
  <c r="AP205" i="1"/>
  <c r="J205" i="1" s="1"/>
  <c r="AQ205" i="1" s="1"/>
  <c r="AP200" i="1"/>
  <c r="J200" i="1" s="1"/>
  <c r="AQ200" i="1" s="1"/>
  <c r="I187" i="1"/>
  <c r="BC183" i="1"/>
  <c r="AL167" i="1"/>
  <c r="E167" i="1"/>
  <c r="AL163" i="1"/>
  <c r="I64" i="1"/>
  <c r="AR64" i="1"/>
  <c r="AS64" i="1" s="1"/>
  <c r="AV64" i="1" s="1"/>
  <c r="F64" i="1" s="1"/>
  <c r="AY64" i="1" s="1"/>
  <c r="G64" i="1" s="1"/>
  <c r="I62" i="1"/>
  <c r="AR62" i="1"/>
  <c r="AS62" i="1" s="1"/>
  <c r="AV62" i="1" s="1"/>
  <c r="F62" i="1" s="1"/>
  <c r="AY62" i="1" s="1"/>
  <c r="G62" i="1" s="1"/>
  <c r="I57" i="1"/>
  <c r="AR57" i="1"/>
  <c r="AS57" i="1" s="1"/>
  <c r="AV57" i="1" s="1"/>
  <c r="F57" i="1" s="1"/>
  <c r="AY57" i="1" s="1"/>
  <c r="AP179" i="1"/>
  <c r="J179" i="1" s="1"/>
  <c r="AQ179" i="1" s="1"/>
  <c r="BC178" i="1"/>
  <c r="BC163" i="1"/>
  <c r="BB147" i="1"/>
  <c r="I142" i="1"/>
  <c r="AR142" i="1"/>
  <c r="AS142" i="1" s="1"/>
  <c r="AV142" i="1" s="1"/>
  <c r="F142" i="1" s="1"/>
  <c r="AY142" i="1" s="1"/>
  <c r="G142" i="1" s="1"/>
  <c r="AL226" i="1"/>
  <c r="AL225" i="1"/>
  <c r="AP213" i="1"/>
  <c r="J213" i="1" s="1"/>
  <c r="AQ213" i="1" s="1"/>
  <c r="AL212" i="1"/>
  <c r="H184" i="1"/>
  <c r="BC153" i="1"/>
  <c r="BC101" i="1"/>
  <c r="BC51" i="1"/>
  <c r="I26" i="1"/>
  <c r="AR26" i="1"/>
  <c r="AS26" i="1" s="1"/>
  <c r="AV26" i="1" s="1"/>
  <c r="F26" i="1" s="1"/>
  <c r="AY26" i="1" s="1"/>
  <c r="G26" i="1" s="1"/>
  <c r="H188" i="1"/>
  <c r="BD187" i="1"/>
  <c r="BA154" i="1"/>
  <c r="AZ154" i="1"/>
  <c r="I115" i="1"/>
  <c r="AR115" i="1"/>
  <c r="AS115" i="1" s="1"/>
  <c r="AV115" i="1" s="1"/>
  <c r="F115" i="1" s="1"/>
  <c r="AY115" i="1" s="1"/>
  <c r="G115" i="1" s="1"/>
  <c r="BC41" i="1"/>
  <c r="E179" i="1"/>
  <c r="AL179" i="1"/>
  <c r="H147" i="1"/>
  <c r="BC184" i="1"/>
  <c r="I181" i="1"/>
  <c r="BB181" i="1"/>
  <c r="H171" i="1"/>
  <c r="BB171" i="1"/>
  <c r="BD171" i="1" s="1"/>
  <c r="BD170" i="1"/>
  <c r="E147" i="1"/>
  <c r="AZ120" i="1"/>
  <c r="BA120" i="1"/>
  <c r="AL117" i="1"/>
  <c r="E117" i="1"/>
  <c r="BA102" i="1"/>
  <c r="AZ102" i="1"/>
  <c r="AZ13" i="1"/>
  <c r="BA13" i="1"/>
  <c r="H219" i="1"/>
  <c r="BB219" i="1"/>
  <c r="I208" i="1"/>
  <c r="H205" i="1"/>
  <c r="H200" i="1"/>
  <c r="BB168" i="1"/>
  <c r="BD168" i="1" s="1"/>
  <c r="H168" i="1"/>
  <c r="I97" i="1"/>
  <c r="AR97" i="1"/>
  <c r="AS97" i="1" s="1"/>
  <c r="AV97" i="1" s="1"/>
  <c r="F97" i="1" s="1"/>
  <c r="AY97" i="1" s="1"/>
  <c r="G97" i="1" s="1"/>
  <c r="I17" i="1"/>
  <c r="AR17" i="1"/>
  <c r="AS17" i="1" s="1"/>
  <c r="AV17" i="1" s="1"/>
  <c r="F17" i="1" s="1"/>
  <c r="AY17" i="1" s="1"/>
  <c r="G17" i="1" s="1"/>
  <c r="BB17" i="1"/>
  <c r="BD17" i="1" s="1"/>
  <c r="BC219" i="1"/>
  <c r="BD219" i="1"/>
  <c r="E205" i="1"/>
  <c r="E200" i="1"/>
  <c r="BC187" i="1"/>
  <c r="H185" i="1"/>
  <c r="BB185" i="1"/>
  <c r="BC168" i="1"/>
  <c r="H165" i="1"/>
  <c r="H154" i="1"/>
  <c r="BB154" i="1"/>
  <c r="BD154" i="1" s="1"/>
  <c r="AP148" i="1"/>
  <c r="J148" i="1" s="1"/>
  <c r="AQ148" i="1" s="1"/>
  <c r="H115" i="1"/>
  <c r="BB229" i="1"/>
  <c r="BD229" i="1" s="1"/>
  <c r="BC228" i="1"/>
  <c r="BC227" i="1"/>
  <c r="BB187" i="1"/>
  <c r="BC185" i="1"/>
  <c r="BD185" i="1" s="1"/>
  <c r="BC154" i="1"/>
  <c r="AX143" i="1"/>
  <c r="I44" i="1"/>
  <c r="AR44" i="1"/>
  <c r="AS44" i="1" s="1"/>
  <c r="AV44" i="1" s="1"/>
  <c r="F44" i="1" s="1"/>
  <c r="AY44" i="1" s="1"/>
  <c r="BC170" i="1"/>
  <c r="AZ123" i="1"/>
  <c r="BA123" i="1"/>
  <c r="I107" i="1"/>
  <c r="AR107" i="1"/>
  <c r="AS107" i="1" s="1"/>
  <c r="AV107" i="1" s="1"/>
  <c r="F107" i="1" s="1"/>
  <c r="AY107" i="1" s="1"/>
  <c r="G107" i="1" s="1"/>
  <c r="BB107" i="1"/>
  <c r="BD107" i="1" s="1"/>
  <c r="BC93" i="1"/>
  <c r="I18" i="1"/>
  <c r="AR18" i="1"/>
  <c r="AS18" i="1" s="1"/>
  <c r="AV18" i="1" s="1"/>
  <c r="F18" i="1" s="1"/>
  <c r="AY18" i="1" s="1"/>
  <c r="G18" i="1" s="1"/>
  <c r="AR180" i="1"/>
  <c r="AS180" i="1" s="1"/>
  <c r="AV180" i="1" s="1"/>
  <c r="F180" i="1" s="1"/>
  <c r="AY180" i="1" s="1"/>
  <c r="G180" i="1" s="1"/>
  <c r="BB180" i="1"/>
  <c r="BD180" i="1" s="1"/>
  <c r="I162" i="1"/>
  <c r="AR162" i="1"/>
  <c r="AS162" i="1" s="1"/>
  <c r="AV162" i="1" s="1"/>
  <c r="F162" i="1" s="1"/>
  <c r="AY162" i="1" s="1"/>
  <c r="G162" i="1" s="1"/>
  <c r="AL148" i="1"/>
  <c r="E148" i="1"/>
  <c r="AP143" i="1"/>
  <c r="J143" i="1" s="1"/>
  <c r="AQ143" i="1" s="1"/>
  <c r="AP58" i="1"/>
  <c r="J58" i="1" s="1"/>
  <c r="AQ58" i="1" s="1"/>
  <c r="I229" i="1"/>
  <c r="BC225" i="1"/>
  <c r="BB221" i="1"/>
  <c r="AL186" i="1"/>
  <c r="AP186" i="1" s="1"/>
  <c r="J186" i="1" s="1"/>
  <c r="AQ186" i="1" s="1"/>
  <c r="E186" i="1"/>
  <c r="BC181" i="1"/>
  <c r="BD181" i="1" s="1"/>
  <c r="I180" i="1"/>
  <c r="AP166" i="1"/>
  <c r="J166" i="1" s="1"/>
  <c r="AQ166" i="1" s="1"/>
  <c r="AZ141" i="1"/>
  <c r="BB120" i="1"/>
  <c r="BD120" i="1" s="1"/>
  <c r="I120" i="1"/>
  <c r="AP232" i="1"/>
  <c r="J232" i="1" s="1"/>
  <c r="AQ232" i="1" s="1"/>
  <c r="I207" i="1"/>
  <c r="I202" i="1"/>
  <c r="I190" i="1"/>
  <c r="AP183" i="1"/>
  <c r="J183" i="1" s="1"/>
  <c r="AQ183" i="1" s="1"/>
  <c r="E165" i="1"/>
  <c r="H90" i="1"/>
  <c r="I23" i="1"/>
  <c r="AR23" i="1"/>
  <c r="AS23" i="1" s="1"/>
  <c r="AV23" i="1" s="1"/>
  <c r="F23" i="1" s="1"/>
  <c r="AY23" i="1" s="1"/>
  <c r="G23" i="1" s="1"/>
  <c r="AR211" i="1"/>
  <c r="AS211" i="1" s="1"/>
  <c r="AV211" i="1" s="1"/>
  <c r="F211" i="1" s="1"/>
  <c r="AY211" i="1" s="1"/>
  <c r="G211" i="1" s="1"/>
  <c r="E189" i="1"/>
  <c r="E169" i="1"/>
  <c r="AL169" i="1"/>
  <c r="I98" i="1"/>
  <c r="AR98" i="1"/>
  <c r="AS98" i="1" s="1"/>
  <c r="AV98" i="1" s="1"/>
  <c r="F98" i="1" s="1"/>
  <c r="AY98" i="1" s="1"/>
  <c r="G98" i="1" s="1"/>
  <c r="I52" i="1"/>
  <c r="AR52" i="1"/>
  <c r="AS52" i="1" s="1"/>
  <c r="AV52" i="1" s="1"/>
  <c r="F52" i="1" s="1"/>
  <c r="AY52" i="1" s="1"/>
  <c r="H58" i="1"/>
  <c r="BC150" i="1"/>
  <c r="BD150" i="1" s="1"/>
  <c r="H119" i="1"/>
  <c r="AR104" i="1"/>
  <c r="AS104" i="1" s="1"/>
  <c r="AV104" i="1" s="1"/>
  <c r="F104" i="1" s="1"/>
  <c r="AY104" i="1" s="1"/>
  <c r="G104" i="1" s="1"/>
  <c r="I104" i="1"/>
  <c r="BB64" i="1"/>
  <c r="BD64" i="1" s="1"/>
  <c r="H64" i="1"/>
  <c r="I54" i="1"/>
  <c r="AR54" i="1"/>
  <c r="AS54" i="1" s="1"/>
  <c r="AV54" i="1" s="1"/>
  <c r="F54" i="1" s="1"/>
  <c r="AY54" i="1" s="1"/>
  <c r="G54" i="1" s="1"/>
  <c r="I36" i="1"/>
  <c r="AR36" i="1"/>
  <c r="AS36" i="1" s="1"/>
  <c r="AV36" i="1" s="1"/>
  <c r="F36" i="1" s="1"/>
  <c r="AY36" i="1" s="1"/>
  <c r="G36" i="1" s="1"/>
  <c r="BB36" i="1"/>
  <c r="BD36" i="1" s="1"/>
  <c r="H102" i="1"/>
  <c r="BB102" i="1"/>
  <c r="BA100" i="1"/>
  <c r="AZ100" i="1"/>
  <c r="AP99" i="1"/>
  <c r="J99" i="1" s="1"/>
  <c r="AQ99" i="1" s="1"/>
  <c r="H85" i="1"/>
  <c r="BC85" i="1"/>
  <c r="AX177" i="1"/>
  <c r="BC115" i="1"/>
  <c r="H99" i="1"/>
  <c r="AP63" i="1"/>
  <c r="J63" i="1" s="1"/>
  <c r="AQ63" i="1" s="1"/>
  <c r="AL182" i="1"/>
  <c r="E159" i="1"/>
  <c r="AL159" i="1"/>
  <c r="E118" i="1"/>
  <c r="AL118" i="1"/>
  <c r="I96" i="1"/>
  <c r="AR96" i="1"/>
  <c r="AS96" i="1" s="1"/>
  <c r="AV96" i="1" s="1"/>
  <c r="F96" i="1" s="1"/>
  <c r="AY96" i="1" s="1"/>
  <c r="G96" i="1" s="1"/>
  <c r="BC84" i="1"/>
  <c r="AL63" i="1"/>
  <c r="I21" i="1"/>
  <c r="AR21" i="1"/>
  <c r="AS21" i="1" s="1"/>
  <c r="AV21" i="1" s="1"/>
  <c r="F21" i="1" s="1"/>
  <c r="AY21" i="1" s="1"/>
  <c r="G21" i="1" s="1"/>
  <c r="BB21" i="1"/>
  <c r="BD21" i="1" s="1"/>
  <c r="BC182" i="1"/>
  <c r="AP160" i="1"/>
  <c r="J160" i="1" s="1"/>
  <c r="AQ160" i="1" s="1"/>
  <c r="AP127" i="1"/>
  <c r="J127" i="1" s="1"/>
  <c r="AQ127" i="1" s="1"/>
  <c r="BC102" i="1"/>
  <c r="BD102" i="1"/>
  <c r="BC63" i="1"/>
  <c r="BB207" i="1"/>
  <c r="BD207" i="1" s="1"/>
  <c r="AP206" i="1"/>
  <c r="J206" i="1" s="1"/>
  <c r="AQ206" i="1" s="1"/>
  <c r="BB202" i="1"/>
  <c r="BD202" i="1" s="1"/>
  <c r="AP201" i="1"/>
  <c r="J201" i="1" s="1"/>
  <c r="AQ201" i="1" s="1"/>
  <c r="BB190" i="1"/>
  <c r="BD190" i="1" s="1"/>
  <c r="AP189" i="1"/>
  <c r="J189" i="1" s="1"/>
  <c r="AQ189" i="1" s="1"/>
  <c r="AP178" i="1"/>
  <c r="J178" i="1" s="1"/>
  <c r="AQ178" i="1" s="1"/>
  <c r="H160" i="1"/>
  <c r="BC126" i="1"/>
  <c r="I83" i="1"/>
  <c r="AR83" i="1"/>
  <c r="AS83" i="1" s="1"/>
  <c r="AV83" i="1" s="1"/>
  <c r="F83" i="1" s="1"/>
  <c r="AR60" i="1"/>
  <c r="AS60" i="1" s="1"/>
  <c r="AV60" i="1" s="1"/>
  <c r="F60" i="1" s="1"/>
  <c r="AY60" i="1" s="1"/>
  <c r="G60" i="1" s="1"/>
  <c r="I60" i="1"/>
  <c r="BB60" i="1"/>
  <c r="BD60" i="1" s="1"/>
  <c r="E40" i="1"/>
  <c r="AL40" i="1"/>
  <c r="AP40" i="1" s="1"/>
  <c r="J40" i="1" s="1"/>
  <c r="AQ40" i="1" s="1"/>
  <c r="BB230" i="1"/>
  <c r="AP177" i="1"/>
  <c r="J177" i="1" s="1"/>
  <c r="AQ177" i="1" s="1"/>
  <c r="AP164" i="1"/>
  <c r="J164" i="1" s="1"/>
  <c r="AQ164" i="1" s="1"/>
  <c r="AR152" i="1"/>
  <c r="AS152" i="1" s="1"/>
  <c r="AV152" i="1" s="1"/>
  <c r="F152" i="1" s="1"/>
  <c r="AY152" i="1" s="1"/>
  <c r="G152" i="1" s="1"/>
  <c r="H145" i="1"/>
  <c r="BB77" i="1"/>
  <c r="BD77" i="1" s="1"/>
  <c r="AR61" i="1"/>
  <c r="AS61" i="1" s="1"/>
  <c r="AV61" i="1" s="1"/>
  <c r="F61" i="1" s="1"/>
  <c r="AY61" i="1" s="1"/>
  <c r="G61" i="1" s="1"/>
  <c r="BB61" i="1"/>
  <c r="BD61" i="1" s="1"/>
  <c r="AP43" i="1"/>
  <c r="J43" i="1" s="1"/>
  <c r="AQ43" i="1" s="1"/>
  <c r="BB26" i="1"/>
  <c r="BD26" i="1" s="1"/>
  <c r="BB227" i="1"/>
  <c r="BD227" i="1" s="1"/>
  <c r="BB208" i="1"/>
  <c r="BD208" i="1" s="1"/>
  <c r="BB203" i="1"/>
  <c r="BD203" i="1" s="1"/>
  <c r="BB191" i="1"/>
  <c r="BD191" i="1" s="1"/>
  <c r="AP188" i="1"/>
  <c r="J188" i="1" s="1"/>
  <c r="AQ188" i="1" s="1"/>
  <c r="AP122" i="1"/>
  <c r="J122" i="1" s="1"/>
  <c r="AQ122" i="1" s="1"/>
  <c r="I114" i="1"/>
  <c r="BB114" i="1"/>
  <c r="AR114" i="1"/>
  <c r="AS114" i="1" s="1"/>
  <c r="AV114" i="1" s="1"/>
  <c r="F114" i="1" s="1"/>
  <c r="AY114" i="1" s="1"/>
  <c r="G114" i="1" s="1"/>
  <c r="AP165" i="1"/>
  <c r="J165" i="1" s="1"/>
  <c r="AQ165" i="1" s="1"/>
  <c r="N161" i="1"/>
  <c r="AP161" i="1"/>
  <c r="J161" i="1" s="1"/>
  <c r="AQ161" i="1" s="1"/>
  <c r="I150" i="1"/>
  <c r="AP128" i="1"/>
  <c r="J128" i="1" s="1"/>
  <c r="AQ128" i="1" s="1"/>
  <c r="BB103" i="1"/>
  <c r="H103" i="1"/>
  <c r="E89" i="1"/>
  <c r="AL89" i="1"/>
  <c r="AP89" i="1" s="1"/>
  <c r="J89" i="1" s="1"/>
  <c r="AQ89" i="1" s="1"/>
  <c r="H43" i="1"/>
  <c r="AP146" i="1"/>
  <c r="J146" i="1" s="1"/>
  <c r="AQ146" i="1" s="1"/>
  <c r="AP118" i="1"/>
  <c r="J118" i="1" s="1"/>
  <c r="AQ118" i="1" s="1"/>
  <c r="E95" i="1"/>
  <c r="AL95" i="1"/>
  <c r="I82" i="1"/>
  <c r="AR82" i="1"/>
  <c r="AS82" i="1" s="1"/>
  <c r="AV82" i="1" s="1"/>
  <c r="F82" i="1" s="1"/>
  <c r="AY82" i="1" s="1"/>
  <c r="G82" i="1" s="1"/>
  <c r="AR77" i="1"/>
  <c r="AS77" i="1" s="1"/>
  <c r="AV77" i="1" s="1"/>
  <c r="F77" i="1" s="1"/>
  <c r="AY77" i="1" s="1"/>
  <c r="G77" i="1" s="1"/>
  <c r="I77" i="1"/>
  <c r="BC58" i="1"/>
  <c r="AP53" i="1"/>
  <c r="J53" i="1" s="1"/>
  <c r="AQ53" i="1" s="1"/>
  <c r="H122" i="1"/>
  <c r="AX105" i="1"/>
  <c r="I32" i="1"/>
  <c r="AR32" i="1"/>
  <c r="AS32" i="1" s="1"/>
  <c r="AV32" i="1" s="1"/>
  <c r="F32" i="1" s="1"/>
  <c r="AY32" i="1" s="1"/>
  <c r="G32" i="1" s="1"/>
  <c r="AP140" i="1"/>
  <c r="J140" i="1" s="1"/>
  <c r="AQ140" i="1" s="1"/>
  <c r="AP116" i="1"/>
  <c r="J116" i="1" s="1"/>
  <c r="AQ116" i="1" s="1"/>
  <c r="AR88" i="1"/>
  <c r="AS88" i="1" s="1"/>
  <c r="AV88" i="1" s="1"/>
  <c r="F88" i="1" s="1"/>
  <c r="AY88" i="1" s="1"/>
  <c r="G88" i="1" s="1"/>
  <c r="I88" i="1"/>
  <c r="I55" i="1"/>
  <c r="AR55" i="1"/>
  <c r="AS55" i="1" s="1"/>
  <c r="AV55" i="1" s="1"/>
  <c r="F55" i="1" s="1"/>
  <c r="AY55" i="1" s="1"/>
  <c r="G55" i="1" s="1"/>
  <c r="I25" i="1"/>
  <c r="AR25" i="1"/>
  <c r="AS25" i="1" s="1"/>
  <c r="AV25" i="1" s="1"/>
  <c r="F25" i="1" s="1"/>
  <c r="AY25" i="1" s="1"/>
  <c r="H170" i="1"/>
  <c r="BB170" i="1"/>
  <c r="AP124" i="1"/>
  <c r="J124" i="1" s="1"/>
  <c r="AQ124" i="1" s="1"/>
  <c r="AX114" i="1"/>
  <c r="BC104" i="1"/>
  <c r="AP94" i="1"/>
  <c r="J94" i="1" s="1"/>
  <c r="AQ94" i="1" s="1"/>
  <c r="BB57" i="1"/>
  <c r="H57" i="1"/>
  <c r="BC144" i="1"/>
  <c r="BD103" i="1"/>
  <c r="BC90" i="1"/>
  <c r="AP76" i="1"/>
  <c r="J76" i="1" s="1"/>
  <c r="AQ76" i="1" s="1"/>
  <c r="BB162" i="1"/>
  <c r="BD162" i="1" s="1"/>
  <c r="H141" i="1"/>
  <c r="BB141" i="1"/>
  <c r="BD141" i="1" s="1"/>
  <c r="BB123" i="1"/>
  <c r="BD123" i="1" s="1"/>
  <c r="BC119" i="1"/>
  <c r="BB100" i="1"/>
  <c r="BD100" i="1" s="1"/>
  <c r="H100" i="1"/>
  <c r="BB82" i="1"/>
  <c r="BD82" i="1" s="1"/>
  <c r="BC54" i="1"/>
  <c r="I50" i="1"/>
  <c r="AR50" i="1"/>
  <c r="AS50" i="1" s="1"/>
  <c r="AV50" i="1" s="1"/>
  <c r="F50" i="1" s="1"/>
  <c r="AY50" i="1" s="1"/>
  <c r="G50" i="1" s="1"/>
  <c r="I39" i="1"/>
  <c r="AR39" i="1"/>
  <c r="AS39" i="1" s="1"/>
  <c r="AV39" i="1" s="1"/>
  <c r="F39" i="1" s="1"/>
  <c r="AY39" i="1" s="1"/>
  <c r="G39" i="1" s="1"/>
  <c r="AL151" i="1"/>
  <c r="AP149" i="1"/>
  <c r="J149" i="1" s="1"/>
  <c r="AQ149" i="1" s="1"/>
  <c r="BC141" i="1"/>
  <c r="BC100" i="1"/>
  <c r="H94" i="1"/>
  <c r="AP85" i="1"/>
  <c r="J85" i="1" s="1"/>
  <c r="AQ85" i="1" s="1"/>
  <c r="AP80" i="1"/>
  <c r="J80" i="1" s="1"/>
  <c r="AQ80" i="1" s="1"/>
  <c r="H55" i="1"/>
  <c r="BB55" i="1"/>
  <c r="BD55" i="1" s="1"/>
  <c r="BC151" i="1"/>
  <c r="H127" i="1"/>
  <c r="AP106" i="1"/>
  <c r="J106" i="1" s="1"/>
  <c r="AQ106" i="1" s="1"/>
  <c r="AP101" i="1"/>
  <c r="J101" i="1" s="1"/>
  <c r="AQ101" i="1" s="1"/>
  <c r="H84" i="1"/>
  <c r="BB44" i="1"/>
  <c r="BC106" i="1"/>
  <c r="BC94" i="1"/>
  <c r="AP90" i="1"/>
  <c r="J90" i="1" s="1"/>
  <c r="AQ90" i="1" s="1"/>
  <c r="AP87" i="1"/>
  <c r="J87" i="1" s="1"/>
  <c r="AQ87" i="1" s="1"/>
  <c r="BC53" i="1"/>
  <c r="AP35" i="1"/>
  <c r="J35" i="1" s="1"/>
  <c r="AQ35" i="1" s="1"/>
  <c r="BB25" i="1"/>
  <c r="H25" i="1"/>
  <c r="AP16" i="1"/>
  <c r="J16" i="1" s="1"/>
  <c r="AQ16" i="1" s="1"/>
  <c r="BC86" i="1"/>
  <c r="AX63" i="1"/>
  <c r="H32" i="1"/>
  <c r="AL45" i="1"/>
  <c r="BC17" i="1"/>
  <c r="AP56" i="1"/>
  <c r="J56" i="1" s="1"/>
  <c r="AQ56" i="1" s="1"/>
  <c r="BC45" i="1"/>
  <c r="I42" i="1"/>
  <c r="AR42" i="1"/>
  <c r="AS42" i="1" s="1"/>
  <c r="AV42" i="1" s="1"/>
  <c r="F42" i="1" s="1"/>
  <c r="AY42" i="1" s="1"/>
  <c r="G42" i="1" s="1"/>
  <c r="AL79" i="1"/>
  <c r="BB52" i="1"/>
  <c r="AL125" i="1"/>
  <c r="AP125" i="1" s="1"/>
  <c r="J125" i="1" s="1"/>
  <c r="AQ125" i="1" s="1"/>
  <c r="AP119" i="1"/>
  <c r="J119" i="1" s="1"/>
  <c r="AQ119" i="1" s="1"/>
  <c r="AX118" i="1"/>
  <c r="AP105" i="1"/>
  <c r="J105" i="1" s="1"/>
  <c r="AQ105" i="1" s="1"/>
  <c r="AP84" i="1"/>
  <c r="J84" i="1" s="1"/>
  <c r="AQ84" i="1" s="1"/>
  <c r="BC79" i="1"/>
  <c r="H42" i="1"/>
  <c r="BB42" i="1"/>
  <c r="BD42" i="1" s="1"/>
  <c r="AR15" i="1"/>
  <c r="AS15" i="1" s="1"/>
  <c r="AV15" i="1" s="1"/>
  <c r="F15" i="1" s="1"/>
  <c r="AY15" i="1" s="1"/>
  <c r="G15" i="1" s="1"/>
  <c r="AP95" i="1"/>
  <c r="J95" i="1" s="1"/>
  <c r="AQ95" i="1" s="1"/>
  <c r="AP81" i="1"/>
  <c r="J81" i="1" s="1"/>
  <c r="AQ81" i="1" s="1"/>
  <c r="BC56" i="1"/>
  <c r="I34" i="1"/>
  <c r="AR34" i="1"/>
  <c r="AS34" i="1" s="1"/>
  <c r="AV34" i="1" s="1"/>
  <c r="F34" i="1" s="1"/>
  <c r="AY34" i="1" s="1"/>
  <c r="BC22" i="1"/>
  <c r="BC114" i="1"/>
  <c r="I20" i="1"/>
  <c r="AR20" i="1"/>
  <c r="AS20" i="1" s="1"/>
  <c r="AV20" i="1" s="1"/>
  <c r="F20" i="1" s="1"/>
  <c r="AY20" i="1" s="1"/>
  <c r="G20" i="1" s="1"/>
  <c r="BB34" i="1"/>
  <c r="H50" i="1"/>
  <c r="BB39" i="1"/>
  <c r="AL78" i="1"/>
  <c r="AP14" i="1"/>
  <c r="J14" i="1" s="1"/>
  <c r="AQ14" i="1" s="1"/>
  <c r="AP19" i="1"/>
  <c r="J19" i="1" s="1"/>
  <c r="AQ19" i="1" s="1"/>
  <c r="AX58" i="1"/>
  <c r="AP27" i="1"/>
  <c r="J27" i="1" s="1"/>
  <c r="AQ27" i="1" s="1"/>
  <c r="AP24" i="1"/>
  <c r="J24" i="1" s="1"/>
  <c r="AQ24" i="1" s="1"/>
  <c r="H13" i="1"/>
  <c r="BB13" i="1"/>
  <c r="BD13" i="1" s="1"/>
  <c r="AP22" i="1"/>
  <c r="J22" i="1" s="1"/>
  <c r="AQ22" i="1" s="1"/>
  <c r="H18" i="1"/>
  <c r="BB18" i="1"/>
  <c r="BD18" i="1" s="1"/>
  <c r="BB15" i="1"/>
  <c r="BC78" i="1"/>
  <c r="AP41" i="1"/>
  <c r="J41" i="1" s="1"/>
  <c r="AQ41" i="1" s="1"/>
  <c r="AP33" i="1"/>
  <c r="J33" i="1" s="1"/>
  <c r="AQ33" i="1" s="1"/>
  <c r="H23" i="1"/>
  <c r="BC15" i="1"/>
  <c r="BD15" i="1"/>
  <c r="AP59" i="1"/>
  <c r="J59" i="1" s="1"/>
  <c r="AQ59" i="1" s="1"/>
  <c r="AP46" i="1"/>
  <c r="J46" i="1" s="1"/>
  <c r="AQ46" i="1" s="1"/>
  <c r="AP38" i="1"/>
  <c r="J38" i="1" s="1"/>
  <c r="AQ38" i="1" s="1"/>
  <c r="BC20" i="1"/>
  <c r="E57" i="1"/>
  <c r="E52" i="1"/>
  <c r="E44" i="1"/>
  <c r="E39" i="1"/>
  <c r="E34" i="1"/>
  <c r="E25" i="1"/>
  <c r="I40" i="1" l="1"/>
  <c r="AR40" i="1"/>
  <c r="AS40" i="1" s="1"/>
  <c r="AV40" i="1" s="1"/>
  <c r="F40" i="1" s="1"/>
  <c r="AY40" i="1" s="1"/>
  <c r="G40" i="1" s="1"/>
  <c r="AR186" i="1"/>
  <c r="AS186" i="1" s="1"/>
  <c r="AV186" i="1" s="1"/>
  <c r="F186" i="1" s="1"/>
  <c r="AY186" i="1" s="1"/>
  <c r="G186" i="1" s="1"/>
  <c r="I186" i="1"/>
  <c r="AR125" i="1"/>
  <c r="AS125" i="1" s="1"/>
  <c r="AV125" i="1" s="1"/>
  <c r="F125" i="1" s="1"/>
  <c r="AY125" i="1" s="1"/>
  <c r="G125" i="1" s="1"/>
  <c r="I125" i="1"/>
  <c r="BB101" i="1"/>
  <c r="BD101" i="1" s="1"/>
  <c r="BB86" i="1"/>
  <c r="BD86" i="1" s="1"/>
  <c r="I89" i="1"/>
  <c r="AR89" i="1"/>
  <c r="AS89" i="1" s="1"/>
  <c r="AV89" i="1" s="1"/>
  <c r="F89" i="1" s="1"/>
  <c r="AY89" i="1" s="1"/>
  <c r="G89" i="1" s="1"/>
  <c r="BB223" i="1"/>
  <c r="BD223" i="1" s="1"/>
  <c r="AR149" i="1"/>
  <c r="AS149" i="1" s="1"/>
  <c r="AV149" i="1" s="1"/>
  <c r="F149" i="1" s="1"/>
  <c r="AY149" i="1" s="1"/>
  <c r="G149" i="1" s="1"/>
  <c r="I149" i="1"/>
  <c r="I188" i="1"/>
  <c r="AR188" i="1"/>
  <c r="AS188" i="1" s="1"/>
  <c r="AV188" i="1" s="1"/>
  <c r="F188" i="1" s="1"/>
  <c r="AR164" i="1"/>
  <c r="AS164" i="1" s="1"/>
  <c r="AV164" i="1" s="1"/>
  <c r="F164" i="1" s="1"/>
  <c r="I164" i="1"/>
  <c r="AR206" i="1"/>
  <c r="AS206" i="1" s="1"/>
  <c r="AV206" i="1" s="1"/>
  <c r="F206" i="1" s="1"/>
  <c r="AY206" i="1" s="1"/>
  <c r="G206" i="1" s="1"/>
  <c r="I206" i="1"/>
  <c r="BC118" i="1"/>
  <c r="BA98" i="1"/>
  <c r="AZ98" i="1"/>
  <c r="BC200" i="1"/>
  <c r="BA115" i="1"/>
  <c r="AZ115" i="1"/>
  <c r="AR213" i="1"/>
  <c r="AS213" i="1" s="1"/>
  <c r="AV213" i="1" s="1"/>
  <c r="F213" i="1" s="1"/>
  <c r="AY213" i="1" s="1"/>
  <c r="G213" i="1" s="1"/>
  <c r="I213" i="1"/>
  <c r="BC167" i="1"/>
  <c r="H78" i="1"/>
  <c r="AP78" i="1"/>
  <c r="J78" i="1" s="1"/>
  <c r="AQ78" i="1" s="1"/>
  <c r="H45" i="1"/>
  <c r="AP45" i="1"/>
  <c r="J45" i="1" s="1"/>
  <c r="AQ45" i="1" s="1"/>
  <c r="H151" i="1"/>
  <c r="AR118" i="1"/>
  <c r="AS118" i="1" s="1"/>
  <c r="AV118" i="1" s="1"/>
  <c r="F118" i="1" s="1"/>
  <c r="AY118" i="1" s="1"/>
  <c r="G118" i="1" s="1"/>
  <c r="I118" i="1"/>
  <c r="AR177" i="1"/>
  <c r="AS177" i="1" s="1"/>
  <c r="AV177" i="1" s="1"/>
  <c r="F177" i="1" s="1"/>
  <c r="AY177" i="1" s="1"/>
  <c r="G177" i="1" s="1"/>
  <c r="I177" i="1"/>
  <c r="H159" i="1"/>
  <c r="BA36" i="1"/>
  <c r="AZ36" i="1"/>
  <c r="BB98" i="1"/>
  <c r="BD98" i="1" s="1"/>
  <c r="BC205" i="1"/>
  <c r="BC117" i="1"/>
  <c r="H225" i="1"/>
  <c r="H167" i="1"/>
  <c r="AP167" i="1"/>
  <c r="J167" i="1" s="1"/>
  <c r="AQ167" i="1" s="1"/>
  <c r="AZ93" i="1"/>
  <c r="BA93" i="1"/>
  <c r="BC204" i="1"/>
  <c r="AZ220" i="1"/>
  <c r="BA220" i="1"/>
  <c r="BB20" i="1"/>
  <c r="BD20" i="1" s="1"/>
  <c r="BA39" i="1"/>
  <c r="AZ39" i="1"/>
  <c r="BA88" i="1"/>
  <c r="AZ88" i="1"/>
  <c r="AR146" i="1"/>
  <c r="AS146" i="1" s="1"/>
  <c r="AV146" i="1" s="1"/>
  <c r="F146" i="1" s="1"/>
  <c r="AY146" i="1" s="1"/>
  <c r="G146" i="1" s="1"/>
  <c r="I146" i="1"/>
  <c r="BC159" i="1"/>
  <c r="AZ180" i="1"/>
  <c r="BA180" i="1"/>
  <c r="H117" i="1"/>
  <c r="AP226" i="1"/>
  <c r="J226" i="1" s="1"/>
  <c r="AQ226" i="1" s="1"/>
  <c r="H226" i="1"/>
  <c r="H204" i="1"/>
  <c r="BA153" i="1"/>
  <c r="AZ153" i="1"/>
  <c r="BB23" i="1"/>
  <c r="BD23" i="1" s="1"/>
  <c r="BB50" i="1"/>
  <c r="BD50" i="1" s="1"/>
  <c r="BB32" i="1"/>
  <c r="BD32" i="1" s="1"/>
  <c r="I116" i="1"/>
  <c r="AR116" i="1"/>
  <c r="AS116" i="1" s="1"/>
  <c r="AV116" i="1" s="1"/>
  <c r="F116" i="1" s="1"/>
  <c r="AY116" i="1" s="1"/>
  <c r="G116" i="1" s="1"/>
  <c r="H182" i="1"/>
  <c r="BB54" i="1"/>
  <c r="BD54" i="1" s="1"/>
  <c r="H169" i="1"/>
  <c r="AR166" i="1"/>
  <c r="AS166" i="1" s="1"/>
  <c r="AV166" i="1" s="1"/>
  <c r="F166" i="1" s="1"/>
  <c r="AY166" i="1" s="1"/>
  <c r="G166" i="1" s="1"/>
  <c r="I166" i="1"/>
  <c r="BB166" i="1"/>
  <c r="BD166" i="1" s="1"/>
  <c r="AZ18" i="1"/>
  <c r="BA18" i="1"/>
  <c r="BB142" i="1"/>
  <c r="BD142" i="1" s="1"/>
  <c r="BB153" i="1"/>
  <c r="BD153" i="1" s="1"/>
  <c r="BA231" i="1"/>
  <c r="AZ231" i="1"/>
  <c r="G147" i="1"/>
  <c r="AR199" i="1"/>
  <c r="AS199" i="1" s="1"/>
  <c r="AV199" i="1" s="1"/>
  <c r="F199" i="1" s="1"/>
  <c r="AY199" i="1" s="1"/>
  <c r="G199" i="1" s="1"/>
  <c r="I199" i="1"/>
  <c r="BC39" i="1"/>
  <c r="BD39" i="1"/>
  <c r="I22" i="1"/>
  <c r="AR22" i="1"/>
  <c r="AS22" i="1" s="1"/>
  <c r="AV22" i="1" s="1"/>
  <c r="F22" i="1" s="1"/>
  <c r="AY22" i="1" s="1"/>
  <c r="G22" i="1" s="1"/>
  <c r="I80" i="1"/>
  <c r="AR80" i="1"/>
  <c r="AS80" i="1" s="1"/>
  <c r="AV80" i="1" s="1"/>
  <c r="F80" i="1" s="1"/>
  <c r="AY80" i="1" s="1"/>
  <c r="G80" i="1" s="1"/>
  <c r="AR161" i="1"/>
  <c r="AS161" i="1" s="1"/>
  <c r="AV161" i="1" s="1"/>
  <c r="F161" i="1" s="1"/>
  <c r="AY161" i="1" s="1"/>
  <c r="G161" i="1" s="1"/>
  <c r="I161" i="1"/>
  <c r="BB161" i="1"/>
  <c r="BD161" i="1" s="1"/>
  <c r="BA21" i="1"/>
  <c r="AZ21" i="1"/>
  <c r="BC165" i="1"/>
  <c r="AR179" i="1"/>
  <c r="AS179" i="1" s="1"/>
  <c r="AV179" i="1" s="1"/>
  <c r="F179" i="1" s="1"/>
  <c r="AY179" i="1" s="1"/>
  <c r="G179" i="1" s="1"/>
  <c r="I179" i="1"/>
  <c r="AZ103" i="1"/>
  <c r="BA103" i="1"/>
  <c r="AZ210" i="1"/>
  <c r="BA210" i="1"/>
  <c r="AZ51" i="1"/>
  <c r="BA51" i="1"/>
  <c r="BC44" i="1"/>
  <c r="BD44" i="1" s="1"/>
  <c r="I35" i="1"/>
  <c r="AR35" i="1"/>
  <c r="AS35" i="1" s="1"/>
  <c r="AV35" i="1" s="1"/>
  <c r="F35" i="1" s="1"/>
  <c r="AY35" i="1" s="1"/>
  <c r="G35" i="1" s="1"/>
  <c r="BB35" i="1"/>
  <c r="BD35" i="1" s="1"/>
  <c r="I85" i="1"/>
  <c r="AR85" i="1"/>
  <c r="AS85" i="1" s="1"/>
  <c r="AV85" i="1" s="1"/>
  <c r="F85" i="1" s="1"/>
  <c r="AY85" i="1" s="1"/>
  <c r="G85" i="1" s="1"/>
  <c r="AR124" i="1"/>
  <c r="AS124" i="1" s="1"/>
  <c r="AV124" i="1" s="1"/>
  <c r="F124" i="1" s="1"/>
  <c r="AY124" i="1" s="1"/>
  <c r="G124" i="1" s="1"/>
  <c r="I124" i="1"/>
  <c r="I53" i="1"/>
  <c r="AR53" i="1"/>
  <c r="AS53" i="1" s="1"/>
  <c r="AV53" i="1" s="1"/>
  <c r="F53" i="1" s="1"/>
  <c r="AY53" i="1" s="1"/>
  <c r="G53" i="1" s="1"/>
  <c r="BB85" i="1"/>
  <c r="BD85" i="1" s="1"/>
  <c r="AP117" i="1"/>
  <c r="J117" i="1" s="1"/>
  <c r="AQ117" i="1" s="1"/>
  <c r="AP182" i="1"/>
  <c r="J182" i="1" s="1"/>
  <c r="AQ182" i="1" s="1"/>
  <c r="G57" i="1"/>
  <c r="BB126" i="1"/>
  <c r="BD126" i="1" s="1"/>
  <c r="BA121" i="1"/>
  <c r="AZ121" i="1"/>
  <c r="BA172" i="1"/>
  <c r="AZ172" i="1"/>
  <c r="BA26" i="1"/>
  <c r="AZ26" i="1"/>
  <c r="BC52" i="1"/>
  <c r="BD52" i="1"/>
  <c r="G34" i="1"/>
  <c r="H79" i="1"/>
  <c r="AP79" i="1"/>
  <c r="J79" i="1" s="1"/>
  <c r="AQ79" i="1" s="1"/>
  <c r="BB88" i="1"/>
  <c r="BD88" i="1" s="1"/>
  <c r="AR165" i="1"/>
  <c r="AS165" i="1" s="1"/>
  <c r="AV165" i="1" s="1"/>
  <c r="F165" i="1" s="1"/>
  <c r="AY165" i="1" s="1"/>
  <c r="G165" i="1" s="1"/>
  <c r="I165" i="1"/>
  <c r="BB97" i="1"/>
  <c r="BD97" i="1" s="1"/>
  <c r="AR183" i="1"/>
  <c r="AS183" i="1" s="1"/>
  <c r="AV183" i="1" s="1"/>
  <c r="F183" i="1" s="1"/>
  <c r="AY183" i="1" s="1"/>
  <c r="G183" i="1" s="1"/>
  <c r="I183" i="1"/>
  <c r="I58" i="1"/>
  <c r="AR58" i="1"/>
  <c r="AS58" i="1" s="1"/>
  <c r="AV58" i="1" s="1"/>
  <c r="F58" i="1" s="1"/>
  <c r="AY58" i="1" s="1"/>
  <c r="G58" i="1" s="1"/>
  <c r="G44" i="1"/>
  <c r="BB165" i="1"/>
  <c r="BD165" i="1" s="1"/>
  <c r="AP159" i="1"/>
  <c r="J159" i="1" s="1"/>
  <c r="AQ159" i="1" s="1"/>
  <c r="BA126" i="1"/>
  <c r="AZ126" i="1"/>
  <c r="I212" i="1"/>
  <c r="AR212" i="1"/>
  <c r="AS212" i="1" s="1"/>
  <c r="AV212" i="1" s="1"/>
  <c r="F212" i="1" s="1"/>
  <c r="AY212" i="1" s="1"/>
  <c r="G212" i="1" s="1"/>
  <c r="AZ222" i="1"/>
  <c r="BA222" i="1"/>
  <c r="I84" i="1"/>
  <c r="AR84" i="1"/>
  <c r="AS84" i="1" s="1"/>
  <c r="AV84" i="1" s="1"/>
  <c r="F84" i="1" s="1"/>
  <c r="AY84" i="1" s="1"/>
  <c r="G84" i="1" s="1"/>
  <c r="I101" i="1"/>
  <c r="AR101" i="1"/>
  <c r="AS101" i="1" s="1"/>
  <c r="AV101" i="1" s="1"/>
  <c r="F101" i="1" s="1"/>
  <c r="AY101" i="1" s="1"/>
  <c r="G101" i="1" s="1"/>
  <c r="AZ50" i="1"/>
  <c r="BA50" i="1"/>
  <c r="AR140" i="1"/>
  <c r="AS140" i="1" s="1"/>
  <c r="AV140" i="1" s="1"/>
  <c r="F140" i="1" s="1"/>
  <c r="AY140" i="1" s="1"/>
  <c r="G140" i="1" s="1"/>
  <c r="I140" i="1"/>
  <c r="BB40" i="1"/>
  <c r="H40" i="1"/>
  <c r="BA54" i="1"/>
  <c r="AZ54" i="1"/>
  <c r="BC169" i="1"/>
  <c r="AZ142" i="1"/>
  <c r="BA142" i="1"/>
  <c r="AR33" i="1"/>
  <c r="AS33" i="1" s="1"/>
  <c r="AV33" i="1" s="1"/>
  <c r="F33" i="1" s="1"/>
  <c r="AY33" i="1" s="1"/>
  <c r="G33" i="1" s="1"/>
  <c r="BB33" i="1"/>
  <c r="BD33" i="1" s="1"/>
  <c r="I33" i="1"/>
  <c r="AR105" i="1"/>
  <c r="AS105" i="1" s="1"/>
  <c r="AV105" i="1" s="1"/>
  <c r="F105" i="1" s="1"/>
  <c r="AY105" i="1" s="1"/>
  <c r="G105" i="1" s="1"/>
  <c r="I105" i="1"/>
  <c r="BB105" i="1"/>
  <c r="BD105" i="1" s="1"/>
  <c r="I106" i="1"/>
  <c r="AR106" i="1"/>
  <c r="AS106" i="1" s="1"/>
  <c r="AV106" i="1" s="1"/>
  <c r="F106" i="1" s="1"/>
  <c r="AY106" i="1" s="1"/>
  <c r="G106" i="1" s="1"/>
  <c r="AZ32" i="1"/>
  <c r="BA32" i="1"/>
  <c r="H89" i="1"/>
  <c r="BC40" i="1"/>
  <c r="BD40" i="1"/>
  <c r="BC189" i="1"/>
  <c r="BA17" i="1"/>
  <c r="AZ17" i="1"/>
  <c r="I200" i="1"/>
  <c r="AR200" i="1"/>
  <c r="AS200" i="1" s="1"/>
  <c r="AV200" i="1" s="1"/>
  <c r="F200" i="1" s="1"/>
  <c r="AY200" i="1" s="1"/>
  <c r="G200" i="1" s="1"/>
  <c r="I41" i="1"/>
  <c r="AR41" i="1"/>
  <c r="AS41" i="1" s="1"/>
  <c r="AV41" i="1" s="1"/>
  <c r="F41" i="1" s="1"/>
  <c r="AY41" i="1" s="1"/>
  <c r="G41" i="1" s="1"/>
  <c r="BB41" i="1"/>
  <c r="BD41" i="1" s="1"/>
  <c r="BB51" i="1"/>
  <c r="BD51" i="1" s="1"/>
  <c r="BC89" i="1"/>
  <c r="AZ211" i="1"/>
  <c r="BA211" i="1"/>
  <c r="BC147" i="1"/>
  <c r="BD147" i="1" s="1"/>
  <c r="AR223" i="1"/>
  <c r="AS223" i="1" s="1"/>
  <c r="AV223" i="1" s="1"/>
  <c r="F223" i="1" s="1"/>
  <c r="AY223" i="1" s="1"/>
  <c r="G223" i="1" s="1"/>
  <c r="I223" i="1"/>
  <c r="AZ218" i="1"/>
  <c r="BA218" i="1"/>
  <c r="BA20" i="1"/>
  <c r="AZ20" i="1"/>
  <c r="AR119" i="1"/>
  <c r="AS119" i="1" s="1"/>
  <c r="AV119" i="1" s="1"/>
  <c r="F119" i="1" s="1"/>
  <c r="AY119" i="1" s="1"/>
  <c r="G119" i="1" s="1"/>
  <c r="I119" i="1"/>
  <c r="AR43" i="1"/>
  <c r="AS43" i="1" s="1"/>
  <c r="AV43" i="1" s="1"/>
  <c r="F43" i="1" s="1"/>
  <c r="I43" i="1"/>
  <c r="I127" i="1"/>
  <c r="AR127" i="1"/>
  <c r="AS127" i="1" s="1"/>
  <c r="AV127" i="1" s="1"/>
  <c r="F127" i="1" s="1"/>
  <c r="AZ23" i="1"/>
  <c r="BA23" i="1"/>
  <c r="BD186" i="1"/>
  <c r="BC186" i="1"/>
  <c r="BA107" i="1"/>
  <c r="AZ107" i="1"/>
  <c r="BA97" i="1"/>
  <c r="AZ97" i="1"/>
  <c r="BB211" i="1"/>
  <c r="BD211" i="1" s="1"/>
  <c r="I224" i="1"/>
  <c r="AR224" i="1"/>
  <c r="AS224" i="1" s="1"/>
  <c r="AV224" i="1" s="1"/>
  <c r="F224" i="1" s="1"/>
  <c r="AZ184" i="1"/>
  <c r="BA184" i="1"/>
  <c r="H125" i="1"/>
  <c r="BB125" i="1"/>
  <c r="BD125" i="1" s="1"/>
  <c r="AZ60" i="1"/>
  <c r="BA60" i="1"/>
  <c r="AR160" i="1"/>
  <c r="AS160" i="1" s="1"/>
  <c r="AV160" i="1" s="1"/>
  <c r="F160" i="1" s="1"/>
  <c r="AY160" i="1" s="1"/>
  <c r="G160" i="1" s="1"/>
  <c r="I160" i="1"/>
  <c r="BB186" i="1"/>
  <c r="H186" i="1"/>
  <c r="BB115" i="1"/>
  <c r="BD115" i="1" s="1"/>
  <c r="BC25" i="1"/>
  <c r="BD25" i="1"/>
  <c r="I16" i="1"/>
  <c r="BB16" i="1"/>
  <c r="BD16" i="1" s="1"/>
  <c r="AR16" i="1"/>
  <c r="AS16" i="1" s="1"/>
  <c r="AV16" i="1" s="1"/>
  <c r="F16" i="1" s="1"/>
  <c r="AY16" i="1" s="1"/>
  <c r="G16" i="1" s="1"/>
  <c r="AR128" i="1"/>
  <c r="AS128" i="1" s="1"/>
  <c r="AV128" i="1" s="1"/>
  <c r="F128" i="1" s="1"/>
  <c r="AY128" i="1" s="1"/>
  <c r="G128" i="1" s="1"/>
  <c r="BB128" i="1"/>
  <c r="BD128" i="1" s="1"/>
  <c r="I128" i="1"/>
  <c r="BA61" i="1"/>
  <c r="AZ61" i="1"/>
  <c r="AY83" i="1"/>
  <c r="G83" i="1" s="1"/>
  <c r="BB83" i="1"/>
  <c r="BD83" i="1" s="1"/>
  <c r="BC34" i="1"/>
  <c r="BD34" i="1"/>
  <c r="AZ104" i="1"/>
  <c r="BA104" i="1"/>
  <c r="I148" i="1"/>
  <c r="AR148" i="1"/>
  <c r="AS148" i="1" s="1"/>
  <c r="AV148" i="1" s="1"/>
  <c r="F148" i="1" s="1"/>
  <c r="AY148" i="1" s="1"/>
  <c r="G148" i="1" s="1"/>
  <c r="AZ145" i="1"/>
  <c r="BA145" i="1"/>
  <c r="BC57" i="1"/>
  <c r="BD57" i="1" s="1"/>
  <c r="AR24" i="1"/>
  <c r="AS24" i="1" s="1"/>
  <c r="AV24" i="1" s="1"/>
  <c r="F24" i="1" s="1"/>
  <c r="AY24" i="1" s="1"/>
  <c r="G24" i="1" s="1"/>
  <c r="I24" i="1"/>
  <c r="BB53" i="1"/>
  <c r="BD53" i="1" s="1"/>
  <c r="BB104" i="1"/>
  <c r="BD104" i="1" s="1"/>
  <c r="H63" i="1"/>
  <c r="BB93" i="1"/>
  <c r="BD93" i="1" s="1"/>
  <c r="BA62" i="1"/>
  <c r="AZ62" i="1"/>
  <c r="BA227" i="1"/>
  <c r="AZ227" i="1"/>
  <c r="I205" i="1"/>
  <c r="AR205" i="1"/>
  <c r="AS205" i="1" s="1"/>
  <c r="AV205" i="1" s="1"/>
  <c r="F205" i="1" s="1"/>
  <c r="AY205" i="1" s="1"/>
  <c r="G205" i="1" s="1"/>
  <c r="I27" i="1"/>
  <c r="AR27" i="1"/>
  <c r="AS27" i="1" s="1"/>
  <c r="AV27" i="1" s="1"/>
  <c r="F27" i="1" s="1"/>
  <c r="AY27" i="1" s="1"/>
  <c r="G27" i="1" s="1"/>
  <c r="AZ42" i="1"/>
  <c r="BA42" i="1"/>
  <c r="AR87" i="1"/>
  <c r="AS87" i="1" s="1"/>
  <c r="AV87" i="1" s="1"/>
  <c r="F87" i="1" s="1"/>
  <c r="I87" i="1"/>
  <c r="G25" i="1"/>
  <c r="BA77" i="1"/>
  <c r="AZ77" i="1"/>
  <c r="BB145" i="1"/>
  <c r="BD145" i="1" s="1"/>
  <c r="AR178" i="1"/>
  <c r="AS178" i="1" s="1"/>
  <c r="AV178" i="1" s="1"/>
  <c r="F178" i="1" s="1"/>
  <c r="AY178" i="1" s="1"/>
  <c r="G178" i="1" s="1"/>
  <c r="I178" i="1"/>
  <c r="I99" i="1"/>
  <c r="AR99" i="1"/>
  <c r="AS99" i="1" s="1"/>
  <c r="AV99" i="1" s="1"/>
  <c r="F99" i="1" s="1"/>
  <c r="I143" i="1"/>
  <c r="AR143" i="1"/>
  <c r="AS143" i="1" s="1"/>
  <c r="AV143" i="1" s="1"/>
  <c r="F143" i="1" s="1"/>
  <c r="BB62" i="1"/>
  <c r="BD62" i="1" s="1"/>
  <c r="AZ170" i="1"/>
  <c r="BA170" i="1"/>
  <c r="AZ230" i="1"/>
  <c r="BA230" i="1"/>
  <c r="AR81" i="1"/>
  <c r="AS81" i="1" s="1"/>
  <c r="AV81" i="1" s="1"/>
  <c r="F81" i="1" s="1"/>
  <c r="AY81" i="1" s="1"/>
  <c r="G81" i="1" s="1"/>
  <c r="I81" i="1"/>
  <c r="I90" i="1"/>
  <c r="AR90" i="1"/>
  <c r="AS90" i="1" s="1"/>
  <c r="AV90" i="1" s="1"/>
  <c r="F90" i="1" s="1"/>
  <c r="AP169" i="1"/>
  <c r="J169" i="1" s="1"/>
  <c r="AQ169" i="1" s="1"/>
  <c r="AZ82" i="1"/>
  <c r="BA82" i="1"/>
  <c r="AZ114" i="1"/>
  <c r="BA114" i="1"/>
  <c r="AR189" i="1"/>
  <c r="AS189" i="1" s="1"/>
  <c r="AV189" i="1" s="1"/>
  <c r="F189" i="1" s="1"/>
  <c r="AY189" i="1" s="1"/>
  <c r="G189" i="1" s="1"/>
  <c r="I189" i="1"/>
  <c r="BB189" i="1"/>
  <c r="BD189" i="1" s="1"/>
  <c r="BB96" i="1"/>
  <c r="BD96" i="1" s="1"/>
  <c r="BC148" i="1"/>
  <c r="BD148" i="1"/>
  <c r="H179" i="1"/>
  <c r="BB179" i="1"/>
  <c r="AP225" i="1"/>
  <c r="J225" i="1" s="1"/>
  <c r="AQ225" i="1" s="1"/>
  <c r="BB183" i="1"/>
  <c r="BD183" i="1" s="1"/>
  <c r="I86" i="1"/>
  <c r="AR86" i="1"/>
  <c r="AS86" i="1" s="1"/>
  <c r="AV86" i="1" s="1"/>
  <c r="F86" i="1" s="1"/>
  <c r="AY86" i="1" s="1"/>
  <c r="G86" i="1" s="1"/>
  <c r="AR38" i="1"/>
  <c r="AS38" i="1" s="1"/>
  <c r="AV38" i="1" s="1"/>
  <c r="F38" i="1" s="1"/>
  <c r="AY38" i="1" s="1"/>
  <c r="G38" i="1" s="1"/>
  <c r="I38" i="1"/>
  <c r="AR19" i="1"/>
  <c r="AS19" i="1" s="1"/>
  <c r="AV19" i="1" s="1"/>
  <c r="F19" i="1" s="1"/>
  <c r="AY19" i="1" s="1"/>
  <c r="G19" i="1" s="1"/>
  <c r="I19" i="1"/>
  <c r="BB19" i="1"/>
  <c r="BD19" i="1" s="1"/>
  <c r="AR95" i="1"/>
  <c r="AS95" i="1" s="1"/>
  <c r="AV95" i="1" s="1"/>
  <c r="F95" i="1" s="1"/>
  <c r="AY95" i="1" s="1"/>
  <c r="G95" i="1" s="1"/>
  <c r="I95" i="1"/>
  <c r="AR76" i="1"/>
  <c r="AS76" i="1" s="1"/>
  <c r="AV76" i="1" s="1"/>
  <c r="F76" i="1" s="1"/>
  <c r="I76" i="1"/>
  <c r="AZ55" i="1"/>
  <c r="BA55" i="1"/>
  <c r="BD114" i="1"/>
  <c r="AP151" i="1"/>
  <c r="J151" i="1" s="1"/>
  <c r="AQ151" i="1" s="1"/>
  <c r="BA96" i="1"/>
  <c r="AZ96" i="1"/>
  <c r="BB148" i="1"/>
  <c r="H148" i="1"/>
  <c r="BD179" i="1"/>
  <c r="BC179" i="1"/>
  <c r="BA64" i="1"/>
  <c r="AZ64" i="1"/>
  <c r="I37" i="1"/>
  <c r="AR37" i="1"/>
  <c r="AS37" i="1" s="1"/>
  <c r="AV37" i="1" s="1"/>
  <c r="F37" i="1" s="1"/>
  <c r="AZ158" i="1"/>
  <c r="BA158" i="1"/>
  <c r="BB209" i="1"/>
  <c r="BD209" i="1" s="1"/>
  <c r="AZ168" i="1"/>
  <c r="BA168" i="1"/>
  <c r="I63" i="1"/>
  <c r="AR63" i="1"/>
  <c r="AS63" i="1" s="1"/>
  <c r="AV63" i="1" s="1"/>
  <c r="F63" i="1" s="1"/>
  <c r="AY63" i="1" s="1"/>
  <c r="G63" i="1" s="1"/>
  <c r="AR204" i="1"/>
  <c r="AS204" i="1" s="1"/>
  <c r="AV204" i="1" s="1"/>
  <c r="F204" i="1" s="1"/>
  <c r="AY204" i="1" s="1"/>
  <c r="G204" i="1" s="1"/>
  <c r="I204" i="1"/>
  <c r="I46" i="1"/>
  <c r="AR46" i="1"/>
  <c r="AS46" i="1" s="1"/>
  <c r="AV46" i="1" s="1"/>
  <c r="F46" i="1" s="1"/>
  <c r="AY46" i="1" s="1"/>
  <c r="G46" i="1" s="1"/>
  <c r="BB46" i="1"/>
  <c r="BD46" i="1" s="1"/>
  <c r="BA15" i="1"/>
  <c r="AZ15" i="1"/>
  <c r="AR56" i="1"/>
  <c r="AS56" i="1" s="1"/>
  <c r="AV56" i="1" s="1"/>
  <c r="F56" i="1" s="1"/>
  <c r="I56" i="1"/>
  <c r="BB84" i="1"/>
  <c r="BD84" i="1" s="1"/>
  <c r="H95" i="1"/>
  <c r="BB152" i="1"/>
  <c r="BD152" i="1" s="1"/>
  <c r="AR201" i="1"/>
  <c r="AS201" i="1" s="1"/>
  <c r="AV201" i="1" s="1"/>
  <c r="F201" i="1" s="1"/>
  <c r="AY201" i="1" s="1"/>
  <c r="G201" i="1" s="1"/>
  <c r="I201" i="1"/>
  <c r="BB201" i="1"/>
  <c r="BD201" i="1" s="1"/>
  <c r="G52" i="1"/>
  <c r="BB184" i="1"/>
  <c r="BD184" i="1" s="1"/>
  <c r="BD228" i="1"/>
  <c r="BC199" i="1"/>
  <c r="BB222" i="1"/>
  <c r="BD222" i="1" s="1"/>
  <c r="BA209" i="1"/>
  <c r="AZ209" i="1"/>
  <c r="AZ171" i="1"/>
  <c r="BA171" i="1"/>
  <c r="AZ219" i="1"/>
  <c r="BA219" i="1"/>
  <c r="AR94" i="1"/>
  <c r="AS94" i="1" s="1"/>
  <c r="AV94" i="1" s="1"/>
  <c r="F94" i="1" s="1"/>
  <c r="AY94" i="1" s="1"/>
  <c r="G94" i="1" s="1"/>
  <c r="I94" i="1"/>
  <c r="I59" i="1"/>
  <c r="AR59" i="1"/>
  <c r="AS59" i="1" s="1"/>
  <c r="AV59" i="1" s="1"/>
  <c r="F59" i="1" s="1"/>
  <c r="AY59" i="1" s="1"/>
  <c r="G59" i="1" s="1"/>
  <c r="BB59" i="1"/>
  <c r="BD59" i="1" s="1"/>
  <c r="AR14" i="1"/>
  <c r="AS14" i="1" s="1"/>
  <c r="AV14" i="1" s="1"/>
  <c r="F14" i="1" s="1"/>
  <c r="AY14" i="1" s="1"/>
  <c r="G14" i="1" s="1"/>
  <c r="I14" i="1"/>
  <c r="BB14" i="1"/>
  <c r="BD14" i="1" s="1"/>
  <c r="BC95" i="1"/>
  <c r="I122" i="1"/>
  <c r="AR122" i="1"/>
  <c r="AS122" i="1" s="1"/>
  <c r="AV122" i="1" s="1"/>
  <c r="F122" i="1" s="1"/>
  <c r="BA152" i="1"/>
  <c r="AZ152" i="1"/>
  <c r="H118" i="1"/>
  <c r="BB118" i="1"/>
  <c r="BD118" i="1" s="1"/>
  <c r="AR232" i="1"/>
  <c r="AS232" i="1" s="1"/>
  <c r="AV232" i="1" s="1"/>
  <c r="F232" i="1" s="1"/>
  <c r="AY232" i="1" s="1"/>
  <c r="G232" i="1" s="1"/>
  <c r="I232" i="1"/>
  <c r="BB232" i="1"/>
  <c r="BD232" i="1" s="1"/>
  <c r="AZ162" i="1"/>
  <c r="BA162" i="1"/>
  <c r="H212" i="1"/>
  <c r="H163" i="1"/>
  <c r="AP163" i="1"/>
  <c r="J163" i="1" s="1"/>
  <c r="AQ163" i="1" s="1"/>
  <c r="H199" i="1"/>
  <c r="BB199" i="1"/>
  <c r="BD199" i="1" s="1"/>
  <c r="BB220" i="1"/>
  <c r="BD220" i="1" s="1"/>
  <c r="AZ144" i="1"/>
  <c r="BA144" i="1"/>
  <c r="AY122" i="1" l="1"/>
  <c r="G122" i="1" s="1"/>
  <c r="BB122" i="1"/>
  <c r="BD122" i="1" s="1"/>
  <c r="AZ204" i="1"/>
  <c r="BA204" i="1"/>
  <c r="I151" i="1"/>
  <c r="AR151" i="1"/>
  <c r="AS151" i="1" s="1"/>
  <c r="AV151" i="1" s="1"/>
  <c r="F151" i="1" s="1"/>
  <c r="AY151" i="1" s="1"/>
  <c r="G151" i="1" s="1"/>
  <c r="BA205" i="1"/>
  <c r="AZ205" i="1"/>
  <c r="AZ160" i="1"/>
  <c r="BA160" i="1"/>
  <c r="BB116" i="1"/>
  <c r="BD116" i="1" s="1"/>
  <c r="I78" i="1"/>
  <c r="AR78" i="1"/>
  <c r="AS78" i="1" s="1"/>
  <c r="AV78" i="1" s="1"/>
  <c r="F78" i="1" s="1"/>
  <c r="AY78" i="1" s="1"/>
  <c r="G78" i="1" s="1"/>
  <c r="AY188" i="1"/>
  <c r="G188" i="1" s="1"/>
  <c r="BB188" i="1"/>
  <c r="BD188" i="1" s="1"/>
  <c r="BA63" i="1"/>
  <c r="AZ63" i="1"/>
  <c r="BA200" i="1"/>
  <c r="AZ200" i="1"/>
  <c r="BA33" i="1"/>
  <c r="AZ33" i="1"/>
  <c r="AZ212" i="1"/>
  <c r="BA212" i="1"/>
  <c r="BA35" i="1"/>
  <c r="AZ35" i="1"/>
  <c r="BA80" i="1"/>
  <c r="AZ80" i="1"/>
  <c r="BB58" i="1"/>
  <c r="BD58" i="1" s="1"/>
  <c r="AY143" i="1"/>
  <c r="G143" i="1" s="1"/>
  <c r="BB143" i="1"/>
  <c r="BD143" i="1" s="1"/>
  <c r="AY43" i="1"/>
  <c r="G43" i="1" s="1"/>
  <c r="BB43" i="1"/>
  <c r="BD43" i="1" s="1"/>
  <c r="BB78" i="1"/>
  <c r="BD78" i="1" s="1"/>
  <c r="BB149" i="1"/>
  <c r="BD149" i="1" s="1"/>
  <c r="BB178" i="1"/>
  <c r="BD178" i="1" s="1"/>
  <c r="BB22" i="1"/>
  <c r="BD22" i="1" s="1"/>
  <c r="BA52" i="1"/>
  <c r="AZ52" i="1"/>
  <c r="AY99" i="1"/>
  <c r="G99" i="1" s="1"/>
  <c r="BB99" i="1"/>
  <c r="BD99" i="1" s="1"/>
  <c r="AZ119" i="1"/>
  <c r="BA119" i="1"/>
  <c r="BA22" i="1"/>
  <c r="AZ22" i="1"/>
  <c r="AY76" i="1"/>
  <c r="G76" i="1" s="1"/>
  <c r="BB76" i="1"/>
  <c r="BD76" i="1" s="1"/>
  <c r="AR159" i="1"/>
  <c r="AS159" i="1" s="1"/>
  <c r="AV159" i="1" s="1"/>
  <c r="F159" i="1" s="1"/>
  <c r="AY159" i="1" s="1"/>
  <c r="G159" i="1" s="1"/>
  <c r="I159" i="1"/>
  <c r="AZ116" i="1"/>
  <c r="BA116" i="1"/>
  <c r="BA14" i="1"/>
  <c r="AZ14" i="1"/>
  <c r="AZ189" i="1"/>
  <c r="BA189" i="1"/>
  <c r="BA89" i="1"/>
  <c r="AZ89" i="1"/>
  <c r="AZ201" i="1"/>
  <c r="BA201" i="1"/>
  <c r="AZ95" i="1"/>
  <c r="BA95" i="1"/>
  <c r="AZ178" i="1"/>
  <c r="BA178" i="1"/>
  <c r="AY224" i="1"/>
  <c r="G224" i="1" s="1"/>
  <c r="BB224" i="1"/>
  <c r="BD224" i="1" s="1"/>
  <c r="BA44" i="1"/>
  <c r="AZ44" i="1"/>
  <c r="BA59" i="1"/>
  <c r="AZ59" i="1"/>
  <c r="BB213" i="1"/>
  <c r="BD213" i="1" s="1"/>
  <c r="BB63" i="1"/>
  <c r="BD63" i="1" s="1"/>
  <c r="BB212" i="1"/>
  <c r="BD212" i="1" s="1"/>
  <c r="AY37" i="1"/>
  <c r="G37" i="1" s="1"/>
  <c r="BB37" i="1"/>
  <c r="BD37" i="1" s="1"/>
  <c r="BB80" i="1"/>
  <c r="BD80" i="1" s="1"/>
  <c r="BB200" i="1"/>
  <c r="BD200" i="1" s="1"/>
  <c r="BB89" i="1"/>
  <c r="BD89" i="1" s="1"/>
  <c r="BA57" i="1"/>
  <c r="AZ57" i="1"/>
  <c r="AZ199" i="1"/>
  <c r="BA199" i="1"/>
  <c r="BB95" i="1"/>
  <c r="BD95" i="1" s="1"/>
  <c r="BA19" i="1"/>
  <c r="AZ19" i="1"/>
  <c r="BA128" i="1"/>
  <c r="AZ128" i="1"/>
  <c r="AZ223" i="1"/>
  <c r="BA223" i="1"/>
  <c r="AZ147" i="1"/>
  <c r="BA147" i="1"/>
  <c r="BB205" i="1"/>
  <c r="BD205" i="1" s="1"/>
  <c r="AZ94" i="1"/>
  <c r="BA94" i="1"/>
  <c r="BB38" i="1"/>
  <c r="BD38" i="1" s="1"/>
  <c r="AR169" i="1"/>
  <c r="AS169" i="1" s="1"/>
  <c r="AV169" i="1" s="1"/>
  <c r="F169" i="1" s="1"/>
  <c r="I169" i="1"/>
  <c r="BB24" i="1"/>
  <c r="BD24" i="1" s="1"/>
  <c r="BA16" i="1"/>
  <c r="AZ16" i="1"/>
  <c r="BB140" i="1"/>
  <c r="BD140" i="1" s="1"/>
  <c r="AZ183" i="1"/>
  <c r="BA183" i="1"/>
  <c r="I117" i="1"/>
  <c r="AR117" i="1"/>
  <c r="AS117" i="1" s="1"/>
  <c r="AV117" i="1" s="1"/>
  <c r="F117" i="1" s="1"/>
  <c r="AY117" i="1" s="1"/>
  <c r="G117" i="1" s="1"/>
  <c r="BB177" i="1"/>
  <c r="BD177" i="1" s="1"/>
  <c r="AY90" i="1"/>
  <c r="G90" i="1" s="1"/>
  <c r="BB90" i="1"/>
  <c r="BD90" i="1" s="1"/>
  <c r="BA25" i="1"/>
  <c r="AZ25" i="1"/>
  <c r="AZ140" i="1"/>
  <c r="BA140" i="1"/>
  <c r="AZ179" i="1"/>
  <c r="BA179" i="1"/>
  <c r="BB204" i="1"/>
  <c r="BD204" i="1" s="1"/>
  <c r="AZ177" i="1"/>
  <c r="BA177" i="1"/>
  <c r="AZ125" i="1"/>
  <c r="BA125" i="1"/>
  <c r="AZ149" i="1"/>
  <c r="BA149" i="1"/>
  <c r="AY56" i="1"/>
  <c r="G56" i="1" s="1"/>
  <c r="BB56" i="1"/>
  <c r="BD56" i="1" s="1"/>
  <c r="AZ38" i="1"/>
  <c r="BA38" i="1"/>
  <c r="AZ24" i="1"/>
  <c r="BA24" i="1"/>
  <c r="BB106" i="1"/>
  <c r="BD106" i="1" s="1"/>
  <c r="BA53" i="1"/>
  <c r="AZ53" i="1"/>
  <c r="BB119" i="1"/>
  <c r="BD119" i="1" s="1"/>
  <c r="AZ213" i="1"/>
  <c r="BA213" i="1"/>
  <c r="AZ86" i="1"/>
  <c r="BA86" i="1"/>
  <c r="AY87" i="1"/>
  <c r="G87" i="1" s="1"/>
  <c r="BB87" i="1"/>
  <c r="BD87" i="1" s="1"/>
  <c r="BA106" i="1"/>
  <c r="AZ106" i="1"/>
  <c r="AZ165" i="1"/>
  <c r="BA165" i="1"/>
  <c r="AZ118" i="1"/>
  <c r="BA118" i="1"/>
  <c r="BB94" i="1"/>
  <c r="BD94" i="1" s="1"/>
  <c r="AZ146" i="1"/>
  <c r="BA146" i="1"/>
  <c r="AR163" i="1"/>
  <c r="AS163" i="1" s="1"/>
  <c r="AV163" i="1" s="1"/>
  <c r="F163" i="1" s="1"/>
  <c r="AY163" i="1" s="1"/>
  <c r="G163" i="1" s="1"/>
  <c r="I163" i="1"/>
  <c r="BB159" i="1"/>
  <c r="BD159" i="1" s="1"/>
  <c r="AZ232" i="1"/>
  <c r="BA232" i="1"/>
  <c r="BB81" i="1"/>
  <c r="BD81" i="1" s="1"/>
  <c r="BA101" i="1"/>
  <c r="AZ101" i="1"/>
  <c r="BB124" i="1"/>
  <c r="BD124" i="1" s="1"/>
  <c r="BB206" i="1"/>
  <c r="BD206" i="1" s="1"/>
  <c r="AZ81" i="1"/>
  <c r="BA81" i="1"/>
  <c r="I79" i="1"/>
  <c r="AR79" i="1"/>
  <c r="AS79" i="1" s="1"/>
  <c r="AV79" i="1" s="1"/>
  <c r="F79" i="1" s="1"/>
  <c r="AY79" i="1" s="1"/>
  <c r="G79" i="1" s="1"/>
  <c r="AR226" i="1"/>
  <c r="AS226" i="1" s="1"/>
  <c r="AV226" i="1" s="1"/>
  <c r="F226" i="1" s="1"/>
  <c r="AY226" i="1" s="1"/>
  <c r="G226" i="1" s="1"/>
  <c r="I226" i="1"/>
  <c r="AR167" i="1"/>
  <c r="AS167" i="1" s="1"/>
  <c r="AV167" i="1" s="1"/>
  <c r="F167" i="1" s="1"/>
  <c r="AY167" i="1" s="1"/>
  <c r="G167" i="1" s="1"/>
  <c r="I167" i="1"/>
  <c r="BB151" i="1"/>
  <c r="BD151" i="1" s="1"/>
  <c r="AZ186" i="1"/>
  <c r="BA186" i="1"/>
  <c r="I182" i="1"/>
  <c r="AR182" i="1"/>
  <c r="AS182" i="1" s="1"/>
  <c r="AV182" i="1" s="1"/>
  <c r="F182" i="1" s="1"/>
  <c r="AY182" i="1" s="1"/>
  <c r="G182" i="1" s="1"/>
  <c r="BA46" i="1"/>
  <c r="AZ46" i="1"/>
  <c r="BB146" i="1"/>
  <c r="BD146" i="1" s="1"/>
  <c r="I225" i="1"/>
  <c r="AR225" i="1"/>
  <c r="AS225" i="1" s="1"/>
  <c r="AV225" i="1" s="1"/>
  <c r="F225" i="1" s="1"/>
  <c r="BB27" i="1"/>
  <c r="BD27" i="1" s="1"/>
  <c r="BA84" i="1"/>
  <c r="AZ84" i="1"/>
  <c r="AZ124" i="1"/>
  <c r="BA124" i="1"/>
  <c r="I45" i="1"/>
  <c r="AR45" i="1"/>
  <c r="AS45" i="1" s="1"/>
  <c r="AV45" i="1" s="1"/>
  <c r="F45" i="1" s="1"/>
  <c r="AY45" i="1" s="1"/>
  <c r="G45" i="1" s="1"/>
  <c r="AZ206" i="1"/>
  <c r="BA206" i="1"/>
  <c r="BB160" i="1"/>
  <c r="BD160" i="1" s="1"/>
  <c r="BA27" i="1"/>
  <c r="AZ27" i="1"/>
  <c r="BA148" i="1"/>
  <c r="AZ148" i="1"/>
  <c r="AZ105" i="1"/>
  <c r="BA105" i="1"/>
  <c r="BB79" i="1"/>
  <c r="BD79" i="1" s="1"/>
  <c r="BA85" i="1"/>
  <c r="AZ85" i="1"/>
  <c r="BA40" i="1"/>
  <c r="AZ40" i="1"/>
  <c r="AZ83" i="1"/>
  <c r="BA83" i="1"/>
  <c r="BA58" i="1"/>
  <c r="AZ58" i="1"/>
  <c r="AY127" i="1"/>
  <c r="G127" i="1" s="1"/>
  <c r="BB127" i="1"/>
  <c r="BD127" i="1" s="1"/>
  <c r="BA41" i="1"/>
  <c r="AZ41" i="1"/>
  <c r="BA34" i="1"/>
  <c r="AZ34" i="1"/>
  <c r="AZ161" i="1"/>
  <c r="BA161" i="1"/>
  <c r="AZ166" i="1"/>
  <c r="BA166" i="1"/>
  <c r="BB45" i="1"/>
  <c r="BD45" i="1" s="1"/>
  <c r="AY164" i="1"/>
  <c r="G164" i="1" s="1"/>
  <c r="BB164" i="1"/>
  <c r="BD164" i="1" s="1"/>
  <c r="AZ87" i="1" l="1"/>
  <c r="BA87" i="1"/>
  <c r="AY169" i="1"/>
  <c r="G169" i="1" s="1"/>
  <c r="BB169" i="1"/>
  <c r="BD169" i="1" s="1"/>
  <c r="AZ188" i="1"/>
  <c r="BA188" i="1"/>
  <c r="BA78" i="1"/>
  <c r="AZ78" i="1"/>
  <c r="AY225" i="1"/>
  <c r="G225" i="1" s="1"/>
  <c r="BB225" i="1"/>
  <c r="BD225" i="1" s="1"/>
  <c r="AZ37" i="1"/>
  <c r="BA37" i="1"/>
  <c r="BA164" i="1"/>
  <c r="AZ164" i="1"/>
  <c r="BA143" i="1"/>
  <c r="AZ143" i="1"/>
  <c r="BA182" i="1"/>
  <c r="AZ182" i="1"/>
  <c r="BA159" i="1"/>
  <c r="AZ159" i="1"/>
  <c r="BA151" i="1"/>
  <c r="AZ151" i="1"/>
  <c r="AZ43" i="1"/>
  <c r="BA43" i="1"/>
  <c r="BA117" i="1"/>
  <c r="AZ117" i="1"/>
  <c r="BA224" i="1"/>
  <c r="AZ224" i="1"/>
  <c r="AZ163" i="1"/>
  <c r="BA163" i="1"/>
  <c r="BA45" i="1"/>
  <c r="AZ45" i="1"/>
  <c r="AZ167" i="1"/>
  <c r="BA167" i="1"/>
  <c r="BA122" i="1"/>
  <c r="AZ122" i="1"/>
  <c r="AZ76" i="1"/>
  <c r="BA76" i="1"/>
  <c r="BA127" i="1"/>
  <c r="AZ127" i="1"/>
  <c r="AZ56" i="1"/>
  <c r="BA56" i="1"/>
  <c r="BB226" i="1"/>
  <c r="BD226" i="1" s="1"/>
  <c r="BA90" i="1"/>
  <c r="AZ90" i="1"/>
  <c r="BB167" i="1"/>
  <c r="BD167" i="1" s="1"/>
  <c r="AZ226" i="1"/>
  <c r="BA226" i="1"/>
  <c r="BA99" i="1"/>
  <c r="AZ99" i="1"/>
  <c r="BB163" i="1"/>
  <c r="BD163" i="1" s="1"/>
  <c r="BB117" i="1"/>
  <c r="BD117" i="1" s="1"/>
  <c r="BA79" i="1"/>
  <c r="AZ79" i="1"/>
  <c r="BB182" i="1"/>
  <c r="BD182" i="1" s="1"/>
  <c r="AZ225" i="1" l="1"/>
  <c r="BA225" i="1"/>
  <c r="BA169" i="1"/>
  <c r="AZ169" i="1"/>
</calcChain>
</file>

<file path=xl/sharedStrings.xml><?xml version="1.0" encoding="utf-8"?>
<sst xmlns="http://schemas.openxmlformats.org/spreadsheetml/2006/main" count="506" uniqueCount="214">
  <si>
    <t>OPEN 6.2.4</t>
  </si>
  <si>
    <t>Fri Jun 24 2016 14:31:15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</si>
  <si>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</si>
  <si>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</si>
  <si>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</si>
  <si>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</si>
  <si>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</si>
  <si>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</si>
  <si>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</si>
  <si>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</si>
  <si>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</si>
  <si>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</si>
  <si>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</si>
  <si>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</si>
  <si>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</si>
  <si>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</si>
  <si>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</si>
  <si>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</si>
  <si>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</si>
  <si>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</si>
  <si>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</si>
  <si>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</si>
  <si>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</si>
  <si>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</si>
  <si>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</si>
  <si>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</si>
  <si>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</si>
  <si>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</si>
  <si>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</si>
  <si>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</si>
  <si>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</si>
  <si>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</si>
  <si>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</si>
  <si>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</si>
  <si>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</si>
  <si>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</si>
  <si>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</si>
  <si>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</si>
  <si>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</si>
  <si>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</si>
  <si>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</si>
  <si>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</si>
  <si>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</si>
  <si>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</si>
  <si>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</si>
  <si>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</si>
  <si>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</si>
  <si>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</si>
  <si>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</si>
  <si>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</si>
  <si>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</si>
  <si>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</si>
  <si>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</si>
  <si>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</si>
  <si>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</si>
  <si>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</si>
  <si>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</si>
  <si>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</si>
  <si>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</si>
  <si>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</si>
  <si>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</si>
  <si>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</si>
  <si>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</si>
  <si>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</si>
  <si>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</si>
  <si>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</si>
  <si>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</si>
  <si>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</si>
  <si>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</si>
  <si>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"14:44:57 Coolers: Tblock -&gt; 0.14 C"
</t>
  </si>
  <si>
    <t xml:space="preserve">"14:59:17 Flow: Fixed -&gt; 200 umol/s"
</t>
  </si>
  <si>
    <t>14:59:50</t>
  </si>
  <si>
    <t>14:59:51</t>
  </si>
  <si>
    <t>14:59:52</t>
  </si>
  <si>
    <t>14:59:53</t>
  </si>
  <si>
    <t>14:59:54</t>
  </si>
  <si>
    <t>14:59:55</t>
  </si>
  <si>
    <t>14:59:56</t>
  </si>
  <si>
    <t>14:59:57</t>
  </si>
  <si>
    <t xml:space="preserve">"15:00:14 Coolers: Tblock -&gt; 5.00 C"
</t>
  </si>
  <si>
    <t xml:space="preserve">"15:07:56 Flow: Fixed -&gt; 200 umol/s"
</t>
  </si>
  <si>
    <t xml:space="preserve">"15:13:00 Flow: Fixed -&gt; 200 umol/s"
</t>
  </si>
  <si>
    <t xml:space="preserve">"15:13:19 Flow: Fixed -&gt; 200 umol/s"
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</si>
  <si>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</si>
  <si>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</si>
  <si>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</si>
  <si>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</si>
  <si>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</si>
  <si>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</si>
  <si>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</si>
  <si>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</si>
  <si>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 xml:space="preserve">"15:14:28 Coolers: Tblock -&gt; 10.00 C"
</t>
  </si>
  <si>
    <t xml:space="preserve">"15:19:08 Flow: Fixed -&gt; 200 umol/s"
</t>
  </si>
  <si>
    <t xml:space="preserve">"15:24:49 Flow: Fixed -&gt; 200 umol/s"
</t>
  </si>
  <si>
    <t>15:26:00</t>
  </si>
  <si>
    <t>15:26:01</t>
  </si>
  <si>
    <t>15:26:02</t>
  </si>
  <si>
    <t>15:26:03</t>
  </si>
  <si>
    <t>15:26:04</t>
  </si>
  <si>
    <t>15:26:05</t>
  </si>
  <si>
    <t>15:26:06</t>
  </si>
  <si>
    <t>15:26:07</t>
  </si>
  <si>
    <t xml:space="preserve">"15:26:16 Coolers: Tblock -&gt; 15.00 C"
</t>
  </si>
  <si>
    <t xml:space="preserve">"15:32:28 Lamp: ParIn -&gt;  1700 uml"
</t>
  </si>
  <si>
    <t xml:space="preserve">"15:32:28 CO2 Mixer: CO2R -&gt; 400 uml"
</t>
  </si>
  <si>
    <t xml:space="preserve">"15:32:28 Coolers: Tblock -&gt; 15.00 C"
</t>
  </si>
  <si>
    <t xml:space="preserve">"15:32:28 Flow: Fixed -&gt; 200 umol/s"
</t>
  </si>
  <si>
    <t xml:space="preserve">"15:32:48 Flow: Fixed -&gt; 200 umol/s"
</t>
  </si>
  <si>
    <t xml:space="preserve">"15:36:46 Flow: Fixed -&gt; 200 umol/s"
</t>
  </si>
  <si>
    <t xml:space="preserve">"15:38:50 Lamp: ParIn -&gt;  1700 uml"
</t>
  </si>
  <si>
    <t xml:space="preserve">"15:38:50 CO2 Mixer: CO2R -&gt; 400 uml"
</t>
  </si>
  <si>
    <t xml:space="preserve">"15:38:50 Coolers: Tblock -&gt; 15.00 C"
</t>
  </si>
  <si>
    <t xml:space="preserve">"15:38:50 Flow: Fixed -&gt; 200 umol/s"
</t>
  </si>
  <si>
    <t>15:40:22</t>
  </si>
  <si>
    <t>15:40:23</t>
  </si>
  <si>
    <t>15:40:24</t>
  </si>
  <si>
    <t>15:40:25</t>
  </si>
  <si>
    <t>15:40:26</t>
  </si>
  <si>
    <t>15:40:27</t>
  </si>
  <si>
    <t>15:40:28</t>
  </si>
  <si>
    <t xml:space="preserve">"15:40:42 Coolers: Tblock -&gt; 20.00 C"
</t>
  </si>
  <si>
    <t xml:space="preserve">"15:47:50 Flow: Fixed -&gt; 200 umol/s"
</t>
  </si>
  <si>
    <t>15:51:06</t>
  </si>
  <si>
    <t>15:51:07</t>
  </si>
  <si>
    <t>15:51:08</t>
  </si>
  <si>
    <t>15:51:09</t>
  </si>
  <si>
    <t>15:51:10</t>
  </si>
  <si>
    <t>15:51:11</t>
  </si>
  <si>
    <t>15:51:12</t>
  </si>
  <si>
    <t>15:51:13</t>
  </si>
  <si>
    <t xml:space="preserve">"15:51:22 Coolers: Tblock -&gt; 25.00 C"
</t>
  </si>
  <si>
    <t xml:space="preserve">"15:57:06 Flow: Fixed -&gt; 200 umol/s"
</t>
  </si>
  <si>
    <t xml:space="preserve">"16:00:23 Lamp: ParIn -&gt;  1700 uml"
</t>
  </si>
  <si>
    <t xml:space="preserve">"16:00:23 CO2 Mixer: CO2R -&gt; 400 uml"
</t>
  </si>
  <si>
    <t xml:space="preserve">"16:00:23 Coolers: Tblock -&gt; 25.00 C"
</t>
  </si>
  <si>
    <t xml:space="preserve">"16:00:24 Flow: Fixed -&gt; 200 umol/s"
</t>
  </si>
  <si>
    <t>16:01:40</t>
  </si>
  <si>
    <t>16:01:41</t>
  </si>
  <si>
    <t>16:01:42</t>
  </si>
  <si>
    <t>16:01:43</t>
  </si>
  <si>
    <t>16:01:44</t>
  </si>
  <si>
    <t>16:01:45</t>
  </si>
  <si>
    <t>16:01:46</t>
  </si>
  <si>
    <t>16:01:47</t>
  </si>
  <si>
    <t xml:space="preserve">"16:02:00 Coolers: Tblock -&gt; 30.00 C"
</t>
  </si>
  <si>
    <t xml:space="preserve">"16:04:19 Lamp: ParIn -&gt;  1700 uml"
</t>
  </si>
  <si>
    <t xml:space="preserve">"16:04:19 CO2 Mixer: CO2R -&gt; 400 uml"
</t>
  </si>
  <si>
    <t xml:space="preserve">"16:04:19 Coolers: Tblock -&gt; 30.00 C"
</t>
  </si>
  <si>
    <t xml:space="preserve">"16:04:19 Flow: Fixed -&gt; 200 umol/s"
</t>
  </si>
  <si>
    <t xml:space="preserve">"16:04:41 Flow: Fixed -&gt; 200 umol/s"
</t>
  </si>
  <si>
    <t xml:space="preserve">"16:09:50 Lamp: ParIn -&gt;  1700 uml"
</t>
  </si>
  <si>
    <t xml:space="preserve">"16:09:50 CO2 Mixer: CO2R -&gt; 400 uml"
</t>
  </si>
  <si>
    <t xml:space="preserve">"16:09:50 Coolers: Tblock -&gt; 30.00 C"
</t>
  </si>
  <si>
    <t xml:space="preserve">"16:09:50 Flow: Fixed -&gt; 200 umol/s"
</t>
  </si>
  <si>
    <t xml:space="preserve">"16:10:35 Flow: Fixed -&gt; 200 umol/s"
</t>
  </si>
  <si>
    <t>16:11:47</t>
  </si>
  <si>
    <t>16:11:48</t>
  </si>
  <si>
    <t>16:11:49</t>
  </si>
  <si>
    <t>16:11:50</t>
  </si>
  <si>
    <t>16:11:51</t>
  </si>
  <si>
    <t>16:11:52</t>
  </si>
  <si>
    <t>16:11:53</t>
  </si>
  <si>
    <t>16:11:54</t>
  </si>
  <si>
    <t xml:space="preserve">"16:12:08 Coolers: Tblock -&gt; 35.00 C"
</t>
  </si>
  <si>
    <t xml:space="preserve">"16:17:51 Flow: Fixed -&gt; 200 umol/s"
</t>
  </si>
  <si>
    <t xml:space="preserve">"16:24:58 Flow: Fixed -&gt; 200 umol/s"
</t>
  </si>
  <si>
    <t>16:26:18</t>
  </si>
  <si>
    <t>16:26:19</t>
  </si>
  <si>
    <t>16:26:20</t>
  </si>
  <si>
    <t>16:26:21</t>
  </si>
  <si>
    <t>16:26:22</t>
  </si>
  <si>
    <t>16:26:23</t>
  </si>
  <si>
    <t>16:26:24</t>
  </si>
  <si>
    <t>16:26:25</t>
  </si>
  <si>
    <t xml:space="preserve">"16:26:40 Coolers: Tblock -&gt; 40.00 C"
</t>
  </si>
  <si>
    <t xml:space="preserve">"16:31:28 Flow: Fixed -&gt; 200 umol/s"
</t>
  </si>
  <si>
    <t xml:space="preserve">"16:34:58 Flow: Fixed -&gt; 200 umol/s"
</t>
  </si>
  <si>
    <t xml:space="preserve">"16:39:10 Flow: Fixed -&gt; 200 umol/s"
</t>
  </si>
  <si>
    <t>16:39:41</t>
  </si>
  <si>
    <t>16:39:42</t>
  </si>
  <si>
    <t>16:39:43</t>
  </si>
  <si>
    <t>16:39:44</t>
  </si>
  <si>
    <t>16:39:45</t>
  </si>
  <si>
    <t>16:39:46</t>
  </si>
  <si>
    <t>16:39:47</t>
  </si>
  <si>
    <t>16:39:48</t>
  </si>
  <si>
    <t>16:39:49</t>
  </si>
  <si>
    <t xml:space="preserve">"16:40:00 Coolers: Tblock -&gt; 45.00 C"
</t>
  </si>
  <si>
    <t xml:space="preserve">"16:42:26 Lamp: ParIn -&gt;  1700 uml"
</t>
  </si>
  <si>
    <t xml:space="preserve">"16:42:26 CO2 Mixer: CO2R -&gt; 400 uml"
</t>
  </si>
  <si>
    <t xml:space="preserve">"16:42:26 Coolers: Tblock -&gt; 45.00 C"
</t>
  </si>
  <si>
    <t xml:space="preserve">"16:42:26 Flow: Fixed -&gt; 200 umol/s"
</t>
  </si>
  <si>
    <t xml:space="preserve">"16:42:46 Flow: Fixed -&gt; 200 umol/s"
</t>
  </si>
  <si>
    <t xml:space="preserve">"16:50:58 Flow: Fixed -&gt; 200 umol/s"
</t>
  </si>
  <si>
    <t>16:52:19</t>
  </si>
  <si>
    <t>16:52:20</t>
  </si>
  <si>
    <t>16:52:21</t>
  </si>
  <si>
    <t>16:52:22</t>
  </si>
  <si>
    <t>16:52:23</t>
  </si>
  <si>
    <t>16:52:24</t>
  </si>
  <si>
    <t>16:52:25</t>
  </si>
  <si>
    <t>16:52:26</t>
  </si>
  <si>
    <t xml:space="preserve">"16:52:42 Coolers: Tblock -&gt; 50.00 C"
</t>
  </si>
  <si>
    <t xml:space="preserve">"16:57:28 Flow: Fixed -&gt; 200 umol/s"
</t>
  </si>
  <si>
    <t xml:space="preserve">"17:00:48 Flow: Fixed -&gt; 200 umol/s"
</t>
  </si>
  <si>
    <t xml:space="preserve">"17:03:42 Flow: Fixed -&gt; 200 umol/s"
</t>
  </si>
  <si>
    <t>17:04:31</t>
  </si>
  <si>
    <t>17:04:32</t>
  </si>
  <si>
    <t>17:04:33</t>
  </si>
  <si>
    <t>17:04:34</t>
  </si>
  <si>
    <t>17:04:35</t>
  </si>
  <si>
    <t>17:04:36</t>
  </si>
  <si>
    <t>17:04:37</t>
  </si>
  <si>
    <t>17:04:38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</si>
</sst>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32"/>
  <sheetViews>
    <sheetView tabSelected="1" topLeftCell="AI205" workbookViewId="0">
      <selection activeCell="BE232" sqref="BE232:DD232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>
        <v>1</v>
      </c>
      <c r="B13" s="1" t="s">
        <v>71</v>
      </c>
      <c r="C13" s="1">
        <v>1743.0000174567103</v>
      </c>
      <c r="D13" s="1">
        <v>0</v>
      </c>
      <c r="E13">
        <f t="shared" ref="E13:E27" si="0">(R13-S13*(1000-T13)/(1000-U13))*AK13</f>
        <v>4.0279304524088699</v>
      </c>
      <c r="F13">
        <f t="shared" ref="F13:F27" si="1">IF(AV13&lt;&gt;0,1/(1/AV13-1/N13),0)</f>
        <v>5.8588401152493967E-2</v>
      </c>
      <c r="G13">
        <f t="shared" ref="G13:G27" si="2">((AY13-AL13/2)*S13-E13)/(AY13+AL13/2)</f>
        <v>268.29994707992677</v>
      </c>
      <c r="H13">
        <f t="shared" ref="H13:H27" si="3">AL13*1000</f>
        <v>0.66238616839905029</v>
      </c>
      <c r="I13">
        <f t="shared" ref="I13:I27" si="4">(AQ13-AW13)</f>
        <v>0.83313529064293268</v>
      </c>
      <c r="J13">
        <f t="shared" ref="J13:J27" si="5">(P13+AP13*D13)</f>
        <v>8.6548223495483398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3.0903637409210205</v>
      </c>
      <c r="P13" s="1">
        <v>8.6548223495483398</v>
      </c>
      <c r="Q13" s="1">
        <v>0.23649843037128448</v>
      </c>
      <c r="R13" s="1">
        <v>399.10675048828125</v>
      </c>
      <c r="S13" s="1">
        <v>386.26727294921875</v>
      </c>
      <c r="T13" s="1">
        <v>2.0365417003631592</v>
      </c>
      <c r="U13" s="1">
        <v>4.0138931274414062</v>
      </c>
      <c r="V13" s="1">
        <v>19.387378692626953</v>
      </c>
      <c r="W13" s="1">
        <v>38.211277008056641</v>
      </c>
      <c r="X13" s="1">
        <v>200.1851806640625</v>
      </c>
      <c r="Y13" s="1">
        <v>1700.87548828125</v>
      </c>
      <c r="Z13" s="1">
        <v>9.0345697402954102</v>
      </c>
      <c r="AA13" s="1">
        <v>72.910972595214844</v>
      </c>
      <c r="AB13" s="1">
        <v>-2.7301313877105713</v>
      </c>
      <c r="AC13" s="1">
        <v>0.12651500105857849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0.33364196777343746</v>
      </c>
      <c r="AL13">
        <f t="shared" ref="AL13:AL27" si="9">(U13-T13)/(1000-U13)*AK13</f>
        <v>6.6238616839905029E-4</v>
      </c>
      <c r="AM13">
        <f t="shared" ref="AM13:AM27" si="10">(P13+273.15)</f>
        <v>281.80482234954832</v>
      </c>
      <c r="AN13">
        <f t="shared" ref="AN13:AN27" si="11">(O13+273.15)</f>
        <v>276.240363740921</v>
      </c>
      <c r="AO13">
        <f t="shared" ref="AO13:AO27" si="12">(Y13*AG13+Z13*AH13)*AI13</f>
        <v>272.14007204219524</v>
      </c>
      <c r="AP13">
        <f t="shared" ref="AP13:AP27" si="13">((AO13+0.00000010773*(AN13^4-AM13^4))-AL13*44100)/(L13*51.4+0.00000043092*AM13^3)</f>
        <v>2.3094738785870157</v>
      </c>
      <c r="AQ13">
        <f t="shared" ref="AQ13:AQ27" si="14">0.61365*EXP(17.502*J13/(240.97+J13))</f>
        <v>1.1257921424579342</v>
      </c>
      <c r="AR13">
        <f t="shared" ref="AR13:AR27" si="15">AQ13*1000/AA13</f>
        <v>15.440640858106178</v>
      </c>
      <c r="AS13">
        <f t="shared" ref="AS13:AS27" si="16">(AR13-U13)</f>
        <v>11.426747730664772</v>
      </c>
      <c r="AT13">
        <f t="shared" ref="AT13:AT27" si="17">IF(D13,P13,(O13+P13)/2)</f>
        <v>5.8725930452346802</v>
      </c>
      <c r="AU13">
        <f t="shared" ref="AU13:AU27" si="18">0.61365*EXP(17.502*AT13/(240.97+AT13))</f>
        <v>0.93058371864972167</v>
      </c>
      <c r="AV13">
        <f t="shared" ref="AV13:AV27" si="19">IF(AS13&lt;&gt;0,(1000-(AR13+U13)/2)/AS13*AL13,0)</f>
        <v>5.7404169300633683E-2</v>
      </c>
      <c r="AW13">
        <f t="shared" ref="AW13:AW27" si="20">U13*AA13/1000</f>
        <v>0.29265685181500156</v>
      </c>
      <c r="AX13">
        <f t="shared" ref="AX13:AX27" si="21">(AU13-AW13)</f>
        <v>0.63792686683472011</v>
      </c>
      <c r="AY13">
        <f t="shared" ref="AY13:AY27" si="22">1/(1.6/F13+1.37/N13)</f>
        <v>3.5982154868284343E-2</v>
      </c>
      <c r="AZ13">
        <f t="shared" ref="AZ13:AZ27" si="23">G13*AA13*0.001</f>
        <v>19.562010088842133</v>
      </c>
      <c r="BA13">
        <f t="shared" ref="BA13:BA27" si="24">G13/S13</f>
        <v>0.69459663261505267</v>
      </c>
      <c r="BB13">
        <f t="shared" ref="BB13:BB27" si="25">(1-AL13*AA13/AQ13/F13)*100</f>
        <v>26.779230777448305</v>
      </c>
      <c r="BC13">
        <f t="shared" ref="BC13:BC27" si="26">(S13-E13/(N13/1.35))</f>
        <v>384.35258772145733</v>
      </c>
      <c r="BD13">
        <f t="shared" ref="BD13:BD27" si="27">E13*BB13/100/BC13</f>
        <v>2.8064043949858671E-3</v>
      </c>
    </row>
    <row r="14" spans="1:108" x14ac:dyDescent="0.25">
      <c r="A14" s="1">
        <v>2</v>
      </c>
      <c r="B14" s="1" t="s">
        <v>71</v>
      </c>
      <c r="C14" s="1">
        <v>1743.5000174455345</v>
      </c>
      <c r="D14" s="1">
        <v>0</v>
      </c>
      <c r="E14">
        <f t="shared" si="0"/>
        <v>4.029852805126251</v>
      </c>
      <c r="F14">
        <f t="shared" si="1"/>
        <v>5.8687505606294828E-2</v>
      </c>
      <c r="G14">
        <f t="shared" si="2"/>
        <v>268.42743403188149</v>
      </c>
      <c r="H14">
        <f t="shared" si="3"/>
        <v>0.66286208477387376</v>
      </c>
      <c r="I14">
        <f t="shared" si="4"/>
        <v>0.83236566289707281</v>
      </c>
      <c r="J14">
        <f t="shared" si="5"/>
        <v>8.6462001800537109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3.0903472900390625</v>
      </c>
      <c r="P14" s="1">
        <v>8.6462001800537109</v>
      </c>
      <c r="Q14" s="1">
        <v>0.23670318722724915</v>
      </c>
      <c r="R14" s="1">
        <v>399.1041259765625</v>
      </c>
      <c r="S14" s="1">
        <v>386.25775146484375</v>
      </c>
      <c r="T14" s="1">
        <v>2.0365397930145264</v>
      </c>
      <c r="U14" s="1">
        <v>4.0154018402099609</v>
      </c>
      <c r="V14" s="1">
        <v>19.387569427490234</v>
      </c>
      <c r="W14" s="1">
        <v>38.226055145263672</v>
      </c>
      <c r="X14" s="1">
        <v>200.17578125</v>
      </c>
      <c r="Y14" s="1">
        <v>1700.8172607421875</v>
      </c>
      <c r="Z14" s="1">
        <v>8.9740333557128906</v>
      </c>
      <c r="AA14" s="1">
        <v>72.911674499511719</v>
      </c>
      <c r="AB14" s="1">
        <v>-2.7301313877105713</v>
      </c>
      <c r="AC14" s="1">
        <v>0.12651500105857849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0.33362630208333327</v>
      </c>
      <c r="AL14">
        <f t="shared" si="9"/>
        <v>6.6286208477387375E-4</v>
      </c>
      <c r="AM14">
        <f t="shared" si="10"/>
        <v>281.79620018005369</v>
      </c>
      <c r="AN14">
        <f t="shared" si="11"/>
        <v>276.24034729003904</v>
      </c>
      <c r="AO14">
        <f t="shared" si="12"/>
        <v>272.13075563615348</v>
      </c>
      <c r="AP14">
        <f t="shared" si="13"/>
        <v>2.3101362945378021</v>
      </c>
      <c r="AQ14">
        <f t="shared" si="14"/>
        <v>1.1251353348552018</v>
      </c>
      <c r="AR14">
        <f t="shared" si="15"/>
        <v>15.431483950663301</v>
      </c>
      <c r="AS14">
        <f t="shared" si="16"/>
        <v>11.41608211045334</v>
      </c>
      <c r="AT14">
        <f t="shared" si="17"/>
        <v>5.8682737350463867</v>
      </c>
      <c r="AU14">
        <f t="shared" si="18"/>
        <v>0.93030554052140446</v>
      </c>
      <c r="AV14">
        <f t="shared" si="19"/>
        <v>5.7499304647078975E-2</v>
      </c>
      <c r="AW14">
        <f t="shared" si="20"/>
        <v>0.29276967195812903</v>
      </c>
      <c r="AX14">
        <f t="shared" si="21"/>
        <v>0.63753586856327549</v>
      </c>
      <c r="AY14">
        <f t="shared" si="22"/>
        <v>3.6041961789731125E-2</v>
      </c>
      <c r="AZ14">
        <f t="shared" si="23"/>
        <v>19.571493696871698</v>
      </c>
      <c r="BA14">
        <f t="shared" si="24"/>
        <v>0.69494381151937379</v>
      </c>
      <c r="BB14">
        <f t="shared" si="25"/>
        <v>26.806951524685797</v>
      </c>
      <c r="BC14">
        <f t="shared" si="26"/>
        <v>384.34215244266755</v>
      </c>
      <c r="BD14">
        <f t="shared" si="27"/>
        <v>2.8107265391545382E-3</v>
      </c>
    </row>
    <row r="15" spans="1:108" x14ac:dyDescent="0.25">
      <c r="A15" s="1">
        <v>3</v>
      </c>
      <c r="B15" s="1" t="s">
        <v>72</v>
      </c>
      <c r="C15" s="1">
        <v>1744.0000174343586</v>
      </c>
      <c r="D15" s="1">
        <v>0</v>
      </c>
      <c r="E15">
        <f t="shared" si="0"/>
        <v>4.0400066250294335</v>
      </c>
      <c r="F15">
        <f t="shared" si="1"/>
        <v>5.8766487510154584E-2</v>
      </c>
      <c r="G15">
        <f t="shared" si="2"/>
        <v>268.28002042715298</v>
      </c>
      <c r="H15">
        <f t="shared" si="3"/>
        <v>0.6628239140160056</v>
      </c>
      <c r="I15">
        <f t="shared" si="4"/>
        <v>0.831228377231225</v>
      </c>
      <c r="J15">
        <f t="shared" si="5"/>
        <v>8.6311655044555664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3.0908377170562744</v>
      </c>
      <c r="P15" s="1">
        <v>8.6311655044555664</v>
      </c>
      <c r="Q15" s="1">
        <v>0.23609447479248047</v>
      </c>
      <c r="R15" s="1">
        <v>399.111328125</v>
      </c>
      <c r="S15" s="1">
        <v>386.23416137695312</v>
      </c>
      <c r="T15" s="1">
        <v>2.0364859104156494</v>
      </c>
      <c r="U15" s="1">
        <v>4.0153031349182129</v>
      </c>
      <c r="V15" s="1">
        <v>19.386383056640625</v>
      </c>
      <c r="W15" s="1">
        <v>38.223785400390625</v>
      </c>
      <c r="X15" s="1">
        <v>200.16880798339844</v>
      </c>
      <c r="Y15" s="1">
        <v>1700.8712158203125</v>
      </c>
      <c r="Z15" s="1">
        <v>8.8775444030761719</v>
      </c>
      <c r="AA15" s="1">
        <v>72.911674499511719</v>
      </c>
      <c r="AB15" s="1">
        <v>-2.7301313877105713</v>
      </c>
      <c r="AC15" s="1">
        <v>0.12651500105857849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0.33361467997233069</v>
      </c>
      <c r="AL15">
        <f t="shared" si="9"/>
        <v>6.6282391401600556E-4</v>
      </c>
      <c r="AM15">
        <f t="shared" si="10"/>
        <v>281.78116550445554</v>
      </c>
      <c r="AN15">
        <f t="shared" si="11"/>
        <v>276.24083771705625</v>
      </c>
      <c r="AO15">
        <f t="shared" si="12"/>
        <v>272.13938844846052</v>
      </c>
      <c r="AP15">
        <f t="shared" si="13"/>
        <v>2.3121126011517159</v>
      </c>
      <c r="AQ15">
        <f t="shared" si="14"/>
        <v>1.1239908524212507</v>
      </c>
      <c r="AR15">
        <f t="shared" si="15"/>
        <v>15.415787116900985</v>
      </c>
      <c r="AS15">
        <f t="shared" si="16"/>
        <v>11.400483981982772</v>
      </c>
      <c r="AT15">
        <f t="shared" si="17"/>
        <v>5.8610016107559204</v>
      </c>
      <c r="AU15">
        <f t="shared" si="18"/>
        <v>0.92983735708219883</v>
      </c>
      <c r="AV15">
        <f t="shared" si="19"/>
        <v>5.7575118688486832E-2</v>
      </c>
      <c r="AW15">
        <f t="shared" si="20"/>
        <v>0.29276247519002574</v>
      </c>
      <c r="AX15">
        <f t="shared" si="21"/>
        <v>0.63707488189217309</v>
      </c>
      <c r="AY15">
        <f t="shared" si="22"/>
        <v>3.6089622768922698E-2</v>
      </c>
      <c r="AZ15">
        <f t="shared" si="23"/>
        <v>19.560745524106935</v>
      </c>
      <c r="BA15">
        <f t="shared" si="24"/>
        <v>0.69460458772138389</v>
      </c>
      <c r="BB15">
        <f t="shared" si="25"/>
        <v>26.83510881636273</v>
      </c>
      <c r="BC15">
        <f t="shared" si="26"/>
        <v>384.31373571509096</v>
      </c>
      <c r="BD15">
        <f t="shared" si="27"/>
        <v>2.8209769083523827E-3</v>
      </c>
    </row>
    <row r="16" spans="1:108" x14ac:dyDescent="0.25">
      <c r="A16" s="1">
        <v>4</v>
      </c>
      <c r="B16" s="1" t="s">
        <v>72</v>
      </c>
      <c r="C16" s="1">
        <v>1744.5000174231827</v>
      </c>
      <c r="D16" s="1">
        <v>0</v>
      </c>
      <c r="E16">
        <f t="shared" si="0"/>
        <v>4.0422674152171254</v>
      </c>
      <c r="F16">
        <f t="shared" si="1"/>
        <v>5.879370233409948E-2</v>
      </c>
      <c r="G16">
        <f t="shared" si="2"/>
        <v>268.27713995751071</v>
      </c>
      <c r="H16">
        <f t="shared" si="3"/>
        <v>0.66299939867125079</v>
      </c>
      <c r="I16">
        <f t="shared" si="4"/>
        <v>0.83107268164828851</v>
      </c>
      <c r="J16">
        <f t="shared" si="5"/>
        <v>8.6295623779296875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3.0911908149719238</v>
      </c>
      <c r="P16" s="1">
        <v>8.6295623779296875</v>
      </c>
      <c r="Q16" s="1">
        <v>0.2355865091085434</v>
      </c>
      <c r="R16" s="1">
        <v>399.12551879882813</v>
      </c>
      <c r="S16" s="1">
        <v>386.24188232421875</v>
      </c>
      <c r="T16" s="1">
        <v>2.0365023612976074</v>
      </c>
      <c r="U16" s="1">
        <v>4.0157618522644043</v>
      </c>
      <c r="V16" s="1">
        <v>19.386075973510742</v>
      </c>
      <c r="W16" s="1">
        <v>38.227241516113281</v>
      </c>
      <c r="X16" s="1">
        <v>200.17697143554687</v>
      </c>
      <c r="Y16" s="1">
        <v>1700.89501953125</v>
      </c>
      <c r="Z16" s="1">
        <v>8.79486083984375</v>
      </c>
      <c r="AA16" s="1">
        <v>72.9117431640625</v>
      </c>
      <c r="AB16" s="1">
        <v>-2.7301313877105713</v>
      </c>
      <c r="AC16" s="1">
        <v>0.12651500105857849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0.33362828572591141</v>
      </c>
      <c r="AL16">
        <f t="shared" si="9"/>
        <v>6.629993986712508E-4</v>
      </c>
      <c r="AM16">
        <f t="shared" si="10"/>
        <v>281.77956237792966</v>
      </c>
      <c r="AN16">
        <f t="shared" si="11"/>
        <v>276.2411908149719</v>
      </c>
      <c r="AO16">
        <f t="shared" si="12"/>
        <v>272.14319704212539</v>
      </c>
      <c r="AP16">
        <f t="shared" si="13"/>
        <v>2.3122955100620919</v>
      </c>
      <c r="AQ16">
        <f t="shared" si="14"/>
        <v>1.1238688784286306</v>
      </c>
      <c r="AR16">
        <f t="shared" si="15"/>
        <v>15.414099699958548</v>
      </c>
      <c r="AS16">
        <f t="shared" si="16"/>
        <v>11.398337847694144</v>
      </c>
      <c r="AT16">
        <f t="shared" si="17"/>
        <v>5.8603765964508057</v>
      </c>
      <c r="AU16">
        <f t="shared" si="18"/>
        <v>0.92979712802092285</v>
      </c>
      <c r="AV16">
        <f t="shared" si="19"/>
        <v>5.7601241003869368E-2</v>
      </c>
      <c r="AW16">
        <f t="shared" si="20"/>
        <v>0.29279619678034213</v>
      </c>
      <c r="AX16">
        <f t="shared" si="21"/>
        <v>0.63700093124058066</v>
      </c>
      <c r="AY16">
        <f t="shared" si="22"/>
        <v>3.6106044813564615E-2</v>
      </c>
      <c r="AZ16">
        <f t="shared" si="23"/>
        <v>19.56055392537127</v>
      </c>
      <c r="BA16">
        <f t="shared" si="24"/>
        <v>0.69458324494264401</v>
      </c>
      <c r="BB16">
        <f t="shared" si="25"/>
        <v>26.841606269845599</v>
      </c>
      <c r="BC16">
        <f t="shared" si="26"/>
        <v>384.32038199097718</v>
      </c>
      <c r="BD16">
        <f t="shared" si="27"/>
        <v>2.8231901163969977E-3</v>
      </c>
    </row>
    <row r="17" spans="1:108" x14ac:dyDescent="0.25">
      <c r="A17" s="1">
        <v>5</v>
      </c>
      <c r="B17" s="1" t="s">
        <v>73</v>
      </c>
      <c r="C17" s="1">
        <v>1745.0000174120069</v>
      </c>
      <c r="D17" s="1">
        <v>0</v>
      </c>
      <c r="E17">
        <f t="shared" si="0"/>
        <v>4.0647047005961126</v>
      </c>
      <c r="F17">
        <f t="shared" si="1"/>
        <v>5.8709210374173468E-2</v>
      </c>
      <c r="G17">
        <f t="shared" si="2"/>
        <v>267.47060611111209</v>
      </c>
      <c r="H17">
        <f t="shared" si="3"/>
        <v>0.66265643232905302</v>
      </c>
      <c r="I17">
        <f t="shared" si="4"/>
        <v>0.83181176277753965</v>
      </c>
      <c r="J17">
        <f t="shared" si="5"/>
        <v>8.6380205154418945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3.0907657146453857</v>
      </c>
      <c r="P17" s="1">
        <v>8.6380205154418945</v>
      </c>
      <c r="Q17" s="1">
        <v>0.23610790073871613</v>
      </c>
      <c r="R17" s="1">
        <v>399.16329956054687</v>
      </c>
      <c r="S17" s="1">
        <v>386.21368408203125</v>
      </c>
      <c r="T17" s="1">
        <v>2.0363357067108154</v>
      </c>
      <c r="U17" s="1">
        <v>4.0144486427307129</v>
      </c>
      <c r="V17" s="1">
        <v>19.385093688964844</v>
      </c>
      <c r="W17" s="1">
        <v>38.215930938720703</v>
      </c>
      <c r="X17" s="1">
        <v>200.18965148925781</v>
      </c>
      <c r="Y17" s="1">
        <v>1700.8299560546875</v>
      </c>
      <c r="Z17" s="1">
        <v>8.7863101959228516</v>
      </c>
      <c r="AA17" s="1">
        <v>72.911827087402344</v>
      </c>
      <c r="AB17" s="1">
        <v>-2.7301313877105713</v>
      </c>
      <c r="AC17" s="1">
        <v>0.12651500105857849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0.333649419148763</v>
      </c>
      <c r="AL17">
        <f t="shared" si="9"/>
        <v>6.6265643232905306E-4</v>
      </c>
      <c r="AM17">
        <f t="shared" si="10"/>
        <v>281.78802051544187</v>
      </c>
      <c r="AN17">
        <f t="shared" si="11"/>
        <v>276.24076571464536</v>
      </c>
      <c r="AO17">
        <f t="shared" si="12"/>
        <v>272.13278688610808</v>
      </c>
      <c r="AP17">
        <f t="shared" si="13"/>
        <v>2.3112946196455835</v>
      </c>
      <c r="AQ17">
        <f t="shared" si="14"/>
        <v>1.1245125480675784</v>
      </c>
      <c r="AR17">
        <f t="shared" si="15"/>
        <v>15.422910013207868</v>
      </c>
      <c r="AS17">
        <f t="shared" si="16"/>
        <v>11.408461370477156</v>
      </c>
      <c r="AT17">
        <f t="shared" si="17"/>
        <v>5.8643931150436401</v>
      </c>
      <c r="AU17">
        <f t="shared" si="18"/>
        <v>0.93005567813641388</v>
      </c>
      <c r="AV17">
        <f t="shared" si="19"/>
        <v>5.7520139276343515E-2</v>
      </c>
      <c r="AW17">
        <f t="shared" si="20"/>
        <v>0.29270078529003879</v>
      </c>
      <c r="AX17">
        <f t="shared" si="21"/>
        <v>0.63735489284637503</v>
      </c>
      <c r="AY17">
        <f t="shared" si="22"/>
        <v>3.6055059575338728E-2</v>
      </c>
      <c r="AZ17">
        <f t="shared" si="23"/>
        <v>19.501770583736107</v>
      </c>
      <c r="BA17">
        <f t="shared" si="24"/>
        <v>0.69254564800531948</v>
      </c>
      <c r="BB17">
        <f t="shared" si="25"/>
        <v>26.816048676397507</v>
      </c>
      <c r="BC17">
        <f t="shared" si="26"/>
        <v>384.28151813790737</v>
      </c>
      <c r="BD17">
        <f t="shared" si="27"/>
        <v>2.8364444804563943E-3</v>
      </c>
    </row>
    <row r="18" spans="1:108" x14ac:dyDescent="0.25">
      <c r="A18" s="1">
        <v>6</v>
      </c>
      <c r="B18" s="1" t="s">
        <v>73</v>
      </c>
      <c r="C18" s="1">
        <v>1745.500017400831</v>
      </c>
      <c r="D18" s="1">
        <v>0</v>
      </c>
      <c r="E18">
        <f t="shared" si="0"/>
        <v>4.0934002938252307</v>
      </c>
      <c r="F18">
        <f t="shared" si="1"/>
        <v>5.876575607599703E-2</v>
      </c>
      <c r="G18">
        <f t="shared" si="2"/>
        <v>266.78297629971854</v>
      </c>
      <c r="H18">
        <f t="shared" si="3"/>
        <v>0.66325979242278199</v>
      </c>
      <c r="I18">
        <f t="shared" si="4"/>
        <v>0.83178403719601834</v>
      </c>
      <c r="J18">
        <f t="shared" si="5"/>
        <v>8.6385831832885742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3.0912020206451416</v>
      </c>
      <c r="P18" s="1">
        <v>8.6385831832885742</v>
      </c>
      <c r="Q18" s="1">
        <v>0.23645402491092682</v>
      </c>
      <c r="R18" s="1">
        <v>399.24380493164062</v>
      </c>
      <c r="S18" s="1">
        <v>386.2080078125</v>
      </c>
      <c r="T18" s="1">
        <v>2.0355796813964844</v>
      </c>
      <c r="U18" s="1">
        <v>4.0154142379760742</v>
      </c>
      <c r="V18" s="1">
        <v>19.377309799194336</v>
      </c>
      <c r="W18" s="1">
        <v>38.223960876464844</v>
      </c>
      <c r="X18" s="1">
        <v>200.19749450683594</v>
      </c>
      <c r="Y18" s="1">
        <v>1700.847900390625</v>
      </c>
      <c r="Z18" s="1">
        <v>8.7237644195556641</v>
      </c>
      <c r="AA18" s="1">
        <v>72.911865234375</v>
      </c>
      <c r="AB18" s="1">
        <v>-2.7301313877105713</v>
      </c>
      <c r="AC18" s="1">
        <v>0.12651500105857849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0.33366249084472649</v>
      </c>
      <c r="AL18">
        <f t="shared" si="9"/>
        <v>6.6325979242278204E-4</v>
      </c>
      <c r="AM18">
        <f t="shared" si="10"/>
        <v>281.78858318328855</v>
      </c>
      <c r="AN18">
        <f t="shared" si="11"/>
        <v>276.24120202064512</v>
      </c>
      <c r="AO18">
        <f t="shared" si="12"/>
        <v>272.1356579797939</v>
      </c>
      <c r="AP18">
        <f t="shared" si="13"/>
        <v>2.3109880415006061</v>
      </c>
      <c r="AQ18">
        <f t="shared" si="14"/>
        <v>1.1245553789755205</v>
      </c>
      <c r="AR18">
        <f t="shared" si="15"/>
        <v>15.423489378040735</v>
      </c>
      <c r="AS18">
        <f t="shared" si="16"/>
        <v>11.408075140064661</v>
      </c>
      <c r="AT18">
        <f t="shared" si="17"/>
        <v>5.8648926019668579</v>
      </c>
      <c r="AU18">
        <f t="shared" si="18"/>
        <v>0.93008783539455209</v>
      </c>
      <c r="AV18">
        <f t="shared" si="19"/>
        <v>5.7574416610164117E-2</v>
      </c>
      <c r="AW18">
        <f t="shared" si="20"/>
        <v>0.29277134177950209</v>
      </c>
      <c r="AX18">
        <f t="shared" si="21"/>
        <v>0.63731649361504994</v>
      </c>
      <c r="AY18">
        <f t="shared" si="22"/>
        <v>3.6089181401238048E-2</v>
      </c>
      <c r="AZ18">
        <f t="shared" si="23"/>
        <v>19.45164441479054</v>
      </c>
      <c r="BA18">
        <f t="shared" si="24"/>
        <v>0.69077536173004195</v>
      </c>
      <c r="BB18">
        <f t="shared" si="25"/>
        <v>26.822645674965763</v>
      </c>
      <c r="BC18">
        <f t="shared" si="26"/>
        <v>384.26220135767051</v>
      </c>
      <c r="BD18">
        <f t="shared" si="27"/>
        <v>2.8573152732469039E-3</v>
      </c>
    </row>
    <row r="19" spans="1:108" x14ac:dyDescent="0.25">
      <c r="A19" s="1">
        <v>7</v>
      </c>
      <c r="B19" s="1" t="s">
        <v>74</v>
      </c>
      <c r="C19" s="1">
        <v>1746.0000173896551</v>
      </c>
      <c r="D19" s="1">
        <v>0</v>
      </c>
      <c r="E19">
        <f t="shared" si="0"/>
        <v>4.0991192086823993</v>
      </c>
      <c r="F19">
        <f t="shared" si="1"/>
        <v>5.8754733276320859E-2</v>
      </c>
      <c r="G19">
        <f t="shared" si="2"/>
        <v>266.60215436444594</v>
      </c>
      <c r="H19">
        <f t="shared" si="3"/>
        <v>0.66333422665849129</v>
      </c>
      <c r="I19">
        <f t="shared" si="4"/>
        <v>0.83203336108902792</v>
      </c>
      <c r="J19">
        <f t="shared" si="5"/>
        <v>8.6418266296386719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3.0906760692596436</v>
      </c>
      <c r="P19" s="1">
        <v>8.6418266296386719</v>
      </c>
      <c r="Q19" s="1">
        <v>0.23609864711761475</v>
      </c>
      <c r="R19" s="1">
        <v>399.25918579101562</v>
      </c>
      <c r="S19" s="1">
        <v>386.20669555664062</v>
      </c>
      <c r="T19" s="1">
        <v>2.0353834629058838</v>
      </c>
      <c r="U19" s="1">
        <v>4.0153598785400391</v>
      </c>
      <c r="V19" s="1">
        <v>19.376264572143555</v>
      </c>
      <c r="W19" s="1">
        <v>38.225067138671875</v>
      </c>
      <c r="X19" s="1">
        <v>200.20562744140625</v>
      </c>
      <c r="Y19" s="1">
        <v>1700.87939453125</v>
      </c>
      <c r="Z19" s="1">
        <v>8.7470331192016602</v>
      </c>
      <c r="AA19" s="1">
        <v>72.912254333496094</v>
      </c>
      <c r="AB19" s="1">
        <v>-2.7301313877105713</v>
      </c>
      <c r="AC19" s="1">
        <v>0.12651500105857849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0.33367604573567705</v>
      </c>
      <c r="AL19">
        <f t="shared" si="9"/>
        <v>6.6333422665849125E-4</v>
      </c>
      <c r="AM19">
        <f t="shared" si="10"/>
        <v>281.79182662963865</v>
      </c>
      <c r="AN19">
        <f t="shared" si="11"/>
        <v>276.24067606925962</v>
      </c>
      <c r="AO19">
        <f t="shared" si="12"/>
        <v>272.14069704218127</v>
      </c>
      <c r="AP19">
        <f t="shared" si="13"/>
        <v>2.3105636898331321</v>
      </c>
      <c r="AQ19">
        <f t="shared" si="14"/>
        <v>1.1248023017936553</v>
      </c>
      <c r="AR19">
        <f t="shared" si="15"/>
        <v>15.426793644987026</v>
      </c>
      <c r="AS19">
        <f t="shared" si="16"/>
        <v>11.411433766446986</v>
      </c>
      <c r="AT19">
        <f t="shared" si="17"/>
        <v>5.8662513494491577</v>
      </c>
      <c r="AU19">
        <f t="shared" si="18"/>
        <v>0.93017531731403158</v>
      </c>
      <c r="AV19">
        <f t="shared" si="19"/>
        <v>5.7563836163504641E-2</v>
      </c>
      <c r="AW19">
        <f t="shared" si="20"/>
        <v>0.29276894070462733</v>
      </c>
      <c r="AX19">
        <f t="shared" si="21"/>
        <v>0.63740637660940425</v>
      </c>
      <c r="AY19">
        <f t="shared" si="22"/>
        <v>3.6082529914617856E-2</v>
      </c>
      <c r="AZ19">
        <f t="shared" si="23"/>
        <v>19.438564084878468</v>
      </c>
      <c r="BA19">
        <f t="shared" si="24"/>
        <v>0.69030950895398546</v>
      </c>
      <c r="BB19">
        <f t="shared" si="25"/>
        <v>26.816381798603061</v>
      </c>
      <c r="BC19">
        <f t="shared" si="26"/>
        <v>384.25817060358349</v>
      </c>
      <c r="BD19">
        <f t="shared" si="27"/>
        <v>2.8606690539683156E-3</v>
      </c>
    </row>
    <row r="20" spans="1:108" x14ac:dyDescent="0.25">
      <c r="A20" s="1">
        <v>8</v>
      </c>
      <c r="B20" s="1" t="s">
        <v>74</v>
      </c>
      <c r="C20" s="1">
        <v>1746.5000173784792</v>
      </c>
      <c r="D20" s="1">
        <v>0</v>
      </c>
      <c r="E20">
        <f t="shared" si="0"/>
        <v>4.1118863883131924</v>
      </c>
      <c r="F20">
        <f t="shared" si="1"/>
        <v>5.8754723264231028E-2</v>
      </c>
      <c r="G20">
        <f t="shared" si="2"/>
        <v>266.22787660193029</v>
      </c>
      <c r="H20">
        <f t="shared" si="3"/>
        <v>0.66331172596408805</v>
      </c>
      <c r="I20">
        <f t="shared" si="4"/>
        <v>0.83200103847919071</v>
      </c>
      <c r="J20">
        <f t="shared" si="5"/>
        <v>8.640833854675293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3.0903680324554443</v>
      </c>
      <c r="P20" s="1">
        <v>8.640833854675293</v>
      </c>
      <c r="Q20" s="1">
        <v>0.23530063033103943</v>
      </c>
      <c r="R20" s="1">
        <v>399.27252197265625</v>
      </c>
      <c r="S20" s="1">
        <v>386.18240356445312</v>
      </c>
      <c r="T20" s="1">
        <v>2.0349643230438232</v>
      </c>
      <c r="U20" s="1">
        <v>4.0147900581359863</v>
      </c>
      <c r="V20" s="1">
        <v>19.372583389282227</v>
      </c>
      <c r="W20" s="1">
        <v>38.220256805419922</v>
      </c>
      <c r="X20" s="1">
        <v>200.21418762207031</v>
      </c>
      <c r="Y20" s="1">
        <v>1700.9305419921875</v>
      </c>
      <c r="Z20" s="1">
        <v>8.7640790939331055</v>
      </c>
      <c r="AA20" s="1">
        <v>72.911827087402344</v>
      </c>
      <c r="AB20" s="1">
        <v>-2.7301313877105713</v>
      </c>
      <c r="AC20" s="1">
        <v>0.12651500105857849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0.33369031270345045</v>
      </c>
      <c r="AL20">
        <f t="shared" si="9"/>
        <v>6.6331172596408809E-4</v>
      </c>
      <c r="AM20">
        <f t="shared" si="10"/>
        <v>281.79083385467527</v>
      </c>
      <c r="AN20">
        <f t="shared" si="11"/>
        <v>276.24036803245542</v>
      </c>
      <c r="AO20">
        <f t="shared" si="12"/>
        <v>272.14888063574836</v>
      </c>
      <c r="AP20">
        <f t="shared" si="13"/>
        <v>2.3107595729845847</v>
      </c>
      <c r="AQ20">
        <f t="shared" si="14"/>
        <v>1.1247267169902238</v>
      </c>
      <c r="AR20">
        <f t="shared" si="15"/>
        <v>15.425847381961347</v>
      </c>
      <c r="AS20">
        <f t="shared" si="16"/>
        <v>11.411057323825361</v>
      </c>
      <c r="AT20">
        <f t="shared" si="17"/>
        <v>5.8656009435653687</v>
      </c>
      <c r="AU20">
        <f t="shared" si="18"/>
        <v>0.93013344052122116</v>
      </c>
      <c r="AV20">
        <f t="shared" si="19"/>
        <v>5.7563826553170723E-2</v>
      </c>
      <c r="AW20">
        <f t="shared" si="20"/>
        <v>0.29272567851103304</v>
      </c>
      <c r="AX20">
        <f t="shared" si="21"/>
        <v>0.63740776201018812</v>
      </c>
      <c r="AY20">
        <f t="shared" si="22"/>
        <v>3.6082523873004008E-2</v>
      </c>
      <c r="AZ20">
        <f t="shared" si="23"/>
        <v>19.411160904646231</v>
      </c>
      <c r="BA20">
        <f t="shared" si="24"/>
        <v>0.68938375789433748</v>
      </c>
      <c r="BB20">
        <f t="shared" si="25"/>
        <v>26.814362631623943</v>
      </c>
      <c r="BC20">
        <f t="shared" si="26"/>
        <v>384.22780970565691</v>
      </c>
      <c r="BD20">
        <f t="shared" si="27"/>
        <v>2.8695896010424858E-3</v>
      </c>
    </row>
    <row r="21" spans="1:108" x14ac:dyDescent="0.25">
      <c r="A21" s="1">
        <v>9</v>
      </c>
      <c r="B21" s="1" t="s">
        <v>75</v>
      </c>
      <c r="C21" s="1">
        <v>1747.0000173673034</v>
      </c>
      <c r="D21" s="1">
        <v>0</v>
      </c>
      <c r="E21">
        <f t="shared" si="0"/>
        <v>4.11267884148804</v>
      </c>
      <c r="F21">
        <f t="shared" si="1"/>
        <v>5.8744505929504247E-2</v>
      </c>
      <c r="G21">
        <f t="shared" si="2"/>
        <v>266.20001614419283</v>
      </c>
      <c r="H21">
        <f t="shared" si="3"/>
        <v>0.66305230394314352</v>
      </c>
      <c r="I21">
        <f t="shared" si="4"/>
        <v>0.8318194645613185</v>
      </c>
      <c r="J21">
        <f t="shared" si="5"/>
        <v>8.6378450393676758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3.0897972583770752</v>
      </c>
      <c r="P21" s="1">
        <v>8.6378450393676758</v>
      </c>
      <c r="Q21" s="1">
        <v>0.23503893613815308</v>
      </c>
      <c r="R21" s="1">
        <v>399.28533935546875</v>
      </c>
      <c r="S21" s="1">
        <v>386.19451904296875</v>
      </c>
      <c r="T21" s="1">
        <v>2.0353157520294189</v>
      </c>
      <c r="U21" s="1">
        <v>4.0141572952270508</v>
      </c>
      <c r="V21" s="1">
        <v>19.376724243164063</v>
      </c>
      <c r="W21" s="1">
        <v>38.215801239013672</v>
      </c>
      <c r="X21" s="1">
        <v>200.23554992675781</v>
      </c>
      <c r="Y21" s="1">
        <v>1700.90576171875</v>
      </c>
      <c r="Z21" s="1">
        <v>8.7449960708618164</v>
      </c>
      <c r="AA21" s="1">
        <v>72.911872863769531</v>
      </c>
      <c r="AB21" s="1">
        <v>-2.7301313877105713</v>
      </c>
      <c r="AC21" s="1">
        <v>0.12651500105857849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0.33372591654459632</v>
      </c>
      <c r="AL21">
        <f t="shared" si="9"/>
        <v>6.6305230394314357E-4</v>
      </c>
      <c r="AM21">
        <f t="shared" si="10"/>
        <v>281.78784503936765</v>
      </c>
      <c r="AN21">
        <f t="shared" si="11"/>
        <v>276.23979725837705</v>
      </c>
      <c r="AO21">
        <f t="shared" si="12"/>
        <v>272.14491579208698</v>
      </c>
      <c r="AP21">
        <f t="shared" si="13"/>
        <v>2.3111446432823572</v>
      </c>
      <c r="AQ21">
        <f t="shared" si="14"/>
        <v>1.1244991909260862</v>
      </c>
      <c r="AR21">
        <f t="shared" si="15"/>
        <v>15.422717134521152</v>
      </c>
      <c r="AS21">
        <f t="shared" si="16"/>
        <v>11.408559839294101</v>
      </c>
      <c r="AT21">
        <f t="shared" si="17"/>
        <v>5.8638211488723755</v>
      </c>
      <c r="AU21">
        <f t="shared" si="18"/>
        <v>0.93001885582789001</v>
      </c>
      <c r="AV21">
        <f t="shared" si="19"/>
        <v>5.7554019175633464E-2</v>
      </c>
      <c r="AW21">
        <f t="shared" si="20"/>
        <v>0.29267972636476769</v>
      </c>
      <c r="AX21">
        <f t="shared" si="21"/>
        <v>0.63733912946312232</v>
      </c>
      <c r="AY21">
        <f t="shared" si="22"/>
        <v>3.6076358389164877E-2</v>
      </c>
      <c r="AZ21">
        <f t="shared" si="23"/>
        <v>19.409141733438783</v>
      </c>
      <c r="BA21">
        <f t="shared" si="24"/>
        <v>0.68928998993529189</v>
      </c>
      <c r="BB21">
        <f t="shared" si="25"/>
        <v>26.815410764256796</v>
      </c>
      <c r="BC21">
        <f t="shared" si="26"/>
        <v>384.23954848988615</v>
      </c>
      <c r="BD21">
        <f t="shared" si="27"/>
        <v>2.8701671368654654E-3</v>
      </c>
    </row>
    <row r="22" spans="1:108" x14ac:dyDescent="0.25">
      <c r="A22" s="1">
        <v>10</v>
      </c>
      <c r="B22" s="1" t="s">
        <v>75</v>
      </c>
      <c r="C22" s="1">
        <v>1747.5000173561275</v>
      </c>
      <c r="D22" s="1">
        <v>0</v>
      </c>
      <c r="E22">
        <f t="shared" si="0"/>
        <v>4.1236804819582655</v>
      </c>
      <c r="F22">
        <f t="shared" si="1"/>
        <v>5.8834468573260773E-2</v>
      </c>
      <c r="G22">
        <f t="shared" si="2"/>
        <v>266.07461161768208</v>
      </c>
      <c r="H22">
        <f t="shared" si="3"/>
        <v>0.66340948598819516</v>
      </c>
      <c r="I22">
        <f t="shared" si="4"/>
        <v>0.83101759435701839</v>
      </c>
      <c r="J22">
        <f t="shared" si="5"/>
        <v>8.6278533935546875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3.0897510051727295</v>
      </c>
      <c r="P22" s="1">
        <v>8.6278533935546875</v>
      </c>
      <c r="Q22" s="1">
        <v>0.23555862903594971</v>
      </c>
      <c r="R22" s="1">
        <v>399.318603515625</v>
      </c>
      <c r="S22" s="1">
        <v>386.19540405273438</v>
      </c>
      <c r="T22" s="1">
        <v>2.0350067615509033</v>
      </c>
      <c r="U22" s="1">
        <v>4.0147619247436523</v>
      </c>
      <c r="V22" s="1">
        <v>19.373678207397461</v>
      </c>
      <c r="W22" s="1">
        <v>38.221351623535156</v>
      </c>
      <c r="X22" s="1">
        <v>200.25083923339844</v>
      </c>
      <c r="Y22" s="1">
        <v>1700.9818115234375</v>
      </c>
      <c r="Z22" s="1">
        <v>8.8458499908447266</v>
      </c>
      <c r="AA22" s="1">
        <v>72.911239624023438</v>
      </c>
      <c r="AB22" s="1">
        <v>-2.7301313877105713</v>
      </c>
      <c r="AC22" s="1">
        <v>0.12651500105857849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0.33375139872233067</v>
      </c>
      <c r="AL22">
        <f t="shared" si="9"/>
        <v>6.6340948598819511E-4</v>
      </c>
      <c r="AM22">
        <f t="shared" si="10"/>
        <v>281.77785339355466</v>
      </c>
      <c r="AN22">
        <f t="shared" si="11"/>
        <v>276.23975100517271</v>
      </c>
      <c r="AO22">
        <f t="shared" si="12"/>
        <v>272.157083760565</v>
      </c>
      <c r="AP22">
        <f t="shared" si="13"/>
        <v>2.3122907307984883</v>
      </c>
      <c r="AQ22">
        <f t="shared" si="14"/>
        <v>1.1237388630854084</v>
      </c>
      <c r="AR22">
        <f t="shared" si="15"/>
        <v>15.412422952621821</v>
      </c>
      <c r="AS22">
        <f t="shared" si="16"/>
        <v>11.397661027878168</v>
      </c>
      <c r="AT22">
        <f t="shared" si="17"/>
        <v>5.8588021993637085</v>
      </c>
      <c r="AU22">
        <f t="shared" si="18"/>
        <v>0.92969579872434593</v>
      </c>
      <c r="AV22">
        <f t="shared" si="19"/>
        <v>5.764036981047619E-2</v>
      </c>
      <c r="AW22">
        <f t="shared" si="20"/>
        <v>0.29272126872838999</v>
      </c>
      <c r="AX22">
        <f t="shared" si="21"/>
        <v>0.63697452999595594</v>
      </c>
      <c r="AY22">
        <f t="shared" si="22"/>
        <v>3.6130643595409018E-2</v>
      </c>
      <c r="AZ22">
        <f t="shared" si="23"/>
        <v>19.399829765525787</v>
      </c>
      <c r="BA22">
        <f t="shared" si="24"/>
        <v>0.68896369253879053</v>
      </c>
      <c r="BB22">
        <f t="shared" si="25"/>
        <v>26.839119508044096</v>
      </c>
      <c r="BC22">
        <f t="shared" si="26"/>
        <v>384.23520384667279</v>
      </c>
      <c r="BD22">
        <f t="shared" si="27"/>
        <v>2.8804219957011398E-3</v>
      </c>
    </row>
    <row r="23" spans="1:108" x14ac:dyDescent="0.25">
      <c r="A23" s="1">
        <v>11</v>
      </c>
      <c r="B23" s="1" t="s">
        <v>76</v>
      </c>
      <c r="C23" s="1">
        <v>1748.0000173449516</v>
      </c>
      <c r="D23" s="1">
        <v>0</v>
      </c>
      <c r="E23">
        <f t="shared" si="0"/>
        <v>4.1193066325069143</v>
      </c>
      <c r="F23">
        <f t="shared" si="1"/>
        <v>5.8831125152887562E-2</v>
      </c>
      <c r="G23">
        <f t="shared" si="2"/>
        <v>266.19758550018912</v>
      </c>
      <c r="H23">
        <f t="shared" si="3"/>
        <v>0.66358913233902994</v>
      </c>
      <c r="I23">
        <f t="shared" si="4"/>
        <v>0.83128982928488682</v>
      </c>
      <c r="J23">
        <f t="shared" si="5"/>
        <v>8.6316003799438477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3.0885567665100098</v>
      </c>
      <c r="P23" s="1">
        <v>8.6316003799438477</v>
      </c>
      <c r="Q23" s="1">
        <v>0.23574142158031464</v>
      </c>
      <c r="R23" s="1">
        <v>399.31658935546875</v>
      </c>
      <c r="S23" s="1">
        <v>386.20687866210937</v>
      </c>
      <c r="T23" s="1">
        <v>2.0347273349761963</v>
      </c>
      <c r="U23" s="1">
        <v>4.014925479888916</v>
      </c>
      <c r="V23" s="1">
        <v>19.372716903686523</v>
      </c>
      <c r="W23" s="1">
        <v>38.22625732421875</v>
      </c>
      <c r="X23" s="1">
        <v>200.26022338867187</v>
      </c>
      <c r="Y23" s="1">
        <v>1700.96533203125</v>
      </c>
      <c r="Z23" s="1">
        <v>8.7736988067626953</v>
      </c>
      <c r="AA23" s="1">
        <v>72.911468505859375</v>
      </c>
      <c r="AB23" s="1">
        <v>-2.7301313877105713</v>
      </c>
      <c r="AC23" s="1">
        <v>0.12651500105857849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0.3337670389811197</v>
      </c>
      <c r="AL23">
        <f t="shared" si="9"/>
        <v>6.6358913233902994E-4</v>
      </c>
      <c r="AM23">
        <f t="shared" si="10"/>
        <v>281.78160037994382</v>
      </c>
      <c r="AN23">
        <f t="shared" si="11"/>
        <v>276.23855676650999</v>
      </c>
      <c r="AO23">
        <f t="shared" si="12"/>
        <v>272.15444704187394</v>
      </c>
      <c r="AP23">
        <f t="shared" si="13"/>
        <v>2.3115837016479763</v>
      </c>
      <c r="AQ23">
        <f t="shared" si="14"/>
        <v>1.1240239419651799</v>
      </c>
      <c r="AR23">
        <f t="shared" si="15"/>
        <v>15.416284502277581</v>
      </c>
      <c r="AS23">
        <f t="shared" si="16"/>
        <v>11.401359022388664</v>
      </c>
      <c r="AT23">
        <f t="shared" si="17"/>
        <v>5.8600785732269287</v>
      </c>
      <c r="AU23">
        <f t="shared" si="18"/>
        <v>0.9297779462898077</v>
      </c>
      <c r="AV23">
        <f t="shared" si="19"/>
        <v>5.7637160724649507E-2</v>
      </c>
      <c r="AW23">
        <f t="shared" si="20"/>
        <v>0.29273411268029303</v>
      </c>
      <c r="AX23">
        <f t="shared" si="21"/>
        <v>0.63704383360951466</v>
      </c>
      <c r="AY23">
        <f t="shared" si="22"/>
        <v>3.6128626162398467E-2</v>
      </c>
      <c r="AZ23">
        <f t="shared" si="23"/>
        <v>19.408856871532848</v>
      </c>
      <c r="BA23">
        <f t="shared" si="24"/>
        <v>0.68926163724050127</v>
      </c>
      <c r="BB23">
        <f t="shared" si="25"/>
        <v>26.83348088343045</v>
      </c>
      <c r="BC23">
        <f t="shared" si="26"/>
        <v>384.24875757460057</v>
      </c>
      <c r="BD23">
        <f t="shared" si="27"/>
        <v>2.8766608504883062E-3</v>
      </c>
    </row>
    <row r="24" spans="1:108" x14ac:dyDescent="0.25">
      <c r="A24" s="1">
        <v>12</v>
      </c>
      <c r="B24" s="1" t="s">
        <v>76</v>
      </c>
      <c r="C24" s="1">
        <v>1748.5000173337758</v>
      </c>
      <c r="D24" s="1">
        <v>0</v>
      </c>
      <c r="E24">
        <f t="shared" si="0"/>
        <v>4.1322758596267608</v>
      </c>
      <c r="F24">
        <f t="shared" si="1"/>
        <v>5.8732860948893559E-2</v>
      </c>
      <c r="G24">
        <f t="shared" si="2"/>
        <v>265.64351539469254</v>
      </c>
      <c r="H24">
        <f t="shared" si="3"/>
        <v>0.66336049588368773</v>
      </c>
      <c r="I24">
        <f t="shared" si="4"/>
        <v>0.83235932902441045</v>
      </c>
      <c r="J24">
        <f t="shared" si="5"/>
        <v>8.6450824737548828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3.0881888866424561</v>
      </c>
      <c r="P24" s="1">
        <v>8.6450824737548828</v>
      </c>
      <c r="Q24" s="1">
        <v>0.23651820421218872</v>
      </c>
      <c r="R24" s="1">
        <v>399.35183715820313</v>
      </c>
      <c r="S24" s="1">
        <v>386.20245361328125</v>
      </c>
      <c r="T24" s="1">
        <v>2.0346541404724121</v>
      </c>
      <c r="U24" s="1">
        <v>4.0143351554870605</v>
      </c>
      <c r="V24" s="1">
        <v>19.372514724731445</v>
      </c>
      <c r="W24" s="1">
        <v>38.221611022949219</v>
      </c>
      <c r="X24" s="1">
        <v>200.24363708496094</v>
      </c>
      <c r="Y24" s="1">
        <v>1700.941162109375</v>
      </c>
      <c r="Z24" s="1">
        <v>8.9231414794921875</v>
      </c>
      <c r="AA24" s="1">
        <v>72.911422729492188</v>
      </c>
      <c r="AB24" s="1">
        <v>-2.7301313877105713</v>
      </c>
      <c r="AC24" s="1">
        <v>0.12651500105857849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0.3337393951416015</v>
      </c>
      <c r="AL24">
        <f t="shared" si="9"/>
        <v>6.6336049588368773E-4</v>
      </c>
      <c r="AM24">
        <f t="shared" si="10"/>
        <v>281.79508247375486</v>
      </c>
      <c r="AN24">
        <f t="shared" si="11"/>
        <v>276.23818888664243</v>
      </c>
      <c r="AO24">
        <f t="shared" si="12"/>
        <v>272.15057985446037</v>
      </c>
      <c r="AP24">
        <f t="shared" si="13"/>
        <v>2.3100065755839752</v>
      </c>
      <c r="AQ24">
        <f t="shared" si="14"/>
        <v>1.1250502165239893</v>
      </c>
      <c r="AR24">
        <f t="shared" si="15"/>
        <v>15.430369815961827</v>
      </c>
      <c r="AS24">
        <f t="shared" si="16"/>
        <v>11.416034660474766</v>
      </c>
      <c r="AT24">
        <f t="shared" si="17"/>
        <v>5.8666356801986694</v>
      </c>
      <c r="AU24">
        <f t="shared" si="18"/>
        <v>0.93020006347407036</v>
      </c>
      <c r="AV24">
        <f t="shared" si="19"/>
        <v>5.7542841350332948E-2</v>
      </c>
      <c r="AW24">
        <f t="shared" si="20"/>
        <v>0.29269088749957883</v>
      </c>
      <c r="AX24">
        <f t="shared" si="21"/>
        <v>0.63750917597449153</v>
      </c>
      <c r="AY24">
        <f t="shared" si="22"/>
        <v>3.6069331370212183E-2</v>
      </c>
      <c r="AZ24">
        <f t="shared" si="23"/>
        <v>19.368446646290796</v>
      </c>
      <c r="BA24">
        <f t="shared" si="24"/>
        <v>0.68783487238196361</v>
      </c>
      <c r="BB24">
        <f t="shared" si="25"/>
        <v>26.803196834360975</v>
      </c>
      <c r="BC24">
        <f t="shared" si="26"/>
        <v>384.23816757633369</v>
      </c>
      <c r="BD24">
        <f t="shared" si="27"/>
        <v>2.8825403769252248E-3</v>
      </c>
    </row>
    <row r="25" spans="1:108" x14ac:dyDescent="0.25">
      <c r="A25" s="1">
        <v>13</v>
      </c>
      <c r="B25" s="1" t="s">
        <v>77</v>
      </c>
      <c r="C25" s="1">
        <v>1749.0000173225999</v>
      </c>
      <c r="D25" s="1">
        <v>0</v>
      </c>
      <c r="E25">
        <f t="shared" si="0"/>
        <v>4.1258406150018461</v>
      </c>
      <c r="F25">
        <f t="shared" si="1"/>
        <v>5.8833929452347861E-2</v>
      </c>
      <c r="G25">
        <f t="shared" si="2"/>
        <v>266.03730159600411</v>
      </c>
      <c r="H25">
        <f t="shared" si="3"/>
        <v>0.6635843523571614</v>
      </c>
      <c r="I25">
        <f t="shared" si="4"/>
        <v>0.83124540103592948</v>
      </c>
      <c r="J25">
        <f t="shared" si="5"/>
        <v>8.630976676940918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3.0875225067138672</v>
      </c>
      <c r="P25" s="1">
        <v>8.630976676940918</v>
      </c>
      <c r="Q25" s="1">
        <v>0.23646461963653564</v>
      </c>
      <c r="R25" s="1">
        <v>399.35043334960937</v>
      </c>
      <c r="S25" s="1">
        <v>386.22042846679687</v>
      </c>
      <c r="T25" s="1">
        <v>2.0345945358276367</v>
      </c>
      <c r="U25" s="1">
        <v>4.0148835182189941</v>
      </c>
      <c r="V25" s="1">
        <v>19.372873306274414</v>
      </c>
      <c r="W25" s="1">
        <v>38.228664398193359</v>
      </c>
      <c r="X25" s="1">
        <v>200.24960327148437</v>
      </c>
      <c r="Y25" s="1">
        <v>1701.0081787109375</v>
      </c>
      <c r="Z25" s="1">
        <v>8.9496517181396484</v>
      </c>
      <c r="AA25" s="1">
        <v>72.911476135253906</v>
      </c>
      <c r="AB25" s="1">
        <v>-2.7301313877105713</v>
      </c>
      <c r="AC25" s="1">
        <v>0.12651500105857849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0.33374933878580726</v>
      </c>
      <c r="AL25">
        <f t="shared" si="9"/>
        <v>6.635843523571614E-4</v>
      </c>
      <c r="AM25">
        <f t="shared" si="10"/>
        <v>281.7809766769409</v>
      </c>
      <c r="AN25">
        <f t="shared" si="11"/>
        <v>276.23752250671384</v>
      </c>
      <c r="AO25">
        <f t="shared" si="12"/>
        <v>272.1613025104707</v>
      </c>
      <c r="AP25">
        <f t="shared" si="13"/>
        <v>2.3116300891357637</v>
      </c>
      <c r="AQ25">
        <f t="shared" si="14"/>
        <v>1.1239764848603779</v>
      </c>
      <c r="AR25">
        <f t="shared" si="15"/>
        <v>15.41563200250333</v>
      </c>
      <c r="AS25">
        <f t="shared" si="16"/>
        <v>11.400748484284335</v>
      </c>
      <c r="AT25">
        <f t="shared" si="17"/>
        <v>5.8592495918273926</v>
      </c>
      <c r="AU25">
        <f t="shared" si="18"/>
        <v>0.92972459222417581</v>
      </c>
      <c r="AV25">
        <f t="shared" si="19"/>
        <v>5.7639852351283591E-2</v>
      </c>
      <c r="AW25">
        <f t="shared" si="20"/>
        <v>0.29273108382444846</v>
      </c>
      <c r="AX25">
        <f t="shared" si="21"/>
        <v>0.63699350839972735</v>
      </c>
      <c r="AY25">
        <f t="shared" si="22"/>
        <v>3.6130318287998814E-2</v>
      </c>
      <c r="AZ25">
        <f t="shared" si="23"/>
        <v>19.397172366404401</v>
      </c>
      <c r="BA25">
        <f t="shared" si="24"/>
        <v>0.68882244953253469</v>
      </c>
      <c r="BB25">
        <f t="shared" si="25"/>
        <v>26.834398590402163</v>
      </c>
      <c r="BC25">
        <f t="shared" si="26"/>
        <v>384.25920143694145</v>
      </c>
      <c r="BD25">
        <f t="shared" si="27"/>
        <v>2.8812439928415936E-3</v>
      </c>
    </row>
    <row r="26" spans="1:108" x14ac:dyDescent="0.25">
      <c r="A26" s="1">
        <v>14</v>
      </c>
      <c r="B26" s="1" t="s">
        <v>77</v>
      </c>
      <c r="C26" s="1">
        <v>1749.500017311424</v>
      </c>
      <c r="D26" s="1">
        <v>0</v>
      </c>
      <c r="E26">
        <f t="shared" si="0"/>
        <v>4.1046789379118573</v>
      </c>
      <c r="F26">
        <f t="shared" si="1"/>
        <v>5.8744042562495352E-2</v>
      </c>
      <c r="G26">
        <f t="shared" si="2"/>
        <v>266.44668365391129</v>
      </c>
      <c r="H26">
        <f t="shared" si="3"/>
        <v>0.66291938345531332</v>
      </c>
      <c r="I26">
        <f t="shared" si="4"/>
        <v>0.83164961229025536</v>
      </c>
      <c r="J26">
        <f t="shared" si="5"/>
        <v>8.6351661682128906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3.087477445602417</v>
      </c>
      <c r="P26" s="1">
        <v>8.6351661682128906</v>
      </c>
      <c r="Q26" s="1">
        <v>0.23672157526016235</v>
      </c>
      <c r="R26" s="1">
        <v>399.288330078125</v>
      </c>
      <c r="S26" s="1">
        <v>386.2216796875</v>
      </c>
      <c r="T26" s="1">
        <v>2.0353116989135742</v>
      </c>
      <c r="U26" s="1">
        <v>4.0137424468994141</v>
      </c>
      <c r="V26" s="1">
        <v>19.379617691040039</v>
      </c>
      <c r="W26" s="1">
        <v>38.217632293701172</v>
      </c>
      <c r="X26" s="1">
        <v>200.237060546875</v>
      </c>
      <c r="Y26" s="1">
        <v>1701.1064453125</v>
      </c>
      <c r="Z26" s="1">
        <v>8.9677867889404297</v>
      </c>
      <c r="AA26" s="1">
        <v>72.910926818847656</v>
      </c>
      <c r="AB26" s="1">
        <v>-2.7301313877105713</v>
      </c>
      <c r="AC26" s="1">
        <v>0.12651500105857849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0.33372843424479165</v>
      </c>
      <c r="AL26">
        <f t="shared" si="9"/>
        <v>6.6291938345531328E-4</v>
      </c>
      <c r="AM26">
        <f t="shared" si="10"/>
        <v>281.78516616821287</v>
      </c>
      <c r="AN26">
        <f t="shared" si="11"/>
        <v>276.23747744560239</v>
      </c>
      <c r="AO26">
        <f t="shared" si="12"/>
        <v>272.17702516636928</v>
      </c>
      <c r="AP26">
        <f t="shared" si="13"/>
        <v>2.3116694419532422</v>
      </c>
      <c r="AQ26">
        <f t="shared" si="14"/>
        <v>1.1242952941058411</v>
      </c>
      <c r="AR26">
        <f t="shared" si="15"/>
        <v>15.420120730315665</v>
      </c>
      <c r="AS26">
        <f t="shared" si="16"/>
        <v>11.406378283416251</v>
      </c>
      <c r="AT26">
        <f t="shared" si="17"/>
        <v>5.8613218069076538</v>
      </c>
      <c r="AU26">
        <f t="shared" si="18"/>
        <v>0.92985796711078872</v>
      </c>
      <c r="AV26">
        <f t="shared" si="19"/>
        <v>5.7553574398980803E-2</v>
      </c>
      <c r="AW26">
        <f t="shared" si="20"/>
        <v>0.2926456818155857</v>
      </c>
      <c r="AX26">
        <f t="shared" si="21"/>
        <v>0.63721228529520302</v>
      </c>
      <c r="AY26">
        <f t="shared" si="22"/>
        <v>3.6076078777023256E-2</v>
      </c>
      <c r="AZ26">
        <f t="shared" si="23"/>
        <v>19.426874653014981</v>
      </c>
      <c r="BA26">
        <f t="shared" si="24"/>
        <v>0.68988018453417443</v>
      </c>
      <c r="BB26">
        <f t="shared" si="25"/>
        <v>26.81718446610568</v>
      </c>
      <c r="BC26">
        <f t="shared" si="26"/>
        <v>384.27051190543881</v>
      </c>
      <c r="BD26">
        <f t="shared" si="27"/>
        <v>2.8645427854013549E-3</v>
      </c>
    </row>
    <row r="27" spans="1:108" x14ac:dyDescent="0.25">
      <c r="A27" s="1">
        <v>15</v>
      </c>
      <c r="B27" s="1" t="s">
        <v>78</v>
      </c>
      <c r="C27" s="1">
        <v>1750.0000173002481</v>
      </c>
      <c r="D27" s="1">
        <v>0</v>
      </c>
      <c r="E27">
        <f t="shared" si="0"/>
        <v>4.1135318098948241</v>
      </c>
      <c r="F27">
        <f t="shared" si="1"/>
        <v>5.8731977920764747E-2</v>
      </c>
      <c r="G27">
        <f t="shared" si="2"/>
        <v>266.16977636343728</v>
      </c>
      <c r="H27">
        <f t="shared" si="3"/>
        <v>0.66301689987457801</v>
      </c>
      <c r="I27">
        <f t="shared" si="4"/>
        <v>0.83193282567752447</v>
      </c>
      <c r="J27">
        <f t="shared" si="5"/>
        <v>8.6386499404907227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3.0878002643585205</v>
      </c>
      <c r="P27" s="1">
        <v>8.6386499404907227</v>
      </c>
      <c r="Q27" s="1">
        <v>0.23682218790054321</v>
      </c>
      <c r="R27" s="1">
        <v>399.30673217773437</v>
      </c>
      <c r="S27" s="1">
        <v>386.212646484375</v>
      </c>
      <c r="T27" s="1">
        <v>2.0346741676330566</v>
      </c>
      <c r="U27" s="1">
        <v>4.013519287109375</v>
      </c>
      <c r="V27" s="1">
        <v>19.372987747192383</v>
      </c>
      <c r="W27" s="1">
        <v>38.214405059814453</v>
      </c>
      <c r="X27" s="1">
        <v>200.22462463378906</v>
      </c>
      <c r="Y27" s="1">
        <v>1701.092529296875</v>
      </c>
      <c r="Z27" s="1">
        <v>9.0155086517333984</v>
      </c>
      <c r="AA27" s="1">
        <v>72.910484313964844</v>
      </c>
      <c r="AB27" s="1">
        <v>-2.7301313877105713</v>
      </c>
      <c r="AC27" s="1">
        <v>0.12651500105857849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0.33370770772298169</v>
      </c>
      <c r="AL27">
        <f t="shared" si="9"/>
        <v>6.6301689987457806E-4</v>
      </c>
      <c r="AM27">
        <f t="shared" si="10"/>
        <v>281.7886499404907</v>
      </c>
      <c r="AN27">
        <f t="shared" si="11"/>
        <v>276.2378002643585</v>
      </c>
      <c r="AO27">
        <f t="shared" si="12"/>
        <v>272.17479860391904</v>
      </c>
      <c r="AP27">
        <f t="shared" si="13"/>
        <v>2.3112094231740201</v>
      </c>
      <c r="AQ27">
        <f t="shared" si="14"/>
        <v>1.124560460704108</v>
      </c>
      <c r="AR27">
        <f t="shared" si="15"/>
        <v>15.423851196236209</v>
      </c>
      <c r="AS27">
        <f t="shared" si="16"/>
        <v>11.410331909126834</v>
      </c>
      <c r="AT27">
        <f t="shared" si="17"/>
        <v>5.8632251024246216</v>
      </c>
      <c r="AU27">
        <f t="shared" si="18"/>
        <v>0.92998048463758376</v>
      </c>
      <c r="AV27">
        <f t="shared" si="19"/>
        <v>5.7541993742496751E-2</v>
      </c>
      <c r="AW27">
        <f t="shared" si="20"/>
        <v>0.29262763502658345</v>
      </c>
      <c r="AX27">
        <f t="shared" si="21"/>
        <v>0.63735284961100036</v>
      </c>
      <c r="AY27">
        <f t="shared" si="22"/>
        <v>3.6068798515874856E-2</v>
      </c>
      <c r="AZ27">
        <f t="shared" si="23"/>
        <v>19.406567304397925</v>
      </c>
      <c r="BA27">
        <f t="shared" si="24"/>
        <v>0.6891793388599089</v>
      </c>
      <c r="BB27">
        <f t="shared" si="25"/>
        <v>26.809090330514351</v>
      </c>
      <c r="BC27">
        <f t="shared" si="26"/>
        <v>384.25727047096291</v>
      </c>
      <c r="BD27">
        <f t="shared" si="27"/>
        <v>2.8699533969454988E-3</v>
      </c>
      <c r="BE27">
        <f>AVERAGE(E13:E27)</f>
        <v>4.0894107378391418</v>
      </c>
      <c r="BF27">
        <f t="shared" ref="BF27:DD27" si="28">AVERAGE(F13:F27)</f>
        <v>5.8751562008927956E-2</v>
      </c>
      <c r="BG27">
        <f t="shared" si="28"/>
        <v>266.87584300958588</v>
      </c>
      <c r="BH27">
        <f t="shared" si="28"/>
        <v>0.66310438647171355</v>
      </c>
      <c r="BI27">
        <f t="shared" si="28"/>
        <v>0.83178308454617578</v>
      </c>
      <c r="BJ27">
        <f t="shared" si="28"/>
        <v>8.6378792444864914</v>
      </c>
      <c r="BK27">
        <f t="shared" si="28"/>
        <v>6</v>
      </c>
      <c r="BL27">
        <f t="shared" si="28"/>
        <v>1.4200000166893005</v>
      </c>
      <c r="BM27">
        <f t="shared" si="28"/>
        <v>1</v>
      </c>
      <c r="BN27">
        <f t="shared" si="28"/>
        <v>2.8400000333786011</v>
      </c>
      <c r="BO27">
        <f t="shared" si="28"/>
        <v>3.0896563688913981</v>
      </c>
      <c r="BP27">
        <f t="shared" si="28"/>
        <v>8.6378792444864914</v>
      </c>
      <c r="BQ27">
        <f t="shared" si="28"/>
        <v>0.2361139585574468</v>
      </c>
      <c r="BR27">
        <f t="shared" si="28"/>
        <v>399.24029337565105</v>
      </c>
      <c r="BS27">
        <f t="shared" si="28"/>
        <v>386.21772460937501</v>
      </c>
      <c r="BT27">
        <f t="shared" si="28"/>
        <v>2.0355078220367431</v>
      </c>
      <c r="BU27">
        <f t="shared" si="28"/>
        <v>4.0147131919860843</v>
      </c>
      <c r="BV27">
        <f t="shared" si="28"/>
        <v>19.378651428222657</v>
      </c>
      <c r="BW27">
        <f t="shared" si="28"/>
        <v>38.221286519368491</v>
      </c>
      <c r="BX27">
        <f t="shared" si="28"/>
        <v>200.21434936523437</v>
      </c>
      <c r="BY27">
        <f t="shared" si="28"/>
        <v>1700.9298665364583</v>
      </c>
      <c r="BZ27">
        <f t="shared" si="28"/>
        <v>8.861521911621093</v>
      </c>
      <c r="CA27">
        <f t="shared" si="28"/>
        <v>72.911515299479163</v>
      </c>
      <c r="CB27">
        <f t="shared" si="28"/>
        <v>-2.7301313877105713</v>
      </c>
      <c r="CC27">
        <f t="shared" si="28"/>
        <v>0.12651500105857849</v>
      </c>
      <c r="CD27">
        <f t="shared" si="28"/>
        <v>1</v>
      </c>
      <c r="CE27">
        <f t="shared" si="28"/>
        <v>-0.21956524252891541</v>
      </c>
      <c r="CF27">
        <f t="shared" si="28"/>
        <v>2.737391471862793</v>
      </c>
      <c r="CG27">
        <f t="shared" si="28"/>
        <v>1</v>
      </c>
      <c r="CH27">
        <f t="shared" si="28"/>
        <v>0</v>
      </c>
      <c r="CI27">
        <f t="shared" si="28"/>
        <v>0.15999999642372131</v>
      </c>
      <c r="CJ27">
        <f t="shared" si="28"/>
        <v>111115</v>
      </c>
      <c r="CK27">
        <f t="shared" si="28"/>
        <v>0.33369058227539061</v>
      </c>
      <c r="CL27">
        <f t="shared" si="28"/>
        <v>6.6310438647171365E-4</v>
      </c>
      <c r="CM27">
        <f t="shared" si="28"/>
        <v>281.78787924448653</v>
      </c>
      <c r="CN27">
        <f t="shared" si="28"/>
        <v>276.23965636889147</v>
      </c>
      <c r="CO27">
        <f t="shared" si="28"/>
        <v>272.1487725628341</v>
      </c>
      <c r="CP27">
        <f t="shared" si="28"/>
        <v>2.311143920925224</v>
      </c>
      <c r="CQ27">
        <f t="shared" si="28"/>
        <v>1.1245019070773989</v>
      </c>
      <c r="CR27">
        <f t="shared" si="28"/>
        <v>15.422830025217571</v>
      </c>
      <c r="CS27">
        <f t="shared" si="28"/>
        <v>11.408116833231487</v>
      </c>
      <c r="CT27">
        <f t="shared" si="28"/>
        <v>5.8637678066889443</v>
      </c>
      <c r="CU27">
        <f t="shared" si="28"/>
        <v>0.93001544826194182</v>
      </c>
      <c r="CV27">
        <f t="shared" si="28"/>
        <v>5.7560790919807009E-2</v>
      </c>
      <c r="CW27">
        <f t="shared" si="28"/>
        <v>0.29271882253122317</v>
      </c>
      <c r="CX27">
        <f t="shared" si="28"/>
        <v>0.63729662573071877</v>
      </c>
      <c r="CY27">
        <f t="shared" si="28"/>
        <v>3.608061560685219E-2</v>
      </c>
      <c r="CZ27">
        <f t="shared" si="28"/>
        <v>19.45832217092326</v>
      </c>
      <c r="DA27">
        <f t="shared" si="28"/>
        <v>0.69099831456035354</v>
      </c>
      <c r="DB27">
        <f t="shared" si="28"/>
        <v>26.818947836469814</v>
      </c>
      <c r="DC27">
        <f t="shared" si="28"/>
        <v>384.27381459838983</v>
      </c>
      <c r="DD27">
        <f t="shared" si="28"/>
        <v>2.854056460184831E-3</v>
      </c>
    </row>
    <row r="28" spans="1:108" x14ac:dyDescent="0.25">
      <c r="A28" s="1" t="s">
        <v>9</v>
      </c>
      <c r="B28" s="1" t="s">
        <v>79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 t="s">
        <v>9</v>
      </c>
      <c r="B30" s="1" t="s">
        <v>81</v>
      </c>
    </row>
    <row r="31" spans="1:108" x14ac:dyDescent="0.25">
      <c r="A31" s="1" t="s">
        <v>9</v>
      </c>
      <c r="B31" s="1" t="s">
        <v>82</v>
      </c>
    </row>
    <row r="32" spans="1:108" x14ac:dyDescent="0.25">
      <c r="A32" s="1">
        <v>16</v>
      </c>
      <c r="B32" s="1" t="s">
        <v>83</v>
      </c>
      <c r="C32" s="1">
        <v>2602.5000170655549</v>
      </c>
      <c r="D32" s="1">
        <v>0</v>
      </c>
      <c r="E32">
        <f t="shared" ref="E32:E46" si="29">(R32-S32*(1000-T32)/(1000-U32))*AK32</f>
        <v>4.5152192731620158</v>
      </c>
      <c r="F32">
        <f t="shared" ref="F32:F46" si="30">IF(AV32&lt;&gt;0,1/(1/AV32-1/N32),0)</f>
        <v>5.9716617717163252E-2</v>
      </c>
      <c r="G32">
        <f t="shared" ref="G32:G46" si="31">((AY32-AL32/2)*S32-E32)/(AY32+AL32/2)</f>
        <v>254.73261973334598</v>
      </c>
      <c r="H32">
        <f t="shared" ref="H32:H46" si="32">AL32*1000</f>
        <v>0.84872957772571145</v>
      </c>
      <c r="I32">
        <f t="shared" ref="I32:I46" si="33">(AQ32-AW32)</f>
        <v>1.0453166830385752</v>
      </c>
      <c r="J32">
        <f t="shared" ref="J32:J46" si="34">(P32+AP32*D32)</f>
        <v>12.013177871704102</v>
      </c>
      <c r="K32" s="1">
        <v>6</v>
      </c>
      <c r="L32">
        <f t="shared" ref="L32:L46" si="35">(K32*AE32+AF32)</f>
        <v>1.4200000166893005</v>
      </c>
      <c r="M32" s="1">
        <v>1</v>
      </c>
      <c r="N32">
        <f t="shared" ref="N32:N46" si="36">L32*(M32+1)*(M32+1)/(M32*M32+1)</f>
        <v>2.8400000333786011</v>
      </c>
      <c r="O32" s="1">
        <v>7.4215831756591797</v>
      </c>
      <c r="P32" s="1">
        <v>12.013177871704102</v>
      </c>
      <c r="Q32" s="1">
        <v>5.1202025413513184</v>
      </c>
      <c r="R32" s="1">
        <v>399.8095703125</v>
      </c>
      <c r="S32" s="1">
        <v>385.29617309570312</v>
      </c>
      <c r="T32" s="1">
        <v>2.4541354179382324</v>
      </c>
      <c r="U32" s="1">
        <v>4.9853115081787109</v>
      </c>
      <c r="V32" s="1">
        <v>17.286893844604492</v>
      </c>
      <c r="W32" s="1">
        <v>35.116458892822266</v>
      </c>
      <c r="X32" s="1">
        <v>200.18324279785156</v>
      </c>
      <c r="Y32" s="1">
        <v>1699.529541015625</v>
      </c>
      <c r="Z32" s="1">
        <v>11.669831275939941</v>
      </c>
      <c r="AA32" s="1">
        <v>72.920021057128906</v>
      </c>
      <c r="AB32" s="1">
        <v>-2.6680281162261963</v>
      </c>
      <c r="AC32" s="1">
        <v>0.12204751372337341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ref="AK32:AK46" si="37">X32*0.000001/(K32*0.0001)</f>
        <v>0.33363873799641924</v>
      </c>
      <c r="AL32">
        <f t="shared" ref="AL32:AL46" si="38">(U32-T32)/(1000-U32)*AK32</f>
        <v>8.4872957772571145E-4</v>
      </c>
      <c r="AM32">
        <f t="shared" ref="AM32:AM46" si="39">(P32+273.15)</f>
        <v>285.16317787170408</v>
      </c>
      <c r="AN32">
        <f t="shared" ref="AN32:AN46" si="40">(O32+273.15)</f>
        <v>280.57158317565916</v>
      </c>
      <c r="AO32">
        <f t="shared" ref="AO32:AO46" si="41">(Y32*AG32+Z32*AH32)*AI32</f>
        <v>271.92472048450873</v>
      </c>
      <c r="AP32">
        <f t="shared" ref="AP32:AP46" si="42">((AO32+0.00000010773*(AN32^4-AM32^4))-AL32*44100)/(L32*51.4+0.00000043092*AM32^3)</f>
        <v>2.2862009384887543</v>
      </c>
      <c r="AQ32">
        <f t="shared" ref="AQ32:AQ46" si="43">0.61365*EXP(17.502*J32/(240.97+J32))</f>
        <v>1.4088457031913137</v>
      </c>
      <c r="AR32">
        <f t="shared" ref="AR32:AR46" si="44">AQ32*1000/AA32</f>
        <v>19.320423702120973</v>
      </c>
      <c r="AS32">
        <f t="shared" ref="AS32:AS46" si="45">(AR32-U32)</f>
        <v>14.335112193942262</v>
      </c>
      <c r="AT32">
        <f t="shared" ref="AT32:AT46" si="46">IF(D32,P32,(O32+P32)/2)</f>
        <v>9.7173805236816406</v>
      </c>
      <c r="AU32">
        <f t="shared" ref="AU32:AU46" si="47">0.61365*EXP(17.502*AT32/(240.97+AT32))</f>
        <v>1.2093686833864687</v>
      </c>
      <c r="AV32">
        <f t="shared" ref="AV32:AV46" si="48">IF(AS32&lt;&gt;0,(1000-(AR32+U32)/2)/AS32*AL32,0)</f>
        <v>5.8486816719113925E-2</v>
      </c>
      <c r="AW32">
        <f t="shared" ref="AW32:AW46" si="49">U32*AA32/1000</f>
        <v>0.36352902015273869</v>
      </c>
      <c r="AX32">
        <f t="shared" ref="AX32:AX46" si="50">(AU32-AW32)</f>
        <v>0.84583966323373005</v>
      </c>
      <c r="AY32">
        <f t="shared" ref="AY32:AY46" si="51">1/(1.6/F32+1.37/N32)</f>
        <v>3.6662796266060838E-2</v>
      </c>
      <c r="AZ32">
        <f t="shared" ref="AZ32:AZ46" si="52">G32*AA32*0.001</f>
        <v>18.575107994893198</v>
      </c>
      <c r="BA32">
        <f t="shared" ref="BA32:BA46" si="53">G32/S32</f>
        <v>0.66113457002873821</v>
      </c>
      <c r="BB32">
        <f t="shared" ref="BB32:BB46" si="54">(1-AL32*AA32/AQ32/F32)*100</f>
        <v>26.437329093582164</v>
      </c>
      <c r="BC32">
        <f t="shared" ref="BC32:BC46" si="55">(S32-E32/(N32/1.35))</f>
        <v>383.14985410023564</v>
      </c>
      <c r="BD32">
        <f t="shared" ref="BD32:BD46" si="56">E32*BB32/100/BC32</f>
        <v>3.115500021123345E-3</v>
      </c>
    </row>
    <row r="33" spans="1:108" x14ac:dyDescent="0.25">
      <c r="A33" s="1">
        <v>17</v>
      </c>
      <c r="B33" s="1" t="s">
        <v>84</v>
      </c>
      <c r="C33" s="1">
        <v>2603.000017054379</v>
      </c>
      <c r="D33" s="1">
        <v>0</v>
      </c>
      <c r="E33">
        <f t="shared" si="29"/>
        <v>4.5136929891193898</v>
      </c>
      <c r="F33">
        <f t="shared" si="30"/>
        <v>5.9694342533804907E-2</v>
      </c>
      <c r="G33">
        <f t="shared" si="31"/>
        <v>254.69798432992059</v>
      </c>
      <c r="H33">
        <f t="shared" si="32"/>
        <v>0.84886621395154105</v>
      </c>
      <c r="I33">
        <f t="shared" si="33"/>
        <v>1.0458677661291198</v>
      </c>
      <c r="J33">
        <f t="shared" si="34"/>
        <v>12.019565582275391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7.4214930534362793</v>
      </c>
      <c r="P33" s="1">
        <v>12.019565582275391</v>
      </c>
      <c r="Q33" s="1">
        <v>5.1204972267150879</v>
      </c>
      <c r="R33" s="1">
        <v>399.7777099609375</v>
      </c>
      <c r="S33" s="1">
        <v>385.26821899414062</v>
      </c>
      <c r="T33" s="1">
        <v>2.4541795253753662</v>
      </c>
      <c r="U33" s="1">
        <v>4.985863208770752</v>
      </c>
      <c r="V33" s="1">
        <v>17.287399291992187</v>
      </c>
      <c r="W33" s="1">
        <v>35.120738983154297</v>
      </c>
      <c r="X33" s="1">
        <v>200.17521667480469</v>
      </c>
      <c r="Y33" s="1">
        <v>1699.519287109375</v>
      </c>
      <c r="Z33" s="1">
        <v>11.667786598205566</v>
      </c>
      <c r="AA33" s="1">
        <v>72.920387268066406</v>
      </c>
      <c r="AB33" s="1">
        <v>-2.6680281162261963</v>
      </c>
      <c r="AC33" s="1">
        <v>0.12204751372337341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0.33362536112467445</v>
      </c>
      <c r="AL33">
        <f t="shared" si="38"/>
        <v>8.4886621395154104E-4</v>
      </c>
      <c r="AM33">
        <f t="shared" si="39"/>
        <v>285.16956558227537</v>
      </c>
      <c r="AN33">
        <f t="shared" si="40"/>
        <v>280.57149305343626</v>
      </c>
      <c r="AO33">
        <f t="shared" si="41"/>
        <v>271.9230798595454</v>
      </c>
      <c r="AP33">
        <f t="shared" si="42"/>
        <v>2.2853104839308855</v>
      </c>
      <c r="AQ33">
        <f t="shared" si="43"/>
        <v>1.4094388421782873</v>
      </c>
      <c r="AR33">
        <f t="shared" si="44"/>
        <v>19.328460736185839</v>
      </c>
      <c r="AS33">
        <f t="shared" si="45"/>
        <v>14.342597527415087</v>
      </c>
      <c r="AT33">
        <f t="shared" si="46"/>
        <v>9.720529317855835</v>
      </c>
      <c r="AU33">
        <f t="shared" si="47"/>
        <v>1.2096242647223217</v>
      </c>
      <c r="AV33">
        <f t="shared" si="48"/>
        <v>5.8465449392464112E-2</v>
      </c>
      <c r="AW33">
        <f t="shared" si="49"/>
        <v>0.36357107604916744</v>
      </c>
      <c r="AX33">
        <f t="shared" si="50"/>
        <v>0.84605318867315416</v>
      </c>
      <c r="AY33">
        <f t="shared" si="51"/>
        <v>3.6649362279709698E-2</v>
      </c>
      <c r="AZ33">
        <f t="shared" si="52"/>
        <v>18.572675653733718</v>
      </c>
      <c r="BA33">
        <f t="shared" si="53"/>
        <v>0.6610926408487231</v>
      </c>
      <c r="BB33">
        <f t="shared" si="54"/>
        <v>26.428636368041836</v>
      </c>
      <c r="BC33">
        <f t="shared" si="55"/>
        <v>383.12262552100884</v>
      </c>
      <c r="BD33">
        <f t="shared" si="56"/>
        <v>3.1136441113127308E-3</v>
      </c>
    </row>
    <row r="34" spans="1:108" x14ac:dyDescent="0.25">
      <c r="A34" s="1">
        <v>18</v>
      </c>
      <c r="B34" s="1" t="s">
        <v>84</v>
      </c>
      <c r="C34" s="1">
        <v>2603.5000170432031</v>
      </c>
      <c r="D34" s="1">
        <v>0</v>
      </c>
      <c r="E34">
        <f t="shared" si="29"/>
        <v>4.5194261452967703</v>
      </c>
      <c r="F34">
        <f t="shared" si="30"/>
        <v>5.9581369507665592E-2</v>
      </c>
      <c r="G34">
        <f t="shared" si="31"/>
        <v>254.28196828981478</v>
      </c>
      <c r="H34">
        <f t="shared" si="32"/>
        <v>0.84874388725884686</v>
      </c>
      <c r="I34">
        <f t="shared" si="33"/>
        <v>1.0476432259772759</v>
      </c>
      <c r="J34">
        <f t="shared" si="34"/>
        <v>12.038103103637695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7.4218025207519531</v>
      </c>
      <c r="P34" s="1">
        <v>12.038103103637695</v>
      </c>
      <c r="Q34" s="1">
        <v>5.1200504302978516</v>
      </c>
      <c r="R34" s="1">
        <v>399.77166748046875</v>
      </c>
      <c r="S34" s="1">
        <v>385.2459716796875</v>
      </c>
      <c r="T34" s="1">
        <v>2.4539706707000732</v>
      </c>
      <c r="U34" s="1">
        <v>4.9851551055908203</v>
      </c>
      <c r="V34" s="1">
        <v>17.285501480102539</v>
      </c>
      <c r="W34" s="1">
        <v>35.114887237548828</v>
      </c>
      <c r="X34" s="1">
        <v>200.18598937988281</v>
      </c>
      <c r="Y34" s="1">
        <v>1699.6348876953125</v>
      </c>
      <c r="Z34" s="1">
        <v>11.680751800537109</v>
      </c>
      <c r="AA34" s="1">
        <v>72.920135498046875</v>
      </c>
      <c r="AB34" s="1">
        <v>-2.6680281162261963</v>
      </c>
      <c r="AC34" s="1">
        <v>0.12204751372337341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0.33364331563313798</v>
      </c>
      <c r="AL34">
        <f t="shared" si="38"/>
        <v>8.4874388725884691E-4</v>
      </c>
      <c r="AM34">
        <f t="shared" si="39"/>
        <v>285.18810310363767</v>
      </c>
      <c r="AN34">
        <f t="shared" si="40"/>
        <v>280.57180252075193</v>
      </c>
      <c r="AO34">
        <f t="shared" si="41"/>
        <v>271.94157595288198</v>
      </c>
      <c r="AP34">
        <f t="shared" si="42"/>
        <v>2.2833476067470122</v>
      </c>
      <c r="AQ34">
        <f t="shared" si="43"/>
        <v>1.4111614117557387</v>
      </c>
      <c r="AR34">
        <f t="shared" si="44"/>
        <v>19.352150158765625</v>
      </c>
      <c r="AS34">
        <f t="shared" si="45"/>
        <v>14.366995053174804</v>
      </c>
      <c r="AT34">
        <f t="shared" si="46"/>
        <v>9.7299528121948242</v>
      </c>
      <c r="AU34">
        <f t="shared" si="47"/>
        <v>1.2103894353068276</v>
      </c>
      <c r="AV34">
        <f t="shared" si="48"/>
        <v>5.8357075687573028E-2</v>
      </c>
      <c r="AW34">
        <f t="shared" si="49"/>
        <v>0.36351818577846279</v>
      </c>
      <c r="AX34">
        <f t="shared" si="50"/>
        <v>0.84687124952836479</v>
      </c>
      <c r="AY34">
        <f t="shared" si="51"/>
        <v>3.6581226414749458E-2</v>
      </c>
      <c r="AZ34">
        <f t="shared" si="52"/>
        <v>18.542275582403352</v>
      </c>
      <c r="BA34">
        <f t="shared" si="53"/>
        <v>0.66005094662284325</v>
      </c>
      <c r="BB34">
        <f t="shared" si="54"/>
        <v>26.389977104081865</v>
      </c>
      <c r="BC34">
        <f t="shared" si="55"/>
        <v>383.09765293868651</v>
      </c>
      <c r="BD34">
        <f t="shared" si="56"/>
        <v>3.113241534712798E-3</v>
      </c>
    </row>
    <row r="35" spans="1:108" x14ac:dyDescent="0.25">
      <c r="A35" s="1">
        <v>19</v>
      </c>
      <c r="B35" s="1" t="s">
        <v>85</v>
      </c>
      <c r="C35" s="1">
        <v>2604.0000170320272</v>
      </c>
      <c r="D35" s="1">
        <v>0</v>
      </c>
      <c r="E35">
        <f t="shared" si="29"/>
        <v>4.5155136614961302</v>
      </c>
      <c r="F35">
        <f t="shared" si="30"/>
        <v>5.9495308265880849E-2</v>
      </c>
      <c r="G35">
        <f t="shared" si="31"/>
        <v>254.19262622380054</v>
      </c>
      <c r="H35">
        <f t="shared" si="32"/>
        <v>0.84902470385480511</v>
      </c>
      <c r="I35">
        <f t="shared" si="33"/>
        <v>1.0494603567441545</v>
      </c>
      <c r="J35">
        <f t="shared" si="34"/>
        <v>12.057916641235352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7.4209260940551758</v>
      </c>
      <c r="P35" s="1">
        <v>12.057916641235352</v>
      </c>
      <c r="Q35" s="1">
        <v>5.1202712059020996</v>
      </c>
      <c r="R35" s="1">
        <v>399.75119018554688</v>
      </c>
      <c r="S35" s="1">
        <v>385.2369384765625</v>
      </c>
      <c r="T35" s="1">
        <v>2.4534978866577148</v>
      </c>
      <c r="U35" s="1">
        <v>4.9855155944824219</v>
      </c>
      <c r="V35" s="1">
        <v>17.283195495605469</v>
      </c>
      <c r="W35" s="1">
        <v>35.1195068359375</v>
      </c>
      <c r="X35" s="1">
        <v>200.18624877929687</v>
      </c>
      <c r="Y35" s="1">
        <v>1699.560302734375</v>
      </c>
      <c r="Z35" s="1">
        <v>11.588589668273926</v>
      </c>
      <c r="AA35" s="1">
        <v>72.920089721679688</v>
      </c>
      <c r="AB35" s="1">
        <v>-2.6680281162261963</v>
      </c>
      <c r="AC35" s="1">
        <v>0.12204751372337341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0.33364374796549473</v>
      </c>
      <c r="AL35">
        <f t="shared" si="38"/>
        <v>8.4902470385480515E-4</v>
      </c>
      <c r="AM35">
        <f t="shared" si="39"/>
        <v>285.20791664123533</v>
      </c>
      <c r="AN35">
        <f t="shared" si="40"/>
        <v>280.57092609405515</v>
      </c>
      <c r="AO35">
        <f t="shared" si="41"/>
        <v>271.92964235939871</v>
      </c>
      <c r="AP35">
        <f t="shared" si="42"/>
        <v>2.2805100329865171</v>
      </c>
      <c r="AQ35">
        <f t="shared" si="43"/>
        <v>1.413004601202646</v>
      </c>
      <c r="AR35">
        <f t="shared" si="44"/>
        <v>19.377439147370509</v>
      </c>
      <c r="AS35">
        <f t="shared" si="45"/>
        <v>14.391923552888088</v>
      </c>
      <c r="AT35">
        <f t="shared" si="46"/>
        <v>9.7394213676452637</v>
      </c>
      <c r="AU35">
        <f t="shared" si="47"/>
        <v>1.2111586942825505</v>
      </c>
      <c r="AV35">
        <f t="shared" si="48"/>
        <v>5.8274512476071232E-2</v>
      </c>
      <c r="AW35">
        <f t="shared" si="49"/>
        <v>0.36354424445849143</v>
      </c>
      <c r="AX35">
        <f t="shared" si="50"/>
        <v>0.84761444982405909</v>
      </c>
      <c r="AY35">
        <f t="shared" si="51"/>
        <v>3.6529318423723547E-2</v>
      </c>
      <c r="AZ35">
        <f t="shared" si="52"/>
        <v>18.535749110828924</v>
      </c>
      <c r="BA35">
        <f t="shared" si="53"/>
        <v>0.65983450919586573</v>
      </c>
      <c r="BB35">
        <f t="shared" si="54"/>
        <v>26.355345986015234</v>
      </c>
      <c r="BC35">
        <f t="shared" si="55"/>
        <v>383.09047954298012</v>
      </c>
      <c r="BD35">
        <f t="shared" si="56"/>
        <v>3.1065226417342257E-3</v>
      </c>
    </row>
    <row r="36" spans="1:108" x14ac:dyDescent="0.25">
      <c r="A36" s="1">
        <v>20</v>
      </c>
      <c r="B36" s="1" t="s">
        <v>85</v>
      </c>
      <c r="C36" s="1">
        <v>2604.5000170208514</v>
      </c>
      <c r="D36" s="1">
        <v>0</v>
      </c>
      <c r="E36">
        <f t="shared" si="29"/>
        <v>4.5075431916643511</v>
      </c>
      <c r="F36">
        <f t="shared" si="30"/>
        <v>5.9468390598721894E-2</v>
      </c>
      <c r="G36">
        <f t="shared" si="31"/>
        <v>254.38478448748486</v>
      </c>
      <c r="H36">
        <f t="shared" si="32"/>
        <v>0.84874388289963898</v>
      </c>
      <c r="I36">
        <f t="shared" si="33"/>
        <v>1.0495847289529288</v>
      </c>
      <c r="J36">
        <f t="shared" si="34"/>
        <v>12.059220314025879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7.420567512512207</v>
      </c>
      <c r="P36" s="1">
        <v>12.059220314025879</v>
      </c>
      <c r="Q36" s="1">
        <v>5.120328426361084</v>
      </c>
      <c r="R36" s="1">
        <v>399.75872802734375</v>
      </c>
      <c r="S36" s="1">
        <v>385.26922607421875</v>
      </c>
      <c r="T36" s="1">
        <v>2.4543678760528564</v>
      </c>
      <c r="U36" s="1">
        <v>4.9854402542114258</v>
      </c>
      <c r="V36" s="1">
        <v>17.289865493774414</v>
      </c>
      <c r="W36" s="1">
        <v>35.120075225830078</v>
      </c>
      <c r="X36" s="1">
        <v>200.19479370117187</v>
      </c>
      <c r="Y36" s="1">
        <v>1699.5230712890625</v>
      </c>
      <c r="Z36" s="1">
        <v>11.618192672729492</v>
      </c>
      <c r="AA36" s="1">
        <v>72.920585632324219</v>
      </c>
      <c r="AB36" s="1">
        <v>-2.6680281162261963</v>
      </c>
      <c r="AC36" s="1">
        <v>0.12204751372337341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0.33365798950195308</v>
      </c>
      <c r="AL36">
        <f t="shared" si="38"/>
        <v>8.4874388289963893E-4</v>
      </c>
      <c r="AM36">
        <f t="shared" si="39"/>
        <v>285.20922031402586</v>
      </c>
      <c r="AN36">
        <f t="shared" si="40"/>
        <v>280.57056751251218</v>
      </c>
      <c r="AO36">
        <f t="shared" si="41"/>
        <v>271.92368532828186</v>
      </c>
      <c r="AP36">
        <f t="shared" si="42"/>
        <v>2.2803855348265194</v>
      </c>
      <c r="AQ36">
        <f t="shared" si="43"/>
        <v>1.4131259519249892</v>
      </c>
      <c r="AR36">
        <f t="shared" si="44"/>
        <v>19.378971516358465</v>
      </c>
      <c r="AS36">
        <f t="shared" si="45"/>
        <v>14.393531262147039</v>
      </c>
      <c r="AT36">
        <f t="shared" si="46"/>
        <v>9.739893913269043</v>
      </c>
      <c r="AU36">
        <f t="shared" si="47"/>
        <v>1.2111970968456305</v>
      </c>
      <c r="AV36">
        <f t="shared" si="48"/>
        <v>5.8248687893509815E-2</v>
      </c>
      <c r="AW36">
        <f t="shared" si="49"/>
        <v>0.36354122297206048</v>
      </c>
      <c r="AX36">
        <f t="shared" si="50"/>
        <v>0.84765587387357</v>
      </c>
      <c r="AY36">
        <f t="shared" si="51"/>
        <v>3.6513082441625926E-2</v>
      </c>
      <c r="AZ36">
        <f t="shared" si="52"/>
        <v>18.549887460779981</v>
      </c>
      <c r="BA36">
        <f t="shared" si="53"/>
        <v>0.66027797516970599</v>
      </c>
      <c r="BB36">
        <f t="shared" si="54"/>
        <v>26.352205190170686</v>
      </c>
      <c r="BC36">
        <f t="shared" si="55"/>
        <v>383.12655592026539</v>
      </c>
      <c r="BD36">
        <f t="shared" si="56"/>
        <v>3.1003777016964757E-3</v>
      </c>
    </row>
    <row r="37" spans="1:108" x14ac:dyDescent="0.25">
      <c r="A37" s="1">
        <v>21</v>
      </c>
      <c r="B37" s="1" t="s">
        <v>86</v>
      </c>
      <c r="C37" s="1">
        <v>2605.0000170096755</v>
      </c>
      <c r="D37" s="1">
        <v>0</v>
      </c>
      <c r="E37">
        <f t="shared" si="29"/>
        <v>4.507846813147208</v>
      </c>
      <c r="F37">
        <f t="shared" si="30"/>
        <v>5.9431559011407176E-2</v>
      </c>
      <c r="G37">
        <f t="shared" si="31"/>
        <v>254.29961801192295</v>
      </c>
      <c r="H37">
        <f t="shared" si="32"/>
        <v>0.8485398880210947</v>
      </c>
      <c r="I37">
        <f t="shared" si="33"/>
        <v>1.0499747155395829</v>
      </c>
      <c r="J37">
        <f t="shared" si="34"/>
        <v>12.063155174255371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7.4192142486572266</v>
      </c>
      <c r="P37" s="1">
        <v>12.063155174255371</v>
      </c>
      <c r="Q37" s="1">
        <v>5.1204471588134766</v>
      </c>
      <c r="R37" s="1">
        <v>399.75955200195313</v>
      </c>
      <c r="S37" s="1">
        <v>385.269287109375</v>
      </c>
      <c r="T37" s="1">
        <v>2.4545989036560059</v>
      </c>
      <c r="U37" s="1">
        <v>4.985079288482666</v>
      </c>
      <c r="V37" s="1">
        <v>17.293220520019531</v>
      </c>
      <c r="W37" s="1">
        <v>35.121040344238281</v>
      </c>
      <c r="X37" s="1">
        <v>200.19357299804687</v>
      </c>
      <c r="Y37" s="1">
        <v>1699.4967041015625</v>
      </c>
      <c r="Z37" s="1">
        <v>11.599136352539063</v>
      </c>
      <c r="AA37" s="1">
        <v>72.921119689941406</v>
      </c>
      <c r="AB37" s="1">
        <v>-2.6680281162261963</v>
      </c>
      <c r="AC37" s="1">
        <v>0.12204751372337341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0.33365595499674472</v>
      </c>
      <c r="AL37">
        <f t="shared" si="38"/>
        <v>8.4853988802109474E-4</v>
      </c>
      <c r="AM37">
        <f t="shared" si="39"/>
        <v>285.21315517425535</v>
      </c>
      <c r="AN37">
        <f t="shared" si="40"/>
        <v>280.5692142486572</v>
      </c>
      <c r="AO37">
        <f t="shared" si="41"/>
        <v>271.91946657837616</v>
      </c>
      <c r="AP37">
        <f t="shared" si="42"/>
        <v>2.2798024835880444</v>
      </c>
      <c r="AQ37">
        <f t="shared" si="43"/>
        <v>1.4134922789988753</v>
      </c>
      <c r="AR37">
        <f t="shared" si="44"/>
        <v>19.383853196563706</v>
      </c>
      <c r="AS37">
        <f t="shared" si="45"/>
        <v>14.39877390808104</v>
      </c>
      <c r="AT37">
        <f t="shared" si="46"/>
        <v>9.7411847114562988</v>
      </c>
      <c r="AU37">
        <f t="shared" si="47"/>
        <v>1.2113020021504506</v>
      </c>
      <c r="AV37">
        <f t="shared" si="48"/>
        <v>5.8213351202746712E-2</v>
      </c>
      <c r="AW37">
        <f t="shared" si="49"/>
        <v>0.36351756345929243</v>
      </c>
      <c r="AX37">
        <f t="shared" si="50"/>
        <v>0.84778443869115816</v>
      </c>
      <c r="AY37">
        <f t="shared" si="51"/>
        <v>3.6490866241387518E-2</v>
      </c>
      <c r="AZ37">
        <f t="shared" si="52"/>
        <v>18.543812882153812</v>
      </c>
      <c r="BA37">
        <f t="shared" si="53"/>
        <v>0.66005681355993795</v>
      </c>
      <c r="BB37">
        <f t="shared" si="54"/>
        <v>26.342830201326883</v>
      </c>
      <c r="BC37">
        <f t="shared" si="55"/>
        <v>383.12647262831001</v>
      </c>
      <c r="BD37">
        <f t="shared" si="56"/>
        <v>3.099484156176651E-3</v>
      </c>
    </row>
    <row r="38" spans="1:108" x14ac:dyDescent="0.25">
      <c r="A38" s="1">
        <v>22</v>
      </c>
      <c r="B38" s="1" t="s">
        <v>86</v>
      </c>
      <c r="C38" s="1">
        <v>2605.5000169984996</v>
      </c>
      <c r="D38" s="1">
        <v>0</v>
      </c>
      <c r="E38">
        <f t="shared" si="29"/>
        <v>4.4968430214171402</v>
      </c>
      <c r="F38">
        <f t="shared" si="30"/>
        <v>5.9452733480600081E-2</v>
      </c>
      <c r="G38">
        <f t="shared" si="31"/>
        <v>254.67900699958668</v>
      </c>
      <c r="H38">
        <f t="shared" si="32"/>
        <v>0.84886987094575006</v>
      </c>
      <c r="I38">
        <f t="shared" si="33"/>
        <v>1.0500179990661151</v>
      </c>
      <c r="J38">
        <f t="shared" si="34"/>
        <v>12.064733505249023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7.4197750091552734</v>
      </c>
      <c r="P38" s="1">
        <v>12.064733505249023</v>
      </c>
      <c r="Q38" s="1">
        <v>5.1207523345947266</v>
      </c>
      <c r="R38" s="1">
        <v>399.76513671875</v>
      </c>
      <c r="S38" s="1">
        <v>385.30917358398437</v>
      </c>
      <c r="T38" s="1">
        <v>2.455341100692749</v>
      </c>
      <c r="U38" s="1">
        <v>4.9864859580993652</v>
      </c>
      <c r="V38" s="1">
        <v>17.29783821105957</v>
      </c>
      <c r="W38" s="1">
        <v>35.129714965820313</v>
      </c>
      <c r="X38" s="1">
        <v>200.21856689453125</v>
      </c>
      <c r="Y38" s="1">
        <v>1699.5018310546875</v>
      </c>
      <c r="Z38" s="1">
        <v>11.592665672302246</v>
      </c>
      <c r="AA38" s="1">
        <v>72.921340942382813</v>
      </c>
      <c r="AB38" s="1">
        <v>-2.6680281162261963</v>
      </c>
      <c r="AC38" s="1">
        <v>0.12204751372337341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0.33369761149088534</v>
      </c>
      <c r="AL38">
        <f t="shared" si="38"/>
        <v>8.4886987094575002E-4</v>
      </c>
      <c r="AM38">
        <f t="shared" si="39"/>
        <v>285.214733505249</v>
      </c>
      <c r="AN38">
        <f t="shared" si="40"/>
        <v>280.56977500915525</v>
      </c>
      <c r="AO38">
        <f t="shared" si="41"/>
        <v>271.92028689085782</v>
      </c>
      <c r="AP38">
        <f t="shared" si="42"/>
        <v>2.2795066100241197</v>
      </c>
      <c r="AQ38">
        <f t="shared" si="43"/>
        <v>1.4136392417210832</v>
      </c>
      <c r="AR38">
        <f t="shared" si="44"/>
        <v>19.38580974310441</v>
      </c>
      <c r="AS38">
        <f t="shared" si="45"/>
        <v>14.399323785005045</v>
      </c>
      <c r="AT38">
        <f t="shared" si="46"/>
        <v>9.7422542572021484</v>
      </c>
      <c r="AU38">
        <f t="shared" si="47"/>
        <v>1.2113889319682103</v>
      </c>
      <c r="AV38">
        <f t="shared" si="48"/>
        <v>5.8233666366034151E-2</v>
      </c>
      <c r="AW38">
        <f t="shared" si="49"/>
        <v>0.3636212426549682</v>
      </c>
      <c r="AX38">
        <f t="shared" si="50"/>
        <v>0.84776768931324209</v>
      </c>
      <c r="AY38">
        <f t="shared" si="51"/>
        <v>3.6503638387888816E-2</v>
      </c>
      <c r="AZ38">
        <f t="shared" si="52"/>
        <v>18.57153470028436</v>
      </c>
      <c r="BA38">
        <f t="shared" si="53"/>
        <v>0.66097312096327565</v>
      </c>
      <c r="BB38">
        <f t="shared" si="54"/>
        <v>26.347864055331616</v>
      </c>
      <c r="BC38">
        <f t="shared" si="55"/>
        <v>383.17158977850426</v>
      </c>
      <c r="BD38">
        <f t="shared" si="56"/>
        <v>3.0921449232432707E-3</v>
      </c>
    </row>
    <row r="39" spans="1:108" x14ac:dyDescent="0.25">
      <c r="A39" s="1">
        <v>23</v>
      </c>
      <c r="B39" s="1" t="s">
        <v>87</v>
      </c>
      <c r="C39" s="1">
        <v>2606.0000169873238</v>
      </c>
      <c r="D39" s="1">
        <v>0</v>
      </c>
      <c r="E39">
        <f t="shared" si="29"/>
        <v>4.4811011662585871</v>
      </c>
      <c r="F39">
        <f t="shared" si="30"/>
        <v>5.9385593179341563E-2</v>
      </c>
      <c r="G39">
        <f t="shared" si="31"/>
        <v>254.97905203822606</v>
      </c>
      <c r="H39">
        <f t="shared" si="32"/>
        <v>0.84844911417861901</v>
      </c>
      <c r="I39">
        <f t="shared" si="33"/>
        <v>1.0506608692265491</v>
      </c>
      <c r="J39">
        <f t="shared" si="34"/>
        <v>12.071049690246582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7.4190464019775391</v>
      </c>
      <c r="P39" s="1">
        <v>12.071049690246582</v>
      </c>
      <c r="Q39" s="1">
        <v>5.1206159591674805</v>
      </c>
      <c r="R39" s="1">
        <v>399.72982788085937</v>
      </c>
      <c r="S39" s="1">
        <v>385.32254028320312</v>
      </c>
      <c r="T39" s="1">
        <v>2.4560055732727051</v>
      </c>
      <c r="U39" s="1">
        <v>4.9857134819030762</v>
      </c>
      <c r="V39" s="1">
        <v>17.303462982177734</v>
      </c>
      <c r="W39" s="1">
        <v>35.126186370849609</v>
      </c>
      <c r="X39" s="1">
        <v>200.233154296875</v>
      </c>
      <c r="Y39" s="1">
        <v>1699.528076171875</v>
      </c>
      <c r="Z39" s="1">
        <v>11.614737510681152</v>
      </c>
      <c r="AA39" s="1">
        <v>72.921684265136719</v>
      </c>
      <c r="AB39" s="1">
        <v>-2.6680281162261963</v>
      </c>
      <c r="AC39" s="1">
        <v>0.12204751372337341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0.33372192382812493</v>
      </c>
      <c r="AL39">
        <f t="shared" si="38"/>
        <v>8.4844911417861896E-4</v>
      </c>
      <c r="AM39">
        <f t="shared" si="39"/>
        <v>285.22104969024656</v>
      </c>
      <c r="AN39">
        <f t="shared" si="40"/>
        <v>280.56904640197752</v>
      </c>
      <c r="AO39">
        <f t="shared" si="41"/>
        <v>271.92448610951396</v>
      </c>
      <c r="AP39">
        <f t="shared" si="42"/>
        <v>2.278918018822111</v>
      </c>
      <c r="AQ39">
        <f t="shared" si="43"/>
        <v>1.4142274935903207</v>
      </c>
      <c r="AR39">
        <f t="shared" si="44"/>
        <v>19.393785371828717</v>
      </c>
      <c r="AS39">
        <f t="shared" si="45"/>
        <v>14.40807188992564</v>
      </c>
      <c r="AT39">
        <f t="shared" si="46"/>
        <v>9.7450480461120605</v>
      </c>
      <c r="AU39">
        <f t="shared" si="47"/>
        <v>1.2116160295917551</v>
      </c>
      <c r="AV39">
        <f t="shared" si="48"/>
        <v>5.8169249742663569E-2</v>
      </c>
      <c r="AW39">
        <f t="shared" si="49"/>
        <v>0.36356662436377157</v>
      </c>
      <c r="AX39">
        <f t="shared" si="50"/>
        <v>0.84804940522798344</v>
      </c>
      <c r="AY39">
        <f t="shared" si="51"/>
        <v>3.6463139736847373E-2</v>
      </c>
      <c r="AZ39">
        <f t="shared" si="52"/>
        <v>18.593501926955387</v>
      </c>
      <c r="BA39">
        <f t="shared" si="53"/>
        <v>0.66172887745114095</v>
      </c>
      <c r="BB39">
        <f t="shared" si="54"/>
        <v>26.331450865422479</v>
      </c>
      <c r="BC39">
        <f t="shared" si="55"/>
        <v>383.19243940174209</v>
      </c>
      <c r="BD39">
        <f t="shared" si="56"/>
        <v>3.0792333837938693E-3</v>
      </c>
    </row>
    <row r="40" spans="1:108" x14ac:dyDescent="0.25">
      <c r="A40" s="1">
        <v>24</v>
      </c>
      <c r="B40" s="1" t="s">
        <v>87</v>
      </c>
      <c r="C40" s="1">
        <v>2606.0000169873238</v>
      </c>
      <c r="D40" s="1">
        <v>0</v>
      </c>
      <c r="E40">
        <f t="shared" si="29"/>
        <v>4.4811011662585871</v>
      </c>
      <c r="F40">
        <f t="shared" si="30"/>
        <v>5.9385593179341563E-2</v>
      </c>
      <c r="G40">
        <f t="shared" si="31"/>
        <v>254.97905203822606</v>
      </c>
      <c r="H40">
        <f t="shared" si="32"/>
        <v>0.84844911417861901</v>
      </c>
      <c r="I40">
        <f t="shared" si="33"/>
        <v>1.0506608692265491</v>
      </c>
      <c r="J40">
        <f t="shared" si="34"/>
        <v>12.071049690246582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7.4190464019775391</v>
      </c>
      <c r="P40" s="1">
        <v>12.071049690246582</v>
      </c>
      <c r="Q40" s="1">
        <v>5.1206159591674805</v>
      </c>
      <c r="R40" s="1">
        <v>399.72982788085937</v>
      </c>
      <c r="S40" s="1">
        <v>385.32254028320312</v>
      </c>
      <c r="T40" s="1">
        <v>2.4560055732727051</v>
      </c>
      <c r="U40" s="1">
        <v>4.9857134819030762</v>
      </c>
      <c r="V40" s="1">
        <v>17.303462982177734</v>
      </c>
      <c r="W40" s="1">
        <v>35.126186370849609</v>
      </c>
      <c r="X40" s="1">
        <v>200.233154296875</v>
      </c>
      <c r="Y40" s="1">
        <v>1699.528076171875</v>
      </c>
      <c r="Z40" s="1">
        <v>11.614737510681152</v>
      </c>
      <c r="AA40" s="1">
        <v>72.921684265136719</v>
      </c>
      <c r="AB40" s="1">
        <v>-2.6680281162261963</v>
      </c>
      <c r="AC40" s="1">
        <v>0.12204751372337341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0.33372192382812493</v>
      </c>
      <c r="AL40">
        <f t="shared" si="38"/>
        <v>8.4844911417861896E-4</v>
      </c>
      <c r="AM40">
        <f t="shared" si="39"/>
        <v>285.22104969024656</v>
      </c>
      <c r="AN40">
        <f t="shared" si="40"/>
        <v>280.56904640197752</v>
      </c>
      <c r="AO40">
        <f t="shared" si="41"/>
        <v>271.92448610951396</v>
      </c>
      <c r="AP40">
        <f t="shared" si="42"/>
        <v>2.278918018822111</v>
      </c>
      <c r="AQ40">
        <f t="shared" si="43"/>
        <v>1.4142274935903207</v>
      </c>
      <c r="AR40">
        <f t="shared" si="44"/>
        <v>19.393785371828717</v>
      </c>
      <c r="AS40">
        <f t="shared" si="45"/>
        <v>14.40807188992564</v>
      </c>
      <c r="AT40">
        <f t="shared" si="46"/>
        <v>9.7450480461120605</v>
      </c>
      <c r="AU40">
        <f t="shared" si="47"/>
        <v>1.2116160295917551</v>
      </c>
      <c r="AV40">
        <f t="shared" si="48"/>
        <v>5.8169249742663569E-2</v>
      </c>
      <c r="AW40">
        <f t="shared" si="49"/>
        <v>0.36356662436377157</v>
      </c>
      <c r="AX40">
        <f t="shared" si="50"/>
        <v>0.84804940522798344</v>
      </c>
      <c r="AY40">
        <f t="shared" si="51"/>
        <v>3.6463139736847373E-2</v>
      </c>
      <c r="AZ40">
        <f t="shared" si="52"/>
        <v>18.593501926955387</v>
      </c>
      <c r="BA40">
        <f t="shared" si="53"/>
        <v>0.66172887745114095</v>
      </c>
      <c r="BB40">
        <f t="shared" si="54"/>
        <v>26.331450865422479</v>
      </c>
      <c r="BC40">
        <f t="shared" si="55"/>
        <v>383.19243940174209</v>
      </c>
      <c r="BD40">
        <f t="shared" si="56"/>
        <v>3.0792333837938693E-3</v>
      </c>
    </row>
    <row r="41" spans="1:108" x14ac:dyDescent="0.25">
      <c r="A41" s="1">
        <v>25</v>
      </c>
      <c r="B41" s="1" t="s">
        <v>88</v>
      </c>
      <c r="C41" s="1">
        <v>2606.5000169761479</v>
      </c>
      <c r="D41" s="1">
        <v>0</v>
      </c>
      <c r="E41">
        <f t="shared" si="29"/>
        <v>4.4797656087510678</v>
      </c>
      <c r="F41">
        <f t="shared" si="30"/>
        <v>5.9396897769996217E-2</v>
      </c>
      <c r="G41">
        <f t="shared" si="31"/>
        <v>255.04216881137785</v>
      </c>
      <c r="H41">
        <f t="shared" si="32"/>
        <v>0.84856320081768388</v>
      </c>
      <c r="I41">
        <f t="shared" si="33"/>
        <v>1.0506023784905594</v>
      </c>
      <c r="J41">
        <f t="shared" si="34"/>
        <v>12.070391654968262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7.418973445892334</v>
      </c>
      <c r="P41" s="1">
        <v>12.070391654968262</v>
      </c>
      <c r="Q41" s="1">
        <v>5.1210503578186035</v>
      </c>
      <c r="R41" s="1">
        <v>399.73001098632812</v>
      </c>
      <c r="S41" s="1">
        <v>385.32644653320312</v>
      </c>
      <c r="T41" s="1">
        <v>2.4556231498718262</v>
      </c>
      <c r="U41" s="1">
        <v>4.9856953620910645</v>
      </c>
      <c r="V41" s="1">
        <v>17.300783157348633</v>
      </c>
      <c r="W41" s="1">
        <v>35.126087188720703</v>
      </c>
      <c r="X41" s="1">
        <v>200.23124694824219</v>
      </c>
      <c r="Y41" s="1">
        <v>1699.5367431640625</v>
      </c>
      <c r="Z41" s="1">
        <v>11.61481761932373</v>
      </c>
      <c r="AA41" s="1">
        <v>72.92138671875</v>
      </c>
      <c r="AB41" s="1">
        <v>-2.6680281162261963</v>
      </c>
      <c r="AC41" s="1">
        <v>0.12204751372337341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0.33371874491373693</v>
      </c>
      <c r="AL41">
        <f t="shared" si="38"/>
        <v>8.4856320081768387E-4</v>
      </c>
      <c r="AM41">
        <f t="shared" si="39"/>
        <v>285.22039165496824</v>
      </c>
      <c r="AN41">
        <f t="shared" si="40"/>
        <v>280.56897344589231</v>
      </c>
      <c r="AO41">
        <f t="shared" si="41"/>
        <v>271.92587282823297</v>
      </c>
      <c r="AP41">
        <f t="shared" si="42"/>
        <v>2.2789469186881339</v>
      </c>
      <c r="AQ41">
        <f t="shared" si="43"/>
        <v>1.4141661980514801</v>
      </c>
      <c r="AR41">
        <f t="shared" si="44"/>
        <v>19.393023935567328</v>
      </c>
      <c r="AS41">
        <f t="shared" si="45"/>
        <v>14.407328573476264</v>
      </c>
      <c r="AT41">
        <f t="shared" si="46"/>
        <v>9.7446825504302979</v>
      </c>
      <c r="AU41">
        <f t="shared" si="47"/>
        <v>1.2115863175550303</v>
      </c>
      <c r="AV41">
        <f t="shared" si="48"/>
        <v>5.8180095949314919E-2</v>
      </c>
      <c r="AW41">
        <f t="shared" si="49"/>
        <v>0.36356381956092082</v>
      </c>
      <c r="AX41">
        <f t="shared" si="50"/>
        <v>0.84802249799410956</v>
      </c>
      <c r="AY41">
        <f t="shared" si="51"/>
        <v>3.6469958714942408E-2</v>
      </c>
      <c r="AZ41">
        <f t="shared" si="52"/>
        <v>18.598028621483206</v>
      </c>
      <c r="BA41">
        <f t="shared" si="53"/>
        <v>0.66188596995093918</v>
      </c>
      <c r="BB41">
        <f t="shared" si="54"/>
        <v>26.332675411518547</v>
      </c>
      <c r="BC41">
        <f t="shared" si="55"/>
        <v>383.19698051181746</v>
      </c>
      <c r="BD41">
        <f t="shared" si="56"/>
        <v>3.0784223178733465E-3</v>
      </c>
    </row>
    <row r="42" spans="1:108" x14ac:dyDescent="0.25">
      <c r="A42" s="1">
        <v>26</v>
      </c>
      <c r="B42" s="1" t="s">
        <v>88</v>
      </c>
      <c r="C42" s="1">
        <v>2607.000016964972</v>
      </c>
      <c r="D42" s="1">
        <v>0</v>
      </c>
      <c r="E42">
        <f t="shared" si="29"/>
        <v>4.472454740998808</v>
      </c>
      <c r="F42">
        <f t="shared" si="30"/>
        <v>5.9429144024809963E-2</v>
      </c>
      <c r="G42">
        <f t="shared" si="31"/>
        <v>255.33370820709231</v>
      </c>
      <c r="H42">
        <f t="shared" si="32"/>
        <v>0.84831934424080546</v>
      </c>
      <c r="I42">
        <f t="shared" si="33"/>
        <v>1.0497518836291495</v>
      </c>
      <c r="J42">
        <f t="shared" si="34"/>
        <v>12.060605049133301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7.4186720848083496</v>
      </c>
      <c r="P42" s="1">
        <v>12.060605049133301</v>
      </c>
      <c r="Q42" s="1">
        <v>5.120668888092041</v>
      </c>
      <c r="R42" s="1">
        <v>399.73056030273437</v>
      </c>
      <c r="S42" s="1">
        <v>385.34970092773437</v>
      </c>
      <c r="T42" s="1">
        <v>2.4556028842926025</v>
      </c>
      <c r="U42" s="1">
        <v>4.9848489761352539</v>
      </c>
      <c r="V42" s="1">
        <v>17.301036834716797</v>
      </c>
      <c r="W42" s="1">
        <v>35.120929718017578</v>
      </c>
      <c r="X42" s="1">
        <v>200.2392578125</v>
      </c>
      <c r="Y42" s="1">
        <v>1699.5340576171875</v>
      </c>
      <c r="Z42" s="1">
        <v>11.689858436584473</v>
      </c>
      <c r="AA42" s="1">
        <v>72.921562194824219</v>
      </c>
      <c r="AB42" s="1">
        <v>-2.6680281162261963</v>
      </c>
      <c r="AC42" s="1">
        <v>0.12204751372337341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0.33373209635416662</v>
      </c>
      <c r="AL42">
        <f t="shared" si="38"/>
        <v>8.4831934424080551E-4</v>
      </c>
      <c r="AM42">
        <f t="shared" si="39"/>
        <v>285.21060504913328</v>
      </c>
      <c r="AN42">
        <f t="shared" si="40"/>
        <v>280.56867208480833</v>
      </c>
      <c r="AO42">
        <f t="shared" si="41"/>
        <v>271.92544314074257</v>
      </c>
      <c r="AP42">
        <f t="shared" si="42"/>
        <v>2.2802441185069093</v>
      </c>
      <c r="AQ42">
        <f t="shared" si="43"/>
        <v>1.4132548582742024</v>
      </c>
      <c r="AR42">
        <f t="shared" si="44"/>
        <v>19.380479733805149</v>
      </c>
      <c r="AS42">
        <f t="shared" si="45"/>
        <v>14.395630757669895</v>
      </c>
      <c r="AT42">
        <f t="shared" si="46"/>
        <v>9.7396385669708252</v>
      </c>
      <c r="AU42">
        <f t="shared" si="47"/>
        <v>1.2111763453778572</v>
      </c>
      <c r="AV42">
        <f t="shared" si="48"/>
        <v>5.8211034202695064E-2</v>
      </c>
      <c r="AW42">
        <f t="shared" si="49"/>
        <v>0.36350297464505277</v>
      </c>
      <c r="AX42">
        <f t="shared" si="50"/>
        <v>0.84767337073280447</v>
      </c>
      <c r="AY42">
        <f t="shared" si="51"/>
        <v>3.6489409544747498E-2</v>
      </c>
      <c r="AZ42">
        <f t="shared" si="52"/>
        <v>18.619332883458583</v>
      </c>
      <c r="BA42">
        <f t="shared" si="53"/>
        <v>0.66260258563163044</v>
      </c>
      <c r="BB42">
        <f t="shared" si="54"/>
        <v>26.34616371053885</v>
      </c>
      <c r="BC42">
        <f t="shared" si="55"/>
        <v>383.22371014273938</v>
      </c>
      <c r="BD42">
        <f t="shared" si="56"/>
        <v>3.0747582071694183E-3</v>
      </c>
    </row>
    <row r="43" spans="1:108" x14ac:dyDescent="0.25">
      <c r="A43" s="1">
        <v>27</v>
      </c>
      <c r="B43" s="1" t="s">
        <v>89</v>
      </c>
      <c r="C43" s="1">
        <v>2607.5000169537961</v>
      </c>
      <c r="D43" s="1">
        <v>0</v>
      </c>
      <c r="E43">
        <f t="shared" si="29"/>
        <v>4.4795855228628323</v>
      </c>
      <c r="F43">
        <f t="shared" si="30"/>
        <v>5.9480442076345015E-2</v>
      </c>
      <c r="G43">
        <f t="shared" si="31"/>
        <v>255.23132823785642</v>
      </c>
      <c r="H43">
        <f t="shared" si="32"/>
        <v>0.84864044326557642</v>
      </c>
      <c r="I43">
        <f t="shared" si="33"/>
        <v>1.0492685711611995</v>
      </c>
      <c r="J43">
        <f t="shared" si="34"/>
        <v>12.056272506713867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7.4189743995666504</v>
      </c>
      <c r="P43" s="1">
        <v>12.056272506713867</v>
      </c>
      <c r="Q43" s="1">
        <v>5.1207036972045898</v>
      </c>
      <c r="R43" s="1">
        <v>399.73745727539062</v>
      </c>
      <c r="S43" s="1">
        <v>385.3338623046875</v>
      </c>
      <c r="T43" s="1">
        <v>2.4555439949035645</v>
      </c>
      <c r="U43" s="1">
        <v>4.9859271049499512</v>
      </c>
      <c r="V43" s="1">
        <v>17.300333023071289</v>
      </c>
      <c r="W43" s="1">
        <v>35.127941131591797</v>
      </c>
      <c r="X43" s="1">
        <v>200.22482299804687</v>
      </c>
      <c r="Y43" s="1">
        <v>1699.39306640625</v>
      </c>
      <c r="Z43" s="1">
        <v>11.621816635131836</v>
      </c>
      <c r="AA43" s="1">
        <v>72.921844482421875</v>
      </c>
      <c r="AB43" s="1">
        <v>-2.6680281162261963</v>
      </c>
      <c r="AC43" s="1">
        <v>0.12204751372337341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0.33370803833007806</v>
      </c>
      <c r="AL43">
        <f t="shared" si="38"/>
        <v>8.4864044326557638E-4</v>
      </c>
      <c r="AM43">
        <f t="shared" si="39"/>
        <v>285.20627250671384</v>
      </c>
      <c r="AN43">
        <f t="shared" si="40"/>
        <v>280.56897439956663</v>
      </c>
      <c r="AO43">
        <f t="shared" si="41"/>
        <v>271.9028845474968</v>
      </c>
      <c r="AP43">
        <f t="shared" si="42"/>
        <v>2.2803707783694844</v>
      </c>
      <c r="AQ43">
        <f t="shared" si="43"/>
        <v>1.4128515721090518</v>
      </c>
      <c r="AR43">
        <f t="shared" si="44"/>
        <v>19.374874321090793</v>
      </c>
      <c r="AS43">
        <f t="shared" si="45"/>
        <v>14.388947216140842</v>
      </c>
      <c r="AT43">
        <f t="shared" si="46"/>
        <v>9.7376234531402588</v>
      </c>
      <c r="AU43">
        <f t="shared" si="47"/>
        <v>1.2110125922176311</v>
      </c>
      <c r="AV43">
        <f t="shared" si="48"/>
        <v>5.8260250038651672E-2</v>
      </c>
      <c r="AW43">
        <f t="shared" si="49"/>
        <v>0.36358300094785229</v>
      </c>
      <c r="AX43">
        <f t="shared" si="50"/>
        <v>0.8474295912697789</v>
      </c>
      <c r="AY43">
        <f t="shared" si="51"/>
        <v>3.6520351587029036E-2</v>
      </c>
      <c r="AZ43">
        <f t="shared" si="52"/>
        <v>18.611939224802935</v>
      </c>
      <c r="BA43">
        <f t="shared" si="53"/>
        <v>0.66236412941056899</v>
      </c>
      <c r="BB43">
        <f t="shared" si="54"/>
        <v>26.360531856869972</v>
      </c>
      <c r="BC43">
        <f t="shared" si="55"/>
        <v>383.20448188750822</v>
      </c>
      <c r="BD43">
        <f t="shared" si="56"/>
        <v>3.0814946709225468E-3</v>
      </c>
    </row>
    <row r="44" spans="1:108" x14ac:dyDescent="0.25">
      <c r="A44" s="1">
        <v>28</v>
      </c>
      <c r="B44" s="1" t="s">
        <v>89</v>
      </c>
      <c r="C44" s="1">
        <v>2608.0000169426203</v>
      </c>
      <c r="D44" s="1">
        <v>0</v>
      </c>
      <c r="E44">
        <f t="shared" si="29"/>
        <v>4.4786905198459923</v>
      </c>
      <c r="F44">
        <f t="shared" si="30"/>
        <v>5.9501103586885359E-2</v>
      </c>
      <c r="G44">
        <f t="shared" si="31"/>
        <v>255.29818187408503</v>
      </c>
      <c r="H44">
        <f t="shared" si="32"/>
        <v>0.84868325977741199</v>
      </c>
      <c r="I44">
        <f t="shared" si="33"/>
        <v>1.0489662561190713</v>
      </c>
      <c r="J44">
        <f t="shared" si="34"/>
        <v>12.053271293640137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7.4193754196166992</v>
      </c>
      <c r="P44" s="1">
        <v>12.053271293640137</v>
      </c>
      <c r="Q44" s="1">
        <v>5.1211466789245605</v>
      </c>
      <c r="R44" s="1">
        <v>399.73272705078125</v>
      </c>
      <c r="S44" s="1">
        <v>385.33297729492187</v>
      </c>
      <c r="T44" s="1">
        <v>2.4559464454650879</v>
      </c>
      <c r="U44" s="1">
        <v>4.986243724822998</v>
      </c>
      <c r="V44" s="1">
        <v>17.302690505981445</v>
      </c>
      <c r="W44" s="1">
        <v>35.129199981689453</v>
      </c>
      <c r="X44" s="1">
        <v>200.24165344238281</v>
      </c>
      <c r="Y44" s="1">
        <v>1699.4581298828125</v>
      </c>
      <c r="Z44" s="1">
        <v>11.741538047790527</v>
      </c>
      <c r="AA44" s="1">
        <v>72.921829223632813</v>
      </c>
      <c r="AB44" s="1">
        <v>-2.6680281162261963</v>
      </c>
      <c r="AC44" s="1">
        <v>0.12204751372337341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0.33373608907063801</v>
      </c>
      <c r="AL44">
        <f t="shared" si="38"/>
        <v>8.4868325977741196E-4</v>
      </c>
      <c r="AM44">
        <f t="shared" si="39"/>
        <v>285.20327129364011</v>
      </c>
      <c r="AN44">
        <f t="shared" si="40"/>
        <v>280.56937541961668</v>
      </c>
      <c r="AO44">
        <f t="shared" si="41"/>
        <v>271.91329470351411</v>
      </c>
      <c r="AP44">
        <f t="shared" si="42"/>
        <v>2.2808896833081689</v>
      </c>
      <c r="AQ44">
        <f t="shared" si="43"/>
        <v>1.4125722694880247</v>
      </c>
      <c r="AR44">
        <f t="shared" si="44"/>
        <v>19.371048210488834</v>
      </c>
      <c r="AS44">
        <f t="shared" si="45"/>
        <v>14.384804485665835</v>
      </c>
      <c r="AT44">
        <f t="shared" si="46"/>
        <v>9.736323356628418</v>
      </c>
      <c r="AU44">
        <f t="shared" si="47"/>
        <v>1.2109069534956649</v>
      </c>
      <c r="AV44">
        <f t="shared" si="48"/>
        <v>5.8280072395374083E-2</v>
      </c>
      <c r="AW44">
        <f t="shared" si="49"/>
        <v>0.36360601336895343</v>
      </c>
      <c r="AX44">
        <f t="shared" si="50"/>
        <v>0.84730094012671153</v>
      </c>
      <c r="AY44">
        <f t="shared" si="51"/>
        <v>3.6532813964992257E-2</v>
      </c>
      <c r="AZ44">
        <f t="shared" si="52"/>
        <v>18.616810419725979</v>
      </c>
      <c r="BA44">
        <f t="shared" si="53"/>
        <v>0.66253914644499201</v>
      </c>
      <c r="BB44">
        <f t="shared" si="54"/>
        <v>26.367848081933452</v>
      </c>
      <c r="BC44">
        <f t="shared" si="55"/>
        <v>383.20402231931251</v>
      </c>
      <c r="BD44">
        <f t="shared" si="56"/>
        <v>3.0817377781825819E-3</v>
      </c>
    </row>
    <row r="45" spans="1:108" x14ac:dyDescent="0.25">
      <c r="A45" s="1">
        <v>29</v>
      </c>
      <c r="B45" s="1" t="s">
        <v>90</v>
      </c>
      <c r="C45" s="1">
        <v>2608.5000169314444</v>
      </c>
      <c r="D45" s="1">
        <v>0</v>
      </c>
      <c r="E45">
        <f t="shared" si="29"/>
        <v>4.4834485808302436</v>
      </c>
      <c r="F45">
        <f t="shared" si="30"/>
        <v>5.9532910758378015E-2</v>
      </c>
      <c r="G45">
        <f t="shared" si="31"/>
        <v>255.2389827432404</v>
      </c>
      <c r="H45">
        <f t="shared" si="32"/>
        <v>0.84904303520957625</v>
      </c>
      <c r="I45">
        <f t="shared" si="33"/>
        <v>1.0488684677209399</v>
      </c>
      <c r="J45">
        <f t="shared" si="34"/>
        <v>12.052963256835938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7.420595645904541</v>
      </c>
      <c r="P45" s="1">
        <v>12.052963256835938</v>
      </c>
      <c r="Q45" s="1">
        <v>5.1224775314331055</v>
      </c>
      <c r="R45" s="1">
        <v>399.75091552734375</v>
      </c>
      <c r="S45" s="1">
        <v>385.33822631835937</v>
      </c>
      <c r="T45" s="1">
        <v>2.4560978412628174</v>
      </c>
      <c r="U45" s="1">
        <v>4.9871587753295898</v>
      </c>
      <c r="V45" s="1">
        <v>17.30242919921875</v>
      </c>
      <c r="W45" s="1">
        <v>35.132949829101563</v>
      </c>
      <c r="X45" s="1">
        <v>200.26591491699219</v>
      </c>
      <c r="Y45" s="1">
        <v>1699.38916015625</v>
      </c>
      <c r="Z45" s="1">
        <v>11.785966873168945</v>
      </c>
      <c r="AA45" s="1">
        <v>72.922309875488281</v>
      </c>
      <c r="AB45" s="1">
        <v>-2.6680281162261963</v>
      </c>
      <c r="AC45" s="1">
        <v>0.12204751372337341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0.3337765248616536</v>
      </c>
      <c r="AL45">
        <f t="shared" si="38"/>
        <v>8.490430352095762E-4</v>
      </c>
      <c r="AM45">
        <f t="shared" si="39"/>
        <v>285.20296325683591</v>
      </c>
      <c r="AN45">
        <f t="shared" si="40"/>
        <v>280.57059564590452</v>
      </c>
      <c r="AO45">
        <f t="shared" si="41"/>
        <v>271.90225954751077</v>
      </c>
      <c r="AP45">
        <f t="shared" si="42"/>
        <v>2.2807434568481542</v>
      </c>
      <c r="AQ45">
        <f t="shared" si="43"/>
        <v>1.412543605333785</v>
      </c>
      <c r="AR45">
        <f t="shared" si="44"/>
        <v>19.370527452375587</v>
      </c>
      <c r="AS45">
        <f t="shared" si="45"/>
        <v>14.383368677045997</v>
      </c>
      <c r="AT45">
        <f t="shared" si="46"/>
        <v>9.7367794513702393</v>
      </c>
      <c r="AU45">
        <f t="shared" si="47"/>
        <v>1.2109440123317512</v>
      </c>
      <c r="AV45">
        <f t="shared" si="48"/>
        <v>5.831058718708302E-2</v>
      </c>
      <c r="AW45">
        <f t="shared" si="49"/>
        <v>0.36367513761284498</v>
      </c>
      <c r="AX45">
        <f t="shared" si="50"/>
        <v>0.84726887471890622</v>
      </c>
      <c r="AY45">
        <f t="shared" si="51"/>
        <v>3.6551998759457555E-2</v>
      </c>
      <c r="AZ45">
        <f t="shared" si="52"/>
        <v>18.612616191906984</v>
      </c>
      <c r="BA45">
        <f t="shared" si="53"/>
        <v>0.66237649241777175</v>
      </c>
      <c r="BB45">
        <f t="shared" si="54"/>
        <v>26.374011262142936</v>
      </c>
      <c r="BC45">
        <f t="shared" si="55"/>
        <v>383.20700958843548</v>
      </c>
      <c r="BD45">
        <f t="shared" si="56"/>
        <v>3.0857087789456783E-3</v>
      </c>
    </row>
    <row r="46" spans="1:108" x14ac:dyDescent="0.25">
      <c r="A46" s="1">
        <v>30</v>
      </c>
      <c r="B46" s="1" t="s">
        <v>90</v>
      </c>
      <c r="C46" s="1">
        <v>2609.0000169202685</v>
      </c>
      <c r="D46" s="1">
        <v>0</v>
      </c>
      <c r="E46">
        <f t="shared" si="29"/>
        <v>4.4903427600676968</v>
      </c>
      <c r="F46">
        <f t="shared" si="30"/>
        <v>5.9565235512170772E-2</v>
      </c>
      <c r="G46">
        <f t="shared" si="31"/>
        <v>255.08987918973205</v>
      </c>
      <c r="H46">
        <f t="shared" si="32"/>
        <v>0.8491817088725262</v>
      </c>
      <c r="I46">
        <f t="shared" si="33"/>
        <v>1.04848210184741</v>
      </c>
      <c r="J46">
        <f t="shared" si="34"/>
        <v>12.048892021179199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7.4214215278625488</v>
      </c>
      <c r="P46" s="1">
        <v>12.048892021179199</v>
      </c>
      <c r="Q46" s="1">
        <v>5.122222900390625</v>
      </c>
      <c r="R46" s="1">
        <v>399.73983764648437</v>
      </c>
      <c r="S46" s="1">
        <v>385.30740356445312</v>
      </c>
      <c r="T46" s="1">
        <v>2.4559755325317383</v>
      </c>
      <c r="U46" s="1">
        <v>4.9872756004333496</v>
      </c>
      <c r="V46" s="1">
        <v>17.300542831420898</v>
      </c>
      <c r="W46" s="1">
        <v>35.131690979003906</v>
      </c>
      <c r="X46" s="1">
        <v>200.27967834472656</v>
      </c>
      <c r="Y46" s="1">
        <v>1699.4178466796875</v>
      </c>
      <c r="Z46" s="1">
        <v>11.822922706604004</v>
      </c>
      <c r="AA46" s="1">
        <v>72.922119140625</v>
      </c>
      <c r="AB46" s="1">
        <v>-2.6680281162261963</v>
      </c>
      <c r="AC46" s="1">
        <v>0.12204751372337341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0.33379946390787757</v>
      </c>
      <c r="AL46">
        <f t="shared" si="38"/>
        <v>8.4918170887252618E-4</v>
      </c>
      <c r="AM46">
        <f t="shared" si="39"/>
        <v>285.19889202117918</v>
      </c>
      <c r="AN46">
        <f t="shared" si="40"/>
        <v>280.57142152786253</v>
      </c>
      <c r="AO46">
        <f t="shared" si="41"/>
        <v>271.90684939115818</v>
      </c>
      <c r="AP46">
        <f t="shared" si="42"/>
        <v>2.2813219919151093</v>
      </c>
      <c r="AQ46">
        <f t="shared" si="43"/>
        <v>1.4121648073693429</v>
      </c>
      <c r="AR46">
        <f t="shared" si="44"/>
        <v>19.365383562785468</v>
      </c>
      <c r="AS46">
        <f t="shared" si="45"/>
        <v>14.378107962352118</v>
      </c>
      <c r="AT46">
        <f t="shared" si="46"/>
        <v>9.735156774520874</v>
      </c>
      <c r="AU46">
        <f t="shared" si="47"/>
        <v>1.2108121703345607</v>
      </c>
      <c r="AV46">
        <f t="shared" si="48"/>
        <v>5.8341597844936033E-2</v>
      </c>
      <c r="AW46">
        <f t="shared" si="49"/>
        <v>0.36368270552193283</v>
      </c>
      <c r="AX46">
        <f t="shared" si="50"/>
        <v>0.84712946481262785</v>
      </c>
      <c r="AY46">
        <f t="shared" si="51"/>
        <v>3.6571495368218222E-2</v>
      </c>
      <c r="AZ46">
        <f t="shared" si="52"/>
        <v>18.601694561841281</v>
      </c>
      <c r="BA46">
        <f t="shared" si="53"/>
        <v>0.6620425063985601</v>
      </c>
      <c r="BB46">
        <f t="shared" si="54"/>
        <v>26.38239839052482</v>
      </c>
      <c r="BC46">
        <f t="shared" si="55"/>
        <v>383.17290967190206</v>
      </c>
      <c r="BD46">
        <f t="shared" si="56"/>
        <v>3.091711564566326E-3</v>
      </c>
      <c r="BE46">
        <f>AVERAGE(E32:E46)</f>
        <v>4.4948383440784543</v>
      </c>
      <c r="BF46">
        <f t="shared" ref="BF46:DD46" si="57">AVERAGE(F32:F46)</f>
        <v>5.9501149413500813E-2</v>
      </c>
      <c r="BG46">
        <f t="shared" si="57"/>
        <v>254.83073074771417</v>
      </c>
      <c r="BH46">
        <f t="shared" si="57"/>
        <v>0.84872314967988038</v>
      </c>
      <c r="BI46">
        <f t="shared" si="57"/>
        <v>1.0490084581912786</v>
      </c>
      <c r="BJ46">
        <f t="shared" si="57"/>
        <v>12.053357823689778</v>
      </c>
      <c r="BK46">
        <f t="shared" si="57"/>
        <v>6</v>
      </c>
      <c r="BL46">
        <f t="shared" si="57"/>
        <v>1.4200000166893005</v>
      </c>
      <c r="BM46">
        <f t="shared" si="57"/>
        <v>1</v>
      </c>
      <c r="BN46">
        <f t="shared" si="57"/>
        <v>2.8400000333786011</v>
      </c>
      <c r="BO46">
        <f t="shared" si="57"/>
        <v>7.4200977961222332</v>
      </c>
      <c r="BP46">
        <f t="shared" si="57"/>
        <v>12.053357823689778</v>
      </c>
      <c r="BQ46">
        <f t="shared" si="57"/>
        <v>5.1208034197489418</v>
      </c>
      <c r="BR46">
        <f t="shared" si="57"/>
        <v>399.75164794921875</v>
      </c>
      <c r="BS46">
        <f t="shared" si="57"/>
        <v>385.30191243489583</v>
      </c>
      <c r="BT46">
        <f t="shared" si="57"/>
        <v>2.455126158396403</v>
      </c>
      <c r="BU46">
        <f t="shared" si="57"/>
        <v>4.9858284950256344</v>
      </c>
      <c r="BV46">
        <f t="shared" si="57"/>
        <v>17.295910390218101</v>
      </c>
      <c r="BW46">
        <f t="shared" si="57"/>
        <v>35.124239603678383</v>
      </c>
      <c r="BX46">
        <f t="shared" si="57"/>
        <v>200.21910095214844</v>
      </c>
      <c r="BY46">
        <f t="shared" si="57"/>
        <v>1699.5033854166666</v>
      </c>
      <c r="BZ46">
        <f t="shared" si="57"/>
        <v>11.661556625366211</v>
      </c>
      <c r="CA46">
        <f t="shared" si="57"/>
        <v>72.921206665039065</v>
      </c>
      <c r="CB46">
        <f t="shared" si="57"/>
        <v>-2.6680281162261963</v>
      </c>
      <c r="CC46">
        <f t="shared" si="57"/>
        <v>0.12204751372337341</v>
      </c>
      <c r="CD46">
        <f t="shared" si="57"/>
        <v>1</v>
      </c>
      <c r="CE46">
        <f t="shared" si="57"/>
        <v>-0.21956524252891541</v>
      </c>
      <c r="CF46">
        <f t="shared" si="57"/>
        <v>2.737391471862793</v>
      </c>
      <c r="CG46">
        <f t="shared" si="57"/>
        <v>1</v>
      </c>
      <c r="CH46">
        <f t="shared" si="57"/>
        <v>0</v>
      </c>
      <c r="CI46">
        <f t="shared" si="57"/>
        <v>0.15999999642372131</v>
      </c>
      <c r="CJ46">
        <f t="shared" si="57"/>
        <v>111115</v>
      </c>
      <c r="CK46">
        <f t="shared" si="57"/>
        <v>0.33369850158691405</v>
      </c>
      <c r="CL46">
        <f t="shared" si="57"/>
        <v>8.4872314967988048E-4</v>
      </c>
      <c r="CM46">
        <f t="shared" si="57"/>
        <v>285.20335782368983</v>
      </c>
      <c r="CN46">
        <f t="shared" si="57"/>
        <v>280.5700977961223</v>
      </c>
      <c r="CO46">
        <f t="shared" si="57"/>
        <v>271.92053558876893</v>
      </c>
      <c r="CP46">
        <f t="shared" si="57"/>
        <v>2.281027778391469</v>
      </c>
      <c r="CQ46">
        <f t="shared" si="57"/>
        <v>1.4125810885852976</v>
      </c>
      <c r="CR46">
        <f t="shared" si="57"/>
        <v>19.371334410682675</v>
      </c>
      <c r="CS46">
        <f t="shared" si="57"/>
        <v>14.385505915657038</v>
      </c>
      <c r="CT46">
        <f t="shared" si="57"/>
        <v>9.7367278099060055</v>
      </c>
      <c r="CU46">
        <f t="shared" si="57"/>
        <v>1.2109399706105644</v>
      </c>
      <c r="CV46">
        <f t="shared" si="57"/>
        <v>5.8280113122726317E-2</v>
      </c>
      <c r="CW46">
        <f t="shared" si="57"/>
        <v>0.36357263039401888</v>
      </c>
      <c r="CX46">
        <f t="shared" si="57"/>
        <v>0.84736734021654547</v>
      </c>
      <c r="CY46">
        <f t="shared" si="57"/>
        <v>3.6532839857881839E-2</v>
      </c>
      <c r="CZ46">
        <f t="shared" si="57"/>
        <v>18.582564609480471</v>
      </c>
      <c r="DA46">
        <f t="shared" si="57"/>
        <v>0.66137927743638902</v>
      </c>
      <c r="DB46">
        <f t="shared" si="57"/>
        <v>26.365381229528257</v>
      </c>
      <c r="DC46">
        <f t="shared" si="57"/>
        <v>383.16528155701263</v>
      </c>
      <c r="DD46">
        <f t="shared" si="57"/>
        <v>3.0928810116831419E-3</v>
      </c>
    </row>
    <row r="47" spans="1:108" x14ac:dyDescent="0.25">
      <c r="A47" s="1" t="s">
        <v>9</v>
      </c>
      <c r="B47" s="1" t="s">
        <v>91</v>
      </c>
    </row>
    <row r="48" spans="1:108" x14ac:dyDescent="0.25">
      <c r="A48" s="1" t="s">
        <v>9</v>
      </c>
      <c r="B48" s="1" t="s">
        <v>92</v>
      </c>
    </row>
    <row r="49" spans="1:108" x14ac:dyDescent="0.25">
      <c r="A49" s="1" t="s">
        <v>9</v>
      </c>
      <c r="B49" s="1" t="s">
        <v>93</v>
      </c>
    </row>
    <row r="50" spans="1:108" x14ac:dyDescent="0.25">
      <c r="A50" s="1">
        <v>31</v>
      </c>
      <c r="B50" s="1" t="s">
        <v>94</v>
      </c>
      <c r="C50" s="1">
        <v>3313.0000166073442</v>
      </c>
      <c r="D50" s="1">
        <v>0</v>
      </c>
      <c r="E50">
        <f t="shared" ref="E50:E64" si="58">(R50-S50*(1000-T50)/(1000-U50))*AK50</f>
        <v>4.9202529425293662</v>
      </c>
      <c r="F50">
        <f t="shared" ref="F50:F64" si="59">IF(AV50&lt;&gt;0,1/(1/AV50-1/N50),0)</f>
        <v>6.1456973896447838E-2</v>
      </c>
      <c r="G50">
        <f t="shared" ref="G50:G64" si="60">((AY50-AL50/2)*S50-E50)/(AY50+AL50/2)</f>
        <v>245.80687207689184</v>
      </c>
      <c r="H50">
        <f t="shared" ref="H50:H64" si="61">AL50*1000</f>
        <v>1.0186646944359465</v>
      </c>
      <c r="I50">
        <f t="shared" ref="I50:I64" si="62">(AQ50-AW50)</f>
        <v>1.2164980383294071</v>
      </c>
      <c r="J50">
        <f t="shared" ref="J50:J64" si="63">(P50+AP50*D50)</f>
        <v>15.03803539276123</v>
      </c>
      <c r="K50" s="1">
        <v>6</v>
      </c>
      <c r="L50">
        <f t="shared" ref="L50:L64" si="64">(K50*AE50+AF50)</f>
        <v>1.4200000166893005</v>
      </c>
      <c r="M50" s="1">
        <v>1</v>
      </c>
      <c r="N50">
        <f t="shared" ref="N50:N64" si="65">L50*(M50+1)*(M50+1)/(M50*M50+1)</f>
        <v>2.8400000333786011</v>
      </c>
      <c r="O50" s="1">
        <v>11.679045677185059</v>
      </c>
      <c r="P50" s="1">
        <v>15.03803539276123</v>
      </c>
      <c r="Q50" s="1">
        <v>10.035042762756348</v>
      </c>
      <c r="R50" s="1">
        <v>400.71444702148437</v>
      </c>
      <c r="S50" s="1">
        <v>384.79339599609375</v>
      </c>
      <c r="T50" s="1">
        <v>3.809628963470459</v>
      </c>
      <c r="U50" s="1">
        <v>6.8417372703552246</v>
      </c>
      <c r="V50" s="1">
        <v>20.164669036865234</v>
      </c>
      <c r="W50" s="1">
        <v>36.213859558105469</v>
      </c>
      <c r="X50" s="1">
        <v>200.19639587402344</v>
      </c>
      <c r="Y50" s="1">
        <v>1699.5208740234375</v>
      </c>
      <c r="Z50" s="1">
        <v>15.641425132751465</v>
      </c>
      <c r="AA50" s="1">
        <v>72.945205688476563</v>
      </c>
      <c r="AB50" s="1">
        <v>-2.6691877841949463</v>
      </c>
      <c r="AC50" s="1">
        <v>0.11814793944358826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0.333660659790039</v>
      </c>
      <c r="AL50">
        <f t="shared" ref="AL50:AL64" si="67">(U50-T50)/(1000-U50)*AK50</f>
        <v>1.0186646944359465E-3</v>
      </c>
      <c r="AM50">
        <f t="shared" ref="AM50:AM64" si="68">(P50+273.15)</f>
        <v>288.18803539276121</v>
      </c>
      <c r="AN50">
        <f t="shared" ref="AN50:AN64" si="69">(O50+273.15)</f>
        <v>284.82904567718504</v>
      </c>
      <c r="AO50">
        <f t="shared" ref="AO50:AO64" si="70">(Y50*AG50+Z50*AH50)*AI50</f>
        <v>271.92333376578972</v>
      </c>
      <c r="AP50">
        <f t="shared" ref="AP50:AP64" si="71">((AO50+0.00000010773*(AN50^4-AM50^4))-AL50*44100)/(L50*51.4+0.00000043092*AM50^3)</f>
        <v>2.3163544792535671</v>
      </c>
      <c r="AQ50">
        <f t="shared" ref="AQ50:AQ64" si="72">0.61365*EXP(17.502*J50/(240.97+J50))</f>
        <v>1.7155699707819851</v>
      </c>
      <c r="AR50">
        <f t="shared" ref="AR50:AR64" si="73">AQ50*1000/AA50</f>
        <v>23.518611738632746</v>
      </c>
      <c r="AS50">
        <f t="shared" ref="AS50:AS64" si="74">(AR50-U50)</f>
        <v>16.676874468277521</v>
      </c>
      <c r="AT50">
        <f t="shared" ref="AT50:AT64" si="75">IF(D50,P50,(O50+P50)/2)</f>
        <v>13.358540534973145</v>
      </c>
      <c r="AU50">
        <f t="shared" ref="AU50:AU64" si="76">0.61365*EXP(17.502*AT50/(240.97+AT50))</f>
        <v>1.5387300883330406</v>
      </c>
      <c r="AV50">
        <f t="shared" ref="AV50:AV64" si="77">IF(AS50&lt;&gt;0,(1000-(AR50+U50)/2)/AS50*AL50,0)</f>
        <v>6.0155228038749994E-2</v>
      </c>
      <c r="AW50">
        <f t="shared" ref="AW50:AW64" si="78">U50*AA50/1000</f>
        <v>0.49907193245257803</v>
      </c>
      <c r="AX50">
        <f t="shared" ref="AX50:AX64" si="79">(AU50-AW50)</f>
        <v>1.0396581558804625</v>
      </c>
      <c r="AY50">
        <f t="shared" ref="AY50:AY64" si="80">1/(1.6/F50+1.37/N50)</f>
        <v>3.7711843633633904E-2</v>
      </c>
      <c r="AZ50">
        <f t="shared" ref="AZ50:AZ64" si="81">G50*AA50*0.001</f>
        <v>17.930432843289921</v>
      </c>
      <c r="BA50">
        <f t="shared" ref="BA50:BA64" si="82">G50/S50</f>
        <v>0.63880221083468691</v>
      </c>
      <c r="BB50">
        <f t="shared" ref="BB50:BB64" si="83">(1-AL50*AA50/AQ50/F50)*100</f>
        <v>29.522839244727006</v>
      </c>
      <c r="BC50">
        <f t="shared" ref="BC50:BC64" si="84">(S50-E50/(N50/1.35))</f>
        <v>382.45454339245043</v>
      </c>
      <c r="BD50">
        <f t="shared" ref="BD50:BD64" si="85">E50*BB50/100/BC50</f>
        <v>3.7980941572089821E-3</v>
      </c>
    </row>
    <row r="51" spans="1:108" x14ac:dyDescent="0.25">
      <c r="A51" s="1">
        <v>32</v>
      </c>
      <c r="B51" s="1" t="s">
        <v>95</v>
      </c>
      <c r="C51" s="1">
        <v>3313.5000165961683</v>
      </c>
      <c r="D51" s="1">
        <v>0</v>
      </c>
      <c r="E51">
        <f t="shared" si="58"/>
        <v>4.9144957628877242</v>
      </c>
      <c r="F51">
        <f t="shared" si="59"/>
        <v>6.1556482648647014E-2</v>
      </c>
      <c r="G51">
        <f t="shared" si="60"/>
        <v>246.18032742320707</v>
      </c>
      <c r="H51">
        <f t="shared" si="61"/>
        <v>1.018970909909696</v>
      </c>
      <c r="I51">
        <f t="shared" si="62"/>
        <v>1.2149533004744764</v>
      </c>
      <c r="J51">
        <f t="shared" si="63"/>
        <v>15.024299621582031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11.679386138916016</v>
      </c>
      <c r="P51" s="1">
        <v>15.024299621582031</v>
      </c>
      <c r="Q51" s="1">
        <v>10.035449028015137</v>
      </c>
      <c r="R51" s="1">
        <v>400.705322265625</v>
      </c>
      <c r="S51" s="1">
        <v>384.80154418945312</v>
      </c>
      <c r="T51" s="1">
        <v>3.8091776371002197</v>
      </c>
      <c r="U51" s="1">
        <v>6.8421206474304199</v>
      </c>
      <c r="V51" s="1">
        <v>20.161867141723633</v>
      </c>
      <c r="W51" s="1">
        <v>36.215145111083984</v>
      </c>
      <c r="X51" s="1">
        <v>200.20138549804687</v>
      </c>
      <c r="Y51" s="1">
        <v>1699.5166015625</v>
      </c>
      <c r="Z51" s="1">
        <v>15.615947723388672</v>
      </c>
      <c r="AA51" s="1">
        <v>72.945350646972656</v>
      </c>
      <c r="AB51" s="1">
        <v>-2.6691877841949463</v>
      </c>
      <c r="AC51" s="1">
        <v>0.11814793944358826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0.3336689758300781</v>
      </c>
      <c r="AL51">
        <f t="shared" si="67"/>
        <v>1.0189709099096959E-3</v>
      </c>
      <c r="AM51">
        <f t="shared" si="68"/>
        <v>288.17429962158201</v>
      </c>
      <c r="AN51">
        <f t="shared" si="69"/>
        <v>284.82938613891599</v>
      </c>
      <c r="AO51">
        <f t="shared" si="70"/>
        <v>271.922650172055</v>
      </c>
      <c r="AP51">
        <f t="shared" si="71"/>
        <v>2.3179664525473846</v>
      </c>
      <c r="AQ51">
        <f t="shared" si="72"/>
        <v>1.71405419027018</v>
      </c>
      <c r="AR51">
        <f t="shared" si="73"/>
        <v>23.497785329260267</v>
      </c>
      <c r="AS51">
        <f t="shared" si="74"/>
        <v>16.655664681829847</v>
      </c>
      <c r="AT51">
        <f t="shared" si="75"/>
        <v>13.351842880249023</v>
      </c>
      <c r="AU51">
        <f t="shared" si="76"/>
        <v>1.5380582538822738</v>
      </c>
      <c r="AV51">
        <f t="shared" si="77"/>
        <v>6.0250562693222098E-2</v>
      </c>
      <c r="AW51">
        <f t="shared" si="78"/>
        <v>0.49910088979570355</v>
      </c>
      <c r="AX51">
        <f t="shared" si="79"/>
        <v>1.0389573640865701</v>
      </c>
      <c r="AY51">
        <f t="shared" si="80"/>
        <v>3.7771792593942283E-2</v>
      </c>
      <c r="AZ51">
        <f t="shared" si="81"/>
        <v>17.957710306272379</v>
      </c>
      <c r="BA51">
        <f t="shared" si="82"/>
        <v>0.63975919832068739</v>
      </c>
      <c r="BB51">
        <f t="shared" si="83"/>
        <v>29.553234496840986</v>
      </c>
      <c r="BC51">
        <f t="shared" si="84"/>
        <v>382.46542827328335</v>
      </c>
      <c r="BD51">
        <f t="shared" si="85"/>
        <v>3.7974476901105531E-3</v>
      </c>
    </row>
    <row r="52" spans="1:108" x14ac:dyDescent="0.25">
      <c r="A52" s="1">
        <v>33</v>
      </c>
      <c r="B52" s="1" t="s">
        <v>95</v>
      </c>
      <c r="C52" s="1">
        <v>3314.0000165849924</v>
      </c>
      <c r="D52" s="1">
        <v>0</v>
      </c>
      <c r="E52">
        <f t="shared" si="58"/>
        <v>4.901017579560091</v>
      </c>
      <c r="F52">
        <f t="shared" si="59"/>
        <v>6.1573874456021874E-2</v>
      </c>
      <c r="G52">
        <f t="shared" si="60"/>
        <v>246.588480228371</v>
      </c>
      <c r="H52">
        <f t="shared" si="61"/>
        <v>1.0190468385215066</v>
      </c>
      <c r="I52">
        <f t="shared" si="62"/>
        <v>1.2147000749577916</v>
      </c>
      <c r="J52">
        <f t="shared" si="63"/>
        <v>15.022308349609375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11.679588317871094</v>
      </c>
      <c r="P52" s="1">
        <v>15.022308349609375</v>
      </c>
      <c r="Q52" s="1">
        <v>10.035042762756348</v>
      </c>
      <c r="R52" s="1">
        <v>400.68490600585937</v>
      </c>
      <c r="S52" s="1">
        <v>384.8209228515625</v>
      </c>
      <c r="T52" s="1">
        <v>3.8093793392181396</v>
      </c>
      <c r="U52" s="1">
        <v>6.8426332473754883</v>
      </c>
      <c r="V52" s="1">
        <v>20.162511825561523</v>
      </c>
      <c r="W52" s="1">
        <v>36.217098236083984</v>
      </c>
      <c r="X52" s="1">
        <v>200.1956787109375</v>
      </c>
      <c r="Y52" s="1">
        <v>1699.6085205078125</v>
      </c>
      <c r="Z52" s="1">
        <v>15.498502731323242</v>
      </c>
      <c r="AA52" s="1">
        <v>72.944793701171875</v>
      </c>
      <c r="AB52" s="1">
        <v>-2.6691877841949463</v>
      </c>
      <c r="AC52" s="1">
        <v>0.11814793944358826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0.33365946451822909</v>
      </c>
      <c r="AL52">
        <f t="shared" si="67"/>
        <v>1.0190468385215066E-3</v>
      </c>
      <c r="AM52">
        <f t="shared" si="68"/>
        <v>288.17230834960935</v>
      </c>
      <c r="AN52">
        <f t="shared" si="69"/>
        <v>284.82958831787107</v>
      </c>
      <c r="AO52">
        <f t="shared" si="70"/>
        <v>271.93735720297627</v>
      </c>
      <c r="AP52">
        <f t="shared" si="71"/>
        <v>2.318379440610872</v>
      </c>
      <c r="AQ52">
        <f t="shared" si="72"/>
        <v>1.7138345455603763</v>
      </c>
      <c r="AR52">
        <f t="shared" si="73"/>
        <v>23.494953630019562</v>
      </c>
      <c r="AS52">
        <f t="shared" si="74"/>
        <v>16.652320382644074</v>
      </c>
      <c r="AT52">
        <f t="shared" si="75"/>
        <v>13.350948333740234</v>
      </c>
      <c r="AU52">
        <f t="shared" si="76"/>
        <v>1.5379685424264011</v>
      </c>
      <c r="AV52">
        <f t="shared" si="77"/>
        <v>6.0267224294435838E-2</v>
      </c>
      <c r="AW52">
        <f t="shared" si="78"/>
        <v>0.49913447060258476</v>
      </c>
      <c r="AX52">
        <f t="shared" si="79"/>
        <v>1.0388340718238163</v>
      </c>
      <c r="AY52">
        <f t="shared" si="80"/>
        <v>3.7782269910454032E-2</v>
      </c>
      <c r="AZ52">
        <f t="shared" si="81"/>
        <v>17.987345819344025</v>
      </c>
      <c r="BA52">
        <f t="shared" si="82"/>
        <v>0.64078761206933621</v>
      </c>
      <c r="BB52">
        <f t="shared" si="83"/>
        <v>29.559395892415317</v>
      </c>
      <c r="BC52">
        <f t="shared" si="84"/>
        <v>382.49121381823727</v>
      </c>
      <c r="BD52">
        <f t="shared" si="85"/>
        <v>3.7875672349103333E-3</v>
      </c>
    </row>
    <row r="53" spans="1:108" x14ac:dyDescent="0.25">
      <c r="A53" s="1">
        <v>34</v>
      </c>
      <c r="B53" s="1" t="s">
        <v>96</v>
      </c>
      <c r="C53" s="1">
        <v>3314.5000165738165</v>
      </c>
      <c r="D53" s="1">
        <v>0</v>
      </c>
      <c r="E53">
        <f t="shared" si="58"/>
        <v>4.8986331142484811</v>
      </c>
      <c r="F53">
        <f t="shared" si="59"/>
        <v>6.1524701557255403E-2</v>
      </c>
      <c r="G53">
        <f t="shared" si="60"/>
        <v>246.55430875384548</v>
      </c>
      <c r="H53">
        <f t="shared" si="61"/>
        <v>1.0188972254959772</v>
      </c>
      <c r="I53">
        <f t="shared" si="62"/>
        <v>1.2154585826354314</v>
      </c>
      <c r="J53">
        <f t="shared" si="63"/>
        <v>15.029247283935547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11.680261611938477</v>
      </c>
      <c r="P53" s="1">
        <v>15.029247283935547</v>
      </c>
      <c r="Q53" s="1">
        <v>10.035892486572266</v>
      </c>
      <c r="R53" s="1">
        <v>400.68682861328125</v>
      </c>
      <c r="S53" s="1">
        <v>384.83047485351563</v>
      </c>
      <c r="T53" s="1">
        <v>3.8100230693817139</v>
      </c>
      <c r="U53" s="1">
        <v>6.842766284942627</v>
      </c>
      <c r="V53" s="1">
        <v>20.164913177490234</v>
      </c>
      <c r="W53" s="1">
        <v>36.215995788574219</v>
      </c>
      <c r="X53" s="1">
        <v>200.19996643066406</v>
      </c>
      <c r="Y53" s="1">
        <v>1699.6082763671875</v>
      </c>
      <c r="Z53" s="1">
        <v>15.562180519104004</v>
      </c>
      <c r="AA53" s="1">
        <v>72.94439697265625</v>
      </c>
      <c r="AB53" s="1">
        <v>-2.6691877841949463</v>
      </c>
      <c r="AC53" s="1">
        <v>0.11814793944358826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0.33366661071777343</v>
      </c>
      <c r="AL53">
        <f t="shared" si="67"/>
        <v>1.0188972254959771E-3</v>
      </c>
      <c r="AM53">
        <f t="shared" si="68"/>
        <v>288.17924728393552</v>
      </c>
      <c r="AN53">
        <f t="shared" si="69"/>
        <v>284.83026161193845</v>
      </c>
      <c r="AO53">
        <f t="shared" si="70"/>
        <v>271.93731814047715</v>
      </c>
      <c r="AP53">
        <f t="shared" si="71"/>
        <v>2.3176588918731116</v>
      </c>
      <c r="AQ53">
        <f t="shared" si="72"/>
        <v>1.7146000429153947</v>
      </c>
      <c r="AR53">
        <f t="shared" si="73"/>
        <v>23.505575672359388</v>
      </c>
      <c r="AS53">
        <f t="shared" si="74"/>
        <v>16.662809387416761</v>
      </c>
      <c r="AT53">
        <f t="shared" si="75"/>
        <v>13.354754447937012</v>
      </c>
      <c r="AU53">
        <f t="shared" si="76"/>
        <v>1.5383502783645187</v>
      </c>
      <c r="AV53">
        <f t="shared" si="77"/>
        <v>6.0220115435299412E-2</v>
      </c>
      <c r="AW53">
        <f t="shared" si="78"/>
        <v>0.4991414602799632</v>
      </c>
      <c r="AX53">
        <f t="shared" si="79"/>
        <v>1.0392088180845556</v>
      </c>
      <c r="AY53">
        <f t="shared" si="80"/>
        <v>3.7752646487208996E-2</v>
      </c>
      <c r="AZ53">
        <f t="shared" si="81"/>
        <v>17.984755373059361</v>
      </c>
      <c r="BA53">
        <f t="shared" si="82"/>
        <v>0.64068291069644501</v>
      </c>
      <c r="BB53">
        <f t="shared" si="83"/>
        <v>29.545299672100445</v>
      </c>
      <c r="BC53">
        <f t="shared" si="84"/>
        <v>382.50189928080056</v>
      </c>
      <c r="BD53">
        <f t="shared" si="85"/>
        <v>3.7838134559927072E-3</v>
      </c>
    </row>
    <row r="54" spans="1:108" x14ac:dyDescent="0.25">
      <c r="A54" s="1">
        <v>35</v>
      </c>
      <c r="B54" s="1" t="s">
        <v>96</v>
      </c>
      <c r="C54" s="1">
        <v>3314.5000165738165</v>
      </c>
      <c r="D54" s="1">
        <v>0</v>
      </c>
      <c r="E54">
        <f t="shared" si="58"/>
        <v>4.8986331142484811</v>
      </c>
      <c r="F54">
        <f t="shared" si="59"/>
        <v>6.1524701557255403E-2</v>
      </c>
      <c r="G54">
        <f t="shared" si="60"/>
        <v>246.55430875384548</v>
      </c>
      <c r="H54">
        <f t="shared" si="61"/>
        <v>1.0188972254959772</v>
      </c>
      <c r="I54">
        <f t="shared" si="62"/>
        <v>1.2154585826354314</v>
      </c>
      <c r="J54">
        <f t="shared" si="63"/>
        <v>15.029247283935547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11.680261611938477</v>
      </c>
      <c r="P54" s="1">
        <v>15.029247283935547</v>
      </c>
      <c r="Q54" s="1">
        <v>10.035892486572266</v>
      </c>
      <c r="R54" s="1">
        <v>400.68682861328125</v>
      </c>
      <c r="S54" s="1">
        <v>384.83047485351563</v>
      </c>
      <c r="T54" s="1">
        <v>3.8100230693817139</v>
      </c>
      <c r="U54" s="1">
        <v>6.842766284942627</v>
      </c>
      <c r="V54" s="1">
        <v>20.164913177490234</v>
      </c>
      <c r="W54" s="1">
        <v>36.215995788574219</v>
      </c>
      <c r="X54" s="1">
        <v>200.19996643066406</v>
      </c>
      <c r="Y54" s="1">
        <v>1699.6082763671875</v>
      </c>
      <c r="Z54" s="1">
        <v>15.562180519104004</v>
      </c>
      <c r="AA54" s="1">
        <v>72.94439697265625</v>
      </c>
      <c r="AB54" s="1">
        <v>-2.6691877841949463</v>
      </c>
      <c r="AC54" s="1">
        <v>0.11814793944358826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0.33366661071777343</v>
      </c>
      <c r="AL54">
        <f t="shared" si="67"/>
        <v>1.0188972254959771E-3</v>
      </c>
      <c r="AM54">
        <f t="shared" si="68"/>
        <v>288.17924728393552</v>
      </c>
      <c r="AN54">
        <f t="shared" si="69"/>
        <v>284.83026161193845</v>
      </c>
      <c r="AO54">
        <f t="shared" si="70"/>
        <v>271.93731814047715</v>
      </c>
      <c r="AP54">
        <f t="shared" si="71"/>
        <v>2.3176588918731116</v>
      </c>
      <c r="AQ54">
        <f t="shared" si="72"/>
        <v>1.7146000429153947</v>
      </c>
      <c r="AR54">
        <f t="shared" si="73"/>
        <v>23.505575672359388</v>
      </c>
      <c r="AS54">
        <f t="shared" si="74"/>
        <v>16.662809387416761</v>
      </c>
      <c r="AT54">
        <f t="shared" si="75"/>
        <v>13.354754447937012</v>
      </c>
      <c r="AU54">
        <f t="shared" si="76"/>
        <v>1.5383502783645187</v>
      </c>
      <c r="AV54">
        <f t="shared" si="77"/>
        <v>6.0220115435299412E-2</v>
      </c>
      <c r="AW54">
        <f t="shared" si="78"/>
        <v>0.4991414602799632</v>
      </c>
      <c r="AX54">
        <f t="shared" si="79"/>
        <v>1.0392088180845556</v>
      </c>
      <c r="AY54">
        <f t="shared" si="80"/>
        <v>3.7752646487208996E-2</v>
      </c>
      <c r="AZ54">
        <f t="shared" si="81"/>
        <v>17.984755373059361</v>
      </c>
      <c r="BA54">
        <f t="shared" si="82"/>
        <v>0.64068291069644501</v>
      </c>
      <c r="BB54">
        <f t="shared" si="83"/>
        <v>29.545299672100445</v>
      </c>
      <c r="BC54">
        <f t="shared" si="84"/>
        <v>382.50189928080056</v>
      </c>
      <c r="BD54">
        <f t="shared" si="85"/>
        <v>3.7838134559927072E-3</v>
      </c>
    </row>
    <row r="55" spans="1:108" x14ac:dyDescent="0.25">
      <c r="A55" s="1">
        <v>36</v>
      </c>
      <c r="B55" s="1" t="s">
        <v>97</v>
      </c>
      <c r="C55" s="1">
        <v>3315.0000165626407</v>
      </c>
      <c r="D55" s="1">
        <v>0</v>
      </c>
      <c r="E55">
        <f t="shared" si="58"/>
        <v>4.8904294634289265</v>
      </c>
      <c r="F55">
        <f t="shared" si="59"/>
        <v>6.1567964429443921E-2</v>
      </c>
      <c r="G55">
        <f t="shared" si="60"/>
        <v>246.89167124560109</v>
      </c>
      <c r="H55">
        <f t="shared" si="61"/>
        <v>1.0193709193191798</v>
      </c>
      <c r="I55">
        <f t="shared" si="62"/>
        <v>1.2151914984478303</v>
      </c>
      <c r="J55">
        <f t="shared" si="63"/>
        <v>15.027652740478516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11.680689811706543</v>
      </c>
      <c r="P55" s="1">
        <v>15.027652740478516</v>
      </c>
      <c r="Q55" s="1">
        <v>10.036304473876953</v>
      </c>
      <c r="R55" s="1">
        <v>400.69479370117187</v>
      </c>
      <c r="S55" s="1">
        <v>384.8642578125</v>
      </c>
      <c r="T55" s="1">
        <v>3.8102076053619385</v>
      </c>
      <c r="U55" s="1">
        <v>6.843996524810791</v>
      </c>
      <c r="V55" s="1">
        <v>20.165374755859375</v>
      </c>
      <c r="W55" s="1">
        <v>36.221588134765625</v>
      </c>
      <c r="X55" s="1">
        <v>200.2237548828125</v>
      </c>
      <c r="Y55" s="1">
        <v>1699.56396484375</v>
      </c>
      <c r="Z55" s="1">
        <v>15.520705223083496</v>
      </c>
      <c r="AA55" s="1">
        <v>72.944602966308594</v>
      </c>
      <c r="AB55" s="1">
        <v>-2.6691877841949463</v>
      </c>
      <c r="AC55" s="1">
        <v>0.11814793944358826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0.33370625813802079</v>
      </c>
      <c r="AL55">
        <f t="shared" si="67"/>
        <v>1.0193709193191797E-3</v>
      </c>
      <c r="AM55">
        <f t="shared" si="68"/>
        <v>288.17765274047849</v>
      </c>
      <c r="AN55">
        <f t="shared" si="69"/>
        <v>284.83068981170652</v>
      </c>
      <c r="AO55">
        <f t="shared" si="70"/>
        <v>271.93022829688562</v>
      </c>
      <c r="AP55">
        <f t="shared" si="71"/>
        <v>2.3175763627174533</v>
      </c>
      <c r="AQ55">
        <f t="shared" si="72"/>
        <v>1.7144241076529492</v>
      </c>
      <c r="AR55">
        <f t="shared" si="73"/>
        <v>23.503097390835091</v>
      </c>
      <c r="AS55">
        <f t="shared" si="74"/>
        <v>16.6591008660243</v>
      </c>
      <c r="AT55">
        <f t="shared" si="75"/>
        <v>13.354171276092529</v>
      </c>
      <c r="AU55">
        <f t="shared" si="76"/>
        <v>1.5382917834769172</v>
      </c>
      <c r="AV55">
        <f t="shared" si="77"/>
        <v>6.0261562426510047E-2</v>
      </c>
      <c r="AW55">
        <f t="shared" si="78"/>
        <v>0.49923260920511892</v>
      </c>
      <c r="AX55">
        <f t="shared" si="79"/>
        <v>1.0390591742717983</v>
      </c>
      <c r="AY55">
        <f t="shared" si="80"/>
        <v>3.7778709555439272E-2</v>
      </c>
      <c r="AZ55">
        <f t="shared" si="81"/>
        <v>18.009414934698757</v>
      </c>
      <c r="BA55">
        <f t="shared" si="82"/>
        <v>0.64150324753171273</v>
      </c>
      <c r="BB55">
        <f t="shared" si="83"/>
        <v>29.554647837461879</v>
      </c>
      <c r="BC55">
        <f t="shared" si="84"/>
        <v>382.53958186248781</v>
      </c>
      <c r="BD55">
        <f t="shared" si="85"/>
        <v>3.7782997477512222E-3</v>
      </c>
    </row>
    <row r="56" spans="1:108" x14ac:dyDescent="0.25">
      <c r="A56" s="1">
        <v>37</v>
      </c>
      <c r="B56" s="1" t="s">
        <v>97</v>
      </c>
      <c r="C56" s="1">
        <v>3315.5000165514648</v>
      </c>
      <c r="D56" s="1">
        <v>0</v>
      </c>
      <c r="E56">
        <f t="shared" si="58"/>
        <v>4.8891596175456105</v>
      </c>
      <c r="F56">
        <f t="shared" si="59"/>
        <v>6.152309274069518E-2</v>
      </c>
      <c r="G56">
        <f t="shared" si="60"/>
        <v>246.83668551803231</v>
      </c>
      <c r="H56">
        <f t="shared" si="61"/>
        <v>1.0189885359094768</v>
      </c>
      <c r="I56">
        <f t="shared" si="62"/>
        <v>1.2155978135733507</v>
      </c>
      <c r="J56">
        <f t="shared" si="63"/>
        <v>15.031002044677734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11.681748390197754</v>
      </c>
      <c r="P56" s="1">
        <v>15.031002044677734</v>
      </c>
      <c r="Q56" s="1">
        <v>10.036513328552246</v>
      </c>
      <c r="R56" s="1">
        <v>400.69680786132812</v>
      </c>
      <c r="S56" s="1">
        <v>384.87057495117187</v>
      </c>
      <c r="T56" s="1">
        <v>3.8108670711517334</v>
      </c>
      <c r="U56" s="1">
        <v>6.8435049057006836</v>
      </c>
      <c r="V56" s="1">
        <v>20.167417526245117</v>
      </c>
      <c r="W56" s="1">
        <v>36.216384887695313</v>
      </c>
      <c r="X56" s="1">
        <v>200.22471618652344</v>
      </c>
      <c r="Y56" s="1">
        <v>1699.5819091796875</v>
      </c>
      <c r="Z56" s="1">
        <v>15.534366607666016</v>
      </c>
      <c r="AA56" s="1">
        <v>72.944473266601562</v>
      </c>
      <c r="AB56" s="1">
        <v>-2.6691877841949463</v>
      </c>
      <c r="AC56" s="1">
        <v>0.11814793944358826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0.33370786031087235</v>
      </c>
      <c r="AL56">
        <f t="shared" si="67"/>
        <v>1.0189885359094767E-3</v>
      </c>
      <c r="AM56">
        <f t="shared" si="68"/>
        <v>288.18100204467771</v>
      </c>
      <c r="AN56">
        <f t="shared" si="69"/>
        <v>284.83174839019773</v>
      </c>
      <c r="AO56">
        <f t="shared" si="70"/>
        <v>271.93309939057144</v>
      </c>
      <c r="AP56">
        <f t="shared" si="71"/>
        <v>2.3175151448200952</v>
      </c>
      <c r="AQ56">
        <f t="shared" si="72"/>
        <v>1.7147936742170908</v>
      </c>
      <c r="AR56">
        <f t="shared" si="73"/>
        <v>23.508205590158511</v>
      </c>
      <c r="AS56">
        <f t="shared" si="74"/>
        <v>16.664700684457827</v>
      </c>
      <c r="AT56">
        <f t="shared" si="75"/>
        <v>13.356375217437744</v>
      </c>
      <c r="AU56">
        <f t="shared" si="76"/>
        <v>1.538512859465468</v>
      </c>
      <c r="AV56">
        <f t="shared" si="77"/>
        <v>6.0218574122074826E-2</v>
      </c>
      <c r="AW56">
        <f t="shared" si="78"/>
        <v>0.49919586064374016</v>
      </c>
      <c r="AX56">
        <f t="shared" si="79"/>
        <v>1.0393169988217279</v>
      </c>
      <c r="AY56">
        <f t="shared" si="80"/>
        <v>3.7751677266937816E-2</v>
      </c>
      <c r="AZ56">
        <f t="shared" si="81"/>
        <v>18.005372007986644</v>
      </c>
      <c r="BA56">
        <f t="shared" si="82"/>
        <v>0.64134985000957323</v>
      </c>
      <c r="BB56">
        <f t="shared" si="83"/>
        <v>29.545026042824396</v>
      </c>
      <c r="BC56">
        <f t="shared" si="84"/>
        <v>382.54650262507602</v>
      </c>
      <c r="BD56">
        <f t="shared" si="85"/>
        <v>3.776020620674253E-3</v>
      </c>
    </row>
    <row r="57" spans="1:108" x14ac:dyDescent="0.25">
      <c r="A57" s="1">
        <v>38</v>
      </c>
      <c r="B57" s="1" t="s">
        <v>98</v>
      </c>
      <c r="C57" s="1">
        <v>3316.0000165402889</v>
      </c>
      <c r="D57" s="1">
        <v>0</v>
      </c>
      <c r="E57">
        <f t="shared" si="58"/>
        <v>4.8911443051377868</v>
      </c>
      <c r="F57">
        <f t="shared" si="59"/>
        <v>6.1480860894836883E-2</v>
      </c>
      <c r="G57">
        <f t="shared" si="60"/>
        <v>246.69445128853542</v>
      </c>
      <c r="H57">
        <f t="shared" si="61"/>
        <v>1.0190308200043947</v>
      </c>
      <c r="I57">
        <f t="shared" si="62"/>
        <v>1.2164608900350034</v>
      </c>
      <c r="J57">
        <f t="shared" si="63"/>
        <v>15.038671493530273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11.682291030883789</v>
      </c>
      <c r="P57" s="1">
        <v>15.038671493530273</v>
      </c>
      <c r="Q57" s="1">
        <v>10.036742210388184</v>
      </c>
      <c r="R57" s="1">
        <v>400.70492553710937</v>
      </c>
      <c r="S57" s="1">
        <v>384.87249755859375</v>
      </c>
      <c r="T57" s="1">
        <v>3.8104636669158936</v>
      </c>
      <c r="U57" s="1">
        <v>6.8432650566101074</v>
      </c>
      <c r="V57" s="1">
        <v>20.16459846496582</v>
      </c>
      <c r="W57" s="1">
        <v>36.213886260986328</v>
      </c>
      <c r="X57" s="1">
        <v>200.22227478027344</v>
      </c>
      <c r="Y57" s="1">
        <v>1699.5806884765625</v>
      </c>
      <c r="Z57" s="1">
        <v>15.568354606628418</v>
      </c>
      <c r="AA57" s="1">
        <v>72.944610595703125</v>
      </c>
      <c r="AB57" s="1">
        <v>-2.6691877841949463</v>
      </c>
      <c r="AC57" s="1">
        <v>0.11814793944358826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0.33370379130045569</v>
      </c>
      <c r="AL57">
        <f t="shared" si="67"/>
        <v>1.0190308200043947E-3</v>
      </c>
      <c r="AM57">
        <f t="shared" si="68"/>
        <v>288.18867149353025</v>
      </c>
      <c r="AN57">
        <f t="shared" si="69"/>
        <v>284.83229103088377</v>
      </c>
      <c r="AO57">
        <f t="shared" si="70"/>
        <v>271.93290407807581</v>
      </c>
      <c r="AP57">
        <f t="shared" si="71"/>
        <v>2.3165828212985975</v>
      </c>
      <c r="AQ57">
        <f t="shared" si="72"/>
        <v>1.7156401947926099</v>
      </c>
      <c r="AR57">
        <f t="shared" si="73"/>
        <v>23.519766310105869</v>
      </c>
      <c r="AS57">
        <f t="shared" si="74"/>
        <v>16.676501253495761</v>
      </c>
      <c r="AT57">
        <f t="shared" si="75"/>
        <v>13.360481262207031</v>
      </c>
      <c r="AU57">
        <f t="shared" si="76"/>
        <v>1.5389248087850729</v>
      </c>
      <c r="AV57">
        <f t="shared" si="77"/>
        <v>6.017811364468937E-2</v>
      </c>
      <c r="AW57">
        <f t="shared" si="78"/>
        <v>0.49917930475760658</v>
      </c>
      <c r="AX57">
        <f t="shared" si="79"/>
        <v>1.0397455040274663</v>
      </c>
      <c r="AY57">
        <f t="shared" si="80"/>
        <v>3.7726234656952545E-2</v>
      </c>
      <c r="AZ57">
        <f t="shared" si="81"/>
        <v>17.995030685362867</v>
      </c>
      <c r="BA57">
        <f t="shared" si="82"/>
        <v>0.64097708423808109</v>
      </c>
      <c r="BB57">
        <f t="shared" si="83"/>
        <v>29.528360274041965</v>
      </c>
      <c r="BC57">
        <f t="shared" si="84"/>
        <v>382.547481807069</v>
      </c>
      <c r="BD57">
        <f t="shared" si="85"/>
        <v>3.7754129372958886E-3</v>
      </c>
    </row>
    <row r="58" spans="1:108" x14ac:dyDescent="0.25">
      <c r="A58" s="1">
        <v>39</v>
      </c>
      <c r="B58" s="1" t="s">
        <v>98</v>
      </c>
      <c r="C58" s="1">
        <v>3316.5000165291131</v>
      </c>
      <c r="D58" s="1">
        <v>0</v>
      </c>
      <c r="E58">
        <f t="shared" si="58"/>
        <v>4.9005613826576768</v>
      </c>
      <c r="F58">
        <f t="shared" si="59"/>
        <v>6.148076277001905E-2</v>
      </c>
      <c r="G58">
        <f t="shared" si="60"/>
        <v>246.45545312604389</v>
      </c>
      <c r="H58">
        <f t="shared" si="61"/>
        <v>1.0191255127774284</v>
      </c>
      <c r="I58">
        <f t="shared" si="62"/>
        <v>1.2165743333322827</v>
      </c>
      <c r="J58">
        <f t="shared" si="63"/>
        <v>15.039570808410645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11.682729721069336</v>
      </c>
      <c r="P58" s="1">
        <v>15.039570808410645</v>
      </c>
      <c r="Q58" s="1">
        <v>10.036815643310547</v>
      </c>
      <c r="R58" s="1">
        <v>400.74050903320312</v>
      </c>
      <c r="S58" s="1">
        <v>384.88101196289062</v>
      </c>
      <c r="T58" s="1">
        <v>3.8102374076843262</v>
      </c>
      <c r="U58" s="1">
        <v>6.8430752754211426</v>
      </c>
      <c r="V58" s="1">
        <v>20.162805557250977</v>
      </c>
      <c r="W58" s="1">
        <v>36.211807250976563</v>
      </c>
      <c r="X58" s="1">
        <v>200.23851013183594</v>
      </c>
      <c r="Y58" s="1">
        <v>1699.5926513671875</v>
      </c>
      <c r="Z58" s="1">
        <v>15.569374084472656</v>
      </c>
      <c r="AA58" s="1">
        <v>72.944564819335937</v>
      </c>
      <c r="AB58" s="1">
        <v>-2.6691877841949463</v>
      </c>
      <c r="AC58" s="1">
        <v>0.11814793944358826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0.33373085021972654</v>
      </c>
      <c r="AL58">
        <f t="shared" si="67"/>
        <v>1.0191255127774284E-3</v>
      </c>
      <c r="AM58">
        <f t="shared" si="68"/>
        <v>288.18957080841062</v>
      </c>
      <c r="AN58">
        <f t="shared" si="69"/>
        <v>284.83272972106931</v>
      </c>
      <c r="AO58">
        <f t="shared" si="70"/>
        <v>271.93481814053303</v>
      </c>
      <c r="AP58">
        <f t="shared" si="71"/>
        <v>2.3164940750950973</v>
      </c>
      <c r="AQ58">
        <f t="shared" si="72"/>
        <v>1.7157394813238354</v>
      </c>
      <c r="AR58">
        <f t="shared" si="73"/>
        <v>23.52114219302371</v>
      </c>
      <c r="AS58">
        <f t="shared" si="74"/>
        <v>16.678066917602568</v>
      </c>
      <c r="AT58">
        <f t="shared" si="75"/>
        <v>13.36115026473999</v>
      </c>
      <c r="AU58">
        <f t="shared" si="76"/>
        <v>1.5389919373439043</v>
      </c>
      <c r="AV58">
        <f t="shared" si="77"/>
        <v>6.0178019634237925E-2</v>
      </c>
      <c r="AW58">
        <f t="shared" si="78"/>
        <v>0.49916514799155265</v>
      </c>
      <c r="AX58">
        <f t="shared" si="79"/>
        <v>1.0398267893523516</v>
      </c>
      <c r="AY58">
        <f t="shared" si="80"/>
        <v>3.772617554083528E-2</v>
      </c>
      <c r="AZ58">
        <f t="shared" si="81"/>
        <v>17.977585775631521</v>
      </c>
      <c r="BA58">
        <f t="shared" si="82"/>
        <v>0.64034193806839856</v>
      </c>
      <c r="BB58">
        <f t="shared" si="83"/>
        <v>29.525821927308836</v>
      </c>
      <c r="BC58">
        <f t="shared" si="84"/>
        <v>382.55151978372419</v>
      </c>
      <c r="BD58">
        <f t="shared" si="85"/>
        <v>3.78231676637958E-3</v>
      </c>
    </row>
    <row r="59" spans="1:108" x14ac:dyDescent="0.25">
      <c r="A59" s="1">
        <v>40</v>
      </c>
      <c r="B59" s="1" t="s">
        <v>99</v>
      </c>
      <c r="C59" s="1">
        <v>3317.0000165179372</v>
      </c>
      <c r="D59" s="1">
        <v>0</v>
      </c>
      <c r="E59">
        <f t="shared" si="58"/>
        <v>4.9019861620295417</v>
      </c>
      <c r="F59">
        <f t="shared" si="59"/>
        <v>6.1480143148999605E-2</v>
      </c>
      <c r="G59">
        <f t="shared" si="60"/>
        <v>246.42687741070444</v>
      </c>
      <c r="H59">
        <f t="shared" si="61"/>
        <v>1.0193450967481308</v>
      </c>
      <c r="I59">
        <f t="shared" si="62"/>
        <v>1.2168507972432598</v>
      </c>
      <c r="J59">
        <f t="shared" si="63"/>
        <v>15.042201042175293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11.683135986328125</v>
      </c>
      <c r="P59" s="1">
        <v>15.042201042175293</v>
      </c>
      <c r="Q59" s="1">
        <v>10.036809921264648</v>
      </c>
      <c r="R59" s="1">
        <v>400.75616455078125</v>
      </c>
      <c r="S59" s="1">
        <v>384.8931884765625</v>
      </c>
      <c r="T59" s="1">
        <v>3.8099551200866699</v>
      </c>
      <c r="U59" s="1">
        <v>6.8432393074035645</v>
      </c>
      <c r="V59" s="1">
        <v>20.160852432250977</v>
      </c>
      <c r="W59" s="1">
        <v>36.21185302734375</v>
      </c>
      <c r="X59" s="1">
        <v>200.25215148925781</v>
      </c>
      <c r="Y59" s="1">
        <v>1699.566162109375</v>
      </c>
      <c r="Z59" s="1">
        <v>15.639156341552734</v>
      </c>
      <c r="AA59" s="1">
        <v>72.944854736328125</v>
      </c>
      <c r="AB59" s="1">
        <v>-2.6691877841949463</v>
      </c>
      <c r="AC59" s="1">
        <v>0.11814793944358826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0.33375358581542963</v>
      </c>
      <c r="AL59">
        <f t="shared" si="67"/>
        <v>1.0193450967481308E-3</v>
      </c>
      <c r="AM59">
        <f t="shared" si="68"/>
        <v>288.19220104217527</v>
      </c>
      <c r="AN59">
        <f t="shared" si="69"/>
        <v>284.8331359863281</v>
      </c>
      <c r="AO59">
        <f t="shared" si="70"/>
        <v>271.93057985937776</v>
      </c>
      <c r="AP59">
        <f t="shared" si="71"/>
        <v>2.3160419937854608</v>
      </c>
      <c r="AQ59">
        <f t="shared" si="72"/>
        <v>1.7160298944477437</v>
      </c>
      <c r="AR59">
        <f t="shared" si="73"/>
        <v>23.525029978476649</v>
      </c>
      <c r="AS59">
        <f t="shared" si="74"/>
        <v>16.681790671073085</v>
      </c>
      <c r="AT59">
        <f t="shared" si="75"/>
        <v>13.362668514251709</v>
      </c>
      <c r="AU59">
        <f t="shared" si="76"/>
        <v>1.5391442899698291</v>
      </c>
      <c r="AV59">
        <f t="shared" si="77"/>
        <v>6.017742599373542E-2</v>
      </c>
      <c r="AW59">
        <f t="shared" si="78"/>
        <v>0.49917909720448372</v>
      </c>
      <c r="AX59">
        <f t="shared" si="79"/>
        <v>1.0399651927653455</v>
      </c>
      <c r="AY59">
        <f t="shared" si="80"/>
        <v>3.7725802244890021E-2</v>
      </c>
      <c r="AZ59">
        <f t="shared" si="81"/>
        <v>17.975572775850775</v>
      </c>
      <c r="BA59">
        <f t="shared" si="82"/>
        <v>0.64024743692160779</v>
      </c>
      <c r="BB59">
        <f t="shared" si="83"/>
        <v>29.521576227326896</v>
      </c>
      <c r="BC59">
        <f t="shared" si="84"/>
        <v>382.56301902551951</v>
      </c>
      <c r="BD59">
        <f t="shared" si="85"/>
        <v>3.7827586815965424E-3</v>
      </c>
    </row>
    <row r="60" spans="1:108" x14ac:dyDescent="0.25">
      <c r="A60" s="1">
        <v>41</v>
      </c>
      <c r="B60" s="1" t="s">
        <v>99</v>
      </c>
      <c r="C60" s="1">
        <v>3317.5000165067613</v>
      </c>
      <c r="D60" s="1">
        <v>0</v>
      </c>
      <c r="E60">
        <f t="shared" si="58"/>
        <v>4.9209813868819028</v>
      </c>
      <c r="F60">
        <f t="shared" si="59"/>
        <v>6.1520779865828788E-2</v>
      </c>
      <c r="G60">
        <f t="shared" si="60"/>
        <v>245.9864733351337</v>
      </c>
      <c r="H60">
        <f t="shared" si="61"/>
        <v>1.0198928833752314</v>
      </c>
      <c r="I60">
        <f t="shared" si="62"/>
        <v>1.2167213826789394</v>
      </c>
      <c r="J60">
        <f t="shared" si="63"/>
        <v>15.041572570800781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11.683950424194336</v>
      </c>
      <c r="P60" s="1">
        <v>15.041572570800781</v>
      </c>
      <c r="Q60" s="1">
        <v>10.036513328552246</v>
      </c>
      <c r="R60" s="1">
        <v>400.784912109375</v>
      </c>
      <c r="S60" s="1">
        <v>384.86441040039062</v>
      </c>
      <c r="T60" s="1">
        <v>3.8091166019439697</v>
      </c>
      <c r="U60" s="1">
        <v>6.8440413475036621</v>
      </c>
      <c r="V60" s="1">
        <v>20.155389785766602</v>
      </c>
      <c r="W60" s="1">
        <v>36.214252471923828</v>
      </c>
      <c r="X60" s="1">
        <v>200.25129699707031</v>
      </c>
      <c r="Y60" s="1">
        <v>1699.5941162109375</v>
      </c>
      <c r="Z60" s="1">
        <v>15.575575828552246</v>
      </c>
      <c r="AA60" s="1">
        <v>72.945075988769531</v>
      </c>
      <c r="AB60" s="1">
        <v>-2.6691877841949463</v>
      </c>
      <c r="AC60" s="1">
        <v>0.11814793944358826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0.33375216166178379</v>
      </c>
      <c r="AL60">
        <f t="shared" si="67"/>
        <v>1.0198928833752314E-3</v>
      </c>
      <c r="AM60">
        <f t="shared" si="68"/>
        <v>288.19157257080076</v>
      </c>
      <c r="AN60">
        <f t="shared" si="69"/>
        <v>284.83395042419431</v>
      </c>
      <c r="AO60">
        <f t="shared" si="70"/>
        <v>271.93505251552779</v>
      </c>
      <c r="AP60">
        <f t="shared" si="71"/>
        <v>2.3159827392195087</v>
      </c>
      <c r="AQ60">
        <f t="shared" si="72"/>
        <v>1.7159604988428747</v>
      </c>
      <c r="AR60">
        <f t="shared" si="73"/>
        <v>23.52400728333</v>
      </c>
      <c r="AS60">
        <f t="shared" si="74"/>
        <v>16.679965935826338</v>
      </c>
      <c r="AT60">
        <f t="shared" si="75"/>
        <v>13.362761497497559</v>
      </c>
      <c r="AU60">
        <f t="shared" si="76"/>
        <v>1.5391536210421775</v>
      </c>
      <c r="AV60">
        <f t="shared" si="77"/>
        <v>6.0216358288694677E-2</v>
      </c>
      <c r="AW60">
        <f t="shared" si="78"/>
        <v>0.49923911616393524</v>
      </c>
      <c r="AX60">
        <f t="shared" si="79"/>
        <v>1.0399145048782423</v>
      </c>
      <c r="AY60">
        <f t="shared" si="80"/>
        <v>3.775028389005268E-2</v>
      </c>
      <c r="AZ60">
        <f t="shared" si="81"/>
        <v>17.943501989640758</v>
      </c>
      <c r="BA60">
        <f t="shared" si="82"/>
        <v>0.63915100146366777</v>
      </c>
      <c r="BB60">
        <f t="shared" si="83"/>
        <v>29.527216720834204</v>
      </c>
      <c r="BC60">
        <f t="shared" si="84"/>
        <v>382.52521152918945</v>
      </c>
      <c r="BD60">
        <f t="shared" si="85"/>
        <v>3.7985178364790093E-3</v>
      </c>
    </row>
    <row r="61" spans="1:108" x14ac:dyDescent="0.25">
      <c r="A61" s="1">
        <v>42</v>
      </c>
      <c r="B61" s="1" t="s">
        <v>100</v>
      </c>
      <c r="C61" s="1">
        <v>3318.0000164955854</v>
      </c>
      <c r="D61" s="1">
        <v>0</v>
      </c>
      <c r="E61">
        <f t="shared" si="58"/>
        <v>4.9161249107962188</v>
      </c>
      <c r="F61">
        <f t="shared" si="59"/>
        <v>6.1542509405803261E-2</v>
      </c>
      <c r="G61">
        <f t="shared" si="60"/>
        <v>246.16588287339684</v>
      </c>
      <c r="H61">
        <f t="shared" si="61"/>
        <v>1.0199073816466691</v>
      </c>
      <c r="I61">
        <f t="shared" si="62"/>
        <v>1.2163281159698529</v>
      </c>
      <c r="J61">
        <f t="shared" si="63"/>
        <v>15.037654876708984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11.684917449951172</v>
      </c>
      <c r="P61" s="1">
        <v>15.037654876708984</v>
      </c>
      <c r="Q61" s="1">
        <v>10.036525726318359</v>
      </c>
      <c r="R61" s="1">
        <v>400.77459716796875</v>
      </c>
      <c r="S61" s="1">
        <v>384.86968994140625</v>
      </c>
      <c r="T61" s="1">
        <v>3.8087058067321777</v>
      </c>
      <c r="U61" s="1">
        <v>6.8434700965881348</v>
      </c>
      <c r="V61" s="1">
        <v>20.15202522277832</v>
      </c>
      <c r="W61" s="1">
        <v>36.209091186523438</v>
      </c>
      <c r="X61" s="1">
        <v>200.26484680175781</v>
      </c>
      <c r="Y61" s="1">
        <v>1699.616943359375</v>
      </c>
      <c r="Z61" s="1">
        <v>15.61904239654541</v>
      </c>
      <c r="AA61" s="1">
        <v>72.945426940917969</v>
      </c>
      <c r="AB61" s="1">
        <v>-2.6691877841949463</v>
      </c>
      <c r="AC61" s="1">
        <v>0.11814793944358826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0.33377474466959628</v>
      </c>
      <c r="AL61">
        <f t="shared" si="67"/>
        <v>1.0199073816466691E-3</v>
      </c>
      <c r="AM61">
        <f t="shared" si="68"/>
        <v>288.18765487670896</v>
      </c>
      <c r="AN61">
        <f t="shared" si="69"/>
        <v>284.83491744995115</v>
      </c>
      <c r="AO61">
        <f t="shared" si="70"/>
        <v>271.93870485919615</v>
      </c>
      <c r="AP61">
        <f t="shared" si="71"/>
        <v>2.3166312761261376</v>
      </c>
      <c r="AQ61">
        <f t="shared" si="72"/>
        <v>1.7155279639228795</v>
      </c>
      <c r="AR61">
        <f t="shared" si="73"/>
        <v>23.517964536863545</v>
      </c>
      <c r="AS61">
        <f t="shared" si="74"/>
        <v>16.67449444027541</v>
      </c>
      <c r="AT61">
        <f t="shared" si="75"/>
        <v>13.361286163330078</v>
      </c>
      <c r="AU61">
        <f t="shared" si="76"/>
        <v>1.5390055738946804</v>
      </c>
      <c r="AV61">
        <f t="shared" si="77"/>
        <v>6.0237175981214287E-2</v>
      </c>
      <c r="AW61">
        <f t="shared" si="78"/>
        <v>0.49919984795302663</v>
      </c>
      <c r="AX61">
        <f t="shared" si="79"/>
        <v>1.0398057259416538</v>
      </c>
      <c r="AY61">
        <f t="shared" si="80"/>
        <v>3.7763374639210021E-2</v>
      </c>
      <c r="AZ61">
        <f t="shared" si="81"/>
        <v>17.956675424487937</v>
      </c>
      <c r="BA61">
        <f t="shared" si="82"/>
        <v>0.6396083903382308</v>
      </c>
      <c r="BB61">
        <f t="shared" si="83"/>
        <v>29.532996664250099</v>
      </c>
      <c r="BC61">
        <f t="shared" si="84"/>
        <v>382.53279960634541</v>
      </c>
      <c r="BD61">
        <f t="shared" si="85"/>
        <v>3.7954366459814859E-3</v>
      </c>
    </row>
    <row r="62" spans="1:108" x14ac:dyDescent="0.25">
      <c r="A62" s="1">
        <v>43</v>
      </c>
      <c r="B62" s="1" t="s">
        <v>100</v>
      </c>
      <c r="C62" s="1">
        <v>3318.0000164955854</v>
      </c>
      <c r="D62" s="1">
        <v>0</v>
      </c>
      <c r="E62">
        <f t="shared" si="58"/>
        <v>4.9161249107962188</v>
      </c>
      <c r="F62">
        <f t="shared" si="59"/>
        <v>6.1542509405803261E-2</v>
      </c>
      <c r="G62">
        <f t="shared" si="60"/>
        <v>246.16588287339684</v>
      </c>
      <c r="H62">
        <f t="shared" si="61"/>
        <v>1.0199073816466691</v>
      </c>
      <c r="I62">
        <f t="shared" si="62"/>
        <v>1.2163281159698529</v>
      </c>
      <c r="J62">
        <f t="shared" si="63"/>
        <v>15.037654876708984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11.684917449951172</v>
      </c>
      <c r="P62" s="1">
        <v>15.037654876708984</v>
      </c>
      <c r="Q62" s="1">
        <v>10.036525726318359</v>
      </c>
      <c r="R62" s="1">
        <v>400.77459716796875</v>
      </c>
      <c r="S62" s="1">
        <v>384.86968994140625</v>
      </c>
      <c r="T62" s="1">
        <v>3.8087058067321777</v>
      </c>
      <c r="U62" s="1">
        <v>6.8434700965881348</v>
      </c>
      <c r="V62" s="1">
        <v>20.15202522277832</v>
      </c>
      <c r="W62" s="1">
        <v>36.209091186523438</v>
      </c>
      <c r="X62" s="1">
        <v>200.26484680175781</v>
      </c>
      <c r="Y62" s="1">
        <v>1699.616943359375</v>
      </c>
      <c r="Z62" s="1">
        <v>15.61904239654541</v>
      </c>
      <c r="AA62" s="1">
        <v>72.945426940917969</v>
      </c>
      <c r="AB62" s="1">
        <v>-2.6691877841949463</v>
      </c>
      <c r="AC62" s="1">
        <v>0.11814793944358826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0.33377474466959628</v>
      </c>
      <c r="AL62">
        <f t="shared" si="67"/>
        <v>1.0199073816466691E-3</v>
      </c>
      <c r="AM62">
        <f t="shared" si="68"/>
        <v>288.18765487670896</v>
      </c>
      <c r="AN62">
        <f t="shared" si="69"/>
        <v>284.83491744995115</v>
      </c>
      <c r="AO62">
        <f t="shared" si="70"/>
        <v>271.93870485919615</v>
      </c>
      <c r="AP62">
        <f t="shared" si="71"/>
        <v>2.3166312761261376</v>
      </c>
      <c r="AQ62">
        <f t="shared" si="72"/>
        <v>1.7155279639228795</v>
      </c>
      <c r="AR62">
        <f t="shared" si="73"/>
        <v>23.517964536863545</v>
      </c>
      <c r="AS62">
        <f t="shared" si="74"/>
        <v>16.67449444027541</v>
      </c>
      <c r="AT62">
        <f t="shared" si="75"/>
        <v>13.361286163330078</v>
      </c>
      <c r="AU62">
        <f t="shared" si="76"/>
        <v>1.5390055738946804</v>
      </c>
      <c r="AV62">
        <f t="shared" si="77"/>
        <v>6.0237175981214287E-2</v>
      </c>
      <c r="AW62">
        <f t="shared" si="78"/>
        <v>0.49919984795302663</v>
      </c>
      <c r="AX62">
        <f t="shared" si="79"/>
        <v>1.0398057259416538</v>
      </c>
      <c r="AY62">
        <f t="shared" si="80"/>
        <v>3.7763374639210021E-2</v>
      </c>
      <c r="AZ62">
        <f t="shared" si="81"/>
        <v>17.956675424487937</v>
      </c>
      <c r="BA62">
        <f t="shared" si="82"/>
        <v>0.6396083903382308</v>
      </c>
      <c r="BB62">
        <f t="shared" si="83"/>
        <v>29.532996664250099</v>
      </c>
      <c r="BC62">
        <f t="shared" si="84"/>
        <v>382.53279960634541</v>
      </c>
      <c r="BD62">
        <f t="shared" si="85"/>
        <v>3.7954366459814859E-3</v>
      </c>
    </row>
    <row r="63" spans="1:108" x14ac:dyDescent="0.25">
      <c r="A63" s="1">
        <v>44</v>
      </c>
      <c r="B63" s="1" t="s">
        <v>101</v>
      </c>
      <c r="C63" s="1">
        <v>3318.5000164844096</v>
      </c>
      <c r="D63" s="1">
        <v>0</v>
      </c>
      <c r="E63">
        <f t="shared" si="58"/>
        <v>4.8973421775926118</v>
      </c>
      <c r="F63">
        <f t="shared" si="59"/>
        <v>6.1555980553020508E-2</v>
      </c>
      <c r="G63">
        <f t="shared" si="60"/>
        <v>246.73273216252576</v>
      </c>
      <c r="H63">
        <f t="shared" si="61"/>
        <v>1.0200499900527258</v>
      </c>
      <c r="I63">
        <f t="shared" si="62"/>
        <v>1.2162409056345878</v>
      </c>
      <c r="J63">
        <f t="shared" si="63"/>
        <v>15.036949157714844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11.684783935546875</v>
      </c>
      <c r="P63" s="1">
        <v>15.036949157714844</v>
      </c>
      <c r="Q63" s="1">
        <v>10.035965919494629</v>
      </c>
      <c r="R63" s="1">
        <v>400.76834106445312</v>
      </c>
      <c r="S63" s="1">
        <v>384.91897583007812</v>
      </c>
      <c r="T63" s="1">
        <v>3.8083145618438721</v>
      </c>
      <c r="U63" s="1">
        <v>6.8435826301574707</v>
      </c>
      <c r="V63" s="1">
        <v>20.150178909301758</v>
      </c>
      <c r="W63" s="1">
        <v>36.210090637207031</v>
      </c>
      <c r="X63" s="1">
        <v>200.25958251953125</v>
      </c>
      <c r="Y63" s="1">
        <v>1699.6041259765625</v>
      </c>
      <c r="Z63" s="1">
        <v>15.61369800567627</v>
      </c>
      <c r="AA63" s="1">
        <v>72.945587158203125</v>
      </c>
      <c r="AB63" s="1">
        <v>-2.6691877841949463</v>
      </c>
      <c r="AC63" s="1">
        <v>0.11814793944358826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0.33376597086588539</v>
      </c>
      <c r="AL63">
        <f t="shared" si="67"/>
        <v>1.0200499900527259E-3</v>
      </c>
      <c r="AM63">
        <f t="shared" si="68"/>
        <v>288.18694915771482</v>
      </c>
      <c r="AN63">
        <f t="shared" si="69"/>
        <v>284.83478393554685</v>
      </c>
      <c r="AO63">
        <f t="shared" si="70"/>
        <v>271.93665407799199</v>
      </c>
      <c r="AP63">
        <f t="shared" si="71"/>
        <v>2.316604684362388</v>
      </c>
      <c r="AQ63">
        <f t="shared" si="72"/>
        <v>1.7154500588571044</v>
      </c>
      <c r="AR63">
        <f t="shared" si="73"/>
        <v>23.516844893395213</v>
      </c>
      <c r="AS63">
        <f t="shared" si="74"/>
        <v>16.673262263237742</v>
      </c>
      <c r="AT63">
        <f t="shared" si="75"/>
        <v>13.360866546630859</v>
      </c>
      <c r="AU63">
        <f t="shared" si="76"/>
        <v>1.5389634683961642</v>
      </c>
      <c r="AV63">
        <f t="shared" si="77"/>
        <v>6.025008167543533E-2</v>
      </c>
      <c r="AW63">
        <f t="shared" si="78"/>
        <v>0.49920915322251674</v>
      </c>
      <c r="AX63">
        <f t="shared" si="79"/>
        <v>1.0397543151736475</v>
      </c>
      <c r="AY63">
        <f t="shared" si="80"/>
        <v>3.7771490115738125E-2</v>
      </c>
      <c r="AZ63">
        <f t="shared" si="81"/>
        <v>17.998064018743108</v>
      </c>
      <c r="BA63">
        <f t="shared" si="82"/>
        <v>0.64099913918363316</v>
      </c>
      <c r="BB63">
        <f t="shared" si="83"/>
        <v>29.535212363128593</v>
      </c>
      <c r="BC63">
        <f t="shared" si="84"/>
        <v>382.59101390682252</v>
      </c>
      <c r="BD63">
        <f t="shared" si="85"/>
        <v>3.7806439767906182E-3</v>
      </c>
    </row>
    <row r="64" spans="1:108" x14ac:dyDescent="0.25">
      <c r="A64" s="1">
        <v>45</v>
      </c>
      <c r="B64" s="1" t="s">
        <v>101</v>
      </c>
      <c r="C64" s="1">
        <v>3319.0000164732337</v>
      </c>
      <c r="D64" s="1">
        <v>0</v>
      </c>
      <c r="E64">
        <f t="shared" si="58"/>
        <v>4.8935682825363465</v>
      </c>
      <c r="F64">
        <f t="shared" si="59"/>
        <v>6.1489502029850672E-2</v>
      </c>
      <c r="G64">
        <f t="shared" si="60"/>
        <v>246.67317557658265</v>
      </c>
      <c r="H64">
        <f t="shared" si="61"/>
        <v>1.0194358140457307</v>
      </c>
      <c r="I64">
        <f t="shared" si="62"/>
        <v>1.2167871371410137</v>
      </c>
      <c r="J64">
        <f t="shared" si="63"/>
        <v>15.040716171264648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11.684892654418945</v>
      </c>
      <c r="P64" s="1">
        <v>15.040716171264648</v>
      </c>
      <c r="Q64" s="1">
        <v>10.035873413085937</v>
      </c>
      <c r="R64" s="1">
        <v>400.73867797851562</v>
      </c>
      <c r="S64" s="1">
        <v>384.89987182617187</v>
      </c>
      <c r="T64" s="1">
        <v>3.808089017868042</v>
      </c>
      <c r="U64" s="1">
        <v>6.841825008392334</v>
      </c>
      <c r="V64" s="1">
        <v>20.148754119873047</v>
      </c>
      <c r="W64" s="1">
        <v>36.200374603271484</v>
      </c>
      <c r="X64" s="1">
        <v>200.24043273925781</v>
      </c>
      <c r="Y64" s="1">
        <v>1699.6962890625</v>
      </c>
      <c r="Z64" s="1">
        <v>15.583113670349121</v>
      </c>
      <c r="AA64" s="1">
        <v>72.945274353027344</v>
      </c>
      <c r="AB64" s="1">
        <v>-2.6691877841949463</v>
      </c>
      <c r="AC64" s="1">
        <v>0.11814793944358826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0.33373405456542965</v>
      </c>
      <c r="AL64">
        <f t="shared" si="67"/>
        <v>1.0194358140457307E-3</v>
      </c>
      <c r="AM64">
        <f t="shared" si="68"/>
        <v>288.19071617126463</v>
      </c>
      <c r="AN64">
        <f t="shared" si="69"/>
        <v>284.83489265441892</v>
      </c>
      <c r="AO64">
        <f t="shared" si="70"/>
        <v>271.95140017141239</v>
      </c>
      <c r="AP64">
        <f t="shared" si="71"/>
        <v>2.3166421847115015</v>
      </c>
      <c r="AQ64">
        <f t="shared" si="72"/>
        <v>1.715865939453596</v>
      </c>
      <c r="AR64">
        <f t="shared" si="73"/>
        <v>23.522647007254484</v>
      </c>
      <c r="AS64">
        <f t="shared" si="74"/>
        <v>16.68082199886215</v>
      </c>
      <c r="AT64">
        <f t="shared" si="75"/>
        <v>13.362804412841797</v>
      </c>
      <c r="AU64">
        <f t="shared" si="76"/>
        <v>1.5391579277077323</v>
      </c>
      <c r="AV64">
        <f t="shared" si="77"/>
        <v>6.0186392432611771E-2</v>
      </c>
      <c r="AW64">
        <f t="shared" si="78"/>
        <v>0.49907880231258239</v>
      </c>
      <c r="AX64">
        <f t="shared" si="79"/>
        <v>1.0400791253951498</v>
      </c>
      <c r="AY64">
        <f t="shared" si="80"/>
        <v>3.7731440567552677E-2</v>
      </c>
      <c r="AZ64">
        <f t="shared" si="81"/>
        <v>17.993642467966307</v>
      </c>
      <c r="BA64">
        <f t="shared" si="82"/>
        <v>0.64087622166833291</v>
      </c>
      <c r="BB64">
        <f t="shared" si="83"/>
        <v>29.518892534752794</v>
      </c>
      <c r="BC64">
        <f t="shared" si="84"/>
        <v>382.57370383188322</v>
      </c>
      <c r="BD64">
        <f t="shared" si="85"/>
        <v>3.7758140404533127E-3</v>
      </c>
      <c r="BE64">
        <f>AVERAGE(E50:E64)</f>
        <v>4.9033636741917999</v>
      </c>
      <c r="BF64">
        <f t="shared" ref="BF64:DD64" si="86">AVERAGE(F50:F64)</f>
        <v>6.1521389290661914E-2</v>
      </c>
      <c r="BG64">
        <f t="shared" si="86"/>
        <v>246.44757217640756</v>
      </c>
      <c r="BH64">
        <f t="shared" si="86"/>
        <v>1.0193020819589826</v>
      </c>
      <c r="BI64">
        <f t="shared" si="86"/>
        <v>1.2160099712705674</v>
      </c>
      <c r="BJ64">
        <f t="shared" si="86"/>
        <v>15.03445224761963</v>
      </c>
      <c r="BK64">
        <f t="shared" si="86"/>
        <v>6</v>
      </c>
      <c r="BL64">
        <f t="shared" si="86"/>
        <v>1.4200000166893005</v>
      </c>
      <c r="BM64">
        <f t="shared" si="86"/>
        <v>1</v>
      </c>
      <c r="BN64">
        <f t="shared" si="86"/>
        <v>2.8400000333786011</v>
      </c>
      <c r="BO64">
        <f t="shared" si="86"/>
        <v>11.682173347473144</v>
      </c>
      <c r="BP64">
        <f t="shared" si="86"/>
        <v>15.03445224761963</v>
      </c>
      <c r="BQ64">
        <f t="shared" si="86"/>
        <v>10.036127281188964</v>
      </c>
      <c r="BR64">
        <f t="shared" si="86"/>
        <v>400.72751057942708</v>
      </c>
      <c r="BS64">
        <f t="shared" si="86"/>
        <v>384.85873209635417</v>
      </c>
      <c r="BT64">
        <f t="shared" si="86"/>
        <v>3.8095263163248698</v>
      </c>
      <c r="BU64">
        <f t="shared" si="86"/>
        <v>6.8430329322814938</v>
      </c>
      <c r="BV64">
        <f t="shared" si="86"/>
        <v>20.159886423746745</v>
      </c>
      <c r="BW64">
        <f t="shared" si="86"/>
        <v>36.21310094197591</v>
      </c>
      <c r="BX64">
        <f t="shared" si="86"/>
        <v>200.22905375162762</v>
      </c>
      <c r="BY64">
        <f t="shared" si="86"/>
        <v>1699.5917561848958</v>
      </c>
      <c r="BZ64">
        <f t="shared" si="86"/>
        <v>15.581511052449544</v>
      </c>
      <c r="CA64">
        <f t="shared" si="86"/>
        <v>72.944936116536454</v>
      </c>
      <c r="CB64">
        <f t="shared" si="86"/>
        <v>-2.6691877841949463</v>
      </c>
      <c r="CC64">
        <f t="shared" si="86"/>
        <v>0.11814793944358826</v>
      </c>
      <c r="CD64">
        <f t="shared" si="86"/>
        <v>1</v>
      </c>
      <c r="CE64">
        <f t="shared" si="86"/>
        <v>-0.21956524252891541</v>
      </c>
      <c r="CF64">
        <f t="shared" si="86"/>
        <v>2.737391471862793</v>
      </c>
      <c r="CG64">
        <f t="shared" si="86"/>
        <v>1</v>
      </c>
      <c r="CH64">
        <f t="shared" si="86"/>
        <v>0</v>
      </c>
      <c r="CI64">
        <f t="shared" si="86"/>
        <v>0.15999999642372131</v>
      </c>
      <c r="CJ64">
        <f t="shared" si="86"/>
        <v>111115</v>
      </c>
      <c r="CK64">
        <f t="shared" si="86"/>
        <v>0.33371508958604595</v>
      </c>
      <c r="CL64">
        <f t="shared" si="86"/>
        <v>1.0193020819589829E-3</v>
      </c>
      <c r="CM64">
        <f t="shared" si="86"/>
        <v>288.18445224761967</v>
      </c>
      <c r="CN64">
        <f t="shared" si="86"/>
        <v>284.8321733474732</v>
      </c>
      <c r="CO64">
        <f t="shared" si="86"/>
        <v>271.93467491136954</v>
      </c>
      <c r="CP64">
        <f t="shared" si="86"/>
        <v>2.3169813809613617</v>
      </c>
      <c r="CQ64">
        <f t="shared" si="86"/>
        <v>1.7151745713251265</v>
      </c>
      <c r="CR64">
        <f t="shared" si="86"/>
        <v>23.513278117529193</v>
      </c>
      <c r="CS64">
        <f t="shared" si="86"/>
        <v>16.670245185247705</v>
      </c>
      <c r="CT64">
        <f t="shared" si="86"/>
        <v>13.358312797546386</v>
      </c>
      <c r="CU64">
        <f t="shared" si="86"/>
        <v>1.5387072856898252</v>
      </c>
      <c r="CV64">
        <f t="shared" si="86"/>
        <v>6.0216941738494983E-2</v>
      </c>
      <c r="CW64">
        <f t="shared" si="86"/>
        <v>0.49916460005455893</v>
      </c>
      <c r="CX64">
        <f t="shared" si="86"/>
        <v>1.0395426856352665</v>
      </c>
      <c r="CY64">
        <f t="shared" si="86"/>
        <v>3.7750650815284462E-2</v>
      </c>
      <c r="CZ64">
        <f t="shared" si="86"/>
        <v>17.977102347992112</v>
      </c>
      <c r="DA64">
        <f t="shared" si="86"/>
        <v>0.64035850282527107</v>
      </c>
      <c r="DB64">
        <f t="shared" si="86"/>
        <v>29.536587748957597</v>
      </c>
      <c r="DC64">
        <f t="shared" si="86"/>
        <v>382.52790784200232</v>
      </c>
      <c r="DD64">
        <f t="shared" si="86"/>
        <v>3.7860929262399116E-3</v>
      </c>
    </row>
    <row r="65" spans="1:56" x14ac:dyDescent="0.25">
      <c r="A65" s="1" t="s">
        <v>9</v>
      </c>
      <c r="B65" s="1" t="s">
        <v>102</v>
      </c>
    </row>
    <row r="66" spans="1:56" x14ac:dyDescent="0.25">
      <c r="A66" s="1" t="s">
        <v>9</v>
      </c>
      <c r="B66" s="1" t="s">
        <v>103</v>
      </c>
    </row>
    <row r="67" spans="1:56" x14ac:dyDescent="0.25">
      <c r="A67" s="1" t="s">
        <v>9</v>
      </c>
      <c r="B67" s="1" t="s">
        <v>104</v>
      </c>
    </row>
    <row r="68" spans="1:56" x14ac:dyDescent="0.25">
      <c r="A68" s="1" t="s">
        <v>9</v>
      </c>
      <c r="B68" s="1" t="s">
        <v>105</v>
      </c>
    </row>
    <row r="69" spans="1:56" x14ac:dyDescent="0.25">
      <c r="A69" s="1" t="s">
        <v>9</v>
      </c>
      <c r="B69" s="1" t="s">
        <v>106</v>
      </c>
    </row>
    <row r="70" spans="1:56" x14ac:dyDescent="0.25">
      <c r="A70" s="1" t="s">
        <v>9</v>
      </c>
      <c r="B70" s="1" t="s">
        <v>107</v>
      </c>
    </row>
    <row r="71" spans="1:56" x14ac:dyDescent="0.25">
      <c r="A71" s="1" t="s">
        <v>9</v>
      </c>
      <c r="B71" s="1" t="s">
        <v>108</v>
      </c>
    </row>
    <row r="72" spans="1:56" x14ac:dyDescent="0.25">
      <c r="A72" s="1" t="s">
        <v>9</v>
      </c>
      <c r="B72" s="1" t="s">
        <v>109</v>
      </c>
    </row>
    <row r="73" spans="1:56" x14ac:dyDescent="0.25">
      <c r="A73" s="1" t="s">
        <v>9</v>
      </c>
      <c r="B73" s="1" t="s">
        <v>110</v>
      </c>
    </row>
    <row r="74" spans="1:56" x14ac:dyDescent="0.25">
      <c r="A74" s="1" t="s">
        <v>9</v>
      </c>
      <c r="B74" s="1" t="s">
        <v>111</v>
      </c>
    </row>
    <row r="75" spans="1:56" x14ac:dyDescent="0.25">
      <c r="A75" s="1" t="s">
        <v>9</v>
      </c>
      <c r="B75" s="1" t="s">
        <v>112</v>
      </c>
    </row>
    <row r="76" spans="1:56" x14ac:dyDescent="0.25">
      <c r="A76" s="1">
        <v>46</v>
      </c>
      <c r="B76" s="1" t="s">
        <v>113</v>
      </c>
      <c r="C76" s="1">
        <v>4174.5000161714852</v>
      </c>
      <c r="D76" s="1">
        <v>0</v>
      </c>
      <c r="E76">
        <f t="shared" ref="E76:E90" si="87">(R76-S76*(1000-T76)/(1000-U76))*AK76</f>
        <v>5.2987104398376825</v>
      </c>
      <c r="F76">
        <f t="shared" ref="F76:F90" si="88">IF(AV76&lt;&gt;0,1/(1/AV76-1/N76),0)</f>
        <v>6.4220596348389933E-2</v>
      </c>
      <c r="G76">
        <f t="shared" ref="G76:G90" si="89">((AY76-AL76/2)*S76-E76)/(AY76+AL76/2)</f>
        <v>237.69246619469567</v>
      </c>
      <c r="H76">
        <f t="shared" ref="H76:H90" si="90">AL76*1000</f>
        <v>1.2569796941845381</v>
      </c>
      <c r="I76">
        <f t="shared" ref="I76:I90" si="91">(AQ76-AW76)</f>
        <v>1.4318657485618309</v>
      </c>
      <c r="J76">
        <f t="shared" ref="J76:J90" si="92">(P76+AP76*D76)</f>
        <v>18.350130081176758</v>
      </c>
      <c r="K76" s="1">
        <v>6</v>
      </c>
      <c r="L76">
        <f t="shared" ref="L76:L90" si="93">(K76*AE76+AF76)</f>
        <v>1.4200000166893005</v>
      </c>
      <c r="M76" s="1">
        <v>1</v>
      </c>
      <c r="N76">
        <f t="shared" ref="N76:N90" si="94">L76*(M76+1)*(M76+1)/(M76*M76+1)</f>
        <v>2.8400000333786011</v>
      </c>
      <c r="O76" s="1">
        <v>16.189950942993164</v>
      </c>
      <c r="P76" s="1">
        <v>18.350130081176758</v>
      </c>
      <c r="Q76" s="1">
        <v>15.089705467224121</v>
      </c>
      <c r="R76" s="1">
        <v>399.47921752929687</v>
      </c>
      <c r="S76" s="1">
        <v>382.15493774414062</v>
      </c>
      <c r="T76" s="1">
        <v>5.6649489402770996</v>
      </c>
      <c r="U76" s="1">
        <v>9.3976631164550781</v>
      </c>
      <c r="V76" s="1">
        <v>22.371866226196289</v>
      </c>
      <c r="W76" s="1">
        <v>37.113002777099609</v>
      </c>
      <c r="X76" s="1">
        <v>200.14932250976562</v>
      </c>
      <c r="Y76" s="1">
        <v>1699.755859375</v>
      </c>
      <c r="Z76" s="1">
        <v>17.034517288208008</v>
      </c>
      <c r="AA76" s="1">
        <v>72.939445495605469</v>
      </c>
      <c r="AB76" s="1">
        <v>-2.9122602939605713</v>
      </c>
      <c r="AC76" s="1">
        <v>0.10216626524925232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ref="AK76:AK90" si="95">X76*0.000001/(K76*0.0001)</f>
        <v>0.33358220418294265</v>
      </c>
      <c r="AL76">
        <f t="shared" ref="AL76:AL90" si="96">(U76-T76)/(1000-U76)*AK76</f>
        <v>1.2569796941845381E-3</v>
      </c>
      <c r="AM76">
        <f t="shared" ref="AM76:AM90" si="97">(P76+273.15)</f>
        <v>291.50013008117674</v>
      </c>
      <c r="AN76">
        <f t="shared" ref="AN76:AN90" si="98">(O76+273.15)</f>
        <v>289.33995094299314</v>
      </c>
      <c r="AO76">
        <f t="shared" ref="AO76:AO90" si="99">(Y76*AG76+Z76*AH76)*AI76</f>
        <v>271.96093142119935</v>
      </c>
      <c r="AP76">
        <f t="shared" ref="AP76:AP90" si="100">((AO76+0.00000010773*(AN76^4-AM76^4))-AL76*44100)/(L76*51.4+0.00000043092*AM76^3)</f>
        <v>2.3155910517009173</v>
      </c>
      <c r="AQ76">
        <f t="shared" ref="AQ76:AQ90" si="101">0.61365*EXP(17.502*J76/(240.97+J76))</f>
        <v>2.1173260852305678</v>
      </c>
      <c r="AR76">
        <f t="shared" ref="AR76:AR90" si="102">AQ76*1000/AA76</f>
        <v>29.028546499686989</v>
      </c>
      <c r="AS76">
        <f t="shared" ref="AS76:AS90" si="103">(AR76-U76)</f>
        <v>19.630883383231911</v>
      </c>
      <c r="AT76">
        <f t="shared" ref="AT76:AT90" si="104">IF(D76,P76,(O76+P76)/2)</f>
        <v>17.270040512084961</v>
      </c>
      <c r="AU76">
        <f t="shared" ref="AU76:AU90" si="105">0.61365*EXP(17.502*AT76/(240.97+AT76))</f>
        <v>1.9780901746186981</v>
      </c>
      <c r="AV76">
        <f t="shared" ref="AV76:AV90" si="106">IF(AS76&lt;&gt;0,(1000-(AR76+U76)/2)/AS76*AL76,0)</f>
        <v>6.2800495907973139E-2</v>
      </c>
      <c r="AW76">
        <f t="shared" ref="AW76:AW90" si="107">U76*AA76/1000</f>
        <v>0.68546033666873696</v>
      </c>
      <c r="AX76">
        <f t="shared" ref="AX76:AX90" si="108">(AU76-AW76)</f>
        <v>1.2926298379499612</v>
      </c>
      <c r="AY76">
        <f t="shared" ref="AY76:AY90" si="109">1/(1.6/F76+1.37/N76)</f>
        <v>3.9375473636506501E-2</v>
      </c>
      <c r="AZ76">
        <f t="shared" ref="AZ76:AZ90" si="110">G76*AA76*0.001</f>
        <v>17.33715668272405</v>
      </c>
      <c r="BA76">
        <f t="shared" ref="BA76:BA90" si="111">G76/S76</f>
        <v>0.62197931445762167</v>
      </c>
      <c r="BB76">
        <f t="shared" ref="BB76:BB90" si="112">(1-AL76*AA76/AQ76/F76)*100</f>
        <v>32.573807327910707</v>
      </c>
      <c r="BC76">
        <f t="shared" ref="BC76:BC90" si="113">(S76-E76/(N76/1.35))</f>
        <v>379.6361845717081</v>
      </c>
      <c r="BD76">
        <f t="shared" ref="BD76:BD90" si="114">E76*BB76/100/BC76</f>
        <v>4.5464362979093223E-3</v>
      </c>
    </row>
    <row r="77" spans="1:56" x14ac:dyDescent="0.25">
      <c r="A77" s="1">
        <v>47</v>
      </c>
      <c r="B77" s="1" t="s">
        <v>113</v>
      </c>
      <c r="C77" s="1">
        <v>4175.0000161603093</v>
      </c>
      <c r="D77" s="1">
        <v>0</v>
      </c>
      <c r="E77">
        <f t="shared" si="87"/>
        <v>5.3063558021670367</v>
      </c>
      <c r="F77">
        <f t="shared" si="88"/>
        <v>6.4252680079105923E-2</v>
      </c>
      <c r="G77">
        <f t="shared" si="89"/>
        <v>237.52821236533504</v>
      </c>
      <c r="H77">
        <f t="shared" si="90"/>
        <v>1.2574295763534535</v>
      </c>
      <c r="I77">
        <f t="shared" si="91"/>
        <v>1.4316794893972988</v>
      </c>
      <c r="J77">
        <f t="shared" si="92"/>
        <v>18.348997116088867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16.190460205078125</v>
      </c>
      <c r="P77" s="1">
        <v>18.348997116088867</v>
      </c>
      <c r="Q77" s="1">
        <v>15.089386940002441</v>
      </c>
      <c r="R77" s="1">
        <v>399.46026611328125</v>
      </c>
      <c r="S77" s="1">
        <v>382.1142578125</v>
      </c>
      <c r="T77" s="1">
        <v>5.6644430160522461</v>
      </c>
      <c r="U77" s="1">
        <v>9.3981571197509766</v>
      </c>
      <c r="V77" s="1">
        <v>22.369134902954102</v>
      </c>
      <c r="W77" s="1">
        <v>37.113735198974609</v>
      </c>
      <c r="X77" s="1">
        <v>200.167236328125</v>
      </c>
      <c r="Y77" s="1">
        <v>1699.7554931640625</v>
      </c>
      <c r="Z77" s="1">
        <v>16.978298187255859</v>
      </c>
      <c r="AA77" s="1">
        <v>72.939422607421875</v>
      </c>
      <c r="AB77" s="1">
        <v>-2.9122602939605713</v>
      </c>
      <c r="AC77" s="1">
        <v>0.10216626524925232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0.33361206054687498</v>
      </c>
      <c r="AL77">
        <f t="shared" si="96"/>
        <v>1.2574295763534535E-3</v>
      </c>
      <c r="AM77">
        <f t="shared" si="97"/>
        <v>291.49899711608884</v>
      </c>
      <c r="AN77">
        <f t="shared" si="98"/>
        <v>289.3404602050781</v>
      </c>
      <c r="AO77">
        <f t="shared" si="99"/>
        <v>271.96087282745066</v>
      </c>
      <c r="AP77">
        <f t="shared" si="100"/>
        <v>2.3155647353826168</v>
      </c>
      <c r="AQ77">
        <f t="shared" si="101"/>
        <v>2.117175643285766</v>
      </c>
      <c r="AR77">
        <f t="shared" si="102"/>
        <v>29.026493048634787</v>
      </c>
      <c r="AS77">
        <f t="shared" si="103"/>
        <v>19.628335928883811</v>
      </c>
      <c r="AT77">
        <f t="shared" si="104"/>
        <v>17.269728660583496</v>
      </c>
      <c r="AU77">
        <f t="shared" si="105"/>
        <v>1.9780511630277477</v>
      </c>
      <c r="AV77">
        <f t="shared" si="106"/>
        <v>6.2831176062524391E-2</v>
      </c>
      <c r="AW77">
        <f t="shared" si="107"/>
        <v>0.68549615388846719</v>
      </c>
      <c r="AX77">
        <f t="shared" si="108"/>
        <v>1.2925550091392806</v>
      </c>
      <c r="AY77">
        <f t="shared" si="109"/>
        <v>3.9394771251501058E-2</v>
      </c>
      <c r="AZ77">
        <f t="shared" si="110"/>
        <v>17.325170662900621</v>
      </c>
      <c r="BA77">
        <f t="shared" si="111"/>
        <v>0.62161567517820282</v>
      </c>
      <c r="BB77">
        <f t="shared" si="112"/>
        <v>32.578586111088079</v>
      </c>
      <c r="BC77">
        <f t="shared" si="113"/>
        <v>379.59187040097476</v>
      </c>
      <c r="BD77">
        <f t="shared" si="114"/>
        <v>4.5541957801772445E-3</v>
      </c>
    </row>
    <row r="78" spans="1:56" x14ac:dyDescent="0.25">
      <c r="A78" s="1">
        <v>48</v>
      </c>
      <c r="B78" s="1" t="s">
        <v>113</v>
      </c>
      <c r="C78" s="1">
        <v>4175.0000161603093</v>
      </c>
      <c r="D78" s="1">
        <v>0</v>
      </c>
      <c r="E78">
        <f t="shared" si="87"/>
        <v>5.3063558021670367</v>
      </c>
      <c r="F78">
        <f t="shared" si="88"/>
        <v>6.4252680079105923E-2</v>
      </c>
      <c r="G78">
        <f t="shared" si="89"/>
        <v>237.52821236533504</v>
      </c>
      <c r="H78">
        <f t="shared" si="90"/>
        <v>1.2574295763534535</v>
      </c>
      <c r="I78">
        <f t="shared" si="91"/>
        <v>1.4316794893972988</v>
      </c>
      <c r="J78">
        <f t="shared" si="92"/>
        <v>18.348997116088867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16.190460205078125</v>
      </c>
      <c r="P78" s="1">
        <v>18.348997116088867</v>
      </c>
      <c r="Q78" s="1">
        <v>15.089386940002441</v>
      </c>
      <c r="R78" s="1">
        <v>399.46026611328125</v>
      </c>
      <c r="S78" s="1">
        <v>382.1142578125</v>
      </c>
      <c r="T78" s="1">
        <v>5.6644430160522461</v>
      </c>
      <c r="U78" s="1">
        <v>9.3981571197509766</v>
      </c>
      <c r="V78" s="1">
        <v>22.369134902954102</v>
      </c>
      <c r="W78" s="1">
        <v>37.113735198974609</v>
      </c>
      <c r="X78" s="1">
        <v>200.167236328125</v>
      </c>
      <c r="Y78" s="1">
        <v>1699.7554931640625</v>
      </c>
      <c r="Z78" s="1">
        <v>16.978298187255859</v>
      </c>
      <c r="AA78" s="1">
        <v>72.939422607421875</v>
      </c>
      <c r="AB78" s="1">
        <v>-2.9122602939605713</v>
      </c>
      <c r="AC78" s="1">
        <v>0.10216626524925232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0.33361206054687498</v>
      </c>
      <c r="AL78">
        <f t="shared" si="96"/>
        <v>1.2574295763534535E-3</v>
      </c>
      <c r="AM78">
        <f t="shared" si="97"/>
        <v>291.49899711608884</v>
      </c>
      <c r="AN78">
        <f t="shared" si="98"/>
        <v>289.3404602050781</v>
      </c>
      <c r="AO78">
        <f t="shared" si="99"/>
        <v>271.96087282745066</v>
      </c>
      <c r="AP78">
        <f t="shared" si="100"/>
        <v>2.3155647353826168</v>
      </c>
      <c r="AQ78">
        <f t="shared" si="101"/>
        <v>2.117175643285766</v>
      </c>
      <c r="AR78">
        <f t="shared" si="102"/>
        <v>29.026493048634787</v>
      </c>
      <c r="AS78">
        <f t="shared" si="103"/>
        <v>19.628335928883811</v>
      </c>
      <c r="AT78">
        <f t="shared" si="104"/>
        <v>17.269728660583496</v>
      </c>
      <c r="AU78">
        <f t="shared" si="105"/>
        <v>1.9780511630277477</v>
      </c>
      <c r="AV78">
        <f t="shared" si="106"/>
        <v>6.2831176062524391E-2</v>
      </c>
      <c r="AW78">
        <f t="shared" si="107"/>
        <v>0.68549615388846719</v>
      </c>
      <c r="AX78">
        <f t="shared" si="108"/>
        <v>1.2925550091392806</v>
      </c>
      <c r="AY78">
        <f t="shared" si="109"/>
        <v>3.9394771251501058E-2</v>
      </c>
      <c r="AZ78">
        <f t="shared" si="110"/>
        <v>17.325170662900621</v>
      </c>
      <c r="BA78">
        <f t="shared" si="111"/>
        <v>0.62161567517820282</v>
      </c>
      <c r="BB78">
        <f t="shared" si="112"/>
        <v>32.578586111088079</v>
      </c>
      <c r="BC78">
        <f t="shared" si="113"/>
        <v>379.59187040097476</v>
      </c>
      <c r="BD78">
        <f t="shared" si="114"/>
        <v>4.5541957801772445E-3</v>
      </c>
    </row>
    <row r="79" spans="1:56" x14ac:dyDescent="0.25">
      <c r="A79" s="1">
        <v>49</v>
      </c>
      <c r="B79" s="1" t="s">
        <v>114</v>
      </c>
      <c r="C79" s="1">
        <v>4175.5000161491334</v>
      </c>
      <c r="D79" s="1">
        <v>0</v>
      </c>
      <c r="E79">
        <f t="shared" si="87"/>
        <v>5.3042106016449697</v>
      </c>
      <c r="F79">
        <f t="shared" si="88"/>
        <v>6.4238821453898143E-2</v>
      </c>
      <c r="G79">
        <f t="shared" si="89"/>
        <v>237.54703198678524</v>
      </c>
      <c r="H79">
        <f t="shared" si="90"/>
        <v>1.2572693631412009</v>
      </c>
      <c r="I79">
        <f t="shared" si="91"/>
        <v>1.4317911420020726</v>
      </c>
      <c r="J79">
        <f t="shared" si="92"/>
        <v>18.349641799926758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16.191049575805664</v>
      </c>
      <c r="P79" s="1">
        <v>18.349641799926758</v>
      </c>
      <c r="Q79" s="1">
        <v>15.088639259338379</v>
      </c>
      <c r="R79" s="1">
        <v>399.44827270507812</v>
      </c>
      <c r="S79" s="1">
        <v>382.108154296875</v>
      </c>
      <c r="T79" s="1">
        <v>5.6644468307495117</v>
      </c>
      <c r="U79" s="1">
        <v>9.3978471755981445</v>
      </c>
      <c r="V79" s="1">
        <v>22.368196487426758</v>
      </c>
      <c r="W79" s="1">
        <v>37.110931396484375</v>
      </c>
      <c r="X79" s="1">
        <v>200.15861511230469</v>
      </c>
      <c r="Y79" s="1">
        <v>1699.79541015625</v>
      </c>
      <c r="Z79" s="1">
        <v>16.944574356079102</v>
      </c>
      <c r="AA79" s="1">
        <v>72.939056396484375</v>
      </c>
      <c r="AB79" s="1">
        <v>-2.9122602939605713</v>
      </c>
      <c r="AC79" s="1">
        <v>0.10216626524925232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0.33359769185384108</v>
      </c>
      <c r="AL79">
        <f t="shared" si="96"/>
        <v>1.2572693631412008E-3</v>
      </c>
      <c r="AM79">
        <f t="shared" si="97"/>
        <v>291.49964179992674</v>
      </c>
      <c r="AN79">
        <f t="shared" si="98"/>
        <v>289.34104957580564</v>
      </c>
      <c r="AO79">
        <f t="shared" si="99"/>
        <v>271.9672595460579</v>
      </c>
      <c r="AP79">
        <f t="shared" si="100"/>
        <v>2.3157148524714444</v>
      </c>
      <c r="AQ79">
        <f t="shared" si="101"/>
        <v>2.117261247148567</v>
      </c>
      <c r="AR79">
        <f t="shared" si="102"/>
        <v>29.027812419720551</v>
      </c>
      <c r="AS79">
        <f t="shared" si="103"/>
        <v>19.629965244122406</v>
      </c>
      <c r="AT79">
        <f t="shared" si="104"/>
        <v>17.270345687866211</v>
      </c>
      <c r="AU79">
        <f t="shared" si="105"/>
        <v>1.978128351752785</v>
      </c>
      <c r="AV79">
        <f t="shared" si="106"/>
        <v>6.2817923797729366E-2</v>
      </c>
      <c r="AW79">
        <f t="shared" si="107"/>
        <v>0.68547010514649442</v>
      </c>
      <c r="AX79">
        <f t="shared" si="108"/>
        <v>1.2926582466062906</v>
      </c>
      <c r="AY79">
        <f t="shared" si="109"/>
        <v>3.9386435656916387E-2</v>
      </c>
      <c r="AZ79">
        <f t="shared" si="110"/>
        <v>17.32645636290161</v>
      </c>
      <c r="BA79">
        <f t="shared" si="111"/>
        <v>0.62167485649161391</v>
      </c>
      <c r="BB79">
        <f t="shared" si="112"/>
        <v>32.575697828396812</v>
      </c>
      <c r="BC79">
        <f t="shared" si="113"/>
        <v>379.58678661093802</v>
      </c>
      <c r="BD79">
        <f t="shared" si="114"/>
        <v>4.5520120265531497E-3</v>
      </c>
    </row>
    <row r="80" spans="1:56" x14ac:dyDescent="0.25">
      <c r="A80" s="1">
        <v>50</v>
      </c>
      <c r="B80" s="1" t="s">
        <v>114</v>
      </c>
      <c r="C80" s="1">
        <v>4176.0000161379576</v>
      </c>
      <c r="D80" s="1">
        <v>0</v>
      </c>
      <c r="E80">
        <f t="shared" si="87"/>
        <v>5.2826989579064563</v>
      </c>
      <c r="F80">
        <f t="shared" si="88"/>
        <v>6.4224053519983698E-2</v>
      </c>
      <c r="G80">
        <f t="shared" si="89"/>
        <v>238.09415744605644</v>
      </c>
      <c r="H80">
        <f t="shared" si="90"/>
        <v>1.2569548333977729</v>
      </c>
      <c r="I80">
        <f t="shared" si="91"/>
        <v>1.4317589629121346</v>
      </c>
      <c r="J80">
        <f t="shared" si="92"/>
        <v>18.34916877746582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16.190916061401367</v>
      </c>
      <c r="P80" s="1">
        <v>18.34916877746582</v>
      </c>
      <c r="Q80" s="1">
        <v>15.089338302612305</v>
      </c>
      <c r="R80" s="1">
        <v>399.42080688476562</v>
      </c>
      <c r="S80" s="1">
        <v>382.14849853515625</v>
      </c>
      <c r="T80" s="1">
        <v>5.6656122207641602</v>
      </c>
      <c r="U80" s="1">
        <v>9.3974065780639648</v>
      </c>
      <c r="V80" s="1">
        <v>22.373037338256836</v>
      </c>
      <c r="W80" s="1">
        <v>37.109584808349609</v>
      </c>
      <c r="X80" s="1">
        <v>200.19474792480469</v>
      </c>
      <c r="Y80" s="1">
        <v>1699.7801513671875</v>
      </c>
      <c r="Z80" s="1">
        <v>17.059049606323242</v>
      </c>
      <c r="AA80" s="1">
        <v>72.939216613769531</v>
      </c>
      <c r="AB80" s="1">
        <v>-2.9122602939605713</v>
      </c>
      <c r="AC80" s="1">
        <v>0.10216626524925232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0.33365791320800781</v>
      </c>
      <c r="AL80">
        <f t="shared" si="96"/>
        <v>1.2569548333977729E-3</v>
      </c>
      <c r="AM80">
        <f t="shared" si="97"/>
        <v>291.4991687774658</v>
      </c>
      <c r="AN80">
        <f t="shared" si="98"/>
        <v>289.34091606140134</v>
      </c>
      <c r="AO80">
        <f t="shared" si="99"/>
        <v>271.96481813986247</v>
      </c>
      <c r="AP80">
        <f t="shared" si="100"/>
        <v>2.3158965950734385</v>
      </c>
      <c r="AQ80">
        <f t="shared" si="101"/>
        <v>2.1171984369172048</v>
      </c>
      <c r="AR80">
        <f t="shared" si="102"/>
        <v>29.026887526476642</v>
      </c>
      <c r="AS80">
        <f t="shared" si="103"/>
        <v>19.629480948412677</v>
      </c>
      <c r="AT80">
        <f t="shared" si="104"/>
        <v>17.270042419433594</v>
      </c>
      <c r="AU80">
        <f t="shared" si="105"/>
        <v>1.978090413223778</v>
      </c>
      <c r="AV80">
        <f t="shared" si="106"/>
        <v>6.2803801870276288E-2</v>
      </c>
      <c r="AW80">
        <f t="shared" si="107"/>
        <v>0.68543947400507022</v>
      </c>
      <c r="AX80">
        <f t="shared" si="108"/>
        <v>1.2926509392187078</v>
      </c>
      <c r="AY80">
        <f t="shared" si="109"/>
        <v>3.9377553062114608E-2</v>
      </c>
      <c r="AZ80">
        <f t="shared" si="110"/>
        <v>17.366401324430861</v>
      </c>
      <c r="BA80">
        <f t="shared" si="111"/>
        <v>0.62304093397910509</v>
      </c>
      <c r="BB80">
        <f t="shared" si="112"/>
        <v>32.574917042256736</v>
      </c>
      <c r="BC80">
        <f t="shared" si="113"/>
        <v>379.63735645439732</v>
      </c>
      <c r="BD80">
        <f t="shared" si="114"/>
        <v>4.5328384414058545E-3</v>
      </c>
    </row>
    <row r="81" spans="1:108" x14ac:dyDescent="0.25">
      <c r="A81" s="1">
        <v>51</v>
      </c>
      <c r="B81" s="1" t="s">
        <v>115</v>
      </c>
      <c r="C81" s="1">
        <v>4176.5000161267817</v>
      </c>
      <c r="D81" s="1">
        <v>0</v>
      </c>
      <c r="E81">
        <f t="shared" si="87"/>
        <v>5.2727115443985237</v>
      </c>
      <c r="F81">
        <f t="shared" si="88"/>
        <v>6.4247023981617316E-2</v>
      </c>
      <c r="G81">
        <f t="shared" si="89"/>
        <v>238.39922747154151</v>
      </c>
      <c r="H81">
        <f t="shared" si="90"/>
        <v>1.2572659067876826</v>
      </c>
      <c r="I81">
        <f t="shared" si="91"/>
        <v>1.4316189712521694</v>
      </c>
      <c r="J81">
        <f t="shared" si="92"/>
        <v>18.348596572875977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16.191511154174805</v>
      </c>
      <c r="P81" s="1">
        <v>18.348596572875977</v>
      </c>
      <c r="Q81" s="1">
        <v>15.088937759399414</v>
      </c>
      <c r="R81" s="1">
        <v>399.39971923828125</v>
      </c>
      <c r="S81" s="1">
        <v>382.15695190429688</v>
      </c>
      <c r="T81" s="1">
        <v>5.6655282974243164</v>
      </c>
      <c r="U81" s="1">
        <v>9.3982439041137695</v>
      </c>
      <c r="V81" s="1">
        <v>22.371952056884766</v>
      </c>
      <c r="W81" s="1">
        <v>37.111640930175781</v>
      </c>
      <c r="X81" s="1">
        <v>200.1947021484375</v>
      </c>
      <c r="Y81" s="1">
        <v>1699.757080078125</v>
      </c>
      <c r="Z81" s="1">
        <v>17.171077728271484</v>
      </c>
      <c r="AA81" s="1">
        <v>72.939529418945313</v>
      </c>
      <c r="AB81" s="1">
        <v>-2.9122602939605713</v>
      </c>
      <c r="AC81" s="1">
        <v>0.10216626524925232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0.33365783691406242</v>
      </c>
      <c r="AL81">
        <f t="shared" si="96"/>
        <v>1.2572659067876825E-3</v>
      </c>
      <c r="AM81">
        <f t="shared" si="97"/>
        <v>291.49859657287595</v>
      </c>
      <c r="AN81">
        <f t="shared" si="98"/>
        <v>289.34151115417478</v>
      </c>
      <c r="AO81">
        <f t="shared" si="99"/>
        <v>271.96112673369498</v>
      </c>
      <c r="AP81">
        <f t="shared" si="100"/>
        <v>2.3158374876042269</v>
      </c>
      <c r="AQ81">
        <f t="shared" si="101"/>
        <v>2.1171224589826991</v>
      </c>
      <c r="AR81">
        <f t="shared" si="102"/>
        <v>29.025721386581882</v>
      </c>
      <c r="AS81">
        <f t="shared" si="103"/>
        <v>19.627477482468112</v>
      </c>
      <c r="AT81">
        <f t="shared" si="104"/>
        <v>17.270053863525391</v>
      </c>
      <c r="AU81">
        <f t="shared" si="105"/>
        <v>1.9780918448547893</v>
      </c>
      <c r="AV81">
        <f t="shared" si="106"/>
        <v>6.2825767453170908E-2</v>
      </c>
      <c r="AW81">
        <f t="shared" si="107"/>
        <v>0.68550348773052971</v>
      </c>
      <c r="AX81">
        <f t="shared" si="108"/>
        <v>1.2925883571242596</v>
      </c>
      <c r="AY81">
        <f t="shared" si="109"/>
        <v>3.9391369267501267E-2</v>
      </c>
      <c r="AZ81">
        <f t="shared" si="110"/>
        <v>17.388727465614338</v>
      </c>
      <c r="BA81">
        <f t="shared" si="111"/>
        <v>0.62382543686198222</v>
      </c>
      <c r="BB81">
        <f t="shared" si="112"/>
        <v>32.57963467675895</v>
      </c>
      <c r="BC81">
        <f t="shared" si="113"/>
        <v>379.65055736159331</v>
      </c>
      <c r="BD81">
        <f t="shared" si="114"/>
        <v>4.5247665923698575E-3</v>
      </c>
    </row>
    <row r="82" spans="1:108" x14ac:dyDescent="0.25">
      <c r="A82" s="1">
        <v>52</v>
      </c>
      <c r="B82" s="1" t="s">
        <v>115</v>
      </c>
      <c r="C82" s="1">
        <v>4177.0000161156058</v>
      </c>
      <c r="D82" s="1">
        <v>0</v>
      </c>
      <c r="E82">
        <f t="shared" si="87"/>
        <v>5.2580798045699471</v>
      </c>
      <c r="F82">
        <f t="shared" si="88"/>
        <v>6.421885916968835E-2</v>
      </c>
      <c r="G82">
        <f t="shared" si="89"/>
        <v>238.7111585518908</v>
      </c>
      <c r="H82">
        <f t="shared" si="90"/>
        <v>1.2570514145712213</v>
      </c>
      <c r="I82">
        <f t="shared" si="91"/>
        <v>1.4319867899558765</v>
      </c>
      <c r="J82">
        <f t="shared" si="92"/>
        <v>18.350839614868164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16.192214965820313</v>
      </c>
      <c r="P82" s="1">
        <v>18.350839614868164</v>
      </c>
      <c r="Q82" s="1">
        <v>15.088447570800781</v>
      </c>
      <c r="R82" s="1">
        <v>399.3597412109375</v>
      </c>
      <c r="S82" s="1">
        <v>382.16250610351562</v>
      </c>
      <c r="T82" s="1">
        <v>5.6655149459838867</v>
      </c>
      <c r="U82" s="1">
        <v>9.3972816467285156</v>
      </c>
      <c r="V82" s="1">
        <v>22.370903015136719</v>
      </c>
      <c r="W82" s="1">
        <v>37.106189727783203</v>
      </c>
      <c r="X82" s="1">
        <v>200.21163940429687</v>
      </c>
      <c r="Y82" s="1">
        <v>1699.728759765625</v>
      </c>
      <c r="Z82" s="1">
        <v>17.036380767822266</v>
      </c>
      <c r="AA82" s="1">
        <v>72.939552307128906</v>
      </c>
      <c r="AB82" s="1">
        <v>-2.9122602939605713</v>
      </c>
      <c r="AC82" s="1">
        <v>0.10216626524925232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0.33368606567382808</v>
      </c>
      <c r="AL82">
        <f t="shared" si="96"/>
        <v>1.2570514145712212E-3</v>
      </c>
      <c r="AM82">
        <f t="shared" si="97"/>
        <v>291.50083961486814</v>
      </c>
      <c r="AN82">
        <f t="shared" si="98"/>
        <v>289.34221496582029</v>
      </c>
      <c r="AO82">
        <f t="shared" si="99"/>
        <v>271.95659548379626</v>
      </c>
      <c r="AP82">
        <f t="shared" si="100"/>
        <v>2.3156912142006671</v>
      </c>
      <c r="AQ82">
        <f t="shared" si="101"/>
        <v>2.1174203061722534</v>
      </c>
      <c r="AR82">
        <f t="shared" si="102"/>
        <v>29.029795758224068</v>
      </c>
      <c r="AS82">
        <f t="shared" si="103"/>
        <v>19.632514111495553</v>
      </c>
      <c r="AT82">
        <f t="shared" si="104"/>
        <v>17.271527290344238</v>
      </c>
      <c r="AU82">
        <f t="shared" si="105"/>
        <v>1.9782761749422677</v>
      </c>
      <c r="AV82">
        <f t="shared" si="106"/>
        <v>6.2798834706780993E-2</v>
      </c>
      <c r="AW82">
        <f t="shared" si="107"/>
        <v>0.68543351621637705</v>
      </c>
      <c r="AX82">
        <f t="shared" si="108"/>
        <v>1.2928426587258905</v>
      </c>
      <c r="AY82">
        <f t="shared" si="109"/>
        <v>3.9374428753621835E-2</v>
      </c>
      <c r="AZ82">
        <f t="shared" si="110"/>
        <v>17.41148503549098</v>
      </c>
      <c r="BA82">
        <f t="shared" si="111"/>
        <v>0.62463259670803906</v>
      </c>
      <c r="BB82">
        <f t="shared" si="112"/>
        <v>32.571037939805059</v>
      </c>
      <c r="BC82">
        <f t="shared" si="113"/>
        <v>379.66306678916999</v>
      </c>
      <c r="BD82">
        <f t="shared" si="114"/>
        <v>4.5108711324895138E-3</v>
      </c>
    </row>
    <row r="83" spans="1:108" x14ac:dyDescent="0.25">
      <c r="A83" s="1">
        <v>53</v>
      </c>
      <c r="B83" s="1" t="s">
        <v>116</v>
      </c>
      <c r="C83" s="1">
        <v>4177.50001610443</v>
      </c>
      <c r="D83" s="1">
        <v>0</v>
      </c>
      <c r="E83">
        <f t="shared" si="87"/>
        <v>5.2618672707593142</v>
      </c>
      <c r="F83">
        <f t="shared" si="88"/>
        <v>6.4225749387421469E-2</v>
      </c>
      <c r="G83">
        <f t="shared" si="89"/>
        <v>238.63528358217761</v>
      </c>
      <c r="H83">
        <f t="shared" si="90"/>
        <v>1.25738242082076</v>
      </c>
      <c r="I83">
        <f t="shared" si="91"/>
        <v>1.4322086702893313</v>
      </c>
      <c r="J83">
        <f t="shared" si="92"/>
        <v>18.352779388427734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16.192092895507813</v>
      </c>
      <c r="P83" s="1">
        <v>18.352779388427734</v>
      </c>
      <c r="Q83" s="1">
        <v>15.088017463684082</v>
      </c>
      <c r="R83" s="1">
        <v>399.37698364257812</v>
      </c>
      <c r="S83" s="1">
        <v>382.16921997070312</v>
      </c>
      <c r="T83" s="1">
        <v>5.6653027534484863</v>
      </c>
      <c r="U83" s="1">
        <v>9.3977842330932617</v>
      </c>
      <c r="V83" s="1">
        <v>22.370210647583008</v>
      </c>
      <c r="W83" s="1">
        <v>37.108413696289063</v>
      </c>
      <c r="X83" s="1">
        <v>200.22590637207031</v>
      </c>
      <c r="Y83" s="1">
        <v>1699.75732421875</v>
      </c>
      <c r="Z83" s="1">
        <v>17.070301055908203</v>
      </c>
      <c r="AA83" s="1">
        <v>72.939453125</v>
      </c>
      <c r="AB83" s="1">
        <v>-2.9122602939605713</v>
      </c>
      <c r="AC83" s="1">
        <v>0.10216626524925232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0.33370984395345049</v>
      </c>
      <c r="AL83">
        <f t="shared" si="96"/>
        <v>1.25738242082076E-3</v>
      </c>
      <c r="AM83">
        <f t="shared" si="97"/>
        <v>291.50277938842771</v>
      </c>
      <c r="AN83">
        <f t="shared" si="98"/>
        <v>289.34209289550779</v>
      </c>
      <c r="AO83">
        <f t="shared" si="99"/>
        <v>271.96116579619411</v>
      </c>
      <c r="AP83">
        <f t="shared" si="100"/>
        <v>2.3153027516281712</v>
      </c>
      <c r="AQ83">
        <f t="shared" si="101"/>
        <v>2.1176779128379013</v>
      </c>
      <c r="AR83">
        <f t="shared" si="102"/>
        <v>29.033367020297373</v>
      </c>
      <c r="AS83">
        <f t="shared" si="103"/>
        <v>19.635582787204111</v>
      </c>
      <c r="AT83">
        <f t="shared" si="104"/>
        <v>17.272436141967773</v>
      </c>
      <c r="AU83">
        <f t="shared" si="105"/>
        <v>1.9783898825059985</v>
      </c>
      <c r="AV83">
        <f t="shared" si="106"/>
        <v>6.2805423561222373E-2</v>
      </c>
      <c r="AW83">
        <f t="shared" si="107"/>
        <v>0.68546924254857</v>
      </c>
      <c r="AX83">
        <f t="shared" si="108"/>
        <v>1.2929206399574285</v>
      </c>
      <c r="AY83">
        <f t="shared" si="109"/>
        <v>3.9378573093868247E-2</v>
      </c>
      <c r="AZ83">
        <f t="shared" si="110"/>
        <v>17.405927080813328</v>
      </c>
      <c r="BA83">
        <f t="shared" si="111"/>
        <v>0.62442308566993243</v>
      </c>
      <c r="BB83">
        <f t="shared" si="112"/>
        <v>32.568813764139179</v>
      </c>
      <c r="BC83">
        <f t="shared" si="113"/>
        <v>379.66798027632382</v>
      </c>
      <c r="BD83">
        <f t="shared" si="114"/>
        <v>4.5137537031238097E-3</v>
      </c>
    </row>
    <row r="84" spans="1:108" x14ac:dyDescent="0.25">
      <c r="A84" s="1">
        <v>54</v>
      </c>
      <c r="B84" s="1" t="s">
        <v>116</v>
      </c>
      <c r="C84" s="1">
        <v>4178.0000160932541</v>
      </c>
      <c r="D84" s="1">
        <v>0</v>
      </c>
      <c r="E84">
        <f t="shared" si="87"/>
        <v>5.267930450559402</v>
      </c>
      <c r="F84">
        <f t="shared" si="88"/>
        <v>6.4217117449530806E-2</v>
      </c>
      <c r="G84">
        <f t="shared" si="89"/>
        <v>238.46966157053964</v>
      </c>
      <c r="H84">
        <f t="shared" si="90"/>
        <v>1.2574398741480235</v>
      </c>
      <c r="I84">
        <f t="shared" si="91"/>
        <v>1.4324571616571065</v>
      </c>
      <c r="J84">
        <f t="shared" si="92"/>
        <v>18.354814529418945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16.192104339599609</v>
      </c>
      <c r="P84" s="1">
        <v>18.354814529418945</v>
      </c>
      <c r="Q84" s="1">
        <v>15.087798118591309</v>
      </c>
      <c r="R84" s="1">
        <v>399.40087890625</v>
      </c>
      <c r="S84" s="1">
        <v>382.17440795898437</v>
      </c>
      <c r="T84" s="1">
        <v>5.665349006652832</v>
      </c>
      <c r="U84" s="1">
        <v>9.3980979919433594</v>
      </c>
      <c r="V84" s="1">
        <v>22.370338439941406</v>
      </c>
      <c r="W84" s="1">
        <v>37.109565734863281</v>
      </c>
      <c r="X84" s="1">
        <v>200.22064208984375</v>
      </c>
      <c r="Y84" s="1">
        <v>1699.7142333984375</v>
      </c>
      <c r="Z84" s="1">
        <v>17.124122619628906</v>
      </c>
      <c r="AA84" s="1">
        <v>72.939338684082031</v>
      </c>
      <c r="AB84" s="1">
        <v>-2.9122602939605713</v>
      </c>
      <c r="AC84" s="1">
        <v>0.10216626524925232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0.33370107014973954</v>
      </c>
      <c r="AL84">
        <f t="shared" si="96"/>
        <v>1.2574398741480235E-3</v>
      </c>
      <c r="AM84">
        <f t="shared" si="97"/>
        <v>291.50481452941892</v>
      </c>
      <c r="AN84">
        <f t="shared" si="98"/>
        <v>289.34210433959959</v>
      </c>
      <c r="AO84">
        <f t="shared" si="99"/>
        <v>271.95427126509821</v>
      </c>
      <c r="AP84">
        <f t="shared" si="100"/>
        <v>2.3149256446899589</v>
      </c>
      <c r="AQ84">
        <f t="shared" si="101"/>
        <v>2.1179482140776544</v>
      </c>
      <c r="AR84">
        <f t="shared" si="102"/>
        <v>29.037118409463542</v>
      </c>
      <c r="AS84">
        <f t="shared" si="103"/>
        <v>19.639020417520182</v>
      </c>
      <c r="AT84">
        <f t="shared" si="104"/>
        <v>17.273459434509277</v>
      </c>
      <c r="AU84">
        <f t="shared" si="105"/>
        <v>1.9785179147801726</v>
      </c>
      <c r="AV84">
        <f t="shared" si="106"/>
        <v>6.2797169160763583E-2</v>
      </c>
      <c r="AW84">
        <f t="shared" si="107"/>
        <v>0.68549105242054797</v>
      </c>
      <c r="AX84">
        <f t="shared" si="108"/>
        <v>1.2930268623596246</v>
      </c>
      <c r="AY84">
        <f t="shared" si="109"/>
        <v>3.9373381138052159E-2</v>
      </c>
      <c r="AZ84">
        <f t="shared" si="110"/>
        <v>17.393819411172011</v>
      </c>
      <c r="BA84">
        <f t="shared" si="111"/>
        <v>0.62398124155956725</v>
      </c>
      <c r="BB84">
        <f t="shared" si="112"/>
        <v>32.5653814621691</v>
      </c>
      <c r="BC84">
        <f t="shared" si="113"/>
        <v>379.67028611931147</v>
      </c>
      <c r="BD84">
        <f t="shared" si="114"/>
        <v>4.5184511643540353E-3</v>
      </c>
    </row>
    <row r="85" spans="1:108" x14ac:dyDescent="0.25">
      <c r="A85" s="1">
        <v>55</v>
      </c>
      <c r="B85" s="1" t="s">
        <v>117</v>
      </c>
      <c r="C85" s="1">
        <v>4178.5000160820782</v>
      </c>
      <c r="D85" s="1">
        <v>0</v>
      </c>
      <c r="E85">
        <f t="shared" si="87"/>
        <v>5.2656069742300069</v>
      </c>
      <c r="F85">
        <f t="shared" si="88"/>
        <v>6.421642174726308E-2</v>
      </c>
      <c r="G85">
        <f t="shared" si="89"/>
        <v>238.5329445145139</v>
      </c>
      <c r="H85">
        <f t="shared" si="90"/>
        <v>1.2571970767668279</v>
      </c>
      <c r="I85">
        <f t="shared" si="91"/>
        <v>1.4321821454114401</v>
      </c>
      <c r="J85">
        <f t="shared" si="92"/>
        <v>18.352344512939453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16.191795349121094</v>
      </c>
      <c r="P85" s="1">
        <v>18.352344512939453</v>
      </c>
      <c r="Q85" s="1">
        <v>15.088227272033691</v>
      </c>
      <c r="R85" s="1">
        <v>399.39779663085937</v>
      </c>
      <c r="S85" s="1">
        <v>382.17938232421875</v>
      </c>
      <c r="T85" s="1">
        <v>5.6656332015991211</v>
      </c>
      <c r="U85" s="1">
        <v>9.3974828720092773</v>
      </c>
      <c r="V85" s="1">
        <v>22.371637344360352</v>
      </c>
      <c r="W85" s="1">
        <v>37.107429504394531</v>
      </c>
      <c r="X85" s="1">
        <v>200.2303466796875</v>
      </c>
      <c r="Y85" s="1">
        <v>1699.7763671875</v>
      </c>
      <c r="Z85" s="1">
        <v>17.137294769287109</v>
      </c>
      <c r="AA85" s="1">
        <v>72.938468933105469</v>
      </c>
      <c r="AB85" s="1">
        <v>-2.9122602939605713</v>
      </c>
      <c r="AC85" s="1">
        <v>0.10216626524925232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0.33371724446614576</v>
      </c>
      <c r="AL85">
        <f t="shared" si="96"/>
        <v>1.257197076766828E-3</v>
      </c>
      <c r="AM85">
        <f t="shared" si="97"/>
        <v>291.50234451293943</v>
      </c>
      <c r="AN85">
        <f t="shared" si="98"/>
        <v>289.34179534912107</v>
      </c>
      <c r="AO85">
        <f t="shared" si="99"/>
        <v>271.96421267112601</v>
      </c>
      <c r="AP85">
        <f t="shared" si="100"/>
        <v>2.3154565503385043</v>
      </c>
      <c r="AQ85">
        <f t="shared" si="101"/>
        <v>2.1176201579208795</v>
      </c>
      <c r="AR85">
        <f t="shared" si="102"/>
        <v>29.03296695003327</v>
      </c>
      <c r="AS85">
        <f t="shared" si="103"/>
        <v>19.635484078023993</v>
      </c>
      <c r="AT85">
        <f t="shared" si="104"/>
        <v>17.272069931030273</v>
      </c>
      <c r="AU85">
        <f t="shared" si="105"/>
        <v>1.9783440647075436</v>
      </c>
      <c r="AV85">
        <f t="shared" si="106"/>
        <v>6.2796503884479798E-2</v>
      </c>
      <c r="AW85">
        <f t="shared" si="107"/>
        <v>0.68543801250943948</v>
      </c>
      <c r="AX85">
        <f t="shared" si="108"/>
        <v>1.2929060521981042</v>
      </c>
      <c r="AY85">
        <f t="shared" si="109"/>
        <v>3.9372962684462019E-2</v>
      </c>
      <c r="AZ85">
        <f t="shared" si="110"/>
        <v>17.398227762994043</v>
      </c>
      <c r="BA85">
        <f t="shared" si="111"/>
        <v>0.62413870435364416</v>
      </c>
      <c r="BB85">
        <f t="shared" si="112"/>
        <v>32.56803109501972</v>
      </c>
      <c r="BC85">
        <f t="shared" si="113"/>
        <v>379.6763649539148</v>
      </c>
      <c r="BD85">
        <f t="shared" si="114"/>
        <v>4.5167534115980882E-3</v>
      </c>
    </row>
    <row r="86" spans="1:108" x14ac:dyDescent="0.25">
      <c r="A86" s="1">
        <v>56</v>
      </c>
      <c r="B86" s="1" t="s">
        <v>117</v>
      </c>
      <c r="C86" s="1">
        <v>4179.0000160709023</v>
      </c>
      <c r="D86" s="1">
        <v>0</v>
      </c>
      <c r="E86">
        <f t="shared" si="87"/>
        <v>5.2746746666411264</v>
      </c>
      <c r="F86">
        <f t="shared" si="88"/>
        <v>6.4274730295896823E-2</v>
      </c>
      <c r="G86">
        <f t="shared" si="89"/>
        <v>238.44111695700016</v>
      </c>
      <c r="H86">
        <f t="shared" si="90"/>
        <v>1.257309148365235</v>
      </c>
      <c r="I86">
        <f t="shared" si="91"/>
        <v>1.43104357573472</v>
      </c>
      <c r="J86">
        <f t="shared" si="92"/>
        <v>18.344106674194336</v>
      </c>
      <c r="K86" s="1">
        <v>6</v>
      </c>
      <c r="L86">
        <f t="shared" si="93"/>
        <v>1.4200000166893005</v>
      </c>
      <c r="M86" s="1">
        <v>1</v>
      </c>
      <c r="N86">
        <f t="shared" si="94"/>
        <v>2.8400000333786011</v>
      </c>
      <c r="O86" s="1">
        <v>16.192169189453125</v>
      </c>
      <c r="P86" s="1">
        <v>18.344106674194336</v>
      </c>
      <c r="Q86" s="1">
        <v>15.088681221008301</v>
      </c>
      <c r="R86" s="1">
        <v>399.43661499023437</v>
      </c>
      <c r="S86" s="1">
        <v>382.18939208984375</v>
      </c>
      <c r="T86" s="1">
        <v>5.6656379699707031</v>
      </c>
      <c r="U86" s="1">
        <v>9.3981361389160156</v>
      </c>
      <c r="V86" s="1">
        <v>22.371028900146484</v>
      </c>
      <c r="W86" s="1">
        <v>37.108966827392578</v>
      </c>
      <c r="X86" s="1">
        <v>200.21327209472656</v>
      </c>
      <c r="Y86" s="1">
        <v>1699.76171875</v>
      </c>
      <c r="Z86" s="1">
        <v>17.143838882446289</v>
      </c>
      <c r="AA86" s="1">
        <v>72.938163757324219</v>
      </c>
      <c r="AB86" s="1">
        <v>-2.9122602939605713</v>
      </c>
      <c r="AC86" s="1">
        <v>0.10216626524925232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0.33368878682454423</v>
      </c>
      <c r="AL86">
        <f t="shared" si="96"/>
        <v>1.2573091483652351E-3</v>
      </c>
      <c r="AM86">
        <f t="shared" si="97"/>
        <v>291.49410667419431</v>
      </c>
      <c r="AN86">
        <f t="shared" si="98"/>
        <v>289.3421691894531</v>
      </c>
      <c r="AO86">
        <f t="shared" si="99"/>
        <v>271.96186892117839</v>
      </c>
      <c r="AP86">
        <f t="shared" si="100"/>
        <v>2.3164921286416673</v>
      </c>
      <c r="AQ86">
        <f t="shared" si="101"/>
        <v>2.1165263684486031</v>
      </c>
      <c r="AR86">
        <f t="shared" si="102"/>
        <v>29.018092304744485</v>
      </c>
      <c r="AS86">
        <f t="shared" si="103"/>
        <v>19.619956165828469</v>
      </c>
      <c r="AT86">
        <f t="shared" si="104"/>
        <v>17.26813793182373</v>
      </c>
      <c r="AU86">
        <f t="shared" si="105"/>
        <v>1.9778521786288565</v>
      </c>
      <c r="AV86">
        <f t="shared" si="106"/>
        <v>6.2852261249137828E-2</v>
      </c>
      <c r="AW86">
        <f t="shared" si="107"/>
        <v>0.68548279271388313</v>
      </c>
      <c r="AX86">
        <f t="shared" si="108"/>
        <v>1.2923693859149734</v>
      </c>
      <c r="AY86">
        <f t="shared" si="109"/>
        <v>3.9408033729765507E-2</v>
      </c>
      <c r="AZ86">
        <f t="shared" si="110"/>
        <v>17.391457235088975</v>
      </c>
      <c r="BA86">
        <f t="shared" si="111"/>
        <v>0.62388209063884292</v>
      </c>
      <c r="BB86">
        <f t="shared" si="112"/>
        <v>32.588660832333083</v>
      </c>
      <c r="BC86">
        <f t="shared" si="113"/>
        <v>379.68206437284573</v>
      </c>
      <c r="BD86">
        <f t="shared" si="114"/>
        <v>4.5273295697019723E-3</v>
      </c>
    </row>
    <row r="87" spans="1:108" x14ac:dyDescent="0.25">
      <c r="A87" s="1">
        <v>57</v>
      </c>
      <c r="B87" s="1" t="s">
        <v>118</v>
      </c>
      <c r="C87" s="1">
        <v>4179.5000160597265</v>
      </c>
      <c r="D87" s="1">
        <v>0</v>
      </c>
      <c r="E87">
        <f t="shared" si="87"/>
        <v>5.2832795932098158</v>
      </c>
      <c r="F87">
        <f t="shared" si="88"/>
        <v>6.4323483522216826E-2</v>
      </c>
      <c r="G87">
        <f t="shared" si="89"/>
        <v>238.32442379873027</v>
      </c>
      <c r="H87">
        <f t="shared" si="90"/>
        <v>1.257615126495474</v>
      </c>
      <c r="I87">
        <f t="shared" si="91"/>
        <v>1.4303342471021709</v>
      </c>
      <c r="J87">
        <f t="shared" si="92"/>
        <v>18.338865280151367</v>
      </c>
      <c r="K87" s="1">
        <v>6</v>
      </c>
      <c r="L87">
        <f t="shared" si="93"/>
        <v>1.4200000166893005</v>
      </c>
      <c r="M87" s="1">
        <v>1</v>
      </c>
      <c r="N87">
        <f t="shared" si="94"/>
        <v>2.8400000333786011</v>
      </c>
      <c r="O87" s="1">
        <v>16.192075729370117</v>
      </c>
      <c r="P87" s="1">
        <v>18.338865280151367</v>
      </c>
      <c r="Q87" s="1">
        <v>15.089786529541016</v>
      </c>
      <c r="R87" s="1">
        <v>399.4580078125</v>
      </c>
      <c r="S87" s="1">
        <v>382.18447875976562</v>
      </c>
      <c r="T87" s="1">
        <v>5.6648998260498047</v>
      </c>
      <c r="U87" s="1">
        <v>9.398345947265625</v>
      </c>
      <c r="V87" s="1">
        <v>22.368194580078125</v>
      </c>
      <c r="W87" s="1">
        <v>37.109928131103516</v>
      </c>
      <c r="X87" s="1">
        <v>200.21110534667969</v>
      </c>
      <c r="Y87" s="1">
        <v>1699.78515625</v>
      </c>
      <c r="Z87" s="1">
        <v>17.107847213745117</v>
      </c>
      <c r="AA87" s="1">
        <v>72.93798828125</v>
      </c>
      <c r="AB87" s="1">
        <v>-2.9122602939605713</v>
      </c>
      <c r="AC87" s="1">
        <v>0.10216626524925232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0.33368517557779942</v>
      </c>
      <c r="AL87">
        <f t="shared" si="96"/>
        <v>1.2576151264954739E-3</v>
      </c>
      <c r="AM87">
        <f t="shared" si="97"/>
        <v>291.48886528015134</v>
      </c>
      <c r="AN87">
        <f t="shared" si="98"/>
        <v>289.34207572937009</v>
      </c>
      <c r="AO87">
        <f t="shared" si="99"/>
        <v>271.96561892109457</v>
      </c>
      <c r="AP87">
        <f t="shared" si="100"/>
        <v>2.3170485959569578</v>
      </c>
      <c r="AQ87">
        <f t="shared" si="101"/>
        <v>2.1158306936669646</v>
      </c>
      <c r="AR87">
        <f t="shared" si="102"/>
        <v>29.008624223474456</v>
      </c>
      <c r="AS87">
        <f t="shared" si="103"/>
        <v>19.610278276208831</v>
      </c>
      <c r="AT87">
        <f t="shared" si="104"/>
        <v>17.265470504760742</v>
      </c>
      <c r="AU87">
        <f t="shared" si="105"/>
        <v>1.9775185493692073</v>
      </c>
      <c r="AV87">
        <f t="shared" si="106"/>
        <v>6.2898879648593267E-2</v>
      </c>
      <c r="AW87">
        <f t="shared" si="107"/>
        <v>0.68549644656479358</v>
      </c>
      <c r="AX87">
        <f t="shared" si="108"/>
        <v>1.2920221028044137</v>
      </c>
      <c r="AY87">
        <f t="shared" si="109"/>
        <v>3.9437356573635486E-2</v>
      </c>
      <c r="AZ87">
        <f t="shared" si="110"/>
        <v>17.382904030167449</v>
      </c>
      <c r="BA87">
        <f t="shared" si="111"/>
        <v>0.62358477919386346</v>
      </c>
      <c r="BB87">
        <f t="shared" si="112"/>
        <v>32.601370746805394</v>
      </c>
      <c r="BC87">
        <f t="shared" si="113"/>
        <v>379.67306067279179</v>
      </c>
      <c r="BD87">
        <f t="shared" si="114"/>
        <v>4.5365914682502428E-3</v>
      </c>
    </row>
    <row r="88" spans="1:108" x14ac:dyDescent="0.25">
      <c r="A88" s="1">
        <v>58</v>
      </c>
      <c r="B88" s="1" t="s">
        <v>118</v>
      </c>
      <c r="C88" s="1">
        <v>4180.0000160485506</v>
      </c>
      <c r="D88" s="1">
        <v>0</v>
      </c>
      <c r="E88">
        <f t="shared" si="87"/>
        <v>5.3017611281753565</v>
      </c>
      <c r="F88">
        <f t="shared" si="88"/>
        <v>6.4391078371419566E-2</v>
      </c>
      <c r="G88">
        <f t="shared" si="89"/>
        <v>237.97676408989341</v>
      </c>
      <c r="H88">
        <f t="shared" si="90"/>
        <v>1.2581669606775465</v>
      </c>
      <c r="I88">
        <f t="shared" si="91"/>
        <v>1.4294886473664419</v>
      </c>
      <c r="J88">
        <f t="shared" si="92"/>
        <v>18.333000183105469</v>
      </c>
      <c r="K88" s="1">
        <v>6</v>
      </c>
      <c r="L88">
        <f t="shared" si="93"/>
        <v>1.4200000166893005</v>
      </c>
      <c r="M88" s="1">
        <v>1</v>
      </c>
      <c r="N88">
        <f t="shared" si="94"/>
        <v>2.8400000333786011</v>
      </c>
      <c r="O88" s="1">
        <v>16.191864013671875</v>
      </c>
      <c r="P88" s="1">
        <v>18.333000183105469</v>
      </c>
      <c r="Q88" s="1">
        <v>15.089560508728027</v>
      </c>
      <c r="R88" s="1">
        <v>399.48651123046875</v>
      </c>
      <c r="S88" s="1">
        <v>382.1551513671875</v>
      </c>
      <c r="T88" s="1">
        <v>5.6638484001159668</v>
      </c>
      <c r="U88" s="1">
        <v>9.3993434906005859</v>
      </c>
      <c r="V88" s="1">
        <v>22.364166259765625</v>
      </c>
      <c r="W88" s="1">
        <v>37.11407470703125</v>
      </c>
      <c r="X88" s="1">
        <v>200.18888854980469</v>
      </c>
      <c r="Y88" s="1">
        <v>1699.84814453125</v>
      </c>
      <c r="Z88" s="1">
        <v>16.919374465942383</v>
      </c>
      <c r="AA88" s="1">
        <v>72.937416076660156</v>
      </c>
      <c r="AB88" s="1">
        <v>-2.9122602939605713</v>
      </c>
      <c r="AC88" s="1">
        <v>0.10216626524925232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0.33364814758300776</v>
      </c>
      <c r="AL88">
        <f t="shared" si="96"/>
        <v>1.2581669606775464E-3</v>
      </c>
      <c r="AM88">
        <f t="shared" si="97"/>
        <v>291.48300018310545</v>
      </c>
      <c r="AN88">
        <f t="shared" si="98"/>
        <v>289.34186401367185</v>
      </c>
      <c r="AO88">
        <f t="shared" si="99"/>
        <v>271.97569704586931</v>
      </c>
      <c r="AP88">
        <f t="shared" si="100"/>
        <v>2.3176177797940785</v>
      </c>
      <c r="AQ88">
        <f t="shared" si="101"/>
        <v>2.1150524743878241</v>
      </c>
      <c r="AR88">
        <f t="shared" si="102"/>
        <v>28.99818211499046</v>
      </c>
      <c r="AS88">
        <f t="shared" si="103"/>
        <v>19.598838624389874</v>
      </c>
      <c r="AT88">
        <f t="shared" si="104"/>
        <v>17.262432098388672</v>
      </c>
      <c r="AU88">
        <f t="shared" si="105"/>
        <v>1.9771385799253471</v>
      </c>
      <c r="AV88">
        <f t="shared" si="106"/>
        <v>6.2963512036754668E-2</v>
      </c>
      <c r="AW88">
        <f t="shared" si="107"/>
        <v>0.68556382702138219</v>
      </c>
      <c r="AX88">
        <f t="shared" si="108"/>
        <v>1.291574752903965</v>
      </c>
      <c r="AY88">
        <f t="shared" si="109"/>
        <v>3.9478010396060442E-2</v>
      </c>
      <c r="AZ88">
        <f t="shared" si="110"/>
        <v>17.357410259001753</v>
      </c>
      <c r="BA88">
        <f t="shared" si="111"/>
        <v>0.62272289994918151</v>
      </c>
      <c r="BB88">
        <f t="shared" si="112"/>
        <v>32.618324618370146</v>
      </c>
      <c r="BC88">
        <f t="shared" si="113"/>
        <v>379.63494804362557</v>
      </c>
      <c r="BD88">
        <f t="shared" si="114"/>
        <v>4.5552857137906968E-3</v>
      </c>
    </row>
    <row r="89" spans="1:108" x14ac:dyDescent="0.25">
      <c r="A89" s="1">
        <v>59</v>
      </c>
      <c r="B89" s="1" t="s">
        <v>119</v>
      </c>
      <c r="C89" s="1">
        <v>4180.5000160373747</v>
      </c>
      <c r="D89" s="1">
        <v>0</v>
      </c>
      <c r="E89">
        <f t="shared" si="87"/>
        <v>5.3248073476251152</v>
      </c>
      <c r="F89">
        <f t="shared" si="88"/>
        <v>6.4397577897551017E-2</v>
      </c>
      <c r="G89">
        <f t="shared" si="89"/>
        <v>237.40421012384652</v>
      </c>
      <c r="H89">
        <f t="shared" si="90"/>
        <v>1.2584135497925022</v>
      </c>
      <c r="I89">
        <f t="shared" si="91"/>
        <v>1.4296286421932041</v>
      </c>
      <c r="J89">
        <f t="shared" si="92"/>
        <v>18.334268569946289</v>
      </c>
      <c r="K89" s="1">
        <v>6</v>
      </c>
      <c r="L89">
        <f t="shared" si="93"/>
        <v>1.4200000166893005</v>
      </c>
      <c r="M89" s="1">
        <v>1</v>
      </c>
      <c r="N89">
        <f t="shared" si="94"/>
        <v>2.8400000333786011</v>
      </c>
      <c r="O89" s="1">
        <v>16.190973281860352</v>
      </c>
      <c r="P89" s="1">
        <v>18.334268569946289</v>
      </c>
      <c r="Q89" s="1">
        <v>15.089929580688477</v>
      </c>
      <c r="R89" s="1">
        <v>399.54635620117187</v>
      </c>
      <c r="S89" s="1">
        <v>382.14468383789062</v>
      </c>
      <c r="T89" s="1">
        <v>5.6632728576660156</v>
      </c>
      <c r="U89" s="1">
        <v>9.3997125625610352</v>
      </c>
      <c r="V89" s="1">
        <v>22.363210678100586</v>
      </c>
      <c r="W89" s="1">
        <v>37.117713928222656</v>
      </c>
      <c r="X89" s="1">
        <v>200.17742919921875</v>
      </c>
      <c r="Y89" s="1">
        <v>1699.83642578125</v>
      </c>
      <c r="Z89" s="1">
        <v>16.90142822265625</v>
      </c>
      <c r="AA89" s="1">
        <v>72.93756103515625</v>
      </c>
      <c r="AB89" s="1">
        <v>-2.9122602939605713</v>
      </c>
      <c r="AC89" s="1">
        <v>0.10216626524925232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95"/>
        <v>0.33362904866536452</v>
      </c>
      <c r="AL89">
        <f t="shared" si="96"/>
        <v>1.2584135497925022E-3</v>
      </c>
      <c r="AM89">
        <f t="shared" si="97"/>
        <v>291.48426856994627</v>
      </c>
      <c r="AN89">
        <f t="shared" si="98"/>
        <v>289.34097328186033</v>
      </c>
      <c r="AO89">
        <f t="shared" si="99"/>
        <v>271.97382204591122</v>
      </c>
      <c r="AP89">
        <f t="shared" si="100"/>
        <v>2.3171885876580038</v>
      </c>
      <c r="AQ89">
        <f t="shared" si="101"/>
        <v>2.1152207509379246</v>
      </c>
      <c r="AR89">
        <f t="shared" si="102"/>
        <v>29.000431614629644</v>
      </c>
      <c r="AS89">
        <f t="shared" si="103"/>
        <v>19.600719052068609</v>
      </c>
      <c r="AT89">
        <f t="shared" si="104"/>
        <v>17.26262092590332</v>
      </c>
      <c r="AU89">
        <f t="shared" si="105"/>
        <v>1.9771621919783438</v>
      </c>
      <c r="AV89">
        <f t="shared" si="106"/>
        <v>6.296972655138186E-2</v>
      </c>
      <c r="AW89">
        <f t="shared" si="107"/>
        <v>0.68559210874472043</v>
      </c>
      <c r="AX89">
        <f t="shared" si="108"/>
        <v>1.2915700832336232</v>
      </c>
      <c r="AY89">
        <f t="shared" si="109"/>
        <v>3.9481919344656891E-2</v>
      </c>
      <c r="AZ89">
        <f t="shared" si="110"/>
        <v>17.315684065911114</v>
      </c>
      <c r="BA89">
        <f t="shared" si="111"/>
        <v>0.62124169238621574</v>
      </c>
      <c r="BB89">
        <f t="shared" si="112"/>
        <v>32.617147615060581</v>
      </c>
      <c r="BC89">
        <f t="shared" si="113"/>
        <v>379.61352544535282</v>
      </c>
      <c r="BD89">
        <f t="shared" si="114"/>
        <v>4.5751801671315749E-3</v>
      </c>
    </row>
    <row r="90" spans="1:108" x14ac:dyDescent="0.25">
      <c r="A90" s="1">
        <v>60</v>
      </c>
      <c r="B90" s="1" t="s">
        <v>119</v>
      </c>
      <c r="C90" s="1">
        <v>4181.0000160261989</v>
      </c>
      <c r="D90" s="1">
        <v>0</v>
      </c>
      <c r="E90">
        <f t="shared" si="87"/>
        <v>5.3430370573566579</v>
      </c>
      <c r="F90">
        <f t="shared" si="88"/>
        <v>6.438548459479751E-2</v>
      </c>
      <c r="G90">
        <f t="shared" si="89"/>
        <v>236.90493717279708</v>
      </c>
      <c r="H90">
        <f t="shared" si="90"/>
        <v>1.258572535228438</v>
      </c>
      <c r="I90">
        <f t="shared" si="91"/>
        <v>1.430066217959937</v>
      </c>
      <c r="J90">
        <f t="shared" si="92"/>
        <v>18.337757110595703</v>
      </c>
      <c r="K90" s="1">
        <v>6</v>
      </c>
      <c r="L90">
        <f t="shared" si="93"/>
        <v>1.4200000166893005</v>
      </c>
      <c r="M90" s="1">
        <v>1</v>
      </c>
      <c r="N90">
        <f t="shared" si="94"/>
        <v>2.8400000333786011</v>
      </c>
      <c r="O90" s="1">
        <v>16.190628051757812</v>
      </c>
      <c r="P90" s="1">
        <v>18.337757110595703</v>
      </c>
      <c r="Q90" s="1">
        <v>15.090358734130859</v>
      </c>
      <c r="R90" s="1">
        <v>399.5836181640625</v>
      </c>
      <c r="S90" s="1">
        <v>382.12689208984375</v>
      </c>
      <c r="T90" s="1">
        <v>5.6630902290344238</v>
      </c>
      <c r="U90" s="1">
        <v>9.4000644683837891</v>
      </c>
      <c r="V90" s="1">
        <v>22.362970352172852</v>
      </c>
      <c r="W90" s="1">
        <v>37.119903564453125</v>
      </c>
      <c r="X90" s="1">
        <v>200.17401123046875</v>
      </c>
      <c r="Y90" s="1">
        <v>1699.8173828125</v>
      </c>
      <c r="Z90" s="1">
        <v>16.922525405883789</v>
      </c>
      <c r="AA90" s="1">
        <v>72.937522888183594</v>
      </c>
      <c r="AB90" s="1">
        <v>-2.9122602939605713</v>
      </c>
      <c r="AC90" s="1">
        <v>0.10216626524925232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95"/>
        <v>0.3336233520507812</v>
      </c>
      <c r="AL90">
        <f t="shared" si="96"/>
        <v>1.2585725352284381E-3</v>
      </c>
      <c r="AM90">
        <f t="shared" si="97"/>
        <v>291.48775711059568</v>
      </c>
      <c r="AN90">
        <f t="shared" si="98"/>
        <v>289.34062805175779</v>
      </c>
      <c r="AO90">
        <f t="shared" si="99"/>
        <v>271.97077517097932</v>
      </c>
      <c r="AP90">
        <f t="shared" si="100"/>
        <v>2.3165696602002921</v>
      </c>
      <c r="AQ90">
        <f t="shared" si="101"/>
        <v>2.115683635273081</v>
      </c>
      <c r="AR90">
        <f t="shared" si="102"/>
        <v>29.0067930949138</v>
      </c>
      <c r="AS90">
        <f t="shared" si="103"/>
        <v>19.60672862653001</v>
      </c>
      <c r="AT90">
        <f t="shared" si="104"/>
        <v>17.264192581176758</v>
      </c>
      <c r="AU90">
        <f t="shared" si="105"/>
        <v>1.9773587301824807</v>
      </c>
      <c r="AV90">
        <f t="shared" si="106"/>
        <v>6.2958163531235845E-2</v>
      </c>
      <c r="AW90">
        <f t="shared" si="107"/>
        <v>0.68561741731314396</v>
      </c>
      <c r="AX90">
        <f t="shared" si="108"/>
        <v>1.2917413128693367</v>
      </c>
      <c r="AY90">
        <f t="shared" si="109"/>
        <v>3.9474646171801651E-2</v>
      </c>
      <c r="AZ90">
        <f t="shared" si="110"/>
        <v>17.279259277364584</v>
      </c>
      <c r="BA90">
        <f t="shared" si="111"/>
        <v>0.61996405402710364</v>
      </c>
      <c r="BB90">
        <f t="shared" si="112"/>
        <v>32.610759091609566</v>
      </c>
      <c r="BC90">
        <f t="shared" si="113"/>
        <v>379.5870681663734</v>
      </c>
      <c r="BD90">
        <f t="shared" si="114"/>
        <v>4.5902642346770002E-3</v>
      </c>
      <c r="BE90">
        <f>AVERAGE(E76:E90)</f>
        <v>5.2901391627498962</v>
      </c>
      <c r="BF90">
        <f t="shared" ref="BF90:DD90" si="115">AVERAGE(F76:F90)</f>
        <v>6.4272423859859096E-2</v>
      </c>
      <c r="BG90">
        <f t="shared" si="115"/>
        <v>238.01265387940921</v>
      </c>
      <c r="BH90">
        <f t="shared" si="115"/>
        <v>1.2574984704722751</v>
      </c>
      <c r="BI90">
        <f t="shared" si="115"/>
        <v>1.4313193267462021</v>
      </c>
      <c r="BJ90">
        <f t="shared" si="115"/>
        <v>18.346287155151366</v>
      </c>
      <c r="BK90">
        <f t="shared" si="115"/>
        <v>6</v>
      </c>
      <c r="BL90">
        <f t="shared" si="115"/>
        <v>1.4200000166893005</v>
      </c>
      <c r="BM90">
        <f t="shared" si="115"/>
        <v>1</v>
      </c>
      <c r="BN90">
        <f t="shared" si="115"/>
        <v>2.8400000333786011</v>
      </c>
      <c r="BO90">
        <f t="shared" si="115"/>
        <v>16.191351064046223</v>
      </c>
      <c r="BP90">
        <f t="shared" si="115"/>
        <v>18.346287155151366</v>
      </c>
      <c r="BQ90">
        <f t="shared" si="115"/>
        <v>15.08908011118571</v>
      </c>
      <c r="BR90">
        <f t="shared" si="115"/>
        <v>399.44767049153648</v>
      </c>
      <c r="BS90">
        <f t="shared" si="115"/>
        <v>382.15221150716144</v>
      </c>
      <c r="BT90">
        <f t="shared" si="115"/>
        <v>5.6647981007893877</v>
      </c>
      <c r="BU90">
        <f t="shared" si="115"/>
        <v>9.3982482910156246</v>
      </c>
      <c r="BV90">
        <f t="shared" si="115"/>
        <v>22.369065475463866</v>
      </c>
      <c r="BW90">
        <f t="shared" si="115"/>
        <v>37.111654408772786</v>
      </c>
      <c r="BX90">
        <f t="shared" si="115"/>
        <v>200.19234008789061</v>
      </c>
      <c r="BY90">
        <f t="shared" si="115"/>
        <v>1699.7750000000001</v>
      </c>
      <c r="BZ90">
        <f t="shared" si="115"/>
        <v>17.035261917114259</v>
      </c>
      <c r="CA90">
        <f t="shared" si="115"/>
        <v>72.938770548502603</v>
      </c>
      <c r="CB90">
        <f t="shared" si="115"/>
        <v>-2.9122602939605713</v>
      </c>
      <c r="CC90">
        <f t="shared" si="115"/>
        <v>0.10216626524925232</v>
      </c>
      <c r="CD90">
        <f t="shared" si="115"/>
        <v>1</v>
      </c>
      <c r="CE90">
        <f t="shared" si="115"/>
        <v>-0.21956524252891541</v>
      </c>
      <c r="CF90">
        <f t="shared" si="115"/>
        <v>2.737391471862793</v>
      </c>
      <c r="CG90">
        <f t="shared" si="115"/>
        <v>1</v>
      </c>
      <c r="CH90">
        <f t="shared" si="115"/>
        <v>0</v>
      </c>
      <c r="CI90">
        <f t="shared" si="115"/>
        <v>0.15999999642372131</v>
      </c>
      <c r="CJ90">
        <f t="shared" si="115"/>
        <v>111115</v>
      </c>
      <c r="CK90">
        <f t="shared" si="115"/>
        <v>0.33365390014648427</v>
      </c>
      <c r="CL90">
        <f t="shared" si="115"/>
        <v>1.2574984704722754E-3</v>
      </c>
      <c r="CM90">
        <f t="shared" si="115"/>
        <v>291.49628715515144</v>
      </c>
      <c r="CN90">
        <f t="shared" si="115"/>
        <v>289.34135106404631</v>
      </c>
      <c r="CO90">
        <f t="shared" si="115"/>
        <v>271.96399392113091</v>
      </c>
      <c r="CP90">
        <f t="shared" si="115"/>
        <v>2.3160308247149035</v>
      </c>
      <c r="CQ90">
        <f t="shared" si="115"/>
        <v>2.11681600190491</v>
      </c>
      <c r="CR90">
        <f t="shared" si="115"/>
        <v>29.021821694700446</v>
      </c>
      <c r="CS90">
        <f t="shared" si="115"/>
        <v>19.623573403684823</v>
      </c>
      <c r="CT90">
        <f t="shared" si="115"/>
        <v>17.268819109598795</v>
      </c>
      <c r="CU90">
        <f t="shared" si="115"/>
        <v>1.9779374251683846</v>
      </c>
      <c r="CV90">
        <f t="shared" si="115"/>
        <v>6.2850054365636579E-2</v>
      </c>
      <c r="CW90">
        <f t="shared" si="115"/>
        <v>0.68549667515870827</v>
      </c>
      <c r="CX90">
        <f t="shared" si="115"/>
        <v>1.292440750009676</v>
      </c>
      <c r="CY90">
        <f t="shared" si="115"/>
        <v>3.9406645734131003E-2</v>
      </c>
      <c r="CZ90">
        <f t="shared" si="115"/>
        <v>17.360350487965093</v>
      </c>
      <c r="DA90">
        <f t="shared" si="115"/>
        <v>0.62282153577554134</v>
      </c>
      <c r="DB90">
        <f t="shared" si="115"/>
        <v>32.58471708418741</v>
      </c>
      <c r="DC90">
        <f t="shared" si="115"/>
        <v>379.63753270935308</v>
      </c>
      <c r="DD90">
        <f t="shared" si="115"/>
        <v>4.540595032247307E-3</v>
      </c>
    </row>
    <row r="91" spans="1:108" x14ac:dyDescent="0.25">
      <c r="A91" s="1" t="s">
        <v>9</v>
      </c>
      <c r="B91" s="1" t="s">
        <v>120</v>
      </c>
    </row>
    <row r="92" spans="1:108" x14ac:dyDescent="0.25">
      <c r="A92" s="1" t="s">
        <v>9</v>
      </c>
      <c r="B92" s="1" t="s">
        <v>121</v>
      </c>
    </row>
    <row r="93" spans="1:108" x14ac:dyDescent="0.25">
      <c r="A93" s="1">
        <v>61</v>
      </c>
      <c r="B93" s="1" t="s">
        <v>122</v>
      </c>
      <c r="C93" s="1">
        <v>4818.5000138245523</v>
      </c>
      <c r="D93" s="1">
        <v>0</v>
      </c>
      <c r="E93">
        <f t="shared" ref="E93:E107" si="116">(R93-S93*(1000-T93)/(1000-U93))*AK93</f>
        <v>5.5792761637379416</v>
      </c>
      <c r="F93">
        <f t="shared" ref="F93:F107" si="117">IF(AV93&lt;&gt;0,1/(1/AV93-1/N93),0)</f>
        <v>6.4843240641476105E-2</v>
      </c>
      <c r="G93">
        <f t="shared" ref="G93:G107" si="118">((AY93-AL93/2)*S93-E93)/(AY93+AL93/2)</f>
        <v>229.51004086551069</v>
      </c>
      <c r="H93">
        <f t="shared" ref="H93:H107" si="119">AL93*1000</f>
        <v>1.5127678360679162</v>
      </c>
      <c r="I93">
        <f t="shared" ref="I93:I107" si="120">(AQ93-AW93)</f>
        <v>1.7003002090960606</v>
      </c>
      <c r="J93">
        <f t="shared" ref="J93:J107" si="121">(P93+AP93*D93)</f>
        <v>21.261753082275391</v>
      </c>
      <c r="K93" s="1">
        <v>6</v>
      </c>
      <c r="L93">
        <f t="shared" ref="L93:L107" si="122">(K93*AE93+AF93)</f>
        <v>1.4200000166893005</v>
      </c>
      <c r="M93" s="1">
        <v>1</v>
      </c>
      <c r="N93">
        <f t="shared" ref="N93:N107" si="123">L93*(M93+1)*(M93+1)/(M93*M93+1)</f>
        <v>2.8400000333786011</v>
      </c>
      <c r="O93" s="1">
        <v>20.421388626098633</v>
      </c>
      <c r="P93" s="1">
        <v>21.261753082275391</v>
      </c>
      <c r="Q93" s="1">
        <v>19.973014831542969</v>
      </c>
      <c r="R93" s="1">
        <v>399.94766235351562</v>
      </c>
      <c r="S93" s="1">
        <v>381.49606323242187</v>
      </c>
      <c r="T93" s="1">
        <v>6.980194091796875</v>
      </c>
      <c r="U93" s="1">
        <v>11.462209701538086</v>
      </c>
      <c r="V93" s="1">
        <v>21.138921737670898</v>
      </c>
      <c r="W93" s="1">
        <v>34.712322235107422</v>
      </c>
      <c r="X93" s="1">
        <v>200.19049072265625</v>
      </c>
      <c r="Y93" s="1">
        <v>1699.762939453125</v>
      </c>
      <c r="Z93" s="1">
        <v>17.22810173034668</v>
      </c>
      <c r="AA93" s="1">
        <v>72.940940856933594</v>
      </c>
      <c r="AB93" s="1">
        <v>-2.5262129306793213</v>
      </c>
      <c r="AC93" s="1">
        <v>6.7468732595443726E-2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ref="AK93:AK107" si="124">X93*0.000001/(K93*0.0001)</f>
        <v>0.33365081787109369</v>
      </c>
      <c r="AL93">
        <f t="shared" ref="AL93:AL107" si="125">(U93-T93)/(1000-U93)*AK93</f>
        <v>1.5127678360679162E-3</v>
      </c>
      <c r="AM93">
        <f t="shared" ref="AM93:AM107" si="126">(P93+273.15)</f>
        <v>294.41175308227537</v>
      </c>
      <c r="AN93">
        <f t="shared" ref="AN93:AN107" si="127">(O93+273.15)</f>
        <v>293.57138862609861</v>
      </c>
      <c r="AO93">
        <f t="shared" ref="AO93:AO107" si="128">(Y93*AG93+Z93*AH93)*AI93</f>
        <v>271.96206423367403</v>
      </c>
      <c r="AP93">
        <f t="shared" ref="AP93:AP107" si="129">((AO93+0.00000010773*(AN93^4-AM93^4))-AL93*44100)/(L93*51.4+0.00000043092*AM93^3)</f>
        <v>2.334321375877217</v>
      </c>
      <c r="AQ93">
        <f t="shared" ref="AQ93:AQ107" si="130">0.61365*EXP(17.502*J93/(240.97+J93))</f>
        <v>2.5363645690257206</v>
      </c>
      <c r="AR93">
        <f t="shared" ref="AR93:AR107" si="131">AQ93*1000/AA93</f>
        <v>34.772852382046288</v>
      </c>
      <c r="AS93">
        <f t="shared" ref="AS93:AS107" si="132">(AR93-U93)</f>
        <v>23.310642680508202</v>
      </c>
      <c r="AT93">
        <f t="shared" ref="AT93:AT107" si="133">IF(D93,P93,(O93+P93)/2)</f>
        <v>20.841570854187012</v>
      </c>
      <c r="AU93">
        <f t="shared" ref="AU93:AU107" si="134">0.61365*EXP(17.502*AT93/(240.97+AT93))</f>
        <v>2.471734734033558</v>
      </c>
      <c r="AV93">
        <f t="shared" ref="AV93:AV107" si="135">IF(AS93&lt;&gt;0,(1000-(AR93+U93)/2)/AS93*AL93,0)</f>
        <v>6.3395780155571999E-2</v>
      </c>
      <c r="AW93">
        <f t="shared" ref="AW93:AW107" si="136">U93*AA93/1000</f>
        <v>0.83606435992965999</v>
      </c>
      <c r="AX93">
        <f t="shared" ref="AX93:AX107" si="137">(AU93-AW93)</f>
        <v>1.635670374103898</v>
      </c>
      <c r="AY93">
        <f t="shared" ref="AY93:AY107" si="138">1/(1.6/F93+1.37/N93)</f>
        <v>3.9749914239570742E-2</v>
      </c>
      <c r="AZ93">
        <f t="shared" ref="AZ93:AZ107" si="139">G93*AA93*0.001</f>
        <v>16.740678316843628</v>
      </c>
      <c r="BA93">
        <f t="shared" ref="BA93:BA107" si="140">G93/S93</f>
        <v>0.60160526669887149</v>
      </c>
      <c r="BB93">
        <f t="shared" ref="BB93:BB107" si="141">(1-AL93*AA93/AQ93/F93)*100</f>
        <v>32.908538274418277</v>
      </c>
      <c r="BC93">
        <f t="shared" ref="BC93:BC107" si="142">(S93-E93/(N93/1.35))</f>
        <v>378.84394255195633</v>
      </c>
      <c r="BD93">
        <f t="shared" ref="BD93:BD107" si="143">E93*BB93/100/BC93</f>
        <v>4.8464764129820849E-3</v>
      </c>
    </row>
    <row r="94" spans="1:108" x14ac:dyDescent="0.25">
      <c r="A94" s="1">
        <v>62</v>
      </c>
      <c r="B94" s="1" t="s">
        <v>122</v>
      </c>
      <c r="C94" s="1">
        <v>4819.0000138133764</v>
      </c>
      <c r="D94" s="1">
        <v>0</v>
      </c>
      <c r="E94">
        <f t="shared" si="116"/>
        <v>5.5843179943351604</v>
      </c>
      <c r="F94">
        <f t="shared" si="117"/>
        <v>6.4875542169062481E-2</v>
      </c>
      <c r="G94">
        <f t="shared" si="118"/>
        <v>229.46382693319822</v>
      </c>
      <c r="H94">
        <f t="shared" si="119"/>
        <v>1.5130507013094072</v>
      </c>
      <c r="I94">
        <f t="shared" si="120"/>
        <v>1.699793120000805</v>
      </c>
      <c r="J94">
        <f t="shared" si="121"/>
        <v>21.258579254150391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20.421083450317383</v>
      </c>
      <c r="P94" s="1">
        <v>21.258579254150391</v>
      </c>
      <c r="Q94" s="1">
        <v>19.972888946533203</v>
      </c>
      <c r="R94" s="1">
        <v>399.97308349609375</v>
      </c>
      <c r="S94" s="1">
        <v>381.50384521484375</v>
      </c>
      <c r="T94" s="1">
        <v>6.9790334701538086</v>
      </c>
      <c r="U94" s="1">
        <v>11.46241283416748</v>
      </c>
      <c r="V94" s="1">
        <v>21.135770797729492</v>
      </c>
      <c r="W94" s="1">
        <v>34.713535308837891</v>
      </c>
      <c r="X94" s="1">
        <v>200.16697692871094</v>
      </c>
      <c r="Y94" s="1">
        <v>1699.86083984375</v>
      </c>
      <c r="Z94" s="1">
        <v>17.260097503662109</v>
      </c>
      <c r="AA94" s="1">
        <v>72.940818786621094</v>
      </c>
      <c r="AB94" s="1">
        <v>-2.5262129306793213</v>
      </c>
      <c r="AC94" s="1">
        <v>6.7468732595443726E-2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0.33361162821451817</v>
      </c>
      <c r="AL94">
        <f t="shared" si="125"/>
        <v>1.5130507013094072E-3</v>
      </c>
      <c r="AM94">
        <f t="shared" si="126"/>
        <v>294.40857925415037</v>
      </c>
      <c r="AN94">
        <f t="shared" si="127"/>
        <v>293.57108345031736</v>
      </c>
      <c r="AO94">
        <f t="shared" si="128"/>
        <v>271.97772829582391</v>
      </c>
      <c r="AP94">
        <f t="shared" si="129"/>
        <v>2.3347451889458779</v>
      </c>
      <c r="AQ94">
        <f t="shared" si="130"/>
        <v>2.5358708973952551</v>
      </c>
      <c r="AR94">
        <f t="shared" si="131"/>
        <v>34.766142464257449</v>
      </c>
      <c r="AS94">
        <f t="shared" si="132"/>
        <v>23.303729630089968</v>
      </c>
      <c r="AT94">
        <f t="shared" si="133"/>
        <v>20.839831352233887</v>
      </c>
      <c r="AU94">
        <f t="shared" si="134"/>
        <v>2.4714702013057943</v>
      </c>
      <c r="AV94">
        <f t="shared" si="135"/>
        <v>6.3426655336470253E-2</v>
      </c>
      <c r="AW94">
        <f t="shared" si="136"/>
        <v>0.83607777739445011</v>
      </c>
      <c r="AX94">
        <f t="shared" si="137"/>
        <v>1.6353924239113442</v>
      </c>
      <c r="AY94">
        <f t="shared" si="138"/>
        <v>3.9769335699136717E-2</v>
      </c>
      <c r="AZ94">
        <f t="shared" si="139"/>
        <v>16.737279418418996</v>
      </c>
      <c r="BA94">
        <f t="shared" si="140"/>
        <v>0.60147185883270915</v>
      </c>
      <c r="BB94">
        <f t="shared" si="141"/>
        <v>32.91645951614165</v>
      </c>
      <c r="BC94">
        <f t="shared" si="142"/>
        <v>378.84932788958025</v>
      </c>
      <c r="BD94">
        <f t="shared" si="143"/>
        <v>4.8519546863065787E-3</v>
      </c>
    </row>
    <row r="95" spans="1:108" x14ac:dyDescent="0.25">
      <c r="A95" s="1">
        <v>63</v>
      </c>
      <c r="B95" s="1" t="s">
        <v>123</v>
      </c>
      <c r="C95" s="1">
        <v>4819.5000138022006</v>
      </c>
      <c r="D95" s="1">
        <v>0</v>
      </c>
      <c r="E95">
        <f t="shared" si="116"/>
        <v>5.5829054423570978</v>
      </c>
      <c r="F95">
        <f t="shared" si="117"/>
        <v>6.4876319586491316E-2</v>
      </c>
      <c r="G95">
        <f t="shared" si="118"/>
        <v>229.50808123385136</v>
      </c>
      <c r="H95">
        <f t="shared" si="119"/>
        <v>1.5129562161101826</v>
      </c>
      <c r="I95">
        <f t="shared" si="120"/>
        <v>1.6996592345983559</v>
      </c>
      <c r="J95">
        <f t="shared" si="121"/>
        <v>21.258050918579102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20.421768188476562</v>
      </c>
      <c r="P95" s="1">
        <v>21.258050918579102</v>
      </c>
      <c r="Q95" s="1">
        <v>19.972894668579102</v>
      </c>
      <c r="R95" s="1">
        <v>399.97604370117187</v>
      </c>
      <c r="S95" s="1">
        <v>381.51104736328125</v>
      </c>
      <c r="T95" s="1">
        <v>6.9800634384155273</v>
      </c>
      <c r="U95" s="1">
        <v>11.463175773620605</v>
      </c>
      <c r="V95" s="1">
        <v>21.137899398803711</v>
      </c>
      <c r="W95" s="1">
        <v>34.714218139648438</v>
      </c>
      <c r="X95" s="1">
        <v>200.16624450683594</v>
      </c>
      <c r="Y95" s="1">
        <v>1699.8978271484375</v>
      </c>
      <c r="Z95" s="1">
        <v>17.407398223876953</v>
      </c>
      <c r="AA95" s="1">
        <v>72.940475463867187</v>
      </c>
      <c r="AB95" s="1">
        <v>-2.5262129306793213</v>
      </c>
      <c r="AC95" s="1">
        <v>6.7468732595443726E-2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0.3336104075113932</v>
      </c>
      <c r="AL95">
        <f t="shared" si="125"/>
        <v>1.5129562161101827E-3</v>
      </c>
      <c r="AM95">
        <f t="shared" si="126"/>
        <v>294.40805091857908</v>
      </c>
      <c r="AN95">
        <f t="shared" si="127"/>
        <v>293.57176818847654</v>
      </c>
      <c r="AO95">
        <f t="shared" si="128"/>
        <v>271.98364626444163</v>
      </c>
      <c r="AP95">
        <f t="shared" si="129"/>
        <v>2.3350249828294647</v>
      </c>
      <c r="AQ95">
        <f t="shared" si="130"/>
        <v>2.5357887258521266</v>
      </c>
      <c r="AR95">
        <f t="shared" si="131"/>
        <v>34.765179548470179</v>
      </c>
      <c r="AS95">
        <f t="shared" si="132"/>
        <v>23.302003774849574</v>
      </c>
      <c r="AT95">
        <f t="shared" si="133"/>
        <v>20.839909553527832</v>
      </c>
      <c r="AU95">
        <f t="shared" si="134"/>
        <v>2.4714820931438974</v>
      </c>
      <c r="AV95">
        <f t="shared" si="135"/>
        <v>6.3427398416820061E-2</v>
      </c>
      <c r="AW95">
        <f t="shared" si="136"/>
        <v>0.83612949125377056</v>
      </c>
      <c r="AX95">
        <f t="shared" si="137"/>
        <v>1.6353526018901268</v>
      </c>
      <c r="AY95">
        <f t="shared" si="138"/>
        <v>3.9769803120791231E-2</v>
      </c>
      <c r="AZ95">
        <f t="shared" si="139"/>
        <v>16.740428567996972</v>
      </c>
      <c r="BA95">
        <f t="shared" si="140"/>
        <v>0.60157650170300281</v>
      </c>
      <c r="BB95">
        <f t="shared" si="141"/>
        <v>32.919594564169394</v>
      </c>
      <c r="BC95">
        <f t="shared" si="142"/>
        <v>378.85720149757685</v>
      </c>
      <c r="BD95">
        <f t="shared" si="143"/>
        <v>4.8510885612310563E-3</v>
      </c>
    </row>
    <row r="96" spans="1:108" x14ac:dyDescent="0.25">
      <c r="A96" s="1">
        <v>64</v>
      </c>
      <c r="B96" s="1" t="s">
        <v>123</v>
      </c>
      <c r="C96" s="1">
        <v>4820.0000137910247</v>
      </c>
      <c r="D96" s="1">
        <v>0</v>
      </c>
      <c r="E96">
        <f t="shared" si="116"/>
        <v>5.583415745891287</v>
      </c>
      <c r="F96">
        <f t="shared" si="117"/>
        <v>6.4865623241803491E-2</v>
      </c>
      <c r="G96">
        <f t="shared" si="118"/>
        <v>229.46671137175056</v>
      </c>
      <c r="H96">
        <f t="shared" si="119"/>
        <v>1.5128833398584964</v>
      </c>
      <c r="I96">
        <f t="shared" si="120"/>
        <v>1.6998537890094241</v>
      </c>
      <c r="J96">
        <f t="shared" si="121"/>
        <v>21.25969123840332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20.421915054321289</v>
      </c>
      <c r="P96" s="1">
        <v>21.25969123840332</v>
      </c>
      <c r="Q96" s="1">
        <v>19.973104476928711</v>
      </c>
      <c r="R96" s="1">
        <v>399.9708251953125</v>
      </c>
      <c r="S96" s="1">
        <v>381.50564575195312</v>
      </c>
      <c r="T96" s="1">
        <v>6.9813733100891113</v>
      </c>
      <c r="U96" s="1">
        <v>11.46396541595459</v>
      </c>
      <c r="V96" s="1">
        <v>21.141748428344727</v>
      </c>
      <c r="W96" s="1">
        <v>34.716419219970703</v>
      </c>
      <c r="X96" s="1">
        <v>200.17967224121094</v>
      </c>
      <c r="Y96" s="1">
        <v>1699.894775390625</v>
      </c>
      <c r="Z96" s="1">
        <v>17.391592025756836</v>
      </c>
      <c r="AA96" s="1">
        <v>72.94073486328125</v>
      </c>
      <c r="AB96" s="1">
        <v>-2.5262129306793213</v>
      </c>
      <c r="AC96" s="1">
        <v>6.7468732595443726E-2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0.33363278706868482</v>
      </c>
      <c r="AL96">
        <f t="shared" si="125"/>
        <v>1.5128833398584964E-3</v>
      </c>
      <c r="AM96">
        <f t="shared" si="126"/>
        <v>294.4096912384033</v>
      </c>
      <c r="AN96">
        <f t="shared" si="127"/>
        <v>293.57191505432127</v>
      </c>
      <c r="AO96">
        <f t="shared" si="128"/>
        <v>271.98315798320255</v>
      </c>
      <c r="AP96">
        <f t="shared" si="129"/>
        <v>2.3348566192315627</v>
      </c>
      <c r="AQ96">
        <f t="shared" si="130"/>
        <v>2.5360438508963936</v>
      </c>
      <c r="AR96">
        <f t="shared" si="131"/>
        <v>34.768553616163956</v>
      </c>
      <c r="AS96">
        <f t="shared" si="132"/>
        <v>23.304588200209366</v>
      </c>
      <c r="AT96">
        <f t="shared" si="133"/>
        <v>20.840803146362305</v>
      </c>
      <c r="AU96">
        <f t="shared" si="134"/>
        <v>2.4716179827057876</v>
      </c>
      <c r="AV96">
        <f t="shared" si="135"/>
        <v>6.3417174474832708E-2</v>
      </c>
      <c r="AW96">
        <f t="shared" si="136"/>
        <v>0.83619006188696954</v>
      </c>
      <c r="AX96">
        <f t="shared" si="137"/>
        <v>1.635427920818818</v>
      </c>
      <c r="AY96">
        <f t="shared" si="138"/>
        <v>3.9763371932589414E-2</v>
      </c>
      <c r="AZ96">
        <f t="shared" si="139"/>
        <v>16.737470554115941</v>
      </c>
      <c r="BA96">
        <f t="shared" si="140"/>
        <v>0.60147658082351141</v>
      </c>
      <c r="BB96">
        <f t="shared" si="141"/>
        <v>32.918275159293131</v>
      </c>
      <c r="BC96">
        <f t="shared" si="142"/>
        <v>378.85155731238854</v>
      </c>
      <c r="BD96">
        <f t="shared" si="143"/>
        <v>4.8514098016608333E-3</v>
      </c>
    </row>
    <row r="97" spans="1:108" x14ac:dyDescent="0.25">
      <c r="A97" s="1">
        <v>65</v>
      </c>
      <c r="B97" s="1" t="s">
        <v>124</v>
      </c>
      <c r="C97" s="1">
        <v>4820.5000137798488</v>
      </c>
      <c r="D97" s="1">
        <v>0</v>
      </c>
      <c r="E97">
        <f t="shared" si="116"/>
        <v>5.5791422768643928</v>
      </c>
      <c r="F97">
        <f t="shared" si="117"/>
        <v>6.489609427580989E-2</v>
      </c>
      <c r="G97">
        <f t="shared" si="118"/>
        <v>229.6363280038166</v>
      </c>
      <c r="H97">
        <f t="shared" si="119"/>
        <v>1.5136146557487755</v>
      </c>
      <c r="I97">
        <f t="shared" si="120"/>
        <v>1.6998895432764094</v>
      </c>
      <c r="J97">
        <f t="shared" si="121"/>
        <v>21.26092529296875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20.422269821166992</v>
      </c>
      <c r="P97" s="1">
        <v>21.26092529296875</v>
      </c>
      <c r="Q97" s="1">
        <v>19.973579406738281</v>
      </c>
      <c r="R97" s="1">
        <v>399.95773315429687</v>
      </c>
      <c r="S97" s="1">
        <v>381.50668334960937</v>
      </c>
      <c r="T97" s="1">
        <v>6.9818902015686035</v>
      </c>
      <c r="U97" s="1">
        <v>11.466114044189453</v>
      </c>
      <c r="V97" s="1">
        <v>21.142839431762695</v>
      </c>
      <c r="W97" s="1">
        <v>34.722141265869141</v>
      </c>
      <c r="X97" s="1">
        <v>200.203125</v>
      </c>
      <c r="Y97" s="1">
        <v>1699.8812255859375</v>
      </c>
      <c r="Z97" s="1">
        <v>17.419233322143555</v>
      </c>
      <c r="AA97" s="1">
        <v>72.940689086914063</v>
      </c>
      <c r="AB97" s="1">
        <v>-2.5262129306793213</v>
      </c>
      <c r="AC97" s="1">
        <v>6.7468732595443726E-2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0.33367187499999995</v>
      </c>
      <c r="AL97">
        <f t="shared" si="125"/>
        <v>1.5136146557487755E-3</v>
      </c>
      <c r="AM97">
        <f t="shared" si="126"/>
        <v>294.41092529296873</v>
      </c>
      <c r="AN97">
        <f t="shared" si="127"/>
        <v>293.57226982116697</v>
      </c>
      <c r="AO97">
        <f t="shared" si="128"/>
        <v>271.980990014501</v>
      </c>
      <c r="AP97">
        <f t="shared" si="129"/>
        <v>2.3343274245551151</v>
      </c>
      <c r="AQ97">
        <f t="shared" si="130"/>
        <v>2.5362358028087311</v>
      </c>
      <c r="AR97">
        <f t="shared" si="131"/>
        <v>34.771207052714075</v>
      </c>
      <c r="AS97">
        <f t="shared" si="132"/>
        <v>23.305093008524622</v>
      </c>
      <c r="AT97">
        <f t="shared" si="133"/>
        <v>20.841597557067871</v>
      </c>
      <c r="AU97">
        <f t="shared" si="134"/>
        <v>2.4717387950362313</v>
      </c>
      <c r="AV97">
        <f t="shared" si="135"/>
        <v>6.3446299561237623E-2</v>
      </c>
      <c r="AW97">
        <f t="shared" si="136"/>
        <v>0.83634625953232167</v>
      </c>
      <c r="AX97">
        <f t="shared" si="137"/>
        <v>1.6353925355039096</v>
      </c>
      <c r="AY97">
        <f t="shared" si="138"/>
        <v>3.978169256587083E-2</v>
      </c>
      <c r="AZ97">
        <f t="shared" si="139"/>
        <v>16.749832003987006</v>
      </c>
      <c r="BA97">
        <f t="shared" si="140"/>
        <v>0.60191954171712347</v>
      </c>
      <c r="BB97">
        <f t="shared" si="141"/>
        <v>32.922480037455337</v>
      </c>
      <c r="BC97">
        <f t="shared" si="142"/>
        <v>378.85462631255126</v>
      </c>
      <c r="BD97">
        <f t="shared" si="143"/>
        <v>4.8482765546238203E-3</v>
      </c>
    </row>
    <row r="98" spans="1:108" x14ac:dyDescent="0.25">
      <c r="A98" s="1">
        <v>66</v>
      </c>
      <c r="B98" s="1" t="s">
        <v>124</v>
      </c>
      <c r="C98" s="1">
        <v>4820.5000137798488</v>
      </c>
      <c r="D98" s="1">
        <v>0</v>
      </c>
      <c r="E98">
        <f t="shared" si="116"/>
        <v>5.5791422768643928</v>
      </c>
      <c r="F98">
        <f t="shared" si="117"/>
        <v>6.489609427580989E-2</v>
      </c>
      <c r="G98">
        <f t="shared" si="118"/>
        <v>229.6363280038166</v>
      </c>
      <c r="H98">
        <f t="shared" si="119"/>
        <v>1.5136146557487755</v>
      </c>
      <c r="I98">
        <f t="shared" si="120"/>
        <v>1.6998895432764094</v>
      </c>
      <c r="J98">
        <f t="shared" si="121"/>
        <v>21.26092529296875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20.422269821166992</v>
      </c>
      <c r="P98" s="1">
        <v>21.26092529296875</v>
      </c>
      <c r="Q98" s="1">
        <v>19.973579406738281</v>
      </c>
      <c r="R98" s="1">
        <v>399.95773315429687</v>
      </c>
      <c r="S98" s="1">
        <v>381.50668334960937</v>
      </c>
      <c r="T98" s="1">
        <v>6.9818902015686035</v>
      </c>
      <c r="U98" s="1">
        <v>11.466114044189453</v>
      </c>
      <c r="V98" s="1">
        <v>21.142839431762695</v>
      </c>
      <c r="W98" s="1">
        <v>34.722141265869141</v>
      </c>
      <c r="X98" s="1">
        <v>200.203125</v>
      </c>
      <c r="Y98" s="1">
        <v>1699.8812255859375</v>
      </c>
      <c r="Z98" s="1">
        <v>17.419233322143555</v>
      </c>
      <c r="AA98" s="1">
        <v>72.940689086914063</v>
      </c>
      <c r="AB98" s="1">
        <v>-2.5262129306793213</v>
      </c>
      <c r="AC98" s="1">
        <v>6.7468732595443726E-2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0.33367187499999995</v>
      </c>
      <c r="AL98">
        <f t="shared" si="125"/>
        <v>1.5136146557487755E-3</v>
      </c>
      <c r="AM98">
        <f t="shared" si="126"/>
        <v>294.41092529296873</v>
      </c>
      <c r="AN98">
        <f t="shared" si="127"/>
        <v>293.57226982116697</v>
      </c>
      <c r="AO98">
        <f t="shared" si="128"/>
        <v>271.980990014501</v>
      </c>
      <c r="AP98">
        <f t="shared" si="129"/>
        <v>2.3343274245551151</v>
      </c>
      <c r="AQ98">
        <f t="shared" si="130"/>
        <v>2.5362358028087311</v>
      </c>
      <c r="AR98">
        <f t="shared" si="131"/>
        <v>34.771207052714075</v>
      </c>
      <c r="AS98">
        <f t="shared" si="132"/>
        <v>23.305093008524622</v>
      </c>
      <c r="AT98">
        <f t="shared" si="133"/>
        <v>20.841597557067871</v>
      </c>
      <c r="AU98">
        <f t="shared" si="134"/>
        <v>2.4717387950362313</v>
      </c>
      <c r="AV98">
        <f t="shared" si="135"/>
        <v>6.3446299561237623E-2</v>
      </c>
      <c r="AW98">
        <f t="shared" si="136"/>
        <v>0.83634625953232167</v>
      </c>
      <c r="AX98">
        <f t="shared" si="137"/>
        <v>1.6353925355039096</v>
      </c>
      <c r="AY98">
        <f t="shared" si="138"/>
        <v>3.978169256587083E-2</v>
      </c>
      <c r="AZ98">
        <f t="shared" si="139"/>
        <v>16.749832003987006</v>
      </c>
      <c r="BA98">
        <f t="shared" si="140"/>
        <v>0.60191954171712347</v>
      </c>
      <c r="BB98">
        <f t="shared" si="141"/>
        <v>32.922480037455337</v>
      </c>
      <c r="BC98">
        <f t="shared" si="142"/>
        <v>378.85462631255126</v>
      </c>
      <c r="BD98">
        <f t="shared" si="143"/>
        <v>4.8482765546238203E-3</v>
      </c>
    </row>
    <row r="99" spans="1:108" x14ac:dyDescent="0.25">
      <c r="A99" s="1">
        <v>67</v>
      </c>
      <c r="B99" s="1" t="s">
        <v>125</v>
      </c>
      <c r="C99" s="1">
        <v>4821.0000137686729</v>
      </c>
      <c r="D99" s="1">
        <v>0</v>
      </c>
      <c r="E99">
        <f t="shared" si="116"/>
        <v>5.5737442036877916</v>
      </c>
      <c r="F99">
        <f t="shared" si="117"/>
        <v>6.4888018144149615E-2</v>
      </c>
      <c r="G99">
        <f t="shared" si="118"/>
        <v>229.74622753389326</v>
      </c>
      <c r="H99">
        <f t="shared" si="119"/>
        <v>1.5135639931631373</v>
      </c>
      <c r="I99">
        <f t="shared" si="120"/>
        <v>1.7000437373513626</v>
      </c>
      <c r="J99">
        <f t="shared" si="121"/>
        <v>21.261501312255859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20.422048568725586</v>
      </c>
      <c r="P99" s="1">
        <v>21.261501312255859</v>
      </c>
      <c r="Q99" s="1">
        <v>19.973783493041992</v>
      </c>
      <c r="R99" s="1">
        <v>399.9345703125</v>
      </c>
      <c r="S99" s="1">
        <v>381.50100708007812</v>
      </c>
      <c r="T99" s="1">
        <v>6.9814186096191406</v>
      </c>
      <c r="U99" s="1">
        <v>11.465198516845703</v>
      </c>
      <c r="V99" s="1">
        <v>21.141752243041992</v>
      </c>
      <c r="W99" s="1">
        <v>34.719932556152344</v>
      </c>
      <c r="X99" s="1">
        <v>200.2164306640625</v>
      </c>
      <c r="Y99" s="1">
        <v>1699.86328125</v>
      </c>
      <c r="Z99" s="1">
        <v>17.363183975219727</v>
      </c>
      <c r="AA99" s="1">
        <v>72.940879821777344</v>
      </c>
      <c r="AB99" s="1">
        <v>-2.5262129306793213</v>
      </c>
      <c r="AC99" s="1">
        <v>6.7468732595443726E-2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0.33369405110677075</v>
      </c>
      <c r="AL99">
        <f t="shared" si="125"/>
        <v>1.5135639931631373E-3</v>
      </c>
      <c r="AM99">
        <f t="shared" si="126"/>
        <v>294.41150131225584</v>
      </c>
      <c r="AN99">
        <f t="shared" si="127"/>
        <v>293.57204856872556</v>
      </c>
      <c r="AO99">
        <f t="shared" si="128"/>
        <v>271.97811892081518</v>
      </c>
      <c r="AP99">
        <f t="shared" si="129"/>
        <v>2.3342139025898327</v>
      </c>
      <c r="AQ99">
        <f t="shared" si="130"/>
        <v>2.536325404501425</v>
      </c>
      <c r="AR99">
        <f t="shared" si="131"/>
        <v>34.772344543946339</v>
      </c>
      <c r="AS99">
        <f t="shared" si="132"/>
        <v>23.307146027100636</v>
      </c>
      <c r="AT99">
        <f t="shared" si="133"/>
        <v>20.841774940490723</v>
      </c>
      <c r="AU99">
        <f t="shared" si="134"/>
        <v>2.4717657718451913</v>
      </c>
      <c r="AV99">
        <f t="shared" si="135"/>
        <v>6.3438580222964197E-2</v>
      </c>
      <c r="AW99">
        <f t="shared" si="136"/>
        <v>0.83628166715006225</v>
      </c>
      <c r="AX99">
        <f t="shared" si="137"/>
        <v>1.6354841046951289</v>
      </c>
      <c r="AY99">
        <f t="shared" si="138"/>
        <v>3.9776836843987674E-2</v>
      </c>
      <c r="AZ99">
        <f t="shared" si="139"/>
        <v>16.757891972056424</v>
      </c>
      <c r="BA99">
        <f t="shared" si="140"/>
        <v>0.60221656894779541</v>
      </c>
      <c r="BB99">
        <f t="shared" si="141"/>
        <v>32.918571317850756</v>
      </c>
      <c r="BC99">
        <f t="shared" si="142"/>
        <v>378.85151602847873</v>
      </c>
      <c r="BD99">
        <f t="shared" si="143"/>
        <v>4.8430503327525666E-3</v>
      </c>
    </row>
    <row r="100" spans="1:108" x14ac:dyDescent="0.25">
      <c r="A100" s="1">
        <v>68</v>
      </c>
      <c r="B100" s="1" t="s">
        <v>125</v>
      </c>
      <c r="C100" s="1">
        <v>4821.5000137574971</v>
      </c>
      <c r="D100" s="1">
        <v>0</v>
      </c>
      <c r="E100">
        <f t="shared" si="116"/>
        <v>5.5771321069800592</v>
      </c>
      <c r="F100">
        <f t="shared" si="117"/>
        <v>6.4912009296260897E-2</v>
      </c>
      <c r="G100">
        <f t="shared" si="118"/>
        <v>229.72394256227332</v>
      </c>
      <c r="H100">
        <f t="shared" si="119"/>
        <v>1.5139775395512562</v>
      </c>
      <c r="I100">
        <f t="shared" si="120"/>
        <v>1.6999019178557409</v>
      </c>
      <c r="J100">
        <f t="shared" si="121"/>
        <v>21.261009216308594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20.422267913818359</v>
      </c>
      <c r="P100" s="1">
        <v>21.261009216308594</v>
      </c>
      <c r="Q100" s="1">
        <v>19.974098205566406</v>
      </c>
      <c r="R100" s="1">
        <v>399.95602416992187</v>
      </c>
      <c r="S100" s="1">
        <v>381.51181030273437</v>
      </c>
      <c r="T100" s="1">
        <v>6.9810452461242676</v>
      </c>
      <c r="U100" s="1">
        <v>11.46604061126709</v>
      </c>
      <c r="V100" s="1">
        <v>21.140434265136719</v>
      </c>
      <c r="W100" s="1">
        <v>34.722171783447266</v>
      </c>
      <c r="X100" s="1">
        <v>200.21669006347656</v>
      </c>
      <c r="Y100" s="1">
        <v>1699.81005859375</v>
      </c>
      <c r="Z100" s="1">
        <v>17.341907501220703</v>
      </c>
      <c r="AA100" s="1">
        <v>72.941215515136719</v>
      </c>
      <c r="AB100" s="1">
        <v>-2.5262129306793213</v>
      </c>
      <c r="AC100" s="1">
        <v>6.7468732595443726E-2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0.33369448343912755</v>
      </c>
      <c r="AL100">
        <f t="shared" si="125"/>
        <v>1.5139775395512562E-3</v>
      </c>
      <c r="AM100">
        <f t="shared" si="126"/>
        <v>294.41100921630857</v>
      </c>
      <c r="AN100">
        <f t="shared" si="127"/>
        <v>293.57226791381834</v>
      </c>
      <c r="AO100">
        <f t="shared" si="128"/>
        <v>271.96960329600552</v>
      </c>
      <c r="AP100">
        <f t="shared" si="129"/>
        <v>2.333989797061383</v>
      </c>
      <c r="AQ100">
        <f t="shared" si="130"/>
        <v>2.5362488571874837</v>
      </c>
      <c r="AR100">
        <f t="shared" si="131"/>
        <v>34.771135074670681</v>
      </c>
      <c r="AS100">
        <f t="shared" si="132"/>
        <v>23.305094463403591</v>
      </c>
      <c r="AT100">
        <f t="shared" si="133"/>
        <v>20.841638565063477</v>
      </c>
      <c r="AU100">
        <f t="shared" si="134"/>
        <v>2.471745031587429</v>
      </c>
      <c r="AV100">
        <f t="shared" si="135"/>
        <v>6.3461511350375421E-2</v>
      </c>
      <c r="AW100">
        <f t="shared" si="136"/>
        <v>0.83634693933174276</v>
      </c>
      <c r="AX100">
        <f t="shared" si="137"/>
        <v>1.6353980922556861</v>
      </c>
      <c r="AY100">
        <f t="shared" si="138"/>
        <v>3.979126130101255E-2</v>
      </c>
      <c r="AZ100">
        <f t="shared" si="139"/>
        <v>16.756343603421669</v>
      </c>
      <c r="BA100">
        <f t="shared" si="140"/>
        <v>0.60214110378387631</v>
      </c>
      <c r="BB100">
        <f t="shared" si="141"/>
        <v>32.922709483934028</v>
      </c>
      <c r="BC100">
        <f t="shared" si="142"/>
        <v>378.86070880416639</v>
      </c>
      <c r="BD100">
        <f t="shared" si="143"/>
        <v>4.846485683120438E-3</v>
      </c>
    </row>
    <row r="101" spans="1:108" x14ac:dyDescent="0.25">
      <c r="A101" s="1">
        <v>69</v>
      </c>
      <c r="B101" s="1" t="s">
        <v>126</v>
      </c>
      <c r="C101" s="1">
        <v>4822.0000137463212</v>
      </c>
      <c r="D101" s="1">
        <v>0</v>
      </c>
      <c r="E101">
        <f t="shared" si="116"/>
        <v>5.5786773675686971</v>
      </c>
      <c r="F101">
        <f t="shared" si="117"/>
        <v>6.4926401965703665E-2</v>
      </c>
      <c r="G101">
        <f t="shared" si="118"/>
        <v>229.7083524904086</v>
      </c>
      <c r="H101">
        <f t="shared" si="119"/>
        <v>1.514200285035012</v>
      </c>
      <c r="I101">
        <f t="shared" si="120"/>
        <v>1.6997871415769554</v>
      </c>
      <c r="J101">
        <f t="shared" si="121"/>
        <v>21.260164260864258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20.421989440917969</v>
      </c>
      <c r="P101" s="1">
        <v>21.260164260864258</v>
      </c>
      <c r="Q101" s="1">
        <v>19.974224090576172</v>
      </c>
      <c r="R101" s="1">
        <v>399.95089721679687</v>
      </c>
      <c r="S101" s="1">
        <v>381.5032958984375</v>
      </c>
      <c r="T101" s="1">
        <v>6.9804987907409668</v>
      </c>
      <c r="U101" s="1">
        <v>11.465800285339355</v>
      </c>
      <c r="V101" s="1">
        <v>21.139163970947266</v>
      </c>
      <c r="W101" s="1">
        <v>34.722076416015625</v>
      </c>
      <c r="X101" s="1">
        <v>200.23252868652344</v>
      </c>
      <c r="Y101" s="1">
        <v>1699.841552734375</v>
      </c>
      <c r="Z101" s="1">
        <v>17.281360626220703</v>
      </c>
      <c r="AA101" s="1">
        <v>72.941291809082031</v>
      </c>
      <c r="AB101" s="1">
        <v>-2.5262129306793213</v>
      </c>
      <c r="AC101" s="1">
        <v>6.7468732595443726E-2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0.33372088114420567</v>
      </c>
      <c r="AL101">
        <f t="shared" si="125"/>
        <v>1.5142002850350121E-3</v>
      </c>
      <c r="AM101">
        <f t="shared" si="126"/>
        <v>294.41016426086424</v>
      </c>
      <c r="AN101">
        <f t="shared" si="127"/>
        <v>293.57198944091795</v>
      </c>
      <c r="AO101">
        <f t="shared" si="128"/>
        <v>271.97464235839288</v>
      </c>
      <c r="AP101">
        <f t="shared" si="129"/>
        <v>2.3340099486073673</v>
      </c>
      <c r="AQ101">
        <f t="shared" si="130"/>
        <v>2.5361174260145494</v>
      </c>
      <c r="AR101">
        <f t="shared" si="131"/>
        <v>34.769296829190154</v>
      </c>
      <c r="AS101">
        <f t="shared" si="132"/>
        <v>23.303496543850798</v>
      </c>
      <c r="AT101">
        <f t="shared" si="133"/>
        <v>20.841076850891113</v>
      </c>
      <c r="AU101">
        <f t="shared" si="134"/>
        <v>2.4716596065381613</v>
      </c>
      <c r="AV101">
        <f t="shared" si="135"/>
        <v>6.347526791255767E-2</v>
      </c>
      <c r="AW101">
        <f t="shared" si="136"/>
        <v>0.83633028443759394</v>
      </c>
      <c r="AX101">
        <f t="shared" si="137"/>
        <v>1.6353293221005674</v>
      </c>
      <c r="AY101">
        <f t="shared" si="138"/>
        <v>3.9799914661404368E-2</v>
      </c>
      <c r="AZ101">
        <f t="shared" si="139"/>
        <v>16.755223969986368</v>
      </c>
      <c r="BA101">
        <f t="shared" si="140"/>
        <v>0.60211367754883238</v>
      </c>
      <c r="BB101">
        <f t="shared" si="141"/>
        <v>32.924166230505591</v>
      </c>
      <c r="BC101">
        <f t="shared" si="142"/>
        <v>378.85145985699273</v>
      </c>
      <c r="BD101">
        <f t="shared" si="143"/>
        <v>4.8481613629131415E-3</v>
      </c>
    </row>
    <row r="102" spans="1:108" x14ac:dyDescent="0.25">
      <c r="A102" s="1">
        <v>70</v>
      </c>
      <c r="B102" s="1" t="s">
        <v>126</v>
      </c>
      <c r="C102" s="1">
        <v>4822.5000137351453</v>
      </c>
      <c r="D102" s="1">
        <v>0</v>
      </c>
      <c r="E102">
        <f t="shared" si="116"/>
        <v>5.5726274659810677</v>
      </c>
      <c r="F102">
        <f t="shared" si="117"/>
        <v>6.492657228574468E-2</v>
      </c>
      <c r="G102">
        <f t="shared" si="118"/>
        <v>229.8663221755553</v>
      </c>
      <c r="H102">
        <f t="shared" si="119"/>
        <v>1.5140970407719789</v>
      </c>
      <c r="I102">
        <f t="shared" si="120"/>
        <v>1.6996684897160463</v>
      </c>
      <c r="J102">
        <f t="shared" si="121"/>
        <v>21.25920295715332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20.422298431396484</v>
      </c>
      <c r="P102" s="1">
        <v>21.25920295715332</v>
      </c>
      <c r="Q102" s="1">
        <v>19.974348068237305</v>
      </c>
      <c r="R102" s="1">
        <v>399.94107055664062</v>
      </c>
      <c r="S102" s="1">
        <v>381.51123046875</v>
      </c>
      <c r="T102" s="1">
        <v>6.9802737236022949</v>
      </c>
      <c r="U102" s="1">
        <v>11.465380668640137</v>
      </c>
      <c r="V102" s="1">
        <v>21.138072967529297</v>
      </c>
      <c r="W102" s="1">
        <v>34.720130920410156</v>
      </c>
      <c r="X102" s="1">
        <v>200.22764587402344</v>
      </c>
      <c r="Y102" s="1">
        <v>1699.76025390625</v>
      </c>
      <c r="Z102" s="1">
        <v>17.144601821899414</v>
      </c>
      <c r="AA102" s="1">
        <v>72.941268920898438</v>
      </c>
      <c r="AB102" s="1">
        <v>-2.5262129306793213</v>
      </c>
      <c r="AC102" s="1">
        <v>6.7468732595443726E-2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0.33371274312337235</v>
      </c>
      <c r="AL102">
        <f t="shared" si="125"/>
        <v>1.5140970407719789E-3</v>
      </c>
      <c r="AM102">
        <f t="shared" si="126"/>
        <v>294.4092029571533</v>
      </c>
      <c r="AN102">
        <f t="shared" si="127"/>
        <v>293.57229843139646</v>
      </c>
      <c r="AO102">
        <f t="shared" si="128"/>
        <v>271.96163454618363</v>
      </c>
      <c r="AP102">
        <f t="shared" si="129"/>
        <v>2.3340782529002633</v>
      </c>
      <c r="AQ102">
        <f t="shared" si="130"/>
        <v>2.535967904347797</v>
      </c>
      <c r="AR102">
        <f t="shared" si="131"/>
        <v>34.767257848200323</v>
      </c>
      <c r="AS102">
        <f t="shared" si="132"/>
        <v>23.301877179560186</v>
      </c>
      <c r="AT102">
        <f t="shared" si="133"/>
        <v>20.840750694274902</v>
      </c>
      <c r="AU102">
        <f t="shared" si="134"/>
        <v>2.4716100060832731</v>
      </c>
      <c r="AV102">
        <f t="shared" si="135"/>
        <v>6.3475430704213409E-2</v>
      </c>
      <c r="AW102">
        <f t="shared" si="136"/>
        <v>0.8362994146317505</v>
      </c>
      <c r="AX102">
        <f t="shared" si="137"/>
        <v>1.6353105914515225</v>
      </c>
      <c r="AY102">
        <f t="shared" si="138"/>
        <v>3.9800017063141291E-2</v>
      </c>
      <c r="AZ102">
        <f t="shared" si="139"/>
        <v>16.766741221665061</v>
      </c>
      <c r="BA102">
        <f t="shared" si="140"/>
        <v>0.60251521794817486</v>
      </c>
      <c r="BB102">
        <f t="shared" si="141"/>
        <v>32.924982186521099</v>
      </c>
      <c r="BC102">
        <f t="shared" si="142"/>
        <v>378.86227026077256</v>
      </c>
      <c r="BD102">
        <f t="shared" si="143"/>
        <v>4.8428855141277507E-3</v>
      </c>
    </row>
    <row r="103" spans="1:108" x14ac:dyDescent="0.25">
      <c r="A103" s="1">
        <v>71</v>
      </c>
      <c r="B103" s="1" t="s">
        <v>127</v>
      </c>
      <c r="C103" s="1">
        <v>4823.0000137239695</v>
      </c>
      <c r="D103" s="1">
        <v>0</v>
      </c>
      <c r="E103">
        <f t="shared" si="116"/>
        <v>5.5680201104299076</v>
      </c>
      <c r="F103">
        <f t="shared" si="117"/>
        <v>6.4915941096226323E-2</v>
      </c>
      <c r="G103">
        <f t="shared" si="118"/>
        <v>229.94932476616415</v>
      </c>
      <c r="H103">
        <f t="shared" si="119"/>
        <v>1.5142355166044443</v>
      </c>
      <c r="I103">
        <f t="shared" si="120"/>
        <v>1.7000956088730743</v>
      </c>
      <c r="J103">
        <f t="shared" si="121"/>
        <v>21.262128829956055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20.422857284545898</v>
      </c>
      <c r="P103" s="1">
        <v>21.262128829956055</v>
      </c>
      <c r="Q103" s="1">
        <v>19.974479675292969</v>
      </c>
      <c r="R103" s="1">
        <v>399.91946411132812</v>
      </c>
      <c r="S103" s="1">
        <v>381.50534057617187</v>
      </c>
      <c r="T103" s="1">
        <v>6.9807114601135254</v>
      </c>
      <c r="U103" s="1">
        <v>11.465729713439941</v>
      </c>
      <c r="V103" s="1">
        <v>21.138731002807617</v>
      </c>
      <c r="W103" s="1">
        <v>34.720096588134766</v>
      </c>
      <c r="X103" s="1">
        <v>200.24984741210937</v>
      </c>
      <c r="Y103" s="1">
        <v>1699.7186279296875</v>
      </c>
      <c r="Z103" s="1">
        <v>17.047006607055664</v>
      </c>
      <c r="AA103" s="1">
        <v>72.941490173339844</v>
      </c>
      <c r="AB103" s="1">
        <v>-2.5262129306793213</v>
      </c>
      <c r="AC103" s="1">
        <v>6.7468732595443726E-2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0.3337497456868489</v>
      </c>
      <c r="AL103">
        <f t="shared" si="125"/>
        <v>1.5142355166044444E-3</v>
      </c>
      <c r="AM103">
        <f t="shared" si="126"/>
        <v>294.41212882995603</v>
      </c>
      <c r="AN103">
        <f t="shared" si="127"/>
        <v>293.57285728454588</v>
      </c>
      <c r="AO103">
        <f t="shared" si="128"/>
        <v>271.9549743900825</v>
      </c>
      <c r="AP103">
        <f t="shared" si="129"/>
        <v>2.3336065766037355</v>
      </c>
      <c r="AQ103">
        <f t="shared" si="130"/>
        <v>2.5364230200961244</v>
      </c>
      <c r="AR103">
        <f t="shared" si="131"/>
        <v>34.773391852408139</v>
      </c>
      <c r="AS103">
        <f t="shared" si="132"/>
        <v>23.307662138968197</v>
      </c>
      <c r="AT103">
        <f t="shared" si="133"/>
        <v>20.842493057250977</v>
      </c>
      <c r="AU103">
        <f t="shared" si="134"/>
        <v>2.4718749870456911</v>
      </c>
      <c r="AV103">
        <f t="shared" si="135"/>
        <v>6.3465269391627166E-2</v>
      </c>
      <c r="AW103">
        <f t="shared" si="136"/>
        <v>0.8363274112230501</v>
      </c>
      <c r="AX103">
        <f t="shared" si="137"/>
        <v>1.635547575822641</v>
      </c>
      <c r="AY103">
        <f t="shared" si="138"/>
        <v>3.9793625239646128E-2</v>
      </c>
      <c r="AZ103">
        <f t="shared" si="139"/>
        <v>16.772846412797296</v>
      </c>
      <c r="BA103">
        <f t="shared" si="140"/>
        <v>0.60274208591387246</v>
      </c>
      <c r="BB103">
        <f t="shared" si="141"/>
        <v>32.919696887157613</v>
      </c>
      <c r="BC103">
        <f t="shared" si="142"/>
        <v>378.85857048436384</v>
      </c>
      <c r="BD103">
        <f t="shared" si="143"/>
        <v>4.8381519801071905E-3</v>
      </c>
    </row>
    <row r="104" spans="1:108" x14ac:dyDescent="0.25">
      <c r="A104" s="1">
        <v>72</v>
      </c>
      <c r="B104" s="1" t="s">
        <v>128</v>
      </c>
      <c r="C104" s="1">
        <v>4823.5000137127936</v>
      </c>
      <c r="D104" s="1">
        <v>0</v>
      </c>
      <c r="E104">
        <f t="shared" si="116"/>
        <v>5.5738877859608635</v>
      </c>
      <c r="F104">
        <f t="shared" si="117"/>
        <v>6.4932677042813511E-2</v>
      </c>
      <c r="G104">
        <f t="shared" si="118"/>
        <v>229.84869433514504</v>
      </c>
      <c r="H104">
        <f t="shared" si="119"/>
        <v>1.5146289811810447</v>
      </c>
      <c r="I104">
        <f t="shared" si="120"/>
        <v>1.7001058092800294</v>
      </c>
      <c r="J104">
        <f t="shared" si="121"/>
        <v>21.262002944946289</v>
      </c>
      <c r="K104" s="1">
        <v>6</v>
      </c>
      <c r="L104">
        <f t="shared" si="122"/>
        <v>1.4200000166893005</v>
      </c>
      <c r="M104" s="1">
        <v>1</v>
      </c>
      <c r="N104">
        <f t="shared" si="123"/>
        <v>2.8400000333786011</v>
      </c>
      <c r="O104" s="1">
        <v>20.422517776489258</v>
      </c>
      <c r="P104" s="1">
        <v>21.262002944946289</v>
      </c>
      <c r="Q104" s="1">
        <v>19.974411010742188</v>
      </c>
      <c r="R104" s="1">
        <v>399.94442749023437</v>
      </c>
      <c r="S104" s="1">
        <v>381.51510620117187</v>
      </c>
      <c r="T104" s="1">
        <v>6.9798603057861328</v>
      </c>
      <c r="U104" s="1">
        <v>11.46534538269043</v>
      </c>
      <c r="V104" s="1">
        <v>21.136552810668945</v>
      </c>
      <c r="W104" s="1">
        <v>34.719593048095703</v>
      </c>
      <c r="X104" s="1">
        <v>200.28111267089844</v>
      </c>
      <c r="Y104" s="1">
        <v>1699.6807861328125</v>
      </c>
      <c r="Z104" s="1">
        <v>16.961305618286133</v>
      </c>
      <c r="AA104" s="1">
        <v>72.941337585449219</v>
      </c>
      <c r="AB104" s="1">
        <v>-2.5262129306793213</v>
      </c>
      <c r="AC104" s="1">
        <v>6.7468732595443726E-2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0.33380185445149735</v>
      </c>
      <c r="AL104">
        <f t="shared" si="125"/>
        <v>1.5146289811810447E-3</v>
      </c>
      <c r="AM104">
        <f t="shared" si="126"/>
        <v>294.41200294494627</v>
      </c>
      <c r="AN104">
        <f t="shared" si="127"/>
        <v>293.57251777648924</v>
      </c>
      <c r="AO104">
        <f t="shared" si="128"/>
        <v>271.94891970271783</v>
      </c>
      <c r="AP104">
        <f t="shared" si="129"/>
        <v>2.3333006772736828</v>
      </c>
      <c r="AQ104">
        <f t="shared" si="130"/>
        <v>2.5364034373726234</v>
      </c>
      <c r="AR104">
        <f t="shared" si="131"/>
        <v>34.773196123546285</v>
      </c>
      <c r="AS104">
        <f t="shared" si="132"/>
        <v>23.307850740855855</v>
      </c>
      <c r="AT104">
        <f t="shared" si="133"/>
        <v>20.842260360717773</v>
      </c>
      <c r="AU104">
        <f t="shared" si="134"/>
        <v>2.4718395967967299</v>
      </c>
      <c r="AV104">
        <f t="shared" si="135"/>
        <v>6.3481265609832443E-2</v>
      </c>
      <c r="AW104">
        <f t="shared" si="136"/>
        <v>0.83629762809259411</v>
      </c>
      <c r="AX104">
        <f t="shared" si="137"/>
        <v>1.6355419687041359</v>
      </c>
      <c r="AY104">
        <f t="shared" si="138"/>
        <v>3.9803687427260662E-2</v>
      </c>
      <c r="AZ104">
        <f t="shared" si="139"/>
        <v>16.765471207074544</v>
      </c>
      <c r="BA104">
        <f t="shared" si="140"/>
        <v>0.60246289229225558</v>
      </c>
      <c r="BB104">
        <f t="shared" si="141"/>
        <v>32.919182889542753</v>
      </c>
      <c r="BC104">
        <f t="shared" si="142"/>
        <v>378.86554689743645</v>
      </c>
      <c r="BD104">
        <f t="shared" si="143"/>
        <v>4.8430857050590194E-3</v>
      </c>
    </row>
    <row r="105" spans="1:108" x14ac:dyDescent="0.25">
      <c r="A105" s="1">
        <v>73</v>
      </c>
      <c r="B105" s="1" t="s">
        <v>128</v>
      </c>
      <c r="C105" s="1">
        <v>4824.0000137016177</v>
      </c>
      <c r="D105" s="1">
        <v>0</v>
      </c>
      <c r="E105">
        <f t="shared" si="116"/>
        <v>5.5790394514132995</v>
      </c>
      <c r="F105">
        <f t="shared" si="117"/>
        <v>6.4970888225496695E-2</v>
      </c>
      <c r="G105">
        <f t="shared" si="118"/>
        <v>229.81189129654439</v>
      </c>
      <c r="H105">
        <f t="shared" si="119"/>
        <v>1.5151605146121883</v>
      </c>
      <c r="I105">
        <f t="shared" si="120"/>
        <v>1.6997374384433752</v>
      </c>
      <c r="J105">
        <f t="shared" si="121"/>
        <v>21.26019287109375</v>
      </c>
      <c r="K105" s="1">
        <v>6</v>
      </c>
      <c r="L105">
        <f t="shared" si="122"/>
        <v>1.4200000166893005</v>
      </c>
      <c r="M105" s="1">
        <v>1</v>
      </c>
      <c r="N105">
        <f t="shared" si="123"/>
        <v>2.8400000333786011</v>
      </c>
      <c r="O105" s="1">
        <v>20.422277450561523</v>
      </c>
      <c r="P105" s="1">
        <v>21.26019287109375</v>
      </c>
      <c r="Q105" s="1">
        <v>19.974637985229492</v>
      </c>
      <c r="R105" s="1">
        <v>399.96847534179687</v>
      </c>
      <c r="S105" s="1">
        <v>381.52371215820313</v>
      </c>
      <c r="T105" s="1">
        <v>6.9795670509338379</v>
      </c>
      <c r="U105" s="1">
        <v>11.466465950012207</v>
      </c>
      <c r="V105" s="1">
        <v>21.1361083984375</v>
      </c>
      <c r="W105" s="1">
        <v>34.723709106445313</v>
      </c>
      <c r="X105" s="1">
        <v>200.28804016113281</v>
      </c>
      <c r="Y105" s="1">
        <v>1699.650634765625</v>
      </c>
      <c r="Z105" s="1">
        <v>16.885866165161133</v>
      </c>
      <c r="AA105" s="1">
        <v>72.941780090332031</v>
      </c>
      <c r="AB105" s="1">
        <v>-2.5262129306793213</v>
      </c>
      <c r="AC105" s="1">
        <v>6.7468732595443726E-2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0.33381340026855461</v>
      </c>
      <c r="AL105">
        <f t="shared" si="125"/>
        <v>1.5151605146121884E-3</v>
      </c>
      <c r="AM105">
        <f t="shared" si="126"/>
        <v>294.41019287109373</v>
      </c>
      <c r="AN105">
        <f t="shared" si="127"/>
        <v>293.5722774505615</v>
      </c>
      <c r="AO105">
        <f t="shared" si="128"/>
        <v>271.94409548407566</v>
      </c>
      <c r="AP105">
        <f t="shared" si="129"/>
        <v>2.333175569112691</v>
      </c>
      <c r="AQ105">
        <f t="shared" si="130"/>
        <v>2.5361218761824458</v>
      </c>
      <c r="AR105">
        <f t="shared" si="131"/>
        <v>34.769125089100925</v>
      </c>
      <c r="AS105">
        <f t="shared" si="132"/>
        <v>23.302659139088718</v>
      </c>
      <c r="AT105">
        <f t="shared" si="133"/>
        <v>20.841235160827637</v>
      </c>
      <c r="AU105">
        <f t="shared" si="134"/>
        <v>2.4716836819270287</v>
      </c>
      <c r="AV105">
        <f t="shared" si="135"/>
        <v>6.3517787168471632E-2</v>
      </c>
      <c r="AW105">
        <f t="shared" si="136"/>
        <v>0.83638443773907056</v>
      </c>
      <c r="AX105">
        <f t="shared" si="137"/>
        <v>1.6352992441879581</v>
      </c>
      <c r="AY105">
        <f t="shared" si="138"/>
        <v>3.9826660841995924E-2</v>
      </c>
      <c r="AZ105">
        <f t="shared" si="139"/>
        <v>16.762888437095828</v>
      </c>
      <c r="BA105">
        <f t="shared" si="140"/>
        <v>0.60235283934658901</v>
      </c>
      <c r="BB105">
        <f t="shared" si="141"/>
        <v>32.927255477217308</v>
      </c>
      <c r="BC105">
        <f t="shared" si="142"/>
        <v>378.87170399943989</v>
      </c>
      <c r="BD105">
        <f t="shared" si="143"/>
        <v>4.8486718695263551E-3</v>
      </c>
    </row>
    <row r="106" spans="1:108" x14ac:dyDescent="0.25">
      <c r="A106" s="1">
        <v>74</v>
      </c>
      <c r="B106" s="1" t="s">
        <v>129</v>
      </c>
      <c r="C106" s="1">
        <v>4824.5000136904418</v>
      </c>
      <c r="D106" s="1">
        <v>0</v>
      </c>
      <c r="E106">
        <f t="shared" si="116"/>
        <v>5.577739986332606</v>
      </c>
      <c r="F106">
        <f t="shared" si="117"/>
        <v>6.4984794014877167E-2</v>
      </c>
      <c r="G106">
        <f t="shared" si="118"/>
        <v>229.88015880465056</v>
      </c>
      <c r="H106">
        <f t="shared" si="119"/>
        <v>1.5152248859582298</v>
      </c>
      <c r="I106">
        <f t="shared" si="120"/>
        <v>1.6994742273513159</v>
      </c>
      <c r="J106">
        <f t="shared" si="121"/>
        <v>21.258764266967773</v>
      </c>
      <c r="K106" s="1">
        <v>6</v>
      </c>
      <c r="L106">
        <f t="shared" si="122"/>
        <v>1.4200000166893005</v>
      </c>
      <c r="M106" s="1">
        <v>1</v>
      </c>
      <c r="N106">
        <f t="shared" si="123"/>
        <v>2.8400000333786011</v>
      </c>
      <c r="O106" s="1">
        <v>20.422615051269531</v>
      </c>
      <c r="P106" s="1">
        <v>21.258764266967773</v>
      </c>
      <c r="Q106" s="1">
        <v>19.974485397338867</v>
      </c>
      <c r="R106" s="1">
        <v>399.972412109375</v>
      </c>
      <c r="S106" s="1">
        <v>381.5294189453125</v>
      </c>
      <c r="T106" s="1">
        <v>6.9793295860290527</v>
      </c>
      <c r="U106" s="1">
        <v>11.466909408569336</v>
      </c>
      <c r="V106" s="1">
        <v>21.135164260864258</v>
      </c>
      <c r="W106" s="1">
        <v>34.724685668945313</v>
      </c>
      <c r="X106" s="1">
        <v>200.26606750488281</v>
      </c>
      <c r="Y106" s="1">
        <v>1699.638427734375</v>
      </c>
      <c r="Z106" s="1">
        <v>16.893215179443359</v>
      </c>
      <c r="AA106" s="1">
        <v>72.942535400390625</v>
      </c>
      <c r="AB106" s="1">
        <v>-2.5262129306793213</v>
      </c>
      <c r="AC106" s="1">
        <v>6.7468732595443726E-2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0.33377677917480464</v>
      </c>
      <c r="AL106">
        <f t="shared" si="125"/>
        <v>1.5152248859582299E-3</v>
      </c>
      <c r="AM106">
        <f t="shared" si="126"/>
        <v>294.40876426696775</v>
      </c>
      <c r="AN106">
        <f t="shared" si="127"/>
        <v>293.57261505126951</v>
      </c>
      <c r="AO106">
        <f t="shared" si="128"/>
        <v>271.94214235911932</v>
      </c>
      <c r="AP106">
        <f t="shared" si="129"/>
        <v>2.3333538401345395</v>
      </c>
      <c r="AQ106">
        <f t="shared" si="130"/>
        <v>2.5358996728189571</v>
      </c>
      <c r="AR106">
        <f t="shared" si="131"/>
        <v>34.76571877984621</v>
      </c>
      <c r="AS106">
        <f t="shared" si="132"/>
        <v>23.298809371276874</v>
      </c>
      <c r="AT106">
        <f t="shared" si="133"/>
        <v>20.840689659118652</v>
      </c>
      <c r="AU106">
        <f t="shared" si="134"/>
        <v>2.471600724223638</v>
      </c>
      <c r="AV106">
        <f t="shared" si="135"/>
        <v>6.3531077832495189E-2</v>
      </c>
      <c r="AW106">
        <f t="shared" si="136"/>
        <v>0.83642544546764108</v>
      </c>
      <c r="AX106">
        <f t="shared" si="137"/>
        <v>1.6351752787559968</v>
      </c>
      <c r="AY106">
        <f t="shared" si="138"/>
        <v>3.9835021183679459E-2</v>
      </c>
      <c r="AZ106">
        <f t="shared" si="139"/>
        <v>16.768041621455644</v>
      </c>
      <c r="BA106">
        <f t="shared" si="140"/>
        <v>0.60252276073526334</v>
      </c>
      <c r="BB106">
        <f t="shared" si="141"/>
        <v>32.932188501295869</v>
      </c>
      <c r="BC106">
        <f t="shared" si="142"/>
        <v>378.87802849001343</v>
      </c>
      <c r="BD106">
        <f t="shared" si="143"/>
        <v>4.8481878290274755E-3</v>
      </c>
    </row>
    <row r="107" spans="1:108" x14ac:dyDescent="0.25">
      <c r="A107" s="1">
        <v>75</v>
      </c>
      <c r="B107" s="1" t="s">
        <v>129</v>
      </c>
      <c r="C107" s="1">
        <v>4825.000013679266</v>
      </c>
      <c r="D107" s="1">
        <v>0</v>
      </c>
      <c r="E107">
        <f t="shared" si="116"/>
        <v>5.5840887805502071</v>
      </c>
      <c r="F107">
        <f t="shared" si="117"/>
        <v>6.4982211338909093E-2</v>
      </c>
      <c r="G107">
        <f t="shared" si="118"/>
        <v>229.72531997201565</v>
      </c>
      <c r="H107">
        <f t="shared" si="119"/>
        <v>1.515034118372331</v>
      </c>
      <c r="I107">
        <f t="shared" si="120"/>
        <v>1.6993456744481437</v>
      </c>
      <c r="J107">
        <f t="shared" si="121"/>
        <v>21.258176803588867</v>
      </c>
      <c r="K107" s="1">
        <v>6</v>
      </c>
      <c r="L107">
        <f t="shared" si="122"/>
        <v>1.4200000166893005</v>
      </c>
      <c r="M107" s="1">
        <v>1</v>
      </c>
      <c r="N107">
        <f t="shared" si="123"/>
        <v>2.8400000333786011</v>
      </c>
      <c r="O107" s="1">
        <v>20.422208786010742</v>
      </c>
      <c r="P107" s="1">
        <v>21.258176803588867</v>
      </c>
      <c r="Q107" s="1">
        <v>19.974271774291992</v>
      </c>
      <c r="R107" s="1">
        <v>399.99957275390625</v>
      </c>
      <c r="S107" s="1">
        <v>381.53558349609375</v>
      </c>
      <c r="T107" s="1">
        <v>6.9797563552856445</v>
      </c>
      <c r="U107" s="1">
        <v>11.46729564666748</v>
      </c>
      <c r="V107" s="1">
        <v>21.137216567993164</v>
      </c>
      <c r="W107" s="1">
        <v>34.727104187011719</v>
      </c>
      <c r="X107" s="1">
        <v>200.24258422851562</v>
      </c>
      <c r="Y107" s="1">
        <v>1699.62939453125</v>
      </c>
      <c r="Z107" s="1">
        <v>16.862094879150391</v>
      </c>
      <c r="AA107" s="1">
        <v>72.943321228027344</v>
      </c>
      <c r="AB107" s="1">
        <v>-2.5262129306793213</v>
      </c>
      <c r="AC107" s="1">
        <v>6.7468732595443726E-2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24"/>
        <v>0.33373764038085929</v>
      </c>
      <c r="AL107">
        <f t="shared" si="125"/>
        <v>1.515034118372331E-3</v>
      </c>
      <c r="AM107">
        <f t="shared" si="126"/>
        <v>294.40817680358884</v>
      </c>
      <c r="AN107">
        <f t="shared" si="127"/>
        <v>293.57220878601072</v>
      </c>
      <c r="AO107">
        <f t="shared" si="128"/>
        <v>271.94069704665162</v>
      </c>
      <c r="AP107">
        <f t="shared" si="129"/>
        <v>2.333462808119247</v>
      </c>
      <c r="AQ107">
        <f t="shared" si="130"/>
        <v>2.5358083044197692</v>
      </c>
      <c r="AR107">
        <f t="shared" si="131"/>
        <v>34.764091649907272</v>
      </c>
      <c r="AS107">
        <f t="shared" si="132"/>
        <v>23.296796003239791</v>
      </c>
      <c r="AT107">
        <f t="shared" si="133"/>
        <v>20.840192794799805</v>
      </c>
      <c r="AU107">
        <f t="shared" si="134"/>
        <v>2.4715251652208932</v>
      </c>
      <c r="AV107">
        <f t="shared" si="135"/>
        <v>6.352860941133337E-2</v>
      </c>
      <c r="AW107">
        <f t="shared" si="136"/>
        <v>0.83646262997162557</v>
      </c>
      <c r="AX107">
        <f t="shared" si="137"/>
        <v>1.6350625352492676</v>
      </c>
      <c r="AY107">
        <f t="shared" si="138"/>
        <v>3.9833468450449869E-2</v>
      </c>
      <c r="AZ107">
        <f t="shared" si="139"/>
        <v>16.756927808930104</v>
      </c>
      <c r="BA107">
        <f t="shared" si="140"/>
        <v>0.60210719500129573</v>
      </c>
      <c r="BB107">
        <f t="shared" si="141"/>
        <v>32.934828309820695</v>
      </c>
      <c r="BC107">
        <f t="shared" si="142"/>
        <v>378.88117512808589</v>
      </c>
      <c r="BD107">
        <f t="shared" si="143"/>
        <v>4.8540549736218351E-3</v>
      </c>
      <c r="BE107">
        <f>AVERAGE(E93:E107)</f>
        <v>5.5782104772636503</v>
      </c>
      <c r="BF107">
        <f t="shared" ref="BF107:DD107" si="144">AVERAGE(F93:F107)</f>
        <v>6.4912828506709E-2</v>
      </c>
      <c r="BG107">
        <f t="shared" si="144"/>
        <v>229.69877002323955</v>
      </c>
      <c r="BH107">
        <f t="shared" si="144"/>
        <v>1.513934018672878</v>
      </c>
      <c r="BI107">
        <f t="shared" si="144"/>
        <v>1.6998363656102338</v>
      </c>
      <c r="BJ107">
        <f t="shared" si="144"/>
        <v>21.260204569498697</v>
      </c>
      <c r="BK107">
        <f t="shared" si="144"/>
        <v>6</v>
      </c>
      <c r="BL107">
        <f t="shared" si="144"/>
        <v>1.4200000166893005</v>
      </c>
      <c r="BM107">
        <f t="shared" si="144"/>
        <v>1</v>
      </c>
      <c r="BN107">
        <f t="shared" si="144"/>
        <v>2.8400000333786011</v>
      </c>
      <c r="BO107">
        <f t="shared" si="144"/>
        <v>20.422118377685546</v>
      </c>
      <c r="BP107">
        <f t="shared" si="144"/>
        <v>21.260204569498697</v>
      </c>
      <c r="BQ107">
        <f t="shared" si="144"/>
        <v>19.973853429158527</v>
      </c>
      <c r="BR107">
        <f t="shared" si="144"/>
        <v>399.95799967447914</v>
      </c>
      <c r="BS107">
        <f t="shared" si="144"/>
        <v>381.51109822591144</v>
      </c>
      <c r="BT107">
        <f t="shared" si="144"/>
        <v>6.9804603894551596</v>
      </c>
      <c r="BU107">
        <f t="shared" si="144"/>
        <v>11.465210533142089</v>
      </c>
      <c r="BV107">
        <f t="shared" si="144"/>
        <v>21.138881047566731</v>
      </c>
      <c r="BW107">
        <f t="shared" si="144"/>
        <v>34.720018513997395</v>
      </c>
      <c r="BX107">
        <f t="shared" si="144"/>
        <v>200.22203877766927</v>
      </c>
      <c r="BY107">
        <f t="shared" si="144"/>
        <v>1699.7847900390625</v>
      </c>
      <c r="BZ107">
        <f t="shared" si="144"/>
        <v>17.193746566772461</v>
      </c>
      <c r="CA107">
        <f t="shared" si="144"/>
        <v>72.941297912597662</v>
      </c>
      <c r="CB107">
        <f t="shared" si="144"/>
        <v>-2.5262129306793213</v>
      </c>
      <c r="CC107">
        <f t="shared" si="144"/>
        <v>6.7468732595443726E-2</v>
      </c>
      <c r="CD107">
        <f t="shared" si="144"/>
        <v>1</v>
      </c>
      <c r="CE107">
        <f t="shared" si="144"/>
        <v>-0.21956524252891541</v>
      </c>
      <c r="CF107">
        <f t="shared" si="144"/>
        <v>2.737391471862793</v>
      </c>
      <c r="CG107">
        <f t="shared" si="144"/>
        <v>1</v>
      </c>
      <c r="CH107">
        <f t="shared" si="144"/>
        <v>0</v>
      </c>
      <c r="CI107">
        <f t="shared" si="144"/>
        <v>0.15999999642372131</v>
      </c>
      <c r="CJ107">
        <f t="shared" si="144"/>
        <v>111115</v>
      </c>
      <c r="CK107">
        <f t="shared" si="144"/>
        <v>0.33370339796278209</v>
      </c>
      <c r="CL107">
        <f t="shared" si="144"/>
        <v>1.5139340186728781E-3</v>
      </c>
      <c r="CM107">
        <f t="shared" si="144"/>
        <v>294.41020456949872</v>
      </c>
      <c r="CN107">
        <f t="shared" si="144"/>
        <v>293.57211837768557</v>
      </c>
      <c r="CO107">
        <f t="shared" si="144"/>
        <v>271.96556032734588</v>
      </c>
      <c r="CP107">
        <f t="shared" si="144"/>
        <v>2.3340529592264736</v>
      </c>
      <c r="CQ107">
        <f t="shared" si="144"/>
        <v>2.5361237034485424</v>
      </c>
      <c r="CR107">
        <f t="shared" si="144"/>
        <v>34.769379993812166</v>
      </c>
      <c r="CS107">
        <f t="shared" si="144"/>
        <v>23.304169460670074</v>
      </c>
      <c r="CT107">
        <f t="shared" si="144"/>
        <v>20.841161473592123</v>
      </c>
      <c r="CU107">
        <f t="shared" si="144"/>
        <v>2.4716724781686357</v>
      </c>
      <c r="CV107">
        <f t="shared" si="144"/>
        <v>6.3462293807336062E-2</v>
      </c>
      <c r="CW107">
        <f t="shared" si="144"/>
        <v>0.83628733783830833</v>
      </c>
      <c r="CX107">
        <f t="shared" si="144"/>
        <v>1.6353851403303274</v>
      </c>
      <c r="CY107">
        <f t="shared" si="144"/>
        <v>3.9791753542427179E-2</v>
      </c>
      <c r="CZ107">
        <f t="shared" si="144"/>
        <v>16.754526474655499</v>
      </c>
      <c r="DA107">
        <f t="shared" si="144"/>
        <v>0.60207624220068634</v>
      </c>
      <c r="DB107">
        <f t="shared" si="144"/>
        <v>32.922093924851922</v>
      </c>
      <c r="DC107">
        <f t="shared" si="144"/>
        <v>378.85948412175696</v>
      </c>
      <c r="DD107">
        <f t="shared" si="144"/>
        <v>4.8473478547789318E-3</v>
      </c>
    </row>
    <row r="108" spans="1:108" x14ac:dyDescent="0.25">
      <c r="A108" s="1" t="s">
        <v>9</v>
      </c>
      <c r="B108" s="1" t="s">
        <v>130</v>
      </c>
    </row>
    <row r="109" spans="1:108" x14ac:dyDescent="0.25">
      <c r="A109" s="1" t="s">
        <v>9</v>
      </c>
      <c r="B109" s="1" t="s">
        <v>131</v>
      </c>
    </row>
    <row r="110" spans="1:108" x14ac:dyDescent="0.25">
      <c r="A110" s="1" t="s">
        <v>9</v>
      </c>
      <c r="B110" s="1" t="s">
        <v>132</v>
      </c>
    </row>
    <row r="111" spans="1:108" x14ac:dyDescent="0.25">
      <c r="A111" s="1" t="s">
        <v>9</v>
      </c>
      <c r="B111" s="1" t="s">
        <v>133</v>
      </c>
    </row>
    <row r="112" spans="1:108" x14ac:dyDescent="0.25">
      <c r="A112" s="1" t="s">
        <v>9</v>
      </c>
      <c r="B112" s="1" t="s">
        <v>134</v>
      </c>
    </row>
    <row r="113" spans="1:108" x14ac:dyDescent="0.25">
      <c r="A113" s="1" t="s">
        <v>9</v>
      </c>
      <c r="B113" s="1" t="s">
        <v>135</v>
      </c>
    </row>
    <row r="114" spans="1:108" x14ac:dyDescent="0.25">
      <c r="A114" s="1">
        <v>76</v>
      </c>
      <c r="B114" s="1" t="s">
        <v>136</v>
      </c>
      <c r="C114" s="1">
        <v>5453.0000164955854</v>
      </c>
      <c r="D114" s="1">
        <v>0</v>
      </c>
      <c r="E114">
        <f t="shared" ref="E114:E128" si="145">(R114-S114*(1000-T114)/(1000-U114))*AK114</f>
        <v>5.7450754218369182</v>
      </c>
      <c r="F114">
        <f t="shared" ref="F114:F128" si="146">IF(AV114&lt;&gt;0,1/(1/AV114-1/N114),0)</f>
        <v>6.3296109774325648E-2</v>
      </c>
      <c r="G114">
        <f t="shared" ref="G114:G128" si="147">((AY114-AL114/2)*S114-E114)/(AY114+AL114/2)</f>
        <v>219.87718634957025</v>
      </c>
      <c r="H114">
        <f t="shared" ref="H114:H128" si="148">AL114*1000</f>
        <v>1.6489395863237013</v>
      </c>
      <c r="I114">
        <f t="shared" ref="I114:I128" si="149">(AQ114-AW114)</f>
        <v>1.8865269584959097</v>
      </c>
      <c r="J114">
        <f t="shared" ref="J114:J128" si="150">(P114+AP114*D114)</f>
        <v>24.30830192565918</v>
      </c>
      <c r="K114" s="1">
        <v>6</v>
      </c>
      <c r="L114">
        <f t="shared" ref="L114:L128" si="151">(K114*AE114+AF114)</f>
        <v>1.4200000166893005</v>
      </c>
      <c r="M114" s="1">
        <v>1</v>
      </c>
      <c r="N114">
        <f t="shared" ref="N114:N128" si="152">L114*(M114+1)*(M114+1)/(M114*M114+1)</f>
        <v>2.8400000333786011</v>
      </c>
      <c r="O114" s="1">
        <v>24.820611953735352</v>
      </c>
      <c r="P114" s="1">
        <v>24.30830192565918</v>
      </c>
      <c r="Q114" s="1">
        <v>25.039506912231445</v>
      </c>
      <c r="R114" s="1">
        <v>399.72781372070312</v>
      </c>
      <c r="S114" s="1">
        <v>380.6265869140625</v>
      </c>
      <c r="T114" s="1">
        <v>11.098675727844238</v>
      </c>
      <c r="U114" s="1">
        <v>15.962231636047363</v>
      </c>
      <c r="V114" s="1">
        <v>25.73542594909668</v>
      </c>
      <c r="W114" s="1">
        <v>37.012958526611328</v>
      </c>
      <c r="X114" s="1">
        <v>200.17684936523437</v>
      </c>
      <c r="Y114" s="1">
        <v>1699.17138671875</v>
      </c>
      <c r="Z114" s="1">
        <v>16.623815536499023</v>
      </c>
      <c r="AA114" s="1">
        <v>72.944976806640625</v>
      </c>
      <c r="AB114" s="1">
        <v>-2.8101789951324463</v>
      </c>
      <c r="AC114" s="1">
        <v>1.5891164541244507E-2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ref="AK114:AK128" si="153">X114*0.000001/(K114*0.0001)</f>
        <v>0.33362808227539059</v>
      </c>
      <c r="AL114">
        <f t="shared" ref="AL114:AL128" si="154">(U114-T114)/(1000-U114)*AK114</f>
        <v>1.6489395863237013E-3</v>
      </c>
      <c r="AM114">
        <f t="shared" ref="AM114:AM128" si="155">(P114+273.15)</f>
        <v>297.45830192565916</v>
      </c>
      <c r="AN114">
        <f t="shared" ref="AN114:AN128" si="156">(O114+273.15)</f>
        <v>297.97061195373533</v>
      </c>
      <c r="AO114">
        <f t="shared" ref="AO114:AO128" si="157">(Y114*AG114+Z114*AH114)*AI114</f>
        <v>271.86741579828958</v>
      </c>
      <c r="AP114">
        <f t="shared" ref="AP114:AP128" si="158">((AO114+0.00000010773*(AN114^4-AM114^4))-AL114*44100)/(L114*51.4+0.00000043092*AM114^3)</f>
        <v>2.4306363486012241</v>
      </c>
      <c r="AQ114">
        <f t="shared" ref="AQ114:AQ128" si="159">0.61365*EXP(17.502*J114/(240.97+J114))</f>
        <v>3.0508915749696097</v>
      </c>
      <c r="AR114">
        <f t="shared" ref="AR114:AR128" si="160">AQ114*1000/AA114</f>
        <v>41.824560216898561</v>
      </c>
      <c r="AS114">
        <f t="shared" ref="AS114:AS128" si="161">(AR114-U114)</f>
        <v>25.862328580851198</v>
      </c>
      <c r="AT114">
        <f t="shared" ref="AT114:AT128" si="162">IF(D114,P114,(O114+P114)/2)</f>
        <v>24.564456939697266</v>
      </c>
      <c r="AU114">
        <f t="shared" ref="AU114:AU128" si="163">0.61365*EXP(17.502*AT114/(240.97+AT114))</f>
        <v>3.0980427205371717</v>
      </c>
      <c r="AV114">
        <f t="shared" ref="AV114:AV128" si="164">IF(AS114&lt;&gt;0,(1000-(AR114+U114)/2)/AS114*AL114,0)</f>
        <v>6.1916161841004382E-2</v>
      </c>
      <c r="AW114">
        <f t="shared" ref="AW114:AW128" si="165">U114*AA114/1000</f>
        <v>1.1643646164737</v>
      </c>
      <c r="AX114">
        <f t="shared" ref="AX114:AX128" si="166">(AU114-AW114)</f>
        <v>1.9336781040634716</v>
      </c>
      <c r="AY114">
        <f t="shared" ref="AY114:AY128" si="167">1/(1.6/F114+1.37/N114)</f>
        <v>3.8819259180185584E-2</v>
      </c>
      <c r="AZ114">
        <f t="shared" ref="AZ114:AZ128" si="168">G114*AA114*0.001</f>
        <v>16.038936258578801</v>
      </c>
      <c r="BA114">
        <f t="shared" ref="BA114:BA128" si="169">G114/S114</f>
        <v>0.57767164435944651</v>
      </c>
      <c r="BB114">
        <f t="shared" ref="BB114:BB128" si="170">(1-AL114*AA114/AQ114/F114)*100</f>
        <v>37.713153676704039</v>
      </c>
      <c r="BC114">
        <f t="shared" ref="BC114:BC128" si="171">(S114-E114/(N114/1.35))</f>
        <v>377.89565320690576</v>
      </c>
      <c r="BD114">
        <f t="shared" ref="BD114:BD128" si="172">E114*BB114/100/BC114</f>
        <v>5.7334587055798292E-3</v>
      </c>
    </row>
    <row r="115" spans="1:108" x14ac:dyDescent="0.25">
      <c r="A115" s="1">
        <v>77</v>
      </c>
      <c r="B115" s="1" t="s">
        <v>137</v>
      </c>
      <c r="C115" s="1">
        <v>5453.5000164844096</v>
      </c>
      <c r="D115" s="1">
        <v>0</v>
      </c>
      <c r="E115">
        <f t="shared" si="145"/>
        <v>5.7130202262540024</v>
      </c>
      <c r="F115">
        <f t="shared" si="146"/>
        <v>6.3316408005362243E-2</v>
      </c>
      <c r="G115">
        <f t="shared" si="147"/>
        <v>220.73797648755914</v>
      </c>
      <c r="H115">
        <f t="shared" si="148"/>
        <v>1.6498749256085365</v>
      </c>
      <c r="I115">
        <f t="shared" si="149"/>
        <v>1.8870252301336006</v>
      </c>
      <c r="J115">
        <f t="shared" si="150"/>
        <v>24.311670303344727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24.821010589599609</v>
      </c>
      <c r="P115" s="1">
        <v>24.311670303344727</v>
      </c>
      <c r="Q115" s="1">
        <v>25.041563034057617</v>
      </c>
      <c r="R115" s="1">
        <v>399.64199829101562</v>
      </c>
      <c r="S115" s="1">
        <v>380.63705444335937</v>
      </c>
      <c r="T115" s="1">
        <v>11.097629547119141</v>
      </c>
      <c r="U115" s="1">
        <v>15.96359920501709</v>
      </c>
      <c r="V115" s="1">
        <v>25.732784271240234</v>
      </c>
      <c r="W115" s="1">
        <v>37.015819549560547</v>
      </c>
      <c r="X115" s="1">
        <v>200.19076538085937</v>
      </c>
      <c r="Y115" s="1">
        <v>1699.1005859375</v>
      </c>
      <c r="Z115" s="1">
        <v>16.610122680664062</v>
      </c>
      <c r="AA115" s="1">
        <v>72.946098327636719</v>
      </c>
      <c r="AB115" s="1">
        <v>-2.8101789951324463</v>
      </c>
      <c r="AC115" s="1">
        <v>1.5891164541244507E-2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0.3336512756347656</v>
      </c>
      <c r="AL115">
        <f t="shared" si="154"/>
        <v>1.6498749256085366E-3</v>
      </c>
      <c r="AM115">
        <f t="shared" si="155"/>
        <v>297.4616703033447</v>
      </c>
      <c r="AN115">
        <f t="shared" si="156"/>
        <v>297.97101058959959</v>
      </c>
      <c r="AO115">
        <f t="shared" si="157"/>
        <v>271.85608767354279</v>
      </c>
      <c r="AP115">
        <f t="shared" si="158"/>
        <v>2.4296026475157468</v>
      </c>
      <c r="AQ115">
        <f t="shared" si="159"/>
        <v>3.0515075074057605</v>
      </c>
      <c r="AR115">
        <f t="shared" si="160"/>
        <v>41.832360844029559</v>
      </c>
      <c r="AS115">
        <f t="shared" si="161"/>
        <v>25.868761639012469</v>
      </c>
      <c r="AT115">
        <f t="shared" si="162"/>
        <v>24.566340446472168</v>
      </c>
      <c r="AU115">
        <f t="shared" si="163"/>
        <v>3.0983917683005986</v>
      </c>
      <c r="AV115">
        <f t="shared" si="164"/>
        <v>6.1935584521722098E-2</v>
      </c>
      <c r="AW115">
        <f t="shared" si="165"/>
        <v>1.1644822772721599</v>
      </c>
      <c r="AX115">
        <f t="shared" si="166"/>
        <v>1.9339094910284387</v>
      </c>
      <c r="AY115">
        <f t="shared" si="167"/>
        <v>3.8831474814259602E-2</v>
      </c>
      <c r="AZ115">
        <f t="shared" si="168"/>
        <v>16.101974137505049</v>
      </c>
      <c r="BA115">
        <f t="shared" si="169"/>
        <v>0.57991720435721794</v>
      </c>
      <c r="BB115">
        <f t="shared" si="170"/>
        <v>37.709419488849036</v>
      </c>
      <c r="BC115">
        <f t="shared" si="171"/>
        <v>377.92135824096613</v>
      </c>
      <c r="BD115">
        <f t="shared" si="172"/>
        <v>5.7005160349452464E-3</v>
      </c>
    </row>
    <row r="116" spans="1:108" x14ac:dyDescent="0.25">
      <c r="A116" s="1">
        <v>78</v>
      </c>
      <c r="B116" s="1" t="s">
        <v>137</v>
      </c>
      <c r="C116" s="1">
        <v>5454.0000164732337</v>
      </c>
      <c r="D116" s="1">
        <v>0</v>
      </c>
      <c r="E116">
        <f t="shared" si="145"/>
        <v>5.6622407359470666</v>
      </c>
      <c r="F116">
        <f t="shared" si="146"/>
        <v>6.3334523627075159E-2</v>
      </c>
      <c r="G116">
        <f t="shared" si="147"/>
        <v>222.08770894879166</v>
      </c>
      <c r="H116">
        <f t="shared" si="148"/>
        <v>1.6500903202308765</v>
      </c>
      <c r="I116">
        <f t="shared" si="149"/>
        <v>1.8867884775360479</v>
      </c>
      <c r="J116">
        <f t="shared" si="150"/>
        <v>24.310516357421875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24.820213317871094</v>
      </c>
      <c r="P116" s="1">
        <v>24.310516357421875</v>
      </c>
      <c r="Q116" s="1">
        <v>25.041906356811523</v>
      </c>
      <c r="R116" s="1">
        <v>399.51885986328125</v>
      </c>
      <c r="S116" s="1">
        <v>380.66552734375</v>
      </c>
      <c r="T116" s="1">
        <v>11.09694766998291</v>
      </c>
      <c r="U116" s="1">
        <v>15.963603019714355</v>
      </c>
      <c r="V116" s="1">
        <v>25.732990264892578</v>
      </c>
      <c r="W116" s="1">
        <v>37.018398284912109</v>
      </c>
      <c r="X116" s="1">
        <v>200.18869018554687</v>
      </c>
      <c r="Y116" s="1">
        <v>1699.1463623046875</v>
      </c>
      <c r="Z116" s="1">
        <v>16.666194915771484</v>
      </c>
      <c r="AA116" s="1">
        <v>72.94769287109375</v>
      </c>
      <c r="AB116" s="1">
        <v>-2.8101789951324463</v>
      </c>
      <c r="AC116" s="1">
        <v>1.5891164541244507E-2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0.33364781697591139</v>
      </c>
      <c r="AL116">
        <f t="shared" si="154"/>
        <v>1.6500903202308764E-3</v>
      </c>
      <c r="AM116">
        <f t="shared" si="155"/>
        <v>297.46051635742185</v>
      </c>
      <c r="AN116">
        <f t="shared" si="156"/>
        <v>297.97021331787107</v>
      </c>
      <c r="AO116">
        <f t="shared" si="157"/>
        <v>271.86341189212908</v>
      </c>
      <c r="AP116">
        <f t="shared" si="158"/>
        <v>2.4296280815011797</v>
      </c>
      <c r="AQ116">
        <f t="shared" si="159"/>
        <v>3.0512964877342355</v>
      </c>
      <c r="AR116">
        <f t="shared" si="160"/>
        <v>41.828553688821899</v>
      </c>
      <c r="AS116">
        <f t="shared" si="161"/>
        <v>25.864950669107543</v>
      </c>
      <c r="AT116">
        <f t="shared" si="162"/>
        <v>24.565364837646484</v>
      </c>
      <c r="AU116">
        <f t="shared" si="163"/>
        <v>3.0982109661048178</v>
      </c>
      <c r="AV116">
        <f t="shared" si="164"/>
        <v>6.1952918509129165E-2</v>
      </c>
      <c r="AW116">
        <f t="shared" si="165"/>
        <v>1.1645080101981875</v>
      </c>
      <c r="AX116">
        <f t="shared" si="166"/>
        <v>1.9337029559066303</v>
      </c>
      <c r="AY116">
        <f t="shared" si="167"/>
        <v>3.8842376813086332E-2</v>
      </c>
      <c r="AZ116">
        <f t="shared" si="168"/>
        <v>16.200785982841314</v>
      </c>
      <c r="BA116">
        <f t="shared" si="169"/>
        <v>0.5834195454957527</v>
      </c>
      <c r="BB116">
        <f t="shared" si="170"/>
        <v>37.713437983034446</v>
      </c>
      <c r="BC116">
        <f t="shared" si="171"/>
        <v>377.97396927907107</v>
      </c>
      <c r="BD116">
        <f t="shared" si="172"/>
        <v>5.6496632624583E-3</v>
      </c>
    </row>
    <row r="117" spans="1:108" x14ac:dyDescent="0.25">
      <c r="A117" s="1">
        <v>79</v>
      </c>
      <c r="B117" s="1" t="s">
        <v>137</v>
      </c>
      <c r="C117" s="1">
        <v>5454.5000164620578</v>
      </c>
      <c r="D117" s="1">
        <v>0</v>
      </c>
      <c r="E117">
        <f t="shared" si="145"/>
        <v>5.6187670576565187</v>
      </c>
      <c r="F117">
        <f t="shared" si="146"/>
        <v>6.3306365579983703E-2</v>
      </c>
      <c r="G117">
        <f t="shared" si="147"/>
        <v>223.11797481343154</v>
      </c>
      <c r="H117">
        <f t="shared" si="148"/>
        <v>1.6496092639500461</v>
      </c>
      <c r="I117">
        <f t="shared" si="149"/>
        <v>1.8871001501942661</v>
      </c>
      <c r="J117">
        <f t="shared" si="150"/>
        <v>24.311868667602539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24.820695877075195</v>
      </c>
      <c r="P117" s="1">
        <v>24.311868667602539</v>
      </c>
      <c r="Q117" s="1">
        <v>25.043249130249023</v>
      </c>
      <c r="R117" s="1">
        <v>399.38565063476562</v>
      </c>
      <c r="S117" s="1">
        <v>380.66339111328125</v>
      </c>
      <c r="T117" s="1">
        <v>11.097176551818848</v>
      </c>
      <c r="U117" s="1">
        <v>15.962363243103027</v>
      </c>
      <c r="V117" s="1">
        <v>25.733354568481445</v>
      </c>
      <c r="W117" s="1">
        <v>37.015285491943359</v>
      </c>
      <c r="X117" s="1">
        <v>200.19099426269531</v>
      </c>
      <c r="Y117" s="1">
        <v>1699.1214599609375</v>
      </c>
      <c r="Z117" s="1">
        <v>16.70964241027832</v>
      </c>
      <c r="AA117" s="1">
        <v>72.949325561523438</v>
      </c>
      <c r="AB117" s="1">
        <v>-2.8101789951324463</v>
      </c>
      <c r="AC117" s="1">
        <v>1.5891164541244507E-2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0.33365165710449213</v>
      </c>
      <c r="AL117">
        <f t="shared" si="154"/>
        <v>1.6496092639500461E-3</v>
      </c>
      <c r="AM117">
        <f t="shared" si="155"/>
        <v>297.46186866760252</v>
      </c>
      <c r="AN117">
        <f t="shared" si="156"/>
        <v>297.97069587707517</v>
      </c>
      <c r="AO117">
        <f t="shared" si="157"/>
        <v>271.85942751721814</v>
      </c>
      <c r="AP117">
        <f t="shared" si="158"/>
        <v>2.4297113005448732</v>
      </c>
      <c r="AQ117">
        <f t="shared" si="159"/>
        <v>3.0515437831466841</v>
      </c>
      <c r="AR117">
        <f t="shared" si="160"/>
        <v>41.831007478925862</v>
      </c>
      <c r="AS117">
        <f t="shared" si="161"/>
        <v>25.868644235822835</v>
      </c>
      <c r="AT117">
        <f t="shared" si="162"/>
        <v>24.566282272338867</v>
      </c>
      <c r="AU117">
        <f t="shared" si="163"/>
        <v>3.0983809870704437</v>
      </c>
      <c r="AV117">
        <f t="shared" si="164"/>
        <v>6.192597530344103E-2</v>
      </c>
      <c r="AW117">
        <f t="shared" si="165"/>
        <v>1.1644436329524179</v>
      </c>
      <c r="AX117">
        <f t="shared" si="166"/>
        <v>1.9339373541180258</v>
      </c>
      <c r="AY117">
        <f t="shared" si="167"/>
        <v>3.8825431222519892E-2</v>
      </c>
      <c r="AZ117">
        <f t="shared" si="168"/>
        <v>16.276305783292806</v>
      </c>
      <c r="BA117">
        <f t="shared" si="169"/>
        <v>0.58612932060764966</v>
      </c>
      <c r="BB117">
        <f t="shared" si="170"/>
        <v>37.707554482621319</v>
      </c>
      <c r="BC117">
        <f t="shared" si="171"/>
        <v>377.99249835318068</v>
      </c>
      <c r="BD117">
        <f t="shared" si="172"/>
        <v>5.6051367652745964E-3</v>
      </c>
    </row>
    <row r="118" spans="1:108" x14ac:dyDescent="0.25">
      <c r="A118" s="1">
        <v>80</v>
      </c>
      <c r="B118" s="1" t="s">
        <v>138</v>
      </c>
      <c r="C118" s="1">
        <v>5455.000016450882</v>
      </c>
      <c r="D118" s="1">
        <v>0</v>
      </c>
      <c r="E118">
        <f t="shared" si="145"/>
        <v>5.579652363017936</v>
      </c>
      <c r="F118">
        <f t="shared" si="146"/>
        <v>6.3307469483223494E-2</v>
      </c>
      <c r="G118">
        <f t="shared" si="147"/>
        <v>224.08591705345157</v>
      </c>
      <c r="H118">
        <f t="shared" si="148"/>
        <v>1.6495515620150945</v>
      </c>
      <c r="I118">
        <f t="shared" si="149"/>
        <v>1.8870353712344197</v>
      </c>
      <c r="J118">
        <f t="shared" si="150"/>
        <v>24.311548233032227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24.820867538452148</v>
      </c>
      <c r="P118" s="1">
        <v>24.311548233032227</v>
      </c>
      <c r="Q118" s="1">
        <v>25.044652938842773</v>
      </c>
      <c r="R118" s="1">
        <v>399.24588012695312</v>
      </c>
      <c r="S118" s="1">
        <v>380.64083862304687</v>
      </c>
      <c r="T118" s="1">
        <v>11.097111701965332</v>
      </c>
      <c r="U118" s="1">
        <v>15.962179183959961</v>
      </c>
      <c r="V118" s="1">
        <v>25.733373641967773</v>
      </c>
      <c r="W118" s="1">
        <v>37.015102386474609</v>
      </c>
      <c r="X118" s="1">
        <v>200.18893432617187</v>
      </c>
      <c r="Y118" s="1">
        <v>1699.1324462890625</v>
      </c>
      <c r="Z118" s="1">
        <v>16.681194305419922</v>
      </c>
      <c r="AA118" s="1">
        <v>72.950553894042969</v>
      </c>
      <c r="AB118" s="1">
        <v>-2.8101789951324463</v>
      </c>
      <c r="AC118" s="1">
        <v>1.5891164541244507E-2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0.33364822387695309</v>
      </c>
      <c r="AL118">
        <f t="shared" si="154"/>
        <v>1.6495515620150944E-3</v>
      </c>
      <c r="AM118">
        <f t="shared" si="155"/>
        <v>297.4615482330322</v>
      </c>
      <c r="AN118">
        <f t="shared" si="156"/>
        <v>297.97086753845213</v>
      </c>
      <c r="AO118">
        <f t="shared" si="157"/>
        <v>271.86118532967885</v>
      </c>
      <c r="AP118">
        <f t="shared" si="158"/>
        <v>2.4298296794808216</v>
      </c>
      <c r="AQ118">
        <f t="shared" si="159"/>
        <v>3.0514851840602617</v>
      </c>
      <c r="AR118">
        <f t="shared" si="160"/>
        <v>41.829499862227109</v>
      </c>
      <c r="AS118">
        <f t="shared" si="161"/>
        <v>25.867320678267149</v>
      </c>
      <c r="AT118">
        <f t="shared" si="162"/>
        <v>24.566207885742188</v>
      </c>
      <c r="AU118">
        <f t="shared" si="163"/>
        <v>3.0983672012829344</v>
      </c>
      <c r="AV118">
        <f t="shared" si="164"/>
        <v>6.1927031590089998E-2</v>
      </c>
      <c r="AW118">
        <f t="shared" si="165"/>
        <v>1.164449812825842</v>
      </c>
      <c r="AX118">
        <f t="shared" si="166"/>
        <v>1.9339173884570924</v>
      </c>
      <c r="AY118">
        <f t="shared" si="167"/>
        <v>3.8826095559857991E-2</v>
      </c>
      <c r="AZ118">
        <f t="shared" si="168"/>
        <v>16.347191768903862</v>
      </c>
      <c r="BA118">
        <f t="shared" si="169"/>
        <v>0.58870697601464272</v>
      </c>
      <c r="BB118">
        <f t="shared" si="170"/>
        <v>37.708574562245204</v>
      </c>
      <c r="BC118">
        <f t="shared" si="171"/>
        <v>377.98853911546092</v>
      </c>
      <c r="BD118">
        <f t="shared" si="172"/>
        <v>5.5663258376730876E-3</v>
      </c>
    </row>
    <row r="119" spans="1:108" x14ac:dyDescent="0.25">
      <c r="A119" s="1">
        <v>81</v>
      </c>
      <c r="B119" s="1" t="s">
        <v>138</v>
      </c>
      <c r="C119" s="1">
        <v>5455.5000164397061</v>
      </c>
      <c r="D119" s="1">
        <v>0</v>
      </c>
      <c r="E119">
        <f t="shared" si="145"/>
        <v>5.5476376437936077</v>
      </c>
      <c r="F119">
        <f t="shared" si="146"/>
        <v>6.3329753879980674E-2</v>
      </c>
      <c r="G119">
        <f t="shared" si="147"/>
        <v>224.95911446710159</v>
      </c>
      <c r="H119">
        <f t="shared" si="148"/>
        <v>1.6496907873016808</v>
      </c>
      <c r="I119">
        <f t="shared" si="149"/>
        <v>1.8865863783902468</v>
      </c>
      <c r="J119">
        <f t="shared" si="150"/>
        <v>24.309637069702148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24.821193695068359</v>
      </c>
      <c r="P119" s="1">
        <v>24.309637069702148</v>
      </c>
      <c r="Q119" s="1">
        <v>25.043964385986328</v>
      </c>
      <c r="R119" s="1">
        <v>399.16555786132812</v>
      </c>
      <c r="S119" s="1">
        <v>380.6556396484375</v>
      </c>
      <c r="T119" s="1">
        <v>11.097600936889648</v>
      </c>
      <c r="U119" s="1">
        <v>15.963231086730957</v>
      </c>
      <c r="V119" s="1">
        <v>25.73451042175293</v>
      </c>
      <c r="W119" s="1">
        <v>37.017543792724609</v>
      </c>
      <c r="X119" s="1">
        <v>200.18246459960937</v>
      </c>
      <c r="Y119" s="1">
        <v>1699.1334228515625</v>
      </c>
      <c r="Z119" s="1">
        <v>16.631362915039063</v>
      </c>
      <c r="AA119" s="1">
        <v>72.951980590820313</v>
      </c>
      <c r="AB119" s="1">
        <v>-2.8101789951324463</v>
      </c>
      <c r="AC119" s="1">
        <v>1.5891164541244507E-2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0.33363744099934889</v>
      </c>
      <c r="AL119">
        <f t="shared" si="154"/>
        <v>1.6496907873016808E-3</v>
      </c>
      <c r="AM119">
        <f t="shared" si="155"/>
        <v>297.45963706970213</v>
      </c>
      <c r="AN119">
        <f t="shared" si="156"/>
        <v>297.97119369506834</v>
      </c>
      <c r="AO119">
        <f t="shared" si="157"/>
        <v>271.86134157967535</v>
      </c>
      <c r="AP119">
        <f t="shared" si="158"/>
        <v>2.4300661569603688</v>
      </c>
      <c r="AQ119">
        <f t="shared" si="159"/>
        <v>3.0511357027962229</v>
      </c>
      <c r="AR119">
        <f t="shared" si="160"/>
        <v>41.823891251283634</v>
      </c>
      <c r="AS119">
        <f t="shared" si="161"/>
        <v>25.860660164552677</v>
      </c>
      <c r="AT119">
        <f t="shared" si="162"/>
        <v>24.565415382385254</v>
      </c>
      <c r="AU119">
        <f t="shared" si="163"/>
        <v>3.0982203329519846</v>
      </c>
      <c r="AV119">
        <f t="shared" si="164"/>
        <v>6.1948354583180175E-2</v>
      </c>
      <c r="AW119">
        <f t="shared" si="165"/>
        <v>1.1645493244059761</v>
      </c>
      <c r="AX119">
        <f t="shared" si="166"/>
        <v>1.9336710085460085</v>
      </c>
      <c r="AY119">
        <f t="shared" si="167"/>
        <v>3.8839506385963334E-2</v>
      </c>
      <c r="AZ119">
        <f t="shared" si="168"/>
        <v>16.411212952332122</v>
      </c>
      <c r="BA119">
        <f t="shared" si="169"/>
        <v>0.59097801539172601</v>
      </c>
      <c r="BB119">
        <f t="shared" si="170"/>
        <v>37.716886842592871</v>
      </c>
      <c r="BC119">
        <f t="shared" si="171"/>
        <v>378.01855840509268</v>
      </c>
      <c r="BD119">
        <f t="shared" si="172"/>
        <v>5.5351679594113062E-3</v>
      </c>
    </row>
    <row r="120" spans="1:108" x14ac:dyDescent="0.25">
      <c r="A120" s="1">
        <v>82</v>
      </c>
      <c r="B120" s="1" t="s">
        <v>139</v>
      </c>
      <c r="C120" s="1">
        <v>5456.0000164285302</v>
      </c>
      <c r="D120" s="1">
        <v>0</v>
      </c>
      <c r="E120">
        <f t="shared" si="145"/>
        <v>5.5418715889272816</v>
      </c>
      <c r="F120">
        <f t="shared" si="146"/>
        <v>6.3339495764319423E-2</v>
      </c>
      <c r="G120">
        <f t="shared" si="147"/>
        <v>225.11900115539473</v>
      </c>
      <c r="H120">
        <f t="shared" si="148"/>
        <v>1.6500879491991451</v>
      </c>
      <c r="I120">
        <f t="shared" si="149"/>
        <v>1.8867884715853505</v>
      </c>
      <c r="J120">
        <f t="shared" si="150"/>
        <v>24.31096076965332</v>
      </c>
      <c r="K120" s="1">
        <v>6</v>
      </c>
      <c r="L120">
        <f t="shared" si="151"/>
        <v>1.4200000166893005</v>
      </c>
      <c r="M120" s="1">
        <v>1</v>
      </c>
      <c r="N120">
        <f t="shared" si="152"/>
        <v>2.8400000333786011</v>
      </c>
      <c r="O120" s="1">
        <v>24.821840286254883</v>
      </c>
      <c r="P120" s="1">
        <v>24.31096076965332</v>
      </c>
      <c r="Q120" s="1">
        <v>25.044984817504883</v>
      </c>
      <c r="R120" s="1">
        <v>399.14077758789063</v>
      </c>
      <c r="S120" s="1">
        <v>380.64996337890625</v>
      </c>
      <c r="T120" s="1">
        <v>11.097277641296387</v>
      </c>
      <c r="U120" s="1">
        <v>15.963486671447754</v>
      </c>
      <c r="V120" s="1">
        <v>25.733238220214844</v>
      </c>
      <c r="W120" s="1">
        <v>37.017387390136719</v>
      </c>
      <c r="X120" s="1">
        <v>200.206787109375</v>
      </c>
      <c r="Y120" s="1">
        <v>1699.151123046875</v>
      </c>
      <c r="Z120" s="1">
        <v>16.696287155151367</v>
      </c>
      <c r="AA120" s="1">
        <v>72.953315734863281</v>
      </c>
      <c r="AB120" s="1">
        <v>-2.8101789951324463</v>
      </c>
      <c r="AC120" s="1">
        <v>1.5891164541244507E-2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0.33367797851562497</v>
      </c>
      <c r="AL120">
        <f t="shared" si="154"/>
        <v>1.6500879491991452E-3</v>
      </c>
      <c r="AM120">
        <f t="shared" si="155"/>
        <v>297.4609607696533</v>
      </c>
      <c r="AN120">
        <f t="shared" si="156"/>
        <v>297.97184028625486</v>
      </c>
      <c r="AO120">
        <f t="shared" si="157"/>
        <v>271.86417361086205</v>
      </c>
      <c r="AP120">
        <f t="shared" si="158"/>
        <v>2.4297970645606837</v>
      </c>
      <c r="AQ120">
        <f t="shared" si="159"/>
        <v>3.0513777549567602</v>
      </c>
      <c r="AR120">
        <f t="shared" si="160"/>
        <v>41.826443722537391</v>
      </c>
      <c r="AS120">
        <f t="shared" si="161"/>
        <v>25.862957051089637</v>
      </c>
      <c r="AT120">
        <f t="shared" si="162"/>
        <v>24.566400527954102</v>
      </c>
      <c r="AU120">
        <f t="shared" si="163"/>
        <v>3.0984029030481302</v>
      </c>
      <c r="AV120">
        <f t="shared" si="164"/>
        <v>6.195767607585103E-2</v>
      </c>
      <c r="AW120">
        <f t="shared" si="165"/>
        <v>1.1645892833714098</v>
      </c>
      <c r="AX120">
        <f t="shared" si="166"/>
        <v>1.9338136196767204</v>
      </c>
      <c r="AY120">
        <f t="shared" si="167"/>
        <v>3.8845369029694175E-2</v>
      </c>
      <c r="AZ120">
        <f t="shared" si="168"/>
        <v>16.423177569206565</v>
      </c>
      <c r="BA120">
        <f t="shared" si="169"/>
        <v>0.59140686408343868</v>
      </c>
      <c r="BB120">
        <f t="shared" si="170"/>
        <v>37.715275117263772</v>
      </c>
      <c r="BC120">
        <f t="shared" si="171"/>
        <v>378.01562304189173</v>
      </c>
      <c r="BD120">
        <f t="shared" si="172"/>
        <v>5.5292215162699044E-3</v>
      </c>
    </row>
    <row r="121" spans="1:108" x14ac:dyDescent="0.25">
      <c r="A121" s="1">
        <v>83</v>
      </c>
      <c r="B121" s="1" t="s">
        <v>139</v>
      </c>
      <c r="C121" s="1">
        <v>5456.5000164173543</v>
      </c>
      <c r="D121" s="1">
        <v>0</v>
      </c>
      <c r="E121">
        <f t="shared" si="145"/>
        <v>5.5303359680322544</v>
      </c>
      <c r="F121">
        <f t="shared" si="146"/>
        <v>6.3376593414969845E-2</v>
      </c>
      <c r="G121">
        <f t="shared" si="147"/>
        <v>225.49817230832539</v>
      </c>
      <c r="H121">
        <f t="shared" si="148"/>
        <v>1.6506793805706197</v>
      </c>
      <c r="I121">
        <f t="shared" si="149"/>
        <v>1.8864191943106821</v>
      </c>
      <c r="J121">
        <f t="shared" si="150"/>
        <v>24.309484481811523</v>
      </c>
      <c r="K121" s="1">
        <v>6</v>
      </c>
      <c r="L121">
        <f t="shared" si="151"/>
        <v>1.4200000166893005</v>
      </c>
      <c r="M121" s="1">
        <v>1</v>
      </c>
      <c r="N121">
        <f t="shared" si="152"/>
        <v>2.8400000333786011</v>
      </c>
      <c r="O121" s="1">
        <v>24.821428298950195</v>
      </c>
      <c r="P121" s="1">
        <v>24.309484481811523</v>
      </c>
      <c r="Q121" s="1">
        <v>25.044973373413086</v>
      </c>
      <c r="R121" s="1">
        <v>399.11264038085937</v>
      </c>
      <c r="S121" s="1">
        <v>380.65579223632812</v>
      </c>
      <c r="T121" s="1">
        <v>11.09665584564209</v>
      </c>
      <c r="U121" s="1">
        <v>15.964577674865723</v>
      </c>
      <c r="V121" s="1">
        <v>25.732864379882812</v>
      </c>
      <c r="W121" s="1">
        <v>37.021453857421875</v>
      </c>
      <c r="X121" s="1">
        <v>200.20785522460937</v>
      </c>
      <c r="Y121" s="1">
        <v>1699.1300048828125</v>
      </c>
      <c r="Z121" s="1">
        <v>16.743871688842773</v>
      </c>
      <c r="AA121" s="1">
        <v>72.954551696777344</v>
      </c>
      <c r="AB121" s="1">
        <v>-2.8101789951324463</v>
      </c>
      <c r="AC121" s="1">
        <v>1.5891164541244507E-2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0.33367975870768224</v>
      </c>
      <c r="AL121">
        <f t="shared" si="154"/>
        <v>1.6506793805706197E-3</v>
      </c>
      <c r="AM121">
        <f t="shared" si="155"/>
        <v>297.4594844818115</v>
      </c>
      <c r="AN121">
        <f t="shared" si="156"/>
        <v>297.97142829895017</v>
      </c>
      <c r="AO121">
        <f t="shared" si="157"/>
        <v>271.86079470468758</v>
      </c>
      <c r="AP121">
        <f t="shared" si="158"/>
        <v>2.4295954306728706</v>
      </c>
      <c r="AQ121">
        <f t="shared" si="159"/>
        <v>3.0511078016088908</v>
      </c>
      <c r="AR121">
        <f t="shared" si="160"/>
        <v>41.822034823684191</v>
      </c>
      <c r="AS121">
        <f t="shared" si="161"/>
        <v>25.857457148818469</v>
      </c>
      <c r="AT121">
        <f t="shared" si="162"/>
        <v>24.565456390380859</v>
      </c>
      <c r="AU121">
        <f t="shared" si="163"/>
        <v>3.0982279324876854</v>
      </c>
      <c r="AV121">
        <f t="shared" si="164"/>
        <v>6.1993172278414714E-2</v>
      </c>
      <c r="AW121">
        <f t="shared" si="165"/>
        <v>1.1646886072982088</v>
      </c>
      <c r="AX121">
        <f t="shared" si="166"/>
        <v>1.9335393251894766</v>
      </c>
      <c r="AY121">
        <f t="shared" si="167"/>
        <v>3.8867694001706907E-2</v>
      </c>
      <c r="AZ121">
        <f t="shared" si="168"/>
        <v>16.451118069196532</v>
      </c>
      <c r="BA121">
        <f t="shared" si="169"/>
        <v>0.59239390784923629</v>
      </c>
      <c r="BB121">
        <f t="shared" si="170"/>
        <v>37.722857763904052</v>
      </c>
      <c r="BC121">
        <f t="shared" si="171"/>
        <v>378.02693538101266</v>
      </c>
      <c r="BD121">
        <f t="shared" si="172"/>
        <v>5.5186564126287864E-3</v>
      </c>
    </row>
    <row r="122" spans="1:108" x14ac:dyDescent="0.25">
      <c r="A122" s="1">
        <v>84</v>
      </c>
      <c r="B122" s="1" t="s">
        <v>140</v>
      </c>
      <c r="C122" s="1">
        <v>5457.0000164061785</v>
      </c>
      <c r="D122" s="1">
        <v>0</v>
      </c>
      <c r="E122">
        <f t="shared" si="145"/>
        <v>5.5348120588256942</v>
      </c>
      <c r="F122">
        <f t="shared" si="146"/>
        <v>6.3402160305129573E-2</v>
      </c>
      <c r="G122">
        <f t="shared" si="147"/>
        <v>225.44112239448063</v>
      </c>
      <c r="H122">
        <f t="shared" si="148"/>
        <v>1.651142869820508</v>
      </c>
      <c r="I122">
        <f t="shared" si="149"/>
        <v>1.8862247639064413</v>
      </c>
      <c r="J122">
        <f t="shared" si="150"/>
        <v>24.308811187744141</v>
      </c>
      <c r="K122" s="1">
        <v>6</v>
      </c>
      <c r="L122">
        <f t="shared" si="151"/>
        <v>1.4200000166893005</v>
      </c>
      <c r="M122" s="1">
        <v>1</v>
      </c>
      <c r="N122">
        <f t="shared" si="152"/>
        <v>2.8400000333786011</v>
      </c>
      <c r="O122" s="1">
        <v>24.821722030639648</v>
      </c>
      <c r="P122" s="1">
        <v>24.308811187744141</v>
      </c>
      <c r="Q122" s="1">
        <v>25.045629501342773</v>
      </c>
      <c r="R122" s="1">
        <v>399.12457275390625</v>
      </c>
      <c r="S122" s="1">
        <v>380.65484619140625</v>
      </c>
      <c r="T122" s="1">
        <v>11.096389770507813</v>
      </c>
      <c r="U122" s="1">
        <v>15.965394973754883</v>
      </c>
      <c r="V122" s="1">
        <v>25.732053756713867</v>
      </c>
      <c r="W122" s="1">
        <v>37.0230712890625</v>
      </c>
      <c r="X122" s="1">
        <v>200.21934509277344</v>
      </c>
      <c r="Y122" s="1">
        <v>1699.1593017578125</v>
      </c>
      <c r="Z122" s="1">
        <v>16.721582412719727</v>
      </c>
      <c r="AA122" s="1">
        <v>72.955284118652344</v>
      </c>
      <c r="AB122" s="1">
        <v>-2.8101789951324463</v>
      </c>
      <c r="AC122" s="1">
        <v>1.5891164541244507E-2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0.33369890848795569</v>
      </c>
      <c r="AL122">
        <f t="shared" si="154"/>
        <v>1.6511428698205079E-3</v>
      </c>
      <c r="AM122">
        <f t="shared" si="155"/>
        <v>297.45881118774412</v>
      </c>
      <c r="AN122">
        <f t="shared" si="156"/>
        <v>297.97172203063963</v>
      </c>
      <c r="AO122">
        <f t="shared" si="157"/>
        <v>271.8654822045828</v>
      </c>
      <c r="AP122">
        <f t="shared" si="158"/>
        <v>2.4295411166368419</v>
      </c>
      <c r="AQ122">
        <f t="shared" si="159"/>
        <v>3.0509846902832329</v>
      </c>
      <c r="AR122">
        <f t="shared" si="160"/>
        <v>41.819927468464115</v>
      </c>
      <c r="AS122">
        <f t="shared" si="161"/>
        <v>25.854532494709233</v>
      </c>
      <c r="AT122">
        <f t="shared" si="162"/>
        <v>24.565266609191895</v>
      </c>
      <c r="AU122">
        <f t="shared" si="163"/>
        <v>3.0981927626801768</v>
      </c>
      <c r="AV122">
        <f t="shared" si="164"/>
        <v>6.2017634957555481E-2</v>
      </c>
      <c r="AW122">
        <f t="shared" si="165"/>
        <v>1.1647599263767916</v>
      </c>
      <c r="AX122">
        <f t="shared" si="166"/>
        <v>1.9334328363033852</v>
      </c>
      <c r="AY122">
        <f t="shared" si="167"/>
        <v>3.8883079599331176E-2</v>
      </c>
      <c r="AZ122">
        <f t="shared" si="168"/>
        <v>16.447121136317211</v>
      </c>
      <c r="BA122">
        <f t="shared" si="169"/>
        <v>0.59224550705213175</v>
      </c>
      <c r="BB122">
        <f t="shared" si="170"/>
        <v>37.727353599312494</v>
      </c>
      <c r="BC122">
        <f t="shared" si="171"/>
        <v>378.0238616169006</v>
      </c>
      <c r="BD122">
        <f t="shared" si="172"/>
        <v>5.5238262144592662E-3</v>
      </c>
    </row>
    <row r="123" spans="1:108" x14ac:dyDescent="0.25">
      <c r="A123" s="1">
        <v>85</v>
      </c>
      <c r="B123" s="1" t="s">
        <v>140</v>
      </c>
      <c r="C123" s="1">
        <v>5457.5000163950026</v>
      </c>
      <c r="D123" s="1">
        <v>0</v>
      </c>
      <c r="E123">
        <f t="shared" si="145"/>
        <v>5.5452398098204743</v>
      </c>
      <c r="F123">
        <f t="shared" si="146"/>
        <v>6.3419807364076666E-2</v>
      </c>
      <c r="G123">
        <f t="shared" si="147"/>
        <v>225.20046910015924</v>
      </c>
      <c r="H123">
        <f t="shared" si="148"/>
        <v>1.6510877874181957</v>
      </c>
      <c r="I123">
        <f t="shared" si="149"/>
        <v>1.8856667450583371</v>
      </c>
      <c r="J123">
        <f t="shared" si="150"/>
        <v>24.305906295776367</v>
      </c>
      <c r="K123" s="1">
        <v>6</v>
      </c>
      <c r="L123">
        <f t="shared" si="151"/>
        <v>1.4200000166893005</v>
      </c>
      <c r="M123" s="1">
        <v>1</v>
      </c>
      <c r="N123">
        <f t="shared" si="152"/>
        <v>2.8400000333786011</v>
      </c>
      <c r="O123" s="1">
        <v>24.821611404418945</v>
      </c>
      <c r="P123" s="1">
        <v>24.305906295776367</v>
      </c>
      <c r="Q123" s="1">
        <v>25.044570922851563</v>
      </c>
      <c r="R123" s="1">
        <v>399.1348876953125</v>
      </c>
      <c r="S123" s="1">
        <v>380.63394165039062</v>
      </c>
      <c r="T123" s="1">
        <v>11.09679126739502</v>
      </c>
      <c r="U123" s="1">
        <v>15.965668678283691</v>
      </c>
      <c r="V123" s="1">
        <v>25.733310699462891</v>
      </c>
      <c r="W123" s="1">
        <v>37.024169921875</v>
      </c>
      <c r="X123" s="1">
        <v>200.21786499023437</v>
      </c>
      <c r="Y123" s="1">
        <v>1699.1131591796875</v>
      </c>
      <c r="Z123" s="1">
        <v>16.674911499023438</v>
      </c>
      <c r="AA123" s="1">
        <v>72.955718994140625</v>
      </c>
      <c r="AB123" s="1">
        <v>-2.8101789951324463</v>
      </c>
      <c r="AC123" s="1">
        <v>1.5891164541244507E-2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0.33369644165039059</v>
      </c>
      <c r="AL123">
        <f t="shared" si="154"/>
        <v>1.6510877874181958E-3</v>
      </c>
      <c r="AM123">
        <f t="shared" si="155"/>
        <v>297.45590629577634</v>
      </c>
      <c r="AN123">
        <f t="shared" si="156"/>
        <v>297.97161140441892</v>
      </c>
      <c r="AO123">
        <f t="shared" si="157"/>
        <v>271.85809939224782</v>
      </c>
      <c r="AP123">
        <f t="shared" si="158"/>
        <v>2.4298676727783857</v>
      </c>
      <c r="AQ123">
        <f t="shared" si="159"/>
        <v>3.0504535827047548</v>
      </c>
      <c r="AR123">
        <f t="shared" si="160"/>
        <v>41.81239832547945</v>
      </c>
      <c r="AS123">
        <f t="shared" si="161"/>
        <v>25.846729647195758</v>
      </c>
      <c r="AT123">
        <f t="shared" si="162"/>
        <v>24.563758850097656</v>
      </c>
      <c r="AU123">
        <f t="shared" si="163"/>
        <v>3.0979133606787683</v>
      </c>
      <c r="AV123">
        <f t="shared" si="164"/>
        <v>6.2034519604567601E-2</v>
      </c>
      <c r="AW123">
        <f t="shared" si="165"/>
        <v>1.1647868376464177</v>
      </c>
      <c r="AX123">
        <f t="shared" si="166"/>
        <v>1.9331265230323507</v>
      </c>
      <c r="AY123">
        <f t="shared" si="167"/>
        <v>3.8893699079268498E-2</v>
      </c>
      <c r="AZ123">
        <f t="shared" si="168"/>
        <v>16.429662141019868</v>
      </c>
      <c r="BA123">
        <f t="shared" si="169"/>
        <v>0.59164578997793149</v>
      </c>
      <c r="BB123">
        <f t="shared" si="170"/>
        <v>37.735548381527764</v>
      </c>
      <c r="BC123">
        <f t="shared" si="171"/>
        <v>377.9980002224774</v>
      </c>
      <c r="BD123">
        <f t="shared" si="172"/>
        <v>5.535814078579648E-3</v>
      </c>
    </row>
    <row r="124" spans="1:108" x14ac:dyDescent="0.25">
      <c r="A124" s="1">
        <v>86</v>
      </c>
      <c r="B124" s="1" t="s">
        <v>141</v>
      </c>
      <c r="C124" s="1">
        <v>5458.0000163838267</v>
      </c>
      <c r="D124" s="1">
        <v>0</v>
      </c>
      <c r="E124">
        <f t="shared" si="145"/>
        <v>5.5719759498153971</v>
      </c>
      <c r="F124">
        <f t="shared" si="146"/>
        <v>6.3411305268853593E-2</v>
      </c>
      <c r="G124">
        <f t="shared" si="147"/>
        <v>224.48315599973822</v>
      </c>
      <c r="H124">
        <f t="shared" si="148"/>
        <v>1.6508615589255995</v>
      </c>
      <c r="I124">
        <f t="shared" si="149"/>
        <v>1.8856556337166337</v>
      </c>
      <c r="J124">
        <f t="shared" si="150"/>
        <v>24.305669784545898</v>
      </c>
      <c r="K124" s="1">
        <v>6</v>
      </c>
      <c r="L124">
        <f t="shared" si="151"/>
        <v>1.4200000166893005</v>
      </c>
      <c r="M124" s="1">
        <v>1</v>
      </c>
      <c r="N124">
        <f t="shared" si="152"/>
        <v>2.8400000333786011</v>
      </c>
      <c r="O124" s="1">
        <v>24.822032928466797</v>
      </c>
      <c r="P124" s="1">
        <v>24.305669784545898</v>
      </c>
      <c r="Q124" s="1">
        <v>25.044685363769531</v>
      </c>
      <c r="R124" s="1">
        <v>399.18722534179687</v>
      </c>
      <c r="S124" s="1">
        <v>380.60702514648437</v>
      </c>
      <c r="T124" s="1">
        <v>11.097148895263672</v>
      </c>
      <c r="U124" s="1">
        <v>15.965236663818359</v>
      </c>
      <c r="V124" s="1">
        <v>25.733478546142578</v>
      </c>
      <c r="W124" s="1">
        <v>37.022220611572266</v>
      </c>
      <c r="X124" s="1">
        <v>200.22299194335937</v>
      </c>
      <c r="Y124" s="1">
        <v>1699.0838623046875</v>
      </c>
      <c r="Z124" s="1">
        <v>16.630315780639648</v>
      </c>
      <c r="AA124" s="1">
        <v>72.955680847167969</v>
      </c>
      <c r="AB124" s="1">
        <v>-2.8101789951324463</v>
      </c>
      <c r="AC124" s="1">
        <v>1.5891164541244507E-2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0.33370498657226555</v>
      </c>
      <c r="AL124">
        <f t="shared" si="154"/>
        <v>1.6508615589255996E-3</v>
      </c>
      <c r="AM124">
        <f t="shared" si="155"/>
        <v>297.45566978454588</v>
      </c>
      <c r="AN124">
        <f t="shared" si="156"/>
        <v>297.97203292846677</v>
      </c>
      <c r="AO124">
        <f t="shared" si="157"/>
        <v>271.8534118923526</v>
      </c>
      <c r="AP124">
        <f t="shared" si="158"/>
        <v>2.4300199665529254</v>
      </c>
      <c r="AQ124">
        <f t="shared" si="159"/>
        <v>3.0504103444116706</v>
      </c>
      <c r="AR124">
        <f t="shared" si="160"/>
        <v>41.811827523093875</v>
      </c>
      <c r="AS124">
        <f t="shared" si="161"/>
        <v>25.846590859275516</v>
      </c>
      <c r="AT124">
        <f t="shared" si="162"/>
        <v>24.563851356506348</v>
      </c>
      <c r="AU124">
        <f t="shared" si="163"/>
        <v>3.0979305023558474</v>
      </c>
      <c r="AV124">
        <f t="shared" si="164"/>
        <v>6.2026384853900295E-2</v>
      </c>
      <c r="AW124">
        <f t="shared" si="165"/>
        <v>1.1647547106950369</v>
      </c>
      <c r="AX124">
        <f t="shared" si="166"/>
        <v>1.9331757916608105</v>
      </c>
      <c r="AY124">
        <f t="shared" si="167"/>
        <v>3.8888582782799608E-2</v>
      </c>
      <c r="AZ124">
        <f t="shared" si="168"/>
        <v>16.377321484681922</v>
      </c>
      <c r="BA124">
        <f t="shared" si="169"/>
        <v>0.5898029756895351</v>
      </c>
      <c r="BB124">
        <f t="shared" si="170"/>
        <v>37.734882526804569</v>
      </c>
      <c r="BC124">
        <f t="shared" si="171"/>
        <v>377.95837463808914</v>
      </c>
      <c r="BD124">
        <f t="shared" si="172"/>
        <v>5.5629897898093923E-3</v>
      </c>
    </row>
    <row r="125" spans="1:108" x14ac:dyDescent="0.25">
      <c r="A125" s="1">
        <v>87</v>
      </c>
      <c r="B125" s="1" t="s">
        <v>141</v>
      </c>
      <c r="C125" s="1">
        <v>5458.5000163726509</v>
      </c>
      <c r="D125" s="1">
        <v>0</v>
      </c>
      <c r="E125">
        <f t="shared" si="145"/>
        <v>5.5964429689522479</v>
      </c>
      <c r="F125">
        <f t="shared" si="146"/>
        <v>6.3442134725467059E-2</v>
      </c>
      <c r="G125">
        <f t="shared" si="147"/>
        <v>223.93301001956186</v>
      </c>
      <c r="H125">
        <f t="shared" si="148"/>
        <v>1.651534065206735</v>
      </c>
      <c r="I125">
        <f t="shared" si="149"/>
        <v>1.8855040585342768</v>
      </c>
      <c r="J125">
        <f t="shared" si="150"/>
        <v>24.305276870727539</v>
      </c>
      <c r="K125" s="1">
        <v>6</v>
      </c>
      <c r="L125">
        <f t="shared" si="151"/>
        <v>1.4200000166893005</v>
      </c>
      <c r="M125" s="1">
        <v>1</v>
      </c>
      <c r="N125">
        <f t="shared" si="152"/>
        <v>2.8400000333786011</v>
      </c>
      <c r="O125" s="1">
        <v>24.821516036987305</v>
      </c>
      <c r="P125" s="1">
        <v>24.305276870727539</v>
      </c>
      <c r="Q125" s="1">
        <v>25.044191360473633</v>
      </c>
      <c r="R125" s="1">
        <v>399.2581787109375</v>
      </c>
      <c r="S125" s="1">
        <v>380.60479736328125</v>
      </c>
      <c r="T125" s="1">
        <v>11.096687316894531</v>
      </c>
      <c r="U125" s="1">
        <v>15.966518402099609</v>
      </c>
      <c r="V125" s="1">
        <v>25.73289680480957</v>
      </c>
      <c r="W125" s="1">
        <v>37.025897979736328</v>
      </c>
      <c r="X125" s="1">
        <v>200.23258972167969</v>
      </c>
      <c r="Y125" s="1">
        <v>1699.0543212890625</v>
      </c>
      <c r="Z125" s="1">
        <v>16.583471298217773</v>
      </c>
      <c r="AA125" s="1">
        <v>72.954818725585938</v>
      </c>
      <c r="AB125" s="1">
        <v>-2.8101789951324463</v>
      </c>
      <c r="AC125" s="1">
        <v>1.5891164541244507E-2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53"/>
        <v>0.33372098286946611</v>
      </c>
      <c r="AL125">
        <f t="shared" si="154"/>
        <v>1.6515340652067351E-3</v>
      </c>
      <c r="AM125">
        <f t="shared" si="155"/>
        <v>297.45527687072752</v>
      </c>
      <c r="AN125">
        <f t="shared" si="156"/>
        <v>297.97151603698728</v>
      </c>
      <c r="AO125">
        <f t="shared" si="157"/>
        <v>271.84868532995824</v>
      </c>
      <c r="AP125">
        <f t="shared" si="158"/>
        <v>2.4295964893550974</v>
      </c>
      <c r="AQ125">
        <f t="shared" si="159"/>
        <v>3.0503385142381858</v>
      </c>
      <c r="AR125">
        <f t="shared" si="160"/>
        <v>41.811337037403995</v>
      </c>
      <c r="AS125">
        <f t="shared" si="161"/>
        <v>25.844818635304385</v>
      </c>
      <c r="AT125">
        <f t="shared" si="162"/>
        <v>24.563396453857422</v>
      </c>
      <c r="AU125">
        <f t="shared" si="163"/>
        <v>3.0978462085155845</v>
      </c>
      <c r="AV125">
        <f t="shared" si="164"/>
        <v>6.2055882055191712E-2</v>
      </c>
      <c r="AW125">
        <f t="shared" si="165"/>
        <v>1.164834455703909</v>
      </c>
      <c r="AX125">
        <f t="shared" si="166"/>
        <v>1.9330117528116755</v>
      </c>
      <c r="AY125">
        <f t="shared" si="167"/>
        <v>3.8907134868374153E-2</v>
      </c>
      <c r="AZ125">
        <f t="shared" si="168"/>
        <v>16.336992152651955</v>
      </c>
      <c r="BA125">
        <f t="shared" si="169"/>
        <v>0.58836097592806047</v>
      </c>
      <c r="BB125">
        <f t="shared" si="170"/>
        <v>37.739057227394454</v>
      </c>
      <c r="BC125">
        <f t="shared" si="171"/>
        <v>377.94451640578512</v>
      </c>
      <c r="BD125">
        <f t="shared" si="172"/>
        <v>5.5882403979206231E-3</v>
      </c>
    </row>
    <row r="126" spans="1:108" x14ac:dyDescent="0.25">
      <c r="A126" s="1">
        <v>88</v>
      </c>
      <c r="B126" s="1" t="s">
        <v>142</v>
      </c>
      <c r="C126" s="1">
        <v>5459.000016361475</v>
      </c>
      <c r="D126" s="1">
        <v>0</v>
      </c>
      <c r="E126">
        <f t="shared" si="145"/>
        <v>5.6233778137452948</v>
      </c>
      <c r="F126">
        <f t="shared" si="146"/>
        <v>6.3482964065650627E-2</v>
      </c>
      <c r="G126">
        <f t="shared" si="147"/>
        <v>223.32116510350716</v>
      </c>
      <c r="H126">
        <f t="shared" si="148"/>
        <v>1.6525168113354043</v>
      </c>
      <c r="I126">
        <f t="shared" si="149"/>
        <v>1.8853999557361618</v>
      </c>
      <c r="J126">
        <f t="shared" si="150"/>
        <v>24.305202484130859</v>
      </c>
      <c r="K126" s="1">
        <v>6</v>
      </c>
      <c r="L126">
        <f t="shared" si="151"/>
        <v>1.4200000166893005</v>
      </c>
      <c r="M126" s="1">
        <v>1</v>
      </c>
      <c r="N126">
        <f t="shared" si="152"/>
        <v>2.8400000333786011</v>
      </c>
      <c r="O126" s="1">
        <v>24.821428298950195</v>
      </c>
      <c r="P126" s="1">
        <v>24.305202484130859</v>
      </c>
      <c r="Q126" s="1">
        <v>25.044227600097656</v>
      </c>
      <c r="R126" s="1">
        <v>399.31466674804687</v>
      </c>
      <c r="S126" s="1">
        <v>380.58004760742187</v>
      </c>
      <c r="T126" s="1">
        <v>11.095474243164063</v>
      </c>
      <c r="U126" s="1">
        <v>15.968072891235352</v>
      </c>
      <c r="V126" s="1">
        <v>25.729713439941406</v>
      </c>
      <c r="W126" s="1">
        <v>37.028964996337891</v>
      </c>
      <c r="X126" s="1">
        <v>200.23762512207031</v>
      </c>
      <c r="Y126" s="1">
        <v>1699.091552734375</v>
      </c>
      <c r="Z126" s="1">
        <v>16.598407745361328</v>
      </c>
      <c r="AA126" s="1">
        <v>72.953384399414063</v>
      </c>
      <c r="AB126" s="1">
        <v>-2.8101789951324463</v>
      </c>
      <c r="AC126" s="1">
        <v>1.5891164541244507E-2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53"/>
        <v>0.33372937520345047</v>
      </c>
      <c r="AL126">
        <f t="shared" si="154"/>
        <v>1.6525168113354044E-3</v>
      </c>
      <c r="AM126">
        <f t="shared" si="155"/>
        <v>297.45520248413084</v>
      </c>
      <c r="AN126">
        <f t="shared" si="156"/>
        <v>297.97142829895017</v>
      </c>
      <c r="AO126">
        <f t="shared" si="157"/>
        <v>271.85464236107509</v>
      </c>
      <c r="AP126">
        <f t="shared" si="158"/>
        <v>2.4291515902558078</v>
      </c>
      <c r="AQ126">
        <f t="shared" si="159"/>
        <v>3.0503249154883174</v>
      </c>
      <c r="AR126">
        <f t="shared" si="160"/>
        <v>41.811972680911246</v>
      </c>
      <c r="AS126">
        <f t="shared" si="161"/>
        <v>25.843899789675895</v>
      </c>
      <c r="AT126">
        <f t="shared" si="162"/>
        <v>24.563315391540527</v>
      </c>
      <c r="AU126">
        <f t="shared" si="163"/>
        <v>3.09783118781111</v>
      </c>
      <c r="AV126">
        <f t="shared" si="164"/>
        <v>6.2094946043809926E-2</v>
      </c>
      <c r="AW126">
        <f t="shared" si="165"/>
        <v>1.1649249597521556</v>
      </c>
      <c r="AX126">
        <f t="shared" si="166"/>
        <v>1.9329062280589544</v>
      </c>
      <c r="AY126">
        <f t="shared" si="167"/>
        <v>3.8931704012256436E-2</v>
      </c>
      <c r="AZ126">
        <f t="shared" si="168"/>
        <v>16.292034802321172</v>
      </c>
      <c r="BA126">
        <f t="shared" si="169"/>
        <v>0.58679157382908498</v>
      </c>
      <c r="BB126">
        <f t="shared" si="170"/>
        <v>37.743022515279399</v>
      </c>
      <c r="BC126">
        <f t="shared" si="171"/>
        <v>377.90696311469924</v>
      </c>
      <c r="BD126">
        <f t="shared" si="172"/>
        <v>5.6162837987108732E-3</v>
      </c>
    </row>
    <row r="127" spans="1:108" x14ac:dyDescent="0.25">
      <c r="A127" s="1">
        <v>89</v>
      </c>
      <c r="B127" s="1" t="s">
        <v>142</v>
      </c>
      <c r="C127" s="1">
        <v>5459.5000163502991</v>
      </c>
      <c r="D127" s="1">
        <v>0</v>
      </c>
      <c r="E127">
        <f t="shared" si="145"/>
        <v>5.6658041263423247</v>
      </c>
      <c r="F127">
        <f t="shared" si="146"/>
        <v>6.3448734104063251E-2</v>
      </c>
      <c r="G127">
        <f t="shared" si="147"/>
        <v>222.1422685641889</v>
      </c>
      <c r="H127">
        <f t="shared" si="148"/>
        <v>1.6518067075159513</v>
      </c>
      <c r="I127">
        <f t="shared" si="149"/>
        <v>1.8855453273963387</v>
      </c>
      <c r="J127">
        <f t="shared" si="150"/>
        <v>24.30500602722168</v>
      </c>
      <c r="K127" s="1">
        <v>6</v>
      </c>
      <c r="L127">
        <f t="shared" si="151"/>
        <v>1.4200000166893005</v>
      </c>
      <c r="M127" s="1">
        <v>1</v>
      </c>
      <c r="N127">
        <f t="shared" si="152"/>
        <v>2.8400000333786011</v>
      </c>
      <c r="O127" s="1">
        <v>24.821771621704102</v>
      </c>
      <c r="P127" s="1">
        <v>24.30500602722168</v>
      </c>
      <c r="Q127" s="1">
        <v>25.044178009033203</v>
      </c>
      <c r="R127" s="1">
        <v>399.4052734375</v>
      </c>
      <c r="S127" s="1">
        <v>380.54342651367187</v>
      </c>
      <c r="T127" s="1">
        <v>11.095134735107422</v>
      </c>
      <c r="U127" s="1">
        <v>15.96593189239502</v>
      </c>
      <c r="V127" s="1">
        <v>25.727846145629883</v>
      </c>
      <c r="W127" s="1">
        <v>37.022449493408203</v>
      </c>
      <c r="X127" s="1">
        <v>200.22604370117187</v>
      </c>
      <c r="Y127" s="1">
        <v>1699.1541748046875</v>
      </c>
      <c r="Z127" s="1">
        <v>16.660066604614258</v>
      </c>
      <c r="AA127" s="1">
        <v>72.951812744140625</v>
      </c>
      <c r="AB127" s="1">
        <v>-2.8101789951324463</v>
      </c>
      <c r="AC127" s="1">
        <v>1.5891164541244507E-2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53"/>
        <v>0.33371007283528642</v>
      </c>
      <c r="AL127">
        <f t="shared" si="154"/>
        <v>1.6518067075159512E-3</v>
      </c>
      <c r="AM127">
        <f t="shared" si="155"/>
        <v>297.45500602722166</v>
      </c>
      <c r="AN127">
        <f t="shared" si="156"/>
        <v>297.97177162170408</v>
      </c>
      <c r="AO127">
        <f t="shared" si="157"/>
        <v>271.86466189210114</v>
      </c>
      <c r="AP127">
        <f t="shared" si="158"/>
        <v>2.4297152356781462</v>
      </c>
      <c r="AQ127">
        <f t="shared" si="159"/>
        <v>3.0502890010960431</v>
      </c>
      <c r="AR127">
        <f t="shared" si="160"/>
        <v>41.812381164456227</v>
      </c>
      <c r="AS127">
        <f t="shared" si="161"/>
        <v>25.846449272061207</v>
      </c>
      <c r="AT127">
        <f t="shared" si="162"/>
        <v>24.563388824462891</v>
      </c>
      <c r="AU127">
        <f t="shared" si="163"/>
        <v>3.0978447947995078</v>
      </c>
      <c r="AV127">
        <f t="shared" si="164"/>
        <v>6.2062196168731092E-2</v>
      </c>
      <c r="AW127">
        <f t="shared" si="165"/>
        <v>1.1647436736997043</v>
      </c>
      <c r="AX127">
        <f t="shared" si="166"/>
        <v>1.9331011210998035</v>
      </c>
      <c r="AY127">
        <f t="shared" si="167"/>
        <v>3.8911106098951376E-2</v>
      </c>
      <c r="AZ127">
        <f t="shared" si="168"/>
        <v>16.205681178853304</v>
      </c>
      <c r="BA127">
        <f t="shared" si="169"/>
        <v>0.58375011388143883</v>
      </c>
      <c r="BB127">
        <f t="shared" si="170"/>
        <v>37.736810686375065</v>
      </c>
      <c r="BC127">
        <f t="shared" si="171"/>
        <v>377.85017458386022</v>
      </c>
      <c r="BD127">
        <f t="shared" si="172"/>
        <v>5.6585755964606559E-3</v>
      </c>
    </row>
    <row r="128" spans="1:108" x14ac:dyDescent="0.25">
      <c r="A128" s="1">
        <v>90</v>
      </c>
      <c r="B128" s="1" t="s">
        <v>143</v>
      </c>
      <c r="C128" s="1">
        <v>5459.5000163502991</v>
      </c>
      <c r="D128" s="1">
        <v>0</v>
      </c>
      <c r="E128">
        <f t="shared" si="145"/>
        <v>5.6658041263423247</v>
      </c>
      <c r="F128">
        <f t="shared" si="146"/>
        <v>6.3448734104063251E-2</v>
      </c>
      <c r="G128">
        <f t="shared" si="147"/>
        <v>222.1422685641889</v>
      </c>
      <c r="H128">
        <f t="shared" si="148"/>
        <v>1.6518067075159513</v>
      </c>
      <c r="I128">
        <f t="shared" si="149"/>
        <v>1.8855453273963387</v>
      </c>
      <c r="J128">
        <f t="shared" si="150"/>
        <v>24.30500602722168</v>
      </c>
      <c r="K128" s="1">
        <v>6</v>
      </c>
      <c r="L128">
        <f t="shared" si="151"/>
        <v>1.4200000166893005</v>
      </c>
      <c r="M128" s="1">
        <v>1</v>
      </c>
      <c r="N128">
        <f t="shared" si="152"/>
        <v>2.8400000333786011</v>
      </c>
      <c r="O128" s="1">
        <v>24.821771621704102</v>
      </c>
      <c r="P128" s="1">
        <v>24.30500602722168</v>
      </c>
      <c r="Q128" s="1">
        <v>25.044178009033203</v>
      </c>
      <c r="R128" s="1">
        <v>399.4052734375</v>
      </c>
      <c r="S128" s="1">
        <v>380.54342651367187</v>
      </c>
      <c r="T128" s="1">
        <v>11.095134735107422</v>
      </c>
      <c r="U128" s="1">
        <v>15.96593189239502</v>
      </c>
      <c r="V128" s="1">
        <v>25.727846145629883</v>
      </c>
      <c r="W128" s="1">
        <v>37.022449493408203</v>
      </c>
      <c r="X128" s="1">
        <v>200.22604370117187</v>
      </c>
      <c r="Y128" s="1">
        <v>1699.1541748046875</v>
      </c>
      <c r="Z128" s="1">
        <v>16.660066604614258</v>
      </c>
      <c r="AA128" s="1">
        <v>72.951812744140625</v>
      </c>
      <c r="AB128" s="1">
        <v>-2.8101789951324463</v>
      </c>
      <c r="AC128" s="1">
        <v>1.5891164541244507E-2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53"/>
        <v>0.33371007283528642</v>
      </c>
      <c r="AL128">
        <f t="shared" si="154"/>
        <v>1.6518067075159512E-3</v>
      </c>
      <c r="AM128">
        <f t="shared" si="155"/>
        <v>297.45500602722166</v>
      </c>
      <c r="AN128">
        <f t="shared" si="156"/>
        <v>297.97177162170408</v>
      </c>
      <c r="AO128">
        <f t="shared" si="157"/>
        <v>271.86466189210114</v>
      </c>
      <c r="AP128">
        <f t="shared" si="158"/>
        <v>2.4297152356781462</v>
      </c>
      <c r="AQ128">
        <f t="shared" si="159"/>
        <v>3.0502890010960431</v>
      </c>
      <c r="AR128">
        <f t="shared" si="160"/>
        <v>41.812381164456227</v>
      </c>
      <c r="AS128">
        <f t="shared" si="161"/>
        <v>25.846449272061207</v>
      </c>
      <c r="AT128">
        <f t="shared" si="162"/>
        <v>24.563388824462891</v>
      </c>
      <c r="AU128">
        <f t="shared" si="163"/>
        <v>3.0978447947995078</v>
      </c>
      <c r="AV128">
        <f t="shared" si="164"/>
        <v>6.2062196168731092E-2</v>
      </c>
      <c r="AW128">
        <f t="shared" si="165"/>
        <v>1.1647436736997043</v>
      </c>
      <c r="AX128">
        <f t="shared" si="166"/>
        <v>1.9331011210998035</v>
      </c>
      <c r="AY128">
        <f t="shared" si="167"/>
        <v>3.8911106098951376E-2</v>
      </c>
      <c r="AZ128">
        <f t="shared" si="168"/>
        <v>16.205681178853304</v>
      </c>
      <c r="BA128">
        <f t="shared" si="169"/>
        <v>0.58375011388143883</v>
      </c>
      <c r="BB128">
        <f t="shared" si="170"/>
        <v>37.736810686375065</v>
      </c>
      <c r="BC128">
        <f t="shared" si="171"/>
        <v>377.85017458386022</v>
      </c>
      <c r="BD128">
        <f t="shared" si="172"/>
        <v>5.6585755964606559E-3</v>
      </c>
      <c r="BE128">
        <f>AVERAGE(E114:E128)</f>
        <v>5.6094705239539557</v>
      </c>
      <c r="BF128">
        <f t="shared" ref="BF128:DD128" si="173">AVERAGE(F114:F128)</f>
        <v>6.3377503964436283E-2</v>
      </c>
      <c r="BG128">
        <f t="shared" si="173"/>
        <v>223.47643408863001</v>
      </c>
      <c r="BH128">
        <f t="shared" si="173"/>
        <v>1.6506186855292029</v>
      </c>
      <c r="BI128">
        <f t="shared" si="173"/>
        <v>1.8862541362416705</v>
      </c>
      <c r="BJ128">
        <f t="shared" si="173"/>
        <v>24.308324432373048</v>
      </c>
      <c r="BK128">
        <f t="shared" si="173"/>
        <v>6</v>
      </c>
      <c r="BL128">
        <f t="shared" si="173"/>
        <v>1.4200000166893005</v>
      </c>
      <c r="BM128">
        <f t="shared" si="173"/>
        <v>1</v>
      </c>
      <c r="BN128">
        <f t="shared" si="173"/>
        <v>2.8400000333786011</v>
      </c>
      <c r="BO128">
        <f t="shared" si="173"/>
        <v>24.82131436665853</v>
      </c>
      <c r="BP128">
        <f t="shared" si="173"/>
        <v>24.308324432373048</v>
      </c>
      <c r="BQ128">
        <f t="shared" si="173"/>
        <v>25.043764114379883</v>
      </c>
      <c r="BR128">
        <f t="shared" si="173"/>
        <v>399.31795043945311</v>
      </c>
      <c r="BS128">
        <f t="shared" si="173"/>
        <v>380.62415364583336</v>
      </c>
      <c r="BT128">
        <f t="shared" si="173"/>
        <v>11.096789105733235</v>
      </c>
      <c r="BU128">
        <f t="shared" si="173"/>
        <v>15.964535140991211</v>
      </c>
      <c r="BV128">
        <f t="shared" si="173"/>
        <v>25.732379150390624</v>
      </c>
      <c r="BW128">
        <f t="shared" si="173"/>
        <v>37.020211537679039</v>
      </c>
      <c r="BX128">
        <f t="shared" si="173"/>
        <v>200.20772298177084</v>
      </c>
      <c r="BY128">
        <f t="shared" si="173"/>
        <v>1699.1264892578124</v>
      </c>
      <c r="BZ128">
        <f t="shared" si="173"/>
        <v>16.659420903523763</v>
      </c>
      <c r="CA128">
        <f t="shared" si="173"/>
        <v>72.951800537109378</v>
      </c>
      <c r="CB128">
        <f t="shared" si="173"/>
        <v>-2.8101789951324463</v>
      </c>
      <c r="CC128">
        <f t="shared" si="173"/>
        <v>1.5891164541244507E-2</v>
      </c>
      <c r="CD128">
        <f t="shared" si="173"/>
        <v>1</v>
      </c>
      <c r="CE128">
        <f t="shared" si="173"/>
        <v>-0.21956524252891541</v>
      </c>
      <c r="CF128">
        <f t="shared" si="173"/>
        <v>2.737391471862793</v>
      </c>
      <c r="CG128">
        <f t="shared" si="173"/>
        <v>1</v>
      </c>
      <c r="CH128">
        <f t="shared" si="173"/>
        <v>0</v>
      </c>
      <c r="CI128">
        <f t="shared" si="173"/>
        <v>0.15999999642372131</v>
      </c>
      <c r="CJ128">
        <f t="shared" si="173"/>
        <v>111115</v>
      </c>
      <c r="CK128">
        <f t="shared" si="173"/>
        <v>0.33367953830295133</v>
      </c>
      <c r="CL128">
        <f t="shared" si="173"/>
        <v>1.650618685529203E-3</v>
      </c>
      <c r="CM128">
        <f t="shared" si="173"/>
        <v>297.45832443237305</v>
      </c>
      <c r="CN128">
        <f t="shared" si="173"/>
        <v>297.97131436665853</v>
      </c>
      <c r="CO128">
        <f t="shared" si="173"/>
        <v>271.86023220470014</v>
      </c>
      <c r="CP128">
        <f t="shared" si="173"/>
        <v>2.4297649344515411</v>
      </c>
      <c r="CQ128">
        <f t="shared" si="173"/>
        <v>3.0508957230664446</v>
      </c>
      <c r="CR128">
        <f t="shared" si="173"/>
        <v>41.820705150178227</v>
      </c>
      <c r="CS128">
        <f t="shared" si="173"/>
        <v>25.856170009187011</v>
      </c>
      <c r="CT128">
        <f t="shared" si="173"/>
        <v>24.564819399515788</v>
      </c>
      <c r="CU128">
        <f t="shared" si="173"/>
        <v>3.098109894894951</v>
      </c>
      <c r="CV128">
        <f t="shared" si="173"/>
        <v>6.1994042303687991E-2</v>
      </c>
      <c r="CW128">
        <f t="shared" si="173"/>
        <v>1.1646415868247748</v>
      </c>
      <c r="CX128">
        <f t="shared" si="173"/>
        <v>1.9334683080701764</v>
      </c>
      <c r="CY128">
        <f t="shared" si="173"/>
        <v>3.8868241303147102E-2</v>
      </c>
      <c r="CZ128">
        <f t="shared" si="173"/>
        <v>16.303013106437053</v>
      </c>
      <c r="DA128">
        <f t="shared" si="173"/>
        <v>0.58713136855991566</v>
      </c>
      <c r="DB128">
        <f t="shared" si="173"/>
        <v>37.724043036018898</v>
      </c>
      <c r="DC128">
        <f t="shared" si="173"/>
        <v>377.95768001261695</v>
      </c>
      <c r="DD128">
        <f t="shared" si="173"/>
        <v>5.5988301311094791E-3</v>
      </c>
    </row>
    <row r="129" spans="1:56" x14ac:dyDescent="0.25">
      <c r="A129" s="1" t="s">
        <v>9</v>
      </c>
      <c r="B129" s="1" t="s">
        <v>144</v>
      </c>
    </row>
    <row r="130" spans="1:56" x14ac:dyDescent="0.25">
      <c r="A130" s="1" t="s">
        <v>9</v>
      </c>
      <c r="B130" s="1" t="s">
        <v>145</v>
      </c>
    </row>
    <row r="131" spans="1:56" x14ac:dyDescent="0.25">
      <c r="A131" s="1" t="s">
        <v>9</v>
      </c>
      <c r="B131" s="1" t="s">
        <v>146</v>
      </c>
    </row>
    <row r="132" spans="1:56" x14ac:dyDescent="0.25">
      <c r="A132" s="1" t="s">
        <v>9</v>
      </c>
      <c r="B132" s="1" t="s">
        <v>147</v>
      </c>
    </row>
    <row r="133" spans="1:56" x14ac:dyDescent="0.25">
      <c r="A133" s="1" t="s">
        <v>9</v>
      </c>
      <c r="B133" s="1" t="s">
        <v>148</v>
      </c>
    </row>
    <row r="134" spans="1:56" x14ac:dyDescent="0.25">
      <c r="A134" s="1" t="s">
        <v>9</v>
      </c>
      <c r="B134" s="1" t="s">
        <v>149</v>
      </c>
    </row>
    <row r="135" spans="1:56" x14ac:dyDescent="0.25">
      <c r="A135" s="1" t="s">
        <v>9</v>
      </c>
      <c r="B135" s="1" t="s">
        <v>150</v>
      </c>
    </row>
    <row r="136" spans="1:56" x14ac:dyDescent="0.25">
      <c r="A136" s="1" t="s">
        <v>9</v>
      </c>
      <c r="B136" s="1" t="s">
        <v>151</v>
      </c>
    </row>
    <row r="137" spans="1:56" x14ac:dyDescent="0.25">
      <c r="A137" s="1" t="s">
        <v>9</v>
      </c>
      <c r="B137" s="1" t="s">
        <v>152</v>
      </c>
    </row>
    <row r="138" spans="1:56" x14ac:dyDescent="0.25">
      <c r="A138" s="1" t="s">
        <v>9</v>
      </c>
      <c r="B138" s="1" t="s">
        <v>153</v>
      </c>
    </row>
    <row r="139" spans="1:56" x14ac:dyDescent="0.25">
      <c r="A139" s="1" t="s">
        <v>9</v>
      </c>
      <c r="B139" s="1" t="s">
        <v>154</v>
      </c>
    </row>
    <row r="140" spans="1:56" x14ac:dyDescent="0.25">
      <c r="A140" s="1">
        <v>91</v>
      </c>
      <c r="B140" s="1" t="s">
        <v>155</v>
      </c>
      <c r="C140" s="1">
        <v>6059.5000165961683</v>
      </c>
      <c r="D140" s="1">
        <v>0</v>
      </c>
      <c r="E140">
        <f t="shared" ref="E140:E154" si="174">(R140-S140*(1000-T140)/(1000-U140))*AK140</f>
        <v>5.7794503930251073</v>
      </c>
      <c r="F140">
        <f t="shared" ref="F140:F154" si="175">IF(AV140&lt;&gt;0,1/(1/AV140-1/N140),0)</f>
        <v>6.1372510645537136E-2</v>
      </c>
      <c r="G140">
        <f t="shared" ref="G140:G154" si="176">((AY140-AL140/2)*S140-E140)/(AY140+AL140/2)</f>
        <v>211.04009423453405</v>
      </c>
      <c r="H140">
        <f t="shared" ref="H140:H154" si="177">AL140*1000</f>
        <v>2.0282190935850615</v>
      </c>
      <c r="I140">
        <f t="shared" ref="I140:I154" si="178">(AQ140-AW140)</f>
        <v>2.3774703878422194</v>
      </c>
      <c r="J140">
        <f t="shared" ref="J140:J154" si="179">(P140+AP140*D140)</f>
        <v>27.557655334472656</v>
      </c>
      <c r="K140" s="1">
        <v>6</v>
      </c>
      <c r="L140">
        <f t="shared" ref="L140:L154" si="180">(K140*AE140+AF140)</f>
        <v>1.4200000166893005</v>
      </c>
      <c r="M140" s="1">
        <v>1</v>
      </c>
      <c r="N140">
        <f t="shared" ref="N140:N154" si="181">L140*(M140+1)*(M140+1)/(M140*M140+1)</f>
        <v>2.8400000333786011</v>
      </c>
      <c r="O140" s="1">
        <v>29.329944610595703</v>
      </c>
      <c r="P140" s="1">
        <v>27.557655334472656</v>
      </c>
      <c r="Q140" s="1">
        <v>30.123235702514648</v>
      </c>
      <c r="R140" s="1">
        <v>400.07009887695312</v>
      </c>
      <c r="S140" s="1">
        <v>380.42672729492187</v>
      </c>
      <c r="T140" s="1">
        <v>12.136777877807617</v>
      </c>
      <c r="U140" s="1">
        <v>18.10828971862793</v>
      </c>
      <c r="V140" s="1">
        <v>21.592342376708984</v>
      </c>
      <c r="W140" s="1">
        <v>32.216159820556641</v>
      </c>
      <c r="X140" s="1">
        <v>200.09922790527344</v>
      </c>
      <c r="Y140" s="1">
        <v>1699.3927001953125</v>
      </c>
      <c r="Z140" s="1">
        <v>16.052577972412109</v>
      </c>
      <c r="AA140" s="1">
        <v>72.928199768066406</v>
      </c>
      <c r="AB140" s="1">
        <v>-2.1279890537261963</v>
      </c>
      <c r="AC140" s="1">
        <v>-2.9333978891372681E-2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ref="AK140:AK154" si="182">X140*0.000001/(K140*0.0001)</f>
        <v>0.33349871317545565</v>
      </c>
      <c r="AL140">
        <f t="shared" ref="AL140:AL154" si="183">(U140-T140)/(1000-U140)*AK140</f>
        <v>2.0282190935850615E-3</v>
      </c>
      <c r="AM140">
        <f t="shared" ref="AM140:AM154" si="184">(P140+273.15)</f>
        <v>300.70765533447263</v>
      </c>
      <c r="AN140">
        <f t="shared" ref="AN140:AN154" si="185">(O140+273.15)</f>
        <v>302.47994461059568</v>
      </c>
      <c r="AO140">
        <f t="shared" ref="AO140:AO154" si="186">(Y140*AG140+Z140*AH140)*AI140</f>
        <v>271.90282595374811</v>
      </c>
      <c r="AP140">
        <f t="shared" ref="AP140:AP154" si="187">((AO140+0.00000010773*(AN140^4-AM140^4))-AL140*44100)/(L140*51.4+0.00000043092*AM140^3)</f>
        <v>2.4013736426403178</v>
      </c>
      <c r="AQ140">
        <f t="shared" ref="AQ140:AQ154" si="188">0.61365*EXP(17.502*J140/(240.97+J140))</f>
        <v>3.6980753579003398</v>
      </c>
      <c r="AR140">
        <f t="shared" ref="AR140:AR154" si="189">AQ140*1000/AA140</f>
        <v>50.708441585851986</v>
      </c>
      <c r="AS140">
        <f t="shared" ref="AS140:AS154" si="190">(AR140-U140)</f>
        <v>32.600151867224056</v>
      </c>
      <c r="AT140">
        <f t="shared" ref="AT140:AT154" si="191">IF(D140,P140,(O140+P140)/2)</f>
        <v>28.44379997253418</v>
      </c>
      <c r="AU140">
        <f t="shared" ref="AU140:AU154" si="192">0.61365*EXP(17.502*AT140/(240.97+AT140))</f>
        <v>3.8941349436435417</v>
      </c>
      <c r="AV140">
        <f t="shared" ref="AV140:AV154" si="193">IF(AS140&lt;&gt;0,(1000-(AR140+U140)/2)/AS140*AL140,0)</f>
        <v>6.007430264026236E-2</v>
      </c>
      <c r="AW140">
        <f t="shared" ref="AW140:AW154" si="194">U140*AA140/1000</f>
        <v>1.3206049700581206</v>
      </c>
      <c r="AX140">
        <f t="shared" ref="AX140:AX154" si="195">(AU140-AW140)</f>
        <v>2.5735299735854209</v>
      </c>
      <c r="AY140">
        <f t="shared" ref="AY140:AY154" si="196">1/(1.6/F140+1.37/N140)</f>
        <v>3.7660956051206833E-2</v>
      </c>
      <c r="AZ140">
        <f t="shared" ref="AZ140:AZ154" si="197">G140*AA140*0.001</f>
        <v>15.390774151407658</v>
      </c>
      <c r="BA140">
        <f t="shared" ref="BA140:BA154" si="198">G140/S140</f>
        <v>0.55474570815558766</v>
      </c>
      <c r="BB140">
        <f t="shared" ref="BB140:BB154" si="199">(1-AL140*AA140/AQ140/F140)*100</f>
        <v>34.828050355420181</v>
      </c>
      <c r="BC140">
        <f t="shared" ref="BC140:BC154" si="200">(S140-E140/(N140/1.35))</f>
        <v>377.67945337277973</v>
      </c>
      <c r="BD140">
        <f t="shared" ref="BD140:BD154" si="201">E140*BB140/100/BC140</f>
        <v>5.3295721415974337E-3</v>
      </c>
    </row>
    <row r="141" spans="1:56" x14ac:dyDescent="0.25">
      <c r="A141" s="1">
        <v>92</v>
      </c>
      <c r="B141" s="1" t="s">
        <v>156</v>
      </c>
      <c r="C141" s="1">
        <v>6060.0000165849924</v>
      </c>
      <c r="D141" s="1">
        <v>0</v>
      </c>
      <c r="E141">
        <f t="shared" si="174"/>
        <v>5.7830467335587166</v>
      </c>
      <c r="F141">
        <f t="shared" si="175"/>
        <v>6.1418445281479869E-2</v>
      </c>
      <c r="G141">
        <f t="shared" si="176"/>
        <v>211.08324205123554</v>
      </c>
      <c r="H141">
        <f t="shared" si="177"/>
        <v>2.0296083616273126</v>
      </c>
      <c r="I141">
        <f t="shared" si="178"/>
        <v>2.3773438414343175</v>
      </c>
      <c r="J141">
        <f t="shared" si="179"/>
        <v>27.558134078979492</v>
      </c>
      <c r="K141" s="1">
        <v>6</v>
      </c>
      <c r="L141">
        <f t="shared" si="180"/>
        <v>1.4200000166893005</v>
      </c>
      <c r="M141" s="1">
        <v>1</v>
      </c>
      <c r="N141">
        <f t="shared" si="181"/>
        <v>2.8400000333786011</v>
      </c>
      <c r="O141" s="1">
        <v>29.330005645751953</v>
      </c>
      <c r="P141" s="1">
        <v>27.558134078979492</v>
      </c>
      <c r="Q141" s="1">
        <v>30.123256683349609</v>
      </c>
      <c r="R141" s="1">
        <v>400.10711669921875</v>
      </c>
      <c r="S141" s="1">
        <v>380.45370483398437</v>
      </c>
      <c r="T141" s="1">
        <v>12.136676788330078</v>
      </c>
      <c r="U141" s="1">
        <v>18.111501693725586</v>
      </c>
      <c r="V141" s="1">
        <v>21.592020034790039</v>
      </c>
      <c r="W141" s="1">
        <v>32.221664428710937</v>
      </c>
      <c r="X141" s="1">
        <v>200.12460327148437</v>
      </c>
      <c r="Y141" s="1">
        <v>1699.386474609375</v>
      </c>
      <c r="Z141" s="1">
        <v>16.137208938598633</v>
      </c>
      <c r="AA141" s="1">
        <v>72.927970886230469</v>
      </c>
      <c r="AB141" s="1">
        <v>-2.1279890537261963</v>
      </c>
      <c r="AC141" s="1">
        <v>-2.9333978891372681E-2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182"/>
        <v>0.33354100545247395</v>
      </c>
      <c r="AL141">
        <f t="shared" si="183"/>
        <v>2.0296083616273128E-3</v>
      </c>
      <c r="AM141">
        <f t="shared" si="184"/>
        <v>300.70813407897947</v>
      </c>
      <c r="AN141">
        <f t="shared" si="185"/>
        <v>302.48000564575193</v>
      </c>
      <c r="AO141">
        <f t="shared" si="186"/>
        <v>271.90182986002037</v>
      </c>
      <c r="AP141">
        <f t="shared" si="187"/>
        <v>2.4005793729336418</v>
      </c>
      <c r="AQ141">
        <f t="shared" si="188"/>
        <v>3.6981789096602511</v>
      </c>
      <c r="AR141">
        <f t="shared" si="189"/>
        <v>50.710020650780294</v>
      </c>
      <c r="AS141">
        <f t="shared" si="190"/>
        <v>32.598518957054708</v>
      </c>
      <c r="AT141">
        <f t="shared" si="191"/>
        <v>28.444069862365723</v>
      </c>
      <c r="AU141">
        <f t="shared" si="192"/>
        <v>3.8941960113306489</v>
      </c>
      <c r="AV141">
        <f t="shared" si="193"/>
        <v>6.0118313829040711E-2</v>
      </c>
      <c r="AW141">
        <f t="shared" si="194"/>
        <v>1.3208350682259333</v>
      </c>
      <c r="AX141">
        <f t="shared" si="195"/>
        <v>2.5733609431047153</v>
      </c>
      <c r="AY141">
        <f t="shared" si="196"/>
        <v>3.768863115495813E-2</v>
      </c>
      <c r="AZ141">
        <f t="shared" si="197"/>
        <v>15.393872530883646</v>
      </c>
      <c r="BA141">
        <f t="shared" si="198"/>
        <v>0.55481978324628034</v>
      </c>
      <c r="BB141">
        <f t="shared" si="199"/>
        <v>34.834214086250149</v>
      </c>
      <c r="BC141">
        <f t="shared" si="200"/>
        <v>377.70472138379176</v>
      </c>
      <c r="BD141">
        <f t="shared" si="201"/>
        <v>5.333475505668343E-3</v>
      </c>
    </row>
    <row r="142" spans="1:56" x14ac:dyDescent="0.25">
      <c r="A142" s="1">
        <v>93</v>
      </c>
      <c r="B142" s="1" t="s">
        <v>156</v>
      </c>
      <c r="C142" s="1">
        <v>6060.5000165738165</v>
      </c>
      <c r="D142" s="1">
        <v>0</v>
      </c>
      <c r="E142">
        <f t="shared" si="174"/>
        <v>5.7946996387891936</v>
      </c>
      <c r="F142">
        <f t="shared" si="175"/>
        <v>6.1445165842520424E-2</v>
      </c>
      <c r="G142">
        <f t="shared" si="176"/>
        <v>210.84303670819662</v>
      </c>
      <c r="H142">
        <f t="shared" si="177"/>
        <v>2.0300905864590999</v>
      </c>
      <c r="I142">
        <f t="shared" si="178"/>
        <v>2.3769026495787147</v>
      </c>
      <c r="J142">
        <f t="shared" si="179"/>
        <v>27.556730270385742</v>
      </c>
      <c r="K142" s="1">
        <v>6</v>
      </c>
      <c r="L142">
        <f t="shared" si="180"/>
        <v>1.4200000166893005</v>
      </c>
      <c r="M142" s="1">
        <v>1</v>
      </c>
      <c r="N142">
        <f t="shared" si="181"/>
        <v>2.8400000333786011</v>
      </c>
      <c r="O142" s="1">
        <v>29.330305099487305</v>
      </c>
      <c r="P142" s="1">
        <v>27.556730270385742</v>
      </c>
      <c r="Q142" s="1">
        <v>30.122314453125</v>
      </c>
      <c r="R142" s="1">
        <v>400.13751220703125</v>
      </c>
      <c r="S142" s="1">
        <v>380.4473876953125</v>
      </c>
      <c r="T142" s="1">
        <v>12.136746406555176</v>
      </c>
      <c r="U142" s="1">
        <v>18.113363265991211</v>
      </c>
      <c r="V142" s="1">
        <v>21.591798782348633</v>
      </c>
      <c r="W142" s="1">
        <v>32.224460601806641</v>
      </c>
      <c r="X142" s="1">
        <v>200.11175537109375</v>
      </c>
      <c r="Y142" s="1">
        <v>1699.3408203125</v>
      </c>
      <c r="Z142" s="1">
        <v>16.100889205932617</v>
      </c>
      <c r="AA142" s="1">
        <v>72.928070068359375</v>
      </c>
      <c r="AB142" s="1">
        <v>-2.1279890537261963</v>
      </c>
      <c r="AC142" s="1">
        <v>-2.9333978891372681E-2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182"/>
        <v>0.33351959228515621</v>
      </c>
      <c r="AL142">
        <f t="shared" si="183"/>
        <v>2.0300905864591001E-3</v>
      </c>
      <c r="AM142">
        <f t="shared" si="184"/>
        <v>300.70673027038572</v>
      </c>
      <c r="AN142">
        <f t="shared" si="185"/>
        <v>302.48030509948728</v>
      </c>
      <c r="AO142">
        <f t="shared" si="186"/>
        <v>271.89452517268364</v>
      </c>
      <c r="AP142">
        <f t="shared" si="187"/>
        <v>2.4004830774742403</v>
      </c>
      <c r="AQ142">
        <f t="shared" si="188"/>
        <v>3.6978752750145687</v>
      </c>
      <c r="AR142">
        <f t="shared" si="189"/>
        <v>50.705788204025595</v>
      </c>
      <c r="AS142">
        <f t="shared" si="190"/>
        <v>32.592424938034384</v>
      </c>
      <c r="AT142">
        <f t="shared" si="191"/>
        <v>28.443517684936523</v>
      </c>
      <c r="AU142">
        <f t="shared" si="192"/>
        <v>3.8940710716207283</v>
      </c>
      <c r="AV142">
        <f t="shared" si="193"/>
        <v>6.0143914863722565E-2</v>
      </c>
      <c r="AW142">
        <f t="shared" si="194"/>
        <v>1.3209726254358538</v>
      </c>
      <c r="AX142">
        <f t="shared" si="195"/>
        <v>2.5730984461848747</v>
      </c>
      <c r="AY142">
        <f t="shared" si="196"/>
        <v>3.7704729647516366E-2</v>
      </c>
      <c r="AZ142">
        <f t="shared" si="197"/>
        <v>15.37637575448103</v>
      </c>
      <c r="BA142">
        <f t="shared" si="198"/>
        <v>0.5541976197693167</v>
      </c>
      <c r="BB142">
        <f t="shared" si="199"/>
        <v>34.841637935505055</v>
      </c>
      <c r="BC142">
        <f t="shared" si="200"/>
        <v>377.69286501206489</v>
      </c>
      <c r="BD142">
        <f t="shared" si="201"/>
        <v>5.3455292768966045E-3</v>
      </c>
    </row>
    <row r="143" spans="1:56" x14ac:dyDescent="0.25">
      <c r="A143" s="1">
        <v>94</v>
      </c>
      <c r="B143" s="1" t="s">
        <v>157</v>
      </c>
      <c r="C143" s="1">
        <v>6061.0000165626407</v>
      </c>
      <c r="D143" s="1">
        <v>0</v>
      </c>
      <c r="E143">
        <f t="shared" si="174"/>
        <v>5.8020074251855371</v>
      </c>
      <c r="F143">
        <f t="shared" si="175"/>
        <v>6.1442828083322097E-2</v>
      </c>
      <c r="G143">
        <f t="shared" si="176"/>
        <v>210.64024195399679</v>
      </c>
      <c r="H143">
        <f t="shared" si="177"/>
        <v>2.0298466286439072</v>
      </c>
      <c r="I143">
        <f t="shared" si="178"/>
        <v>2.376715664693263</v>
      </c>
      <c r="J143">
        <f t="shared" si="179"/>
        <v>27.555473327636719</v>
      </c>
      <c r="K143" s="1">
        <v>6</v>
      </c>
      <c r="L143">
        <f t="shared" si="180"/>
        <v>1.4200000166893005</v>
      </c>
      <c r="M143" s="1">
        <v>1</v>
      </c>
      <c r="N143">
        <f t="shared" si="181"/>
        <v>2.8400000333786011</v>
      </c>
      <c r="O143" s="1">
        <v>29.329877853393555</v>
      </c>
      <c r="P143" s="1">
        <v>27.555473327636719</v>
      </c>
      <c r="Q143" s="1">
        <v>30.121566772460937</v>
      </c>
      <c r="R143" s="1">
        <v>400.14822387695312</v>
      </c>
      <c r="S143" s="1">
        <v>380.43710327148437</v>
      </c>
      <c r="T143" s="1">
        <v>12.13643741607666</v>
      </c>
      <c r="U143" s="1">
        <v>18.11216926574707</v>
      </c>
      <c r="V143" s="1">
        <v>21.591817855834961</v>
      </c>
      <c r="W143" s="1">
        <v>32.223182678222656</v>
      </c>
      <c r="X143" s="1">
        <v>200.11758422851562</v>
      </c>
      <c r="Y143" s="1">
        <v>1699.3189697265625</v>
      </c>
      <c r="Z143" s="1">
        <v>16.064655303955078</v>
      </c>
      <c r="AA143" s="1">
        <v>72.928192138671875</v>
      </c>
      <c r="AB143" s="1">
        <v>-2.1279890537261963</v>
      </c>
      <c r="AC143" s="1">
        <v>-2.9333978891372681E-2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182"/>
        <v>0.33352930704752598</v>
      </c>
      <c r="AL143">
        <f t="shared" si="183"/>
        <v>2.029846628643907E-3</v>
      </c>
      <c r="AM143">
        <f t="shared" si="184"/>
        <v>300.7054733276367</v>
      </c>
      <c r="AN143">
        <f t="shared" si="185"/>
        <v>302.47987785339353</v>
      </c>
      <c r="AO143">
        <f t="shared" si="186"/>
        <v>271.89102907901179</v>
      </c>
      <c r="AP143">
        <f t="shared" si="187"/>
        <v>2.4006866985057336</v>
      </c>
      <c r="AQ143">
        <f t="shared" si="188"/>
        <v>3.6976034249538126</v>
      </c>
      <c r="AR143">
        <f t="shared" si="189"/>
        <v>50.70197569031842</v>
      </c>
      <c r="AS143">
        <f t="shared" si="190"/>
        <v>32.58980642457135</v>
      </c>
      <c r="AT143">
        <f t="shared" si="191"/>
        <v>28.442675590515137</v>
      </c>
      <c r="AU143">
        <f t="shared" si="192"/>
        <v>3.8938805399003953</v>
      </c>
      <c r="AV143">
        <f t="shared" si="193"/>
        <v>6.0141675069757497E-2</v>
      </c>
      <c r="AW143">
        <f t="shared" si="194"/>
        <v>1.3208877602605498</v>
      </c>
      <c r="AX143">
        <f t="shared" si="195"/>
        <v>2.5729927796398453</v>
      </c>
      <c r="AY143">
        <f t="shared" si="196"/>
        <v>3.7703321214236495E-2</v>
      </c>
      <c r="AZ143">
        <f t="shared" si="197"/>
        <v>15.361612037357411</v>
      </c>
      <c r="BA143">
        <f t="shared" si="198"/>
        <v>0.55367954424698018</v>
      </c>
      <c r="BB143">
        <f t="shared" si="199"/>
        <v>34.842090092533006</v>
      </c>
      <c r="BC143">
        <f t="shared" si="200"/>
        <v>377.67910681657509</v>
      </c>
      <c r="BD143">
        <f t="shared" si="201"/>
        <v>5.352535043036912E-3</v>
      </c>
    </row>
    <row r="144" spans="1:56" x14ac:dyDescent="0.25">
      <c r="A144" s="1">
        <v>95</v>
      </c>
      <c r="B144" s="1" t="s">
        <v>157</v>
      </c>
      <c r="C144" s="1">
        <v>6061.5000165514648</v>
      </c>
      <c r="D144" s="1">
        <v>0</v>
      </c>
      <c r="E144">
        <f t="shared" si="174"/>
        <v>5.8005745403994853</v>
      </c>
      <c r="F144">
        <f t="shared" si="175"/>
        <v>6.143746715888574E-2</v>
      </c>
      <c r="G144">
        <f t="shared" si="176"/>
        <v>210.67015546259424</v>
      </c>
      <c r="H144">
        <f t="shared" si="177"/>
        <v>2.0297617361666536</v>
      </c>
      <c r="I144">
        <f t="shared" si="178"/>
        <v>2.3768129599518435</v>
      </c>
      <c r="J144">
        <f t="shared" si="179"/>
        <v>27.555995941162109</v>
      </c>
      <c r="K144" s="1">
        <v>6</v>
      </c>
      <c r="L144">
        <f t="shared" si="180"/>
        <v>1.4200000166893005</v>
      </c>
      <c r="M144" s="1">
        <v>1</v>
      </c>
      <c r="N144">
        <f t="shared" si="181"/>
        <v>2.8400000333786011</v>
      </c>
      <c r="O144" s="1">
        <v>29.329860687255859</v>
      </c>
      <c r="P144" s="1">
        <v>27.555995941162109</v>
      </c>
      <c r="Q144" s="1">
        <v>30.121606826782227</v>
      </c>
      <c r="R144" s="1">
        <v>400.14996337890625</v>
      </c>
      <c r="S144" s="1">
        <v>380.44387817382812</v>
      </c>
      <c r="T144" s="1">
        <v>12.137142181396484</v>
      </c>
      <c r="U144" s="1">
        <v>18.112415313720703</v>
      </c>
      <c r="V144" s="1">
        <v>21.593059539794922</v>
      </c>
      <c r="W144" s="1">
        <v>32.223602294921875</v>
      </c>
      <c r="X144" s="1">
        <v>200.12452697753906</v>
      </c>
      <c r="Y144" s="1">
        <v>1699.306884765625</v>
      </c>
      <c r="Z144" s="1">
        <v>16.116512298583984</v>
      </c>
      <c r="AA144" s="1">
        <v>72.928070068359375</v>
      </c>
      <c r="AB144" s="1">
        <v>-2.1279890537261963</v>
      </c>
      <c r="AC144" s="1">
        <v>-2.9333978891372681E-2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182"/>
        <v>0.3335408782958984</v>
      </c>
      <c r="AL144">
        <f t="shared" si="183"/>
        <v>2.0297617361666534E-3</v>
      </c>
      <c r="AM144">
        <f t="shared" si="184"/>
        <v>300.70599594116209</v>
      </c>
      <c r="AN144">
        <f t="shared" si="185"/>
        <v>302.47986068725584</v>
      </c>
      <c r="AO144">
        <f t="shared" si="186"/>
        <v>271.88909548530501</v>
      </c>
      <c r="AP144">
        <f t="shared" si="187"/>
        <v>2.4006316280243905</v>
      </c>
      <c r="AQ144">
        <f t="shared" si="188"/>
        <v>3.6977164530580922</v>
      </c>
      <c r="AR144">
        <f t="shared" si="189"/>
        <v>50.703610414920142</v>
      </c>
      <c r="AS144">
        <f t="shared" si="190"/>
        <v>32.591195101199439</v>
      </c>
      <c r="AT144">
        <f t="shared" si="191"/>
        <v>28.442928314208984</v>
      </c>
      <c r="AU144">
        <f t="shared" si="192"/>
        <v>3.8939377201402641</v>
      </c>
      <c r="AV144">
        <f t="shared" si="193"/>
        <v>6.0136538784519612E-2</v>
      </c>
      <c r="AW144">
        <f t="shared" si="194"/>
        <v>1.3209034931062489</v>
      </c>
      <c r="AX144">
        <f t="shared" si="195"/>
        <v>2.5730342270340154</v>
      </c>
      <c r="AY144">
        <f t="shared" si="196"/>
        <v>3.7700091402714693E-2</v>
      </c>
      <c r="AZ144">
        <f t="shared" si="197"/>
        <v>15.363767858888236</v>
      </c>
      <c r="BA144">
        <f t="shared" si="198"/>
        <v>0.55374831229729293</v>
      </c>
      <c r="BB144">
        <f t="shared" si="199"/>
        <v>34.841230646302925</v>
      </c>
      <c r="BC144">
        <f t="shared" si="200"/>
        <v>377.68656284372111</v>
      </c>
      <c r="BD144">
        <f t="shared" si="201"/>
        <v>5.350975526411712E-3</v>
      </c>
    </row>
    <row r="145" spans="1:108" x14ac:dyDescent="0.25">
      <c r="A145" s="1">
        <v>96</v>
      </c>
      <c r="B145" s="1" t="s">
        <v>158</v>
      </c>
      <c r="C145" s="1">
        <v>6062.0000165402889</v>
      </c>
      <c r="D145" s="1">
        <v>0</v>
      </c>
      <c r="E145">
        <f t="shared" si="174"/>
        <v>5.7909138561937805</v>
      </c>
      <c r="F145">
        <f t="shared" si="175"/>
        <v>6.1464767074185307E-2</v>
      </c>
      <c r="G145">
        <f t="shared" si="176"/>
        <v>211.00765485795105</v>
      </c>
      <c r="H145">
        <f t="shared" si="177"/>
        <v>2.0296879061209006</v>
      </c>
      <c r="I145">
        <f t="shared" si="178"/>
        <v>2.3757107121411254</v>
      </c>
      <c r="J145">
        <f t="shared" si="179"/>
        <v>27.550626754760742</v>
      </c>
      <c r="K145" s="1">
        <v>6</v>
      </c>
      <c r="L145">
        <f t="shared" si="180"/>
        <v>1.4200000166893005</v>
      </c>
      <c r="M145" s="1">
        <v>1</v>
      </c>
      <c r="N145">
        <f t="shared" si="181"/>
        <v>2.8400000333786011</v>
      </c>
      <c r="O145" s="1">
        <v>29.330558776855469</v>
      </c>
      <c r="P145" s="1">
        <v>27.550626754760742</v>
      </c>
      <c r="Q145" s="1">
        <v>30.122259140014648</v>
      </c>
      <c r="R145" s="1">
        <v>400.1370849609375</v>
      </c>
      <c r="S145" s="1">
        <v>380.46014404296875</v>
      </c>
      <c r="T145" s="1">
        <v>12.136630058288574</v>
      </c>
      <c r="U145" s="1">
        <v>18.111631393432617</v>
      </c>
      <c r="V145" s="1">
        <v>21.591249465942383</v>
      </c>
      <c r="W145" s="1">
        <v>32.220867156982422</v>
      </c>
      <c r="X145" s="1">
        <v>200.12651062011719</v>
      </c>
      <c r="Y145" s="1">
        <v>1699.370361328125</v>
      </c>
      <c r="Z145" s="1">
        <v>16.259878158569336</v>
      </c>
      <c r="AA145" s="1">
        <v>72.927978515625</v>
      </c>
      <c r="AB145" s="1">
        <v>-2.1279890537261963</v>
      </c>
      <c r="AC145" s="1">
        <v>-2.9333978891372681E-2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182"/>
        <v>0.3335441843668619</v>
      </c>
      <c r="AL145">
        <f t="shared" si="183"/>
        <v>2.0296879061209006E-3</v>
      </c>
      <c r="AM145">
        <f t="shared" si="184"/>
        <v>300.70062675476072</v>
      </c>
      <c r="AN145">
        <f t="shared" si="185"/>
        <v>302.48055877685545</v>
      </c>
      <c r="AO145">
        <f t="shared" si="186"/>
        <v>271.899251735078</v>
      </c>
      <c r="AP145">
        <f t="shared" si="187"/>
        <v>2.4016487416378793</v>
      </c>
      <c r="AQ145">
        <f t="shared" si="188"/>
        <v>3.6965553772842985</v>
      </c>
      <c r="AR145">
        <f t="shared" si="189"/>
        <v>50.687753212469786</v>
      </c>
      <c r="AS145">
        <f t="shared" si="190"/>
        <v>32.576121819037169</v>
      </c>
      <c r="AT145">
        <f t="shared" si="191"/>
        <v>28.440592765808105</v>
      </c>
      <c r="AU145">
        <f t="shared" si="192"/>
        <v>3.8934093163040271</v>
      </c>
      <c r="AV145">
        <f t="shared" si="193"/>
        <v>6.0162694551749649E-2</v>
      </c>
      <c r="AW145">
        <f t="shared" si="194"/>
        <v>1.3208446651431731</v>
      </c>
      <c r="AX145">
        <f t="shared" si="195"/>
        <v>2.572564651160854</v>
      </c>
      <c r="AY145">
        <f t="shared" si="196"/>
        <v>3.7716538754176257E-2</v>
      </c>
      <c r="AZ145">
        <f t="shared" si="197"/>
        <v>15.388361720113069</v>
      </c>
      <c r="BA145">
        <f t="shared" si="198"/>
        <v>0.5546117199443632</v>
      </c>
      <c r="BB145">
        <f t="shared" si="199"/>
        <v>34.852165755929995</v>
      </c>
      <c r="BC145">
        <f t="shared" si="200"/>
        <v>377.70742093945483</v>
      </c>
      <c r="BD145">
        <f t="shared" si="201"/>
        <v>5.3434451749024385E-3</v>
      </c>
    </row>
    <row r="146" spans="1:108" x14ac:dyDescent="0.25">
      <c r="A146" s="1">
        <v>97</v>
      </c>
      <c r="B146" s="1" t="s">
        <v>158</v>
      </c>
      <c r="C146" s="1">
        <v>6062.5000165291131</v>
      </c>
      <c r="D146" s="1">
        <v>0</v>
      </c>
      <c r="E146">
        <f t="shared" si="174"/>
        <v>5.7953560008721343</v>
      </c>
      <c r="F146">
        <f t="shared" si="175"/>
        <v>6.1497344677993754E-2</v>
      </c>
      <c r="G146">
        <f t="shared" si="176"/>
        <v>210.9838356414906</v>
      </c>
      <c r="H146">
        <f t="shared" si="177"/>
        <v>2.0297730667787488</v>
      </c>
      <c r="I146">
        <f t="shared" si="178"/>
        <v>2.3745980319276501</v>
      </c>
      <c r="J146">
        <f t="shared" si="179"/>
        <v>27.54597282409668</v>
      </c>
      <c r="K146" s="1">
        <v>6</v>
      </c>
      <c r="L146">
        <f t="shared" si="180"/>
        <v>1.4200000166893005</v>
      </c>
      <c r="M146" s="1">
        <v>1</v>
      </c>
      <c r="N146">
        <f t="shared" si="181"/>
        <v>2.8400000333786011</v>
      </c>
      <c r="O146" s="1">
        <v>29.331193923950195</v>
      </c>
      <c r="P146" s="1">
        <v>27.54597282409668</v>
      </c>
      <c r="Q146" s="1">
        <v>30.123044967651367</v>
      </c>
      <c r="R146" s="1">
        <v>400.15606689453125</v>
      </c>
      <c r="S146" s="1">
        <v>380.46609497070312</v>
      </c>
      <c r="T146" s="1">
        <v>12.137944221496582</v>
      </c>
      <c r="U146" s="1">
        <v>18.113059997558594</v>
      </c>
      <c r="V146" s="1">
        <v>21.592832565307617</v>
      </c>
      <c r="W146" s="1">
        <v>32.222286224365234</v>
      </c>
      <c r="X146" s="1">
        <v>200.13078308105469</v>
      </c>
      <c r="Y146" s="1">
        <v>1699.3955078125</v>
      </c>
      <c r="Z146" s="1">
        <v>16.304431915283203</v>
      </c>
      <c r="AA146" s="1">
        <v>72.928108215332031</v>
      </c>
      <c r="AB146" s="1">
        <v>-2.1279890537261963</v>
      </c>
      <c r="AC146" s="1">
        <v>-2.9333978891372681E-2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182"/>
        <v>0.33355130513509107</v>
      </c>
      <c r="AL146">
        <f t="shared" si="183"/>
        <v>2.0297730667787487E-3</v>
      </c>
      <c r="AM146">
        <f t="shared" si="184"/>
        <v>300.69597282409666</v>
      </c>
      <c r="AN146">
        <f t="shared" si="185"/>
        <v>302.48119392395017</v>
      </c>
      <c r="AO146">
        <f t="shared" si="186"/>
        <v>271.90327517248807</v>
      </c>
      <c r="AP146">
        <f t="shared" si="187"/>
        <v>2.4024004861778101</v>
      </c>
      <c r="AQ146">
        <f t="shared" si="188"/>
        <v>3.6955492315404048</v>
      </c>
      <c r="AR146">
        <f t="shared" si="189"/>
        <v>50.673866660968336</v>
      </c>
      <c r="AS146">
        <f t="shared" si="190"/>
        <v>32.560806663409743</v>
      </c>
      <c r="AT146">
        <f t="shared" si="191"/>
        <v>28.438583374023438</v>
      </c>
      <c r="AU146">
        <f t="shared" si="192"/>
        <v>3.8929547535015003</v>
      </c>
      <c r="AV146">
        <f t="shared" si="193"/>
        <v>6.0193906173776637E-2</v>
      </c>
      <c r="AW146">
        <f t="shared" si="194"/>
        <v>1.3209511996127548</v>
      </c>
      <c r="AX146">
        <f t="shared" si="195"/>
        <v>2.5720035538887456</v>
      </c>
      <c r="AY146">
        <f t="shared" si="196"/>
        <v>3.7736165401248932E-2</v>
      </c>
      <c r="AZ146">
        <f t="shared" si="197"/>
        <v>15.386651997348453</v>
      </c>
      <c r="BA146">
        <f t="shared" si="198"/>
        <v>0.55454043981957679</v>
      </c>
      <c r="BB146">
        <f t="shared" si="199"/>
        <v>34.86610092098816</v>
      </c>
      <c r="BC146">
        <f t="shared" si="200"/>
        <v>377.71126028435634</v>
      </c>
      <c r="BD146">
        <f t="shared" si="201"/>
        <v>5.349627836017971E-3</v>
      </c>
    </row>
    <row r="147" spans="1:108" x14ac:dyDescent="0.25">
      <c r="A147" s="1">
        <v>98</v>
      </c>
      <c r="B147" s="1" t="s">
        <v>159</v>
      </c>
      <c r="C147" s="1">
        <v>6063.0000165179372</v>
      </c>
      <c r="D147" s="1">
        <v>0</v>
      </c>
      <c r="E147">
        <f t="shared" si="174"/>
        <v>5.8069180017847293</v>
      </c>
      <c r="F147">
        <f t="shared" si="175"/>
        <v>6.1547279632033582E-2</v>
      </c>
      <c r="G147">
        <f t="shared" si="176"/>
        <v>210.78848981978101</v>
      </c>
      <c r="H147">
        <f t="shared" si="177"/>
        <v>2.0308722210590493</v>
      </c>
      <c r="I147">
        <f t="shared" si="178"/>
        <v>2.3740006051628919</v>
      </c>
      <c r="J147">
        <f t="shared" si="179"/>
        <v>27.543905258178711</v>
      </c>
      <c r="K147" s="1">
        <v>6</v>
      </c>
      <c r="L147">
        <f t="shared" si="180"/>
        <v>1.4200000166893005</v>
      </c>
      <c r="M147" s="1">
        <v>1</v>
      </c>
      <c r="N147">
        <f t="shared" si="181"/>
        <v>2.8400000333786011</v>
      </c>
      <c r="O147" s="1">
        <v>29.331306457519531</v>
      </c>
      <c r="P147" s="1">
        <v>27.543905258178711</v>
      </c>
      <c r="Q147" s="1">
        <v>30.122947692871094</v>
      </c>
      <c r="R147" s="1">
        <v>400.169921875</v>
      </c>
      <c r="S147" s="1">
        <v>380.44467163085937</v>
      </c>
      <c r="T147" s="1">
        <v>12.136950492858887</v>
      </c>
      <c r="U147" s="1">
        <v>18.115135192871094</v>
      </c>
      <c r="V147" s="1">
        <v>21.590911865234375</v>
      </c>
      <c r="W147" s="1">
        <v>32.225746154785156</v>
      </c>
      <c r="X147" s="1">
        <v>200.13594055175781</v>
      </c>
      <c r="Y147" s="1">
        <v>1699.4136962890625</v>
      </c>
      <c r="Z147" s="1">
        <v>16.357534408569336</v>
      </c>
      <c r="AA147" s="1">
        <v>72.928062438964844</v>
      </c>
      <c r="AB147" s="1">
        <v>-2.1279890537261963</v>
      </c>
      <c r="AC147" s="1">
        <v>-2.9333978891372681E-2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182"/>
        <v>0.33355990091959631</v>
      </c>
      <c r="AL147">
        <f t="shared" si="183"/>
        <v>2.0308722210590495E-3</v>
      </c>
      <c r="AM147">
        <f t="shared" si="184"/>
        <v>300.69390525817869</v>
      </c>
      <c r="AN147">
        <f t="shared" si="185"/>
        <v>302.48130645751951</v>
      </c>
      <c r="AO147">
        <f t="shared" si="186"/>
        <v>271.90618532867302</v>
      </c>
      <c r="AP147">
        <f t="shared" si="187"/>
        <v>2.4021712575847722</v>
      </c>
      <c r="AQ147">
        <f t="shared" si="188"/>
        <v>3.6951023155988847</v>
      </c>
      <c r="AR147">
        <f t="shared" si="189"/>
        <v>50.667770293381921</v>
      </c>
      <c r="AS147">
        <f t="shared" si="190"/>
        <v>32.552635100510827</v>
      </c>
      <c r="AT147">
        <f t="shared" si="191"/>
        <v>28.437605857849121</v>
      </c>
      <c r="AU147">
        <f t="shared" si="192"/>
        <v>3.8927336374092274</v>
      </c>
      <c r="AV147">
        <f t="shared" si="193"/>
        <v>6.0241745990339067E-2</v>
      </c>
      <c r="AW147">
        <f t="shared" si="194"/>
        <v>1.3211017104359926</v>
      </c>
      <c r="AX147">
        <f t="shared" si="195"/>
        <v>2.5716319269732351</v>
      </c>
      <c r="AY147">
        <f t="shared" si="196"/>
        <v>3.7766248392876747E-2</v>
      </c>
      <c r="AZ147">
        <f t="shared" si="197"/>
        <v>15.372396146992095</v>
      </c>
      <c r="BA147">
        <f t="shared" si="198"/>
        <v>0.55405819962253644</v>
      </c>
      <c r="BB147">
        <f t="shared" si="199"/>
        <v>34.875868552759549</v>
      </c>
      <c r="BC147">
        <f t="shared" si="200"/>
        <v>377.68434092301663</v>
      </c>
      <c r="BD147">
        <f t="shared" si="201"/>
        <v>5.3621844218364684E-3</v>
      </c>
    </row>
    <row r="148" spans="1:108" x14ac:dyDescent="0.25">
      <c r="A148" s="1">
        <v>99</v>
      </c>
      <c r="B148" s="1" t="s">
        <v>159</v>
      </c>
      <c r="C148" s="1">
        <v>6063.5000165067613</v>
      </c>
      <c r="D148" s="1">
        <v>0</v>
      </c>
      <c r="E148">
        <f t="shared" si="174"/>
        <v>5.799859385897836</v>
      </c>
      <c r="F148">
        <f t="shared" si="175"/>
        <v>6.155145977023483E-2</v>
      </c>
      <c r="G148">
        <f t="shared" si="176"/>
        <v>210.98855351142288</v>
      </c>
      <c r="H148">
        <f t="shared" si="177"/>
        <v>2.0311270812937181</v>
      </c>
      <c r="I148">
        <f t="shared" si="178"/>
        <v>2.3741476585444659</v>
      </c>
      <c r="J148">
        <f t="shared" si="179"/>
        <v>27.544914245605469</v>
      </c>
      <c r="K148" s="1">
        <v>6</v>
      </c>
      <c r="L148">
        <f t="shared" si="180"/>
        <v>1.4200000166893005</v>
      </c>
      <c r="M148" s="1">
        <v>1</v>
      </c>
      <c r="N148">
        <f t="shared" si="181"/>
        <v>2.8400000333786011</v>
      </c>
      <c r="O148" s="1">
        <v>29.332077026367188</v>
      </c>
      <c r="P148" s="1">
        <v>27.544914245605469</v>
      </c>
      <c r="Q148" s="1">
        <v>30.123506546020508</v>
      </c>
      <c r="R148" s="1">
        <v>400.15859985351562</v>
      </c>
      <c r="S148" s="1">
        <v>380.45416259765625</v>
      </c>
      <c r="T148" s="1">
        <v>12.137092590332031</v>
      </c>
      <c r="U148" s="1">
        <v>18.116022109985352</v>
      </c>
      <c r="V148" s="1">
        <v>21.590309143066406</v>
      </c>
      <c r="W148" s="1">
        <v>32.226043701171875</v>
      </c>
      <c r="X148" s="1">
        <v>200.13594055175781</v>
      </c>
      <c r="Y148" s="1">
        <v>1699.4482421875</v>
      </c>
      <c r="Z148" s="1">
        <v>16.373458862304688</v>
      </c>
      <c r="AA148" s="1">
        <v>72.928413391113281</v>
      </c>
      <c r="AB148" s="1">
        <v>-2.1279890537261963</v>
      </c>
      <c r="AC148" s="1">
        <v>-2.9333978891372681E-2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182"/>
        <v>0.33355990091959631</v>
      </c>
      <c r="AL148">
        <f t="shared" si="183"/>
        <v>2.031127081293718E-3</v>
      </c>
      <c r="AM148">
        <f t="shared" si="184"/>
        <v>300.69491424560545</v>
      </c>
      <c r="AN148">
        <f t="shared" si="185"/>
        <v>302.48207702636716</v>
      </c>
      <c r="AO148">
        <f t="shared" si="186"/>
        <v>271.91171267229947</v>
      </c>
      <c r="AP148">
        <f t="shared" si="187"/>
        <v>2.4020694130120908</v>
      </c>
      <c r="AQ148">
        <f t="shared" si="188"/>
        <v>3.6953204079840258</v>
      </c>
      <c r="AR148">
        <f t="shared" si="189"/>
        <v>50.670516965261719</v>
      </c>
      <c r="AS148">
        <f t="shared" si="190"/>
        <v>32.554494855276367</v>
      </c>
      <c r="AT148">
        <f t="shared" si="191"/>
        <v>28.438495635986328</v>
      </c>
      <c r="AU148">
        <f t="shared" si="192"/>
        <v>3.8929349065364387</v>
      </c>
      <c r="AV148">
        <f t="shared" si="193"/>
        <v>6.0245750666401081E-2</v>
      </c>
      <c r="AW148">
        <f t="shared" si="194"/>
        <v>1.32117274943956</v>
      </c>
      <c r="AX148">
        <f t="shared" si="195"/>
        <v>2.5717621570968787</v>
      </c>
      <c r="AY148">
        <f t="shared" si="196"/>
        <v>3.7768766649889644E-2</v>
      </c>
      <c r="AZ148">
        <f t="shared" si="197"/>
        <v>15.387060451274074</v>
      </c>
      <c r="BA148">
        <f t="shared" si="198"/>
        <v>0.55457023277348327</v>
      </c>
      <c r="BB148">
        <f t="shared" si="199"/>
        <v>34.875649609386571</v>
      </c>
      <c r="BC148">
        <f t="shared" si="200"/>
        <v>377.69718721774848</v>
      </c>
      <c r="BD148">
        <f t="shared" si="201"/>
        <v>5.3554506247797604E-3</v>
      </c>
    </row>
    <row r="149" spans="1:108" x14ac:dyDescent="0.25">
      <c r="A149" s="1">
        <v>100</v>
      </c>
      <c r="B149" s="1" t="s">
        <v>160</v>
      </c>
      <c r="C149" s="1">
        <v>6064.0000164955854</v>
      </c>
      <c r="D149" s="1">
        <v>0</v>
      </c>
      <c r="E149">
        <f t="shared" si="174"/>
        <v>5.8032722547871005</v>
      </c>
      <c r="F149">
        <f t="shared" si="175"/>
        <v>6.1531189220283403E-2</v>
      </c>
      <c r="G149">
        <f t="shared" si="176"/>
        <v>210.8453964149777</v>
      </c>
      <c r="H149">
        <f t="shared" si="177"/>
        <v>2.0303602172765522</v>
      </c>
      <c r="I149">
        <f t="shared" si="178"/>
        <v>2.3740106043498761</v>
      </c>
      <c r="J149">
        <f t="shared" si="179"/>
        <v>27.543434143066406</v>
      </c>
      <c r="K149" s="1">
        <v>6</v>
      </c>
      <c r="L149">
        <f t="shared" si="180"/>
        <v>1.4200000166893005</v>
      </c>
      <c r="M149" s="1">
        <v>1</v>
      </c>
      <c r="N149">
        <f t="shared" si="181"/>
        <v>2.8400000333786011</v>
      </c>
      <c r="O149" s="1">
        <v>29.332572937011719</v>
      </c>
      <c r="P149" s="1">
        <v>27.543434143066406</v>
      </c>
      <c r="Q149" s="1">
        <v>30.123491287231445</v>
      </c>
      <c r="R149" s="1">
        <v>400.15969848632812</v>
      </c>
      <c r="S149" s="1">
        <v>380.44613647460938</v>
      </c>
      <c r="T149" s="1">
        <v>12.136989593505859</v>
      </c>
      <c r="U149" s="1">
        <v>18.113620758056641</v>
      </c>
      <c r="V149" s="1">
        <v>21.589382171630859</v>
      </c>
      <c r="W149" s="1">
        <v>32.220664978027344</v>
      </c>
      <c r="X149" s="1">
        <v>200.13780212402344</v>
      </c>
      <c r="Y149" s="1">
        <v>1699.4964599609375</v>
      </c>
      <c r="Z149" s="1">
        <v>16.30482292175293</v>
      </c>
      <c r="AA149" s="1">
        <v>72.927986145019531</v>
      </c>
      <c r="AB149" s="1">
        <v>-2.1279890537261963</v>
      </c>
      <c r="AC149" s="1">
        <v>-2.9333978891372681E-2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182"/>
        <v>0.33356300354003898</v>
      </c>
      <c r="AL149">
        <f t="shared" si="183"/>
        <v>2.0303602172765524E-3</v>
      </c>
      <c r="AM149">
        <f t="shared" si="184"/>
        <v>300.69343414306638</v>
      </c>
      <c r="AN149">
        <f t="shared" si="185"/>
        <v>302.4825729370117</v>
      </c>
      <c r="AO149">
        <f t="shared" si="186"/>
        <v>271.91942751587703</v>
      </c>
      <c r="AP149">
        <f t="shared" si="187"/>
        <v>2.4028392016133626</v>
      </c>
      <c r="AQ149">
        <f t="shared" si="188"/>
        <v>3.695000488029569</v>
      </c>
      <c r="AR149">
        <f t="shared" si="189"/>
        <v>50.666427024077528</v>
      </c>
      <c r="AS149">
        <f t="shared" si="190"/>
        <v>32.552806266020887</v>
      </c>
      <c r="AT149">
        <f t="shared" si="191"/>
        <v>28.438003540039062</v>
      </c>
      <c r="AU149">
        <f t="shared" si="192"/>
        <v>3.8928235925854362</v>
      </c>
      <c r="AV149">
        <f t="shared" si="193"/>
        <v>6.0226330869156949E-2</v>
      </c>
      <c r="AW149">
        <f t="shared" si="194"/>
        <v>1.3209898836796929</v>
      </c>
      <c r="AX149">
        <f t="shared" si="195"/>
        <v>2.5718337089057433</v>
      </c>
      <c r="AY149">
        <f t="shared" si="196"/>
        <v>3.775655492500421E-2</v>
      </c>
      <c r="AZ149">
        <f t="shared" si="197"/>
        <v>15.376530148492645</v>
      </c>
      <c r="BA149">
        <f t="shared" si="198"/>
        <v>0.55420564490092894</v>
      </c>
      <c r="BB149">
        <f t="shared" si="199"/>
        <v>34.873534754962286</v>
      </c>
      <c r="BC149">
        <f t="shared" si="200"/>
        <v>377.68753878028389</v>
      </c>
      <c r="BD149">
        <f t="shared" si="201"/>
        <v>5.3584139239383089E-3</v>
      </c>
    </row>
    <row r="150" spans="1:108" x14ac:dyDescent="0.25">
      <c r="A150" s="1">
        <v>101</v>
      </c>
      <c r="B150" s="1" t="s">
        <v>160</v>
      </c>
      <c r="C150" s="1">
        <v>6064.5000164844096</v>
      </c>
      <c r="D150" s="1">
        <v>0</v>
      </c>
      <c r="E150">
        <f t="shared" si="174"/>
        <v>5.795024644727504</v>
      </c>
      <c r="F150">
        <f t="shared" si="175"/>
        <v>6.151380587244816E-2</v>
      </c>
      <c r="G150">
        <f t="shared" si="176"/>
        <v>211.01398270421862</v>
      </c>
      <c r="H150">
        <f t="shared" si="177"/>
        <v>2.0301883774815752</v>
      </c>
      <c r="I150">
        <f t="shared" si="178"/>
        <v>2.3744452390963149</v>
      </c>
      <c r="J150">
        <f t="shared" si="179"/>
        <v>27.545066833496094</v>
      </c>
      <c r="K150" s="1">
        <v>6</v>
      </c>
      <c r="L150">
        <f t="shared" si="180"/>
        <v>1.4200000166893005</v>
      </c>
      <c r="M150" s="1">
        <v>1</v>
      </c>
      <c r="N150">
        <f t="shared" si="181"/>
        <v>2.8400000333786011</v>
      </c>
      <c r="O150" s="1">
        <v>29.332912445068359</v>
      </c>
      <c r="P150" s="1">
        <v>27.545066833496094</v>
      </c>
      <c r="Q150" s="1">
        <v>30.1240234375</v>
      </c>
      <c r="R150" s="1">
        <v>400.13369750976562</v>
      </c>
      <c r="S150" s="1">
        <v>380.44647216796875</v>
      </c>
      <c r="T150" s="1">
        <v>12.136919975280762</v>
      </c>
      <c r="U150" s="1">
        <v>18.112621307373047</v>
      </c>
      <c r="V150" s="1">
        <v>21.588687896728516</v>
      </c>
      <c r="W150" s="1">
        <v>32.218036651611328</v>
      </c>
      <c r="X150" s="1">
        <v>200.15220642089844</v>
      </c>
      <c r="Y150" s="1">
        <v>1699.5101318359375</v>
      </c>
      <c r="Z150" s="1">
        <v>16.468208312988281</v>
      </c>
      <c r="AA150" s="1">
        <v>72.927497863769531</v>
      </c>
      <c r="AB150" s="1">
        <v>-2.1279890537261963</v>
      </c>
      <c r="AC150" s="1">
        <v>-2.9333978891372681E-2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182"/>
        <v>0.33358701070149738</v>
      </c>
      <c r="AL150">
        <f t="shared" si="183"/>
        <v>2.0301883774815751E-3</v>
      </c>
      <c r="AM150">
        <f t="shared" si="184"/>
        <v>300.69506683349607</v>
      </c>
      <c r="AN150">
        <f t="shared" si="185"/>
        <v>302.48291244506834</v>
      </c>
      <c r="AO150">
        <f t="shared" si="186"/>
        <v>271.92161501582814</v>
      </c>
      <c r="AP150">
        <f t="shared" si="187"/>
        <v>2.4027710560327162</v>
      </c>
      <c r="AQ150">
        <f t="shared" si="188"/>
        <v>3.6953533907970293</v>
      </c>
      <c r="AR150">
        <f t="shared" si="189"/>
        <v>50.671605348370043</v>
      </c>
      <c r="AS150">
        <f t="shared" si="190"/>
        <v>32.558984040996997</v>
      </c>
      <c r="AT150">
        <f t="shared" si="191"/>
        <v>28.438989639282227</v>
      </c>
      <c r="AU150">
        <f t="shared" si="192"/>
        <v>3.893046654729345</v>
      </c>
      <c r="AV150">
        <f t="shared" si="193"/>
        <v>6.0209676882358648E-2</v>
      </c>
      <c r="AW150">
        <f t="shared" si="194"/>
        <v>1.3209081517007144</v>
      </c>
      <c r="AX150">
        <f t="shared" si="195"/>
        <v>2.5721385030286306</v>
      </c>
      <c r="AY150">
        <f t="shared" si="196"/>
        <v>3.774608244014814E-2</v>
      </c>
      <c r="AZ150">
        <f t="shared" si="197"/>
        <v>15.388721772887404</v>
      </c>
      <c r="BA150">
        <f t="shared" si="198"/>
        <v>0.55464828337547323</v>
      </c>
      <c r="BB150">
        <f t="shared" si="199"/>
        <v>34.867300879358396</v>
      </c>
      <c r="BC150">
        <f t="shared" si="200"/>
        <v>377.69179499246354</v>
      </c>
      <c r="BD150">
        <f t="shared" si="201"/>
        <v>5.3497817683607011E-3</v>
      </c>
    </row>
    <row r="151" spans="1:108" x14ac:dyDescent="0.25">
      <c r="A151" s="1">
        <v>102</v>
      </c>
      <c r="B151" s="1" t="s">
        <v>161</v>
      </c>
      <c r="C151" s="1">
        <v>6065.0000164732337</v>
      </c>
      <c r="D151" s="1">
        <v>0</v>
      </c>
      <c r="E151">
        <f t="shared" si="174"/>
        <v>5.79550941386589</v>
      </c>
      <c r="F151">
        <f t="shared" si="175"/>
        <v>6.1481351420679745E-2</v>
      </c>
      <c r="G151">
        <f t="shared" si="176"/>
        <v>210.91700942386947</v>
      </c>
      <c r="H151">
        <f t="shared" si="177"/>
        <v>2.0294559990888943</v>
      </c>
      <c r="I151">
        <f t="shared" si="178"/>
        <v>2.3747989398583322</v>
      </c>
      <c r="J151">
        <f t="shared" si="179"/>
        <v>27.546226501464844</v>
      </c>
      <c r="K151" s="1">
        <v>6</v>
      </c>
      <c r="L151">
        <f t="shared" si="180"/>
        <v>1.4200000166893005</v>
      </c>
      <c r="M151" s="1">
        <v>1</v>
      </c>
      <c r="N151">
        <f t="shared" si="181"/>
        <v>2.8400000333786011</v>
      </c>
      <c r="O151" s="1">
        <v>29.334184646606445</v>
      </c>
      <c r="P151" s="1">
        <v>27.546226501464844</v>
      </c>
      <c r="Q151" s="1">
        <v>30.125093460083008</v>
      </c>
      <c r="R151" s="1">
        <v>400.130126953125</v>
      </c>
      <c r="S151" s="1">
        <v>380.44168090820312</v>
      </c>
      <c r="T151" s="1">
        <v>12.137563705444336</v>
      </c>
      <c r="U151" s="1">
        <v>18.111309051513672</v>
      </c>
      <c r="V151" s="1">
        <v>21.588130950927734</v>
      </c>
      <c r="W151" s="1">
        <v>32.213161468505859</v>
      </c>
      <c r="X151" s="1">
        <v>200.14578247070312</v>
      </c>
      <c r="Y151" s="1">
        <v>1699.52490234375</v>
      </c>
      <c r="Z151" s="1">
        <v>16.511932373046875</v>
      </c>
      <c r="AA151" s="1">
        <v>72.927093505859375</v>
      </c>
      <c r="AB151" s="1">
        <v>-2.1279890537261963</v>
      </c>
      <c r="AC151" s="1">
        <v>-2.9333978891372681E-2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182"/>
        <v>0.33357630411783851</v>
      </c>
      <c r="AL151">
        <f t="shared" si="183"/>
        <v>2.0294559990888944E-3</v>
      </c>
      <c r="AM151">
        <f t="shared" si="184"/>
        <v>300.69622650146482</v>
      </c>
      <c r="AN151">
        <f t="shared" si="185"/>
        <v>302.48418464660642</v>
      </c>
      <c r="AO151">
        <f t="shared" si="186"/>
        <v>271.92397829702531</v>
      </c>
      <c r="AP151">
        <f t="shared" si="187"/>
        <v>2.4031951369316134</v>
      </c>
      <c r="AQ151">
        <f t="shared" si="188"/>
        <v>3.695604068571587</v>
      </c>
      <c r="AR151">
        <f t="shared" si="189"/>
        <v>50.675323681652849</v>
      </c>
      <c r="AS151">
        <f t="shared" si="190"/>
        <v>32.564014630139177</v>
      </c>
      <c r="AT151">
        <f t="shared" si="191"/>
        <v>28.440205574035645</v>
      </c>
      <c r="AU151">
        <f t="shared" si="192"/>
        <v>3.8933217225286914</v>
      </c>
      <c r="AV151">
        <f t="shared" si="193"/>
        <v>6.0178583602724364E-2</v>
      </c>
      <c r="AW151">
        <f t="shared" si="194"/>
        <v>1.3208051287132547</v>
      </c>
      <c r="AX151">
        <f t="shared" si="195"/>
        <v>2.5725165938154366</v>
      </c>
      <c r="AY151">
        <f t="shared" si="196"/>
        <v>3.7726530178298058E-2</v>
      </c>
      <c r="AZ151">
        <f t="shared" si="197"/>
        <v>15.381564468230753</v>
      </c>
      <c r="BA151">
        <f t="shared" si="198"/>
        <v>0.55440037201066228</v>
      </c>
      <c r="BB151">
        <f t="shared" si="199"/>
        <v>34.861207560630092</v>
      </c>
      <c r="BC151">
        <f t="shared" si="200"/>
        <v>377.6867732966665</v>
      </c>
      <c r="BD151">
        <f t="shared" si="201"/>
        <v>5.3493654234395621E-3</v>
      </c>
    </row>
    <row r="152" spans="1:108" x14ac:dyDescent="0.25">
      <c r="A152" s="1">
        <v>103</v>
      </c>
      <c r="B152" s="1" t="s">
        <v>161</v>
      </c>
      <c r="C152" s="1">
        <v>6065.5000164620578</v>
      </c>
      <c r="D152" s="1">
        <v>0</v>
      </c>
      <c r="E152">
        <f t="shared" si="174"/>
        <v>5.7966271343916906</v>
      </c>
      <c r="F152">
        <f t="shared" si="175"/>
        <v>6.1497842094874709E-2</v>
      </c>
      <c r="G152">
        <f t="shared" si="176"/>
        <v>210.94514563010824</v>
      </c>
      <c r="H152">
        <f t="shared" si="177"/>
        <v>2.0295756671085785</v>
      </c>
      <c r="I152">
        <f t="shared" si="178"/>
        <v>2.3743137110460988</v>
      </c>
      <c r="J152">
        <f t="shared" si="179"/>
        <v>27.543954849243164</v>
      </c>
      <c r="K152" s="1">
        <v>6</v>
      </c>
      <c r="L152">
        <f t="shared" si="180"/>
        <v>1.4200000166893005</v>
      </c>
      <c r="M152" s="1">
        <v>1</v>
      </c>
      <c r="N152">
        <f t="shared" si="181"/>
        <v>2.8400000333786011</v>
      </c>
      <c r="O152" s="1">
        <v>29.334907531738281</v>
      </c>
      <c r="P152" s="1">
        <v>27.543954849243164</v>
      </c>
      <c r="Q152" s="1">
        <v>30.124832153320313</v>
      </c>
      <c r="R152" s="1">
        <v>400.14959716796875</v>
      </c>
      <c r="S152" s="1">
        <v>380.4569091796875</v>
      </c>
      <c r="T152" s="1">
        <v>12.137006759643555</v>
      </c>
      <c r="U152" s="1">
        <v>18.111305236816406</v>
      </c>
      <c r="V152" s="1">
        <v>21.586147308349609</v>
      </c>
      <c r="W152" s="1">
        <v>32.211673736572266</v>
      </c>
      <c r="X152" s="1">
        <v>200.13905334472656</v>
      </c>
      <c r="Y152" s="1">
        <v>1699.44677734375</v>
      </c>
      <c r="Z152" s="1">
        <v>16.566003799438477</v>
      </c>
      <c r="AA152" s="1">
        <v>72.926788330078125</v>
      </c>
      <c r="AB152" s="1">
        <v>-2.1279890537261963</v>
      </c>
      <c r="AC152" s="1">
        <v>-2.9333978891372681E-2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182"/>
        <v>0.33356508890787756</v>
      </c>
      <c r="AL152">
        <f t="shared" si="183"/>
        <v>2.0295756671085785E-3</v>
      </c>
      <c r="AM152">
        <f t="shared" si="184"/>
        <v>300.69395484924314</v>
      </c>
      <c r="AN152">
        <f t="shared" si="185"/>
        <v>302.48490753173826</v>
      </c>
      <c r="AO152">
        <f t="shared" si="186"/>
        <v>271.91147829730471</v>
      </c>
      <c r="AP152">
        <f t="shared" si="187"/>
        <v>2.4034087822652177</v>
      </c>
      <c r="AQ152">
        <f t="shared" si="188"/>
        <v>3.6951130344328442</v>
      </c>
      <c r="AR152">
        <f t="shared" si="189"/>
        <v>50.668802494197074</v>
      </c>
      <c r="AS152">
        <f t="shared" si="190"/>
        <v>32.557497257380668</v>
      </c>
      <c r="AT152">
        <f t="shared" si="191"/>
        <v>28.439431190490723</v>
      </c>
      <c r="AU152">
        <f t="shared" si="192"/>
        <v>3.8931465401347287</v>
      </c>
      <c r="AV152">
        <f t="shared" si="193"/>
        <v>6.0194382728491758E-2</v>
      </c>
      <c r="AW152">
        <f t="shared" si="194"/>
        <v>1.3207993233867454</v>
      </c>
      <c r="AX152">
        <f t="shared" si="195"/>
        <v>2.5723472167479833</v>
      </c>
      <c r="AY152">
        <f t="shared" si="196"/>
        <v>3.7736465071232253E-2</v>
      </c>
      <c r="AZ152">
        <f t="shared" si="197"/>
        <v>15.383551984624408</v>
      </c>
      <c r="BA152">
        <f t="shared" si="198"/>
        <v>0.55445213515751957</v>
      </c>
      <c r="BB152">
        <f t="shared" si="199"/>
        <v>34.866452888082755</v>
      </c>
      <c r="BC152">
        <f t="shared" si="200"/>
        <v>377.70147025734383</v>
      </c>
      <c r="BD152">
        <f t="shared" si="201"/>
        <v>5.3509939146740813E-3</v>
      </c>
    </row>
    <row r="153" spans="1:108" x14ac:dyDescent="0.25">
      <c r="A153" s="1">
        <v>104</v>
      </c>
      <c r="B153" s="1" t="s">
        <v>162</v>
      </c>
      <c r="C153" s="1">
        <v>6066.000016450882</v>
      </c>
      <c r="D153" s="1">
        <v>0</v>
      </c>
      <c r="E153">
        <f t="shared" si="174"/>
        <v>5.7938621457974486</v>
      </c>
      <c r="F153">
        <f t="shared" si="175"/>
        <v>6.1491906032443741E-2</v>
      </c>
      <c r="G153">
        <f t="shared" si="176"/>
        <v>210.99978619959595</v>
      </c>
      <c r="H153">
        <f t="shared" si="177"/>
        <v>2.030186133184344</v>
      </c>
      <c r="I153">
        <f t="shared" si="178"/>
        <v>2.3752305684317818</v>
      </c>
      <c r="J153">
        <f t="shared" si="179"/>
        <v>27.548559188842773</v>
      </c>
      <c r="K153" s="1">
        <v>6</v>
      </c>
      <c r="L153">
        <f t="shared" si="180"/>
        <v>1.4200000166893005</v>
      </c>
      <c r="M153" s="1">
        <v>1</v>
      </c>
      <c r="N153">
        <f t="shared" si="181"/>
        <v>2.8400000333786011</v>
      </c>
      <c r="O153" s="1">
        <v>29.334785461425781</v>
      </c>
      <c r="P153" s="1">
        <v>27.548559188842773</v>
      </c>
      <c r="Q153" s="1">
        <v>30.124923706054688</v>
      </c>
      <c r="R153" s="1">
        <v>400.14535522460937</v>
      </c>
      <c r="S153" s="1">
        <v>380.460693359375</v>
      </c>
      <c r="T153" s="1">
        <v>12.136457443237305</v>
      </c>
      <c r="U153" s="1">
        <v>18.112407684326172</v>
      </c>
      <c r="V153" s="1">
        <v>21.585290908813477</v>
      </c>
      <c r="W153" s="1">
        <v>32.213813781738281</v>
      </c>
      <c r="X153" s="1">
        <v>200.14369201660156</v>
      </c>
      <c r="Y153" s="1">
        <v>1699.4398193359375</v>
      </c>
      <c r="Z153" s="1">
        <v>16.542657852172852</v>
      </c>
      <c r="AA153" s="1">
        <v>72.926681518554688</v>
      </c>
      <c r="AB153" s="1">
        <v>-2.1279890537261963</v>
      </c>
      <c r="AC153" s="1">
        <v>-2.9333978891372681E-2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182"/>
        <v>0.33357282002766925</v>
      </c>
      <c r="AL153">
        <f t="shared" si="183"/>
        <v>2.030186133184344E-3</v>
      </c>
      <c r="AM153">
        <f t="shared" si="184"/>
        <v>300.69855918884275</v>
      </c>
      <c r="AN153">
        <f t="shared" si="185"/>
        <v>302.48478546142576</v>
      </c>
      <c r="AO153">
        <f t="shared" si="186"/>
        <v>271.9103650160796</v>
      </c>
      <c r="AP153">
        <f t="shared" si="187"/>
        <v>2.4024084930199439</v>
      </c>
      <c r="AQ153">
        <f t="shared" si="188"/>
        <v>3.6961083551608591</v>
      </c>
      <c r="AR153">
        <f t="shared" si="189"/>
        <v>50.682524944186042</v>
      </c>
      <c r="AS153">
        <f t="shared" si="190"/>
        <v>32.57011725985987</v>
      </c>
      <c r="AT153">
        <f t="shared" si="191"/>
        <v>28.441672325134277</v>
      </c>
      <c r="AU153">
        <f t="shared" si="192"/>
        <v>3.8936535523614504</v>
      </c>
      <c r="AV153">
        <f t="shared" si="193"/>
        <v>6.0188695619848069E-2</v>
      </c>
      <c r="AW153">
        <f t="shared" si="194"/>
        <v>1.3208777867290773</v>
      </c>
      <c r="AX153">
        <f t="shared" si="195"/>
        <v>2.5727757656323731</v>
      </c>
      <c r="AY153">
        <f t="shared" si="196"/>
        <v>3.7732888870541194E-2</v>
      </c>
      <c r="AZ153">
        <f t="shared" si="197"/>
        <v>15.387514208661065</v>
      </c>
      <c r="BA153">
        <f t="shared" si="198"/>
        <v>0.55459023726345913</v>
      </c>
      <c r="BB153">
        <f t="shared" si="199"/>
        <v>34.85821430912933</v>
      </c>
      <c r="BC153">
        <f t="shared" si="200"/>
        <v>377.70656878018565</v>
      </c>
      <c r="BD153">
        <f t="shared" si="201"/>
        <v>5.3471055324244695E-3</v>
      </c>
    </row>
    <row r="154" spans="1:108" x14ac:dyDescent="0.25">
      <c r="A154" s="1">
        <v>105</v>
      </c>
      <c r="B154" s="1" t="s">
        <v>162</v>
      </c>
      <c r="C154" s="1">
        <v>6066.5000164397061</v>
      </c>
      <c r="D154" s="1">
        <v>0</v>
      </c>
      <c r="E154">
        <f t="shared" si="174"/>
        <v>5.7993265987883111</v>
      </c>
      <c r="F154">
        <f t="shared" si="175"/>
        <v>6.1448727432966699E-2</v>
      </c>
      <c r="G154">
        <f t="shared" si="176"/>
        <v>210.73015800656853</v>
      </c>
      <c r="H154">
        <f t="shared" si="177"/>
        <v>2.0296409832994065</v>
      </c>
      <c r="I154">
        <f t="shared" si="178"/>
        <v>2.3762127525647116</v>
      </c>
      <c r="J154">
        <f t="shared" si="179"/>
        <v>27.552289962768555</v>
      </c>
      <c r="K154" s="1">
        <v>6</v>
      </c>
      <c r="L154">
        <f t="shared" si="180"/>
        <v>1.4200000166893005</v>
      </c>
      <c r="M154" s="1">
        <v>1</v>
      </c>
      <c r="N154">
        <f t="shared" si="181"/>
        <v>2.8400000333786011</v>
      </c>
      <c r="O154" s="1">
        <v>29.334356307983398</v>
      </c>
      <c r="P154" s="1">
        <v>27.552289962768555</v>
      </c>
      <c r="Q154" s="1">
        <v>30.124887466430664</v>
      </c>
      <c r="R154" s="1">
        <v>400.1412353515625</v>
      </c>
      <c r="S154" s="1">
        <v>380.44082641601562</v>
      </c>
      <c r="T154" s="1">
        <v>12.135626792907715</v>
      </c>
      <c r="U154" s="1">
        <v>18.110019683837891</v>
      </c>
      <c r="V154" s="1">
        <v>21.584325790405273</v>
      </c>
      <c r="W154" s="1">
        <v>32.210330963134766</v>
      </c>
      <c r="X154" s="1">
        <v>200.14259338378906</v>
      </c>
      <c r="Y154" s="1">
        <v>1699.4139404296875</v>
      </c>
      <c r="Z154" s="1">
        <v>16.564895629882812</v>
      </c>
      <c r="AA154" s="1">
        <v>72.926605224609375</v>
      </c>
      <c r="AB154" s="1">
        <v>-2.1279890537261963</v>
      </c>
      <c r="AC154" s="1">
        <v>-2.9333978891372681E-2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182"/>
        <v>0.33357098897298171</v>
      </c>
      <c r="AL154">
        <f t="shared" si="183"/>
        <v>2.0296409832994064E-3</v>
      </c>
      <c r="AM154">
        <f t="shared" si="184"/>
        <v>300.70228996276853</v>
      </c>
      <c r="AN154">
        <f t="shared" si="185"/>
        <v>302.48435630798338</v>
      </c>
      <c r="AO154">
        <f t="shared" si="186"/>
        <v>271.90622439117215</v>
      </c>
      <c r="AP154">
        <f t="shared" si="187"/>
        <v>2.4020545916621878</v>
      </c>
      <c r="AQ154">
        <f t="shared" si="188"/>
        <v>3.6969150086578626</v>
      </c>
      <c r="AR154">
        <f t="shared" si="189"/>
        <v>50.693639135835213</v>
      </c>
      <c r="AS154">
        <f t="shared" si="190"/>
        <v>32.583619451997322</v>
      </c>
      <c r="AT154">
        <f t="shared" si="191"/>
        <v>28.443323135375977</v>
      </c>
      <c r="AU154">
        <f t="shared" si="192"/>
        <v>3.8940270522450171</v>
      </c>
      <c r="AV154">
        <f t="shared" si="193"/>
        <v>6.014732719659828E-2</v>
      </c>
      <c r="AW154">
        <f t="shared" si="194"/>
        <v>1.320702256093151</v>
      </c>
      <c r="AX154">
        <f t="shared" si="195"/>
        <v>2.5733247961518662</v>
      </c>
      <c r="AY154">
        <f t="shared" si="196"/>
        <v>3.7706875400491086E-2</v>
      </c>
      <c r="AZ154">
        <f t="shared" si="197"/>
        <v>15.367835041864581</v>
      </c>
      <c r="BA154">
        <f t="shared" si="198"/>
        <v>0.55391047273179117</v>
      </c>
      <c r="BB154">
        <f t="shared" si="199"/>
        <v>34.844233019495974</v>
      </c>
      <c r="BC154">
        <f t="shared" si="200"/>
        <v>377.68410429758296</v>
      </c>
      <c r="BD154">
        <f t="shared" si="201"/>
        <v>5.3503201502259823E-3</v>
      </c>
      <c r="BE154">
        <f>AVERAGE(E140:E154)</f>
        <v>5.7957632112042976</v>
      </c>
      <c r="BF154">
        <f t="shared" ref="BF154:DD154" si="202">AVERAGE(F140:F154)</f>
        <v>6.1476139349325949E-2</v>
      </c>
      <c r="BG154">
        <f t="shared" si="202"/>
        <v>210.89978550803605</v>
      </c>
      <c r="BH154">
        <f t="shared" si="202"/>
        <v>2.0298929372782535</v>
      </c>
      <c r="BI154">
        <f t="shared" si="202"/>
        <v>2.3755142884415741</v>
      </c>
      <c r="BJ154">
        <f t="shared" si="202"/>
        <v>27.549929300944012</v>
      </c>
      <c r="BK154">
        <f t="shared" si="202"/>
        <v>6</v>
      </c>
      <c r="BL154">
        <f t="shared" si="202"/>
        <v>1.4200000166893005</v>
      </c>
      <c r="BM154">
        <f t="shared" si="202"/>
        <v>1</v>
      </c>
      <c r="BN154">
        <f t="shared" si="202"/>
        <v>2.8400000333786011</v>
      </c>
      <c r="BO154">
        <f t="shared" si="202"/>
        <v>29.331923294067384</v>
      </c>
      <c r="BP154">
        <f t="shared" si="202"/>
        <v>27.549929300944012</v>
      </c>
      <c r="BQ154">
        <f t="shared" si="202"/>
        <v>30.123399353027345</v>
      </c>
      <c r="BR154">
        <f t="shared" si="202"/>
        <v>400.13961995442708</v>
      </c>
      <c r="BS154">
        <f t="shared" si="202"/>
        <v>380.44843953450521</v>
      </c>
      <c r="BT154">
        <f t="shared" si="202"/>
        <v>12.136864153544108</v>
      </c>
      <c r="BU154">
        <f t="shared" si="202"/>
        <v>18.112324778238932</v>
      </c>
      <c r="BV154">
        <f t="shared" si="202"/>
        <v>21.589887110392251</v>
      </c>
      <c r="BW154">
        <f t="shared" si="202"/>
        <v>32.219446309407552</v>
      </c>
      <c r="BX154">
        <f t="shared" si="202"/>
        <v>200.13120015462241</v>
      </c>
      <c r="BY154">
        <f t="shared" si="202"/>
        <v>1699.4137125651041</v>
      </c>
      <c r="BZ154">
        <f t="shared" si="202"/>
        <v>16.315044530232747</v>
      </c>
      <c r="CA154">
        <f t="shared" si="202"/>
        <v>72.927714538574222</v>
      </c>
      <c r="CB154">
        <f t="shared" si="202"/>
        <v>-2.1279890537261963</v>
      </c>
      <c r="CC154">
        <f t="shared" si="202"/>
        <v>-2.9333978891372681E-2</v>
      </c>
      <c r="CD154">
        <f t="shared" si="202"/>
        <v>1</v>
      </c>
      <c r="CE154">
        <f t="shared" si="202"/>
        <v>-0.21956524252891541</v>
      </c>
      <c r="CF154">
        <f t="shared" si="202"/>
        <v>2.737391471862793</v>
      </c>
      <c r="CG154">
        <f t="shared" si="202"/>
        <v>1</v>
      </c>
      <c r="CH154">
        <f t="shared" si="202"/>
        <v>0</v>
      </c>
      <c r="CI154">
        <f t="shared" si="202"/>
        <v>0.15999999642372131</v>
      </c>
      <c r="CJ154">
        <f t="shared" si="202"/>
        <v>111115</v>
      </c>
      <c r="CK154">
        <f t="shared" si="202"/>
        <v>0.33355200025770398</v>
      </c>
      <c r="CL154">
        <f t="shared" si="202"/>
        <v>2.0298929372782539E-3</v>
      </c>
      <c r="CM154">
        <f t="shared" si="202"/>
        <v>300.69992930094401</v>
      </c>
      <c r="CN154">
        <f t="shared" si="202"/>
        <v>302.48192329406737</v>
      </c>
      <c r="CO154">
        <f t="shared" si="202"/>
        <v>271.9061879328396</v>
      </c>
      <c r="CP154">
        <f t="shared" si="202"/>
        <v>2.4019147719677276</v>
      </c>
      <c r="CQ154">
        <f t="shared" si="202"/>
        <v>3.6964047399096285</v>
      </c>
      <c r="CR154">
        <f t="shared" si="202"/>
        <v>50.685871087086447</v>
      </c>
      <c r="CS154">
        <f t="shared" si="202"/>
        <v>32.573546308847526</v>
      </c>
      <c r="CT154">
        <f t="shared" si="202"/>
        <v>28.440926297505698</v>
      </c>
      <c r="CU154">
        <f t="shared" si="202"/>
        <v>3.8934848009980958</v>
      </c>
      <c r="CV154">
        <f t="shared" si="202"/>
        <v>6.0173589297916483E-2</v>
      </c>
      <c r="CW154">
        <f t="shared" si="202"/>
        <v>1.3208904514680551</v>
      </c>
      <c r="CX154">
        <f t="shared" si="202"/>
        <v>2.572594349530041</v>
      </c>
      <c r="CY154">
        <f t="shared" si="202"/>
        <v>3.7723389703635937E-2</v>
      </c>
      <c r="CZ154">
        <f t="shared" si="202"/>
        <v>15.3804393515671</v>
      </c>
      <c r="DA154">
        <f t="shared" si="202"/>
        <v>0.55434524702101673</v>
      </c>
      <c r="DB154">
        <f t="shared" si="202"/>
        <v>34.855196757782295</v>
      </c>
      <c r="DC154">
        <f t="shared" si="202"/>
        <v>377.69341127986905</v>
      </c>
      <c r="DD154">
        <f t="shared" si="202"/>
        <v>5.3485850842807164E-3</v>
      </c>
    </row>
    <row r="155" spans="1:108" x14ac:dyDescent="0.25">
      <c r="A155" s="1" t="s">
        <v>9</v>
      </c>
      <c r="B155" s="1" t="s">
        <v>163</v>
      </c>
    </row>
    <row r="156" spans="1:108" x14ac:dyDescent="0.25">
      <c r="A156" s="1" t="s">
        <v>9</v>
      </c>
      <c r="B156" s="1" t="s">
        <v>164</v>
      </c>
    </row>
    <row r="157" spans="1:108" x14ac:dyDescent="0.25">
      <c r="A157" s="1" t="s">
        <v>9</v>
      </c>
      <c r="B157" s="1" t="s">
        <v>165</v>
      </c>
    </row>
    <row r="158" spans="1:108" x14ac:dyDescent="0.25">
      <c r="A158" s="1">
        <v>106</v>
      </c>
      <c r="B158" s="1" t="s">
        <v>166</v>
      </c>
      <c r="C158" s="1">
        <v>6930.5000164173543</v>
      </c>
      <c r="D158" s="1">
        <v>0</v>
      </c>
      <c r="E158">
        <f t="shared" ref="E158:E172" si="203">(R158-S158*(1000-T158)/(1000-U158))*AK158</f>
        <v>5.5294190368253817</v>
      </c>
      <c r="F158">
        <f t="shared" ref="F158:F172" si="204">IF(AV158&lt;&gt;0,1/(1/AV158-1/N158),0)</f>
        <v>5.3927674705165123E-2</v>
      </c>
      <c r="G158">
        <f t="shared" ref="G158:G172" si="205">((AY158-AL158/2)*S158-E158)/(AY158+AL158/2)</f>
        <v>195.45476499537062</v>
      </c>
      <c r="H158">
        <f t="shared" ref="H158:H172" si="206">AL158*1000</f>
        <v>2.266230215968517</v>
      </c>
      <c r="I158">
        <f t="shared" ref="I158:I172" si="207">(AQ158-AW158)</f>
        <v>3.0005139433540093</v>
      </c>
      <c r="J158">
        <f t="shared" ref="J158:J172" si="208">(P158+AP158*D158)</f>
        <v>30.406877517700195</v>
      </c>
      <c r="K158" s="1">
        <v>6</v>
      </c>
      <c r="L158">
        <f t="shared" ref="L158:L172" si="209">(K158*AE158+AF158)</f>
        <v>1.4200000166893005</v>
      </c>
      <c r="M158" s="1">
        <v>1</v>
      </c>
      <c r="N158">
        <f t="shared" ref="N158:N172" si="210">L158*(M158+1)*(M158+1)/(M158*M158+1)</f>
        <v>2.8400000333786011</v>
      </c>
      <c r="O158" s="1">
        <v>33.597400665283203</v>
      </c>
      <c r="P158" s="1">
        <v>30.406877517700195</v>
      </c>
      <c r="Q158" s="1">
        <v>35.008922576904297</v>
      </c>
      <c r="R158" s="1">
        <v>401.0787353515625</v>
      </c>
      <c r="S158" s="1">
        <v>381.90213012695312</v>
      </c>
      <c r="T158" s="1">
        <v>11.985896110534668</v>
      </c>
      <c r="U158" s="1">
        <v>18.654945373535156</v>
      </c>
      <c r="V158" s="1">
        <v>16.732639312744141</v>
      </c>
      <c r="W158" s="1">
        <v>26.042816162109375</v>
      </c>
      <c r="X158" s="1">
        <v>200.08433532714844</v>
      </c>
      <c r="Y158" s="1">
        <v>1701.1112060546875</v>
      </c>
      <c r="Z158" s="1">
        <v>15.886905670166016</v>
      </c>
      <c r="AA158" s="1">
        <v>72.931083679199219</v>
      </c>
      <c r="AB158" s="1">
        <v>-1.5178816318511963</v>
      </c>
      <c r="AC158" s="1">
        <v>-5.2693277597427368E-2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ref="AK158:AK172" si="211">X158*0.000001/(K158*0.0001)</f>
        <v>0.33347389221191404</v>
      </c>
      <c r="AL158">
        <f t="shared" ref="AL158:AL172" si="212">(U158-T158)/(1000-U158)*AK158</f>
        <v>2.2662302159685171E-3</v>
      </c>
      <c r="AM158">
        <f t="shared" ref="AM158:AM172" si="213">(P158+273.15)</f>
        <v>303.55687751770017</v>
      </c>
      <c r="AN158">
        <f t="shared" ref="AN158:AN172" si="214">(O158+273.15)</f>
        <v>306.74740066528318</v>
      </c>
      <c r="AO158">
        <f t="shared" ref="AO158:AO172" si="215">(Y158*AG158+Z158*AH158)*AI158</f>
        <v>272.17778688510225</v>
      </c>
      <c r="AP158">
        <f t="shared" ref="AP158:AP172" si="216">((AO158+0.00000010773*(AN158^4-AM158^4))-AL158*44100)/(L158*51.4+0.00000043092*AM158^3)</f>
        <v>2.4847238252741479</v>
      </c>
      <c r="AQ158">
        <f t="shared" ref="AQ158:AQ172" si="217">0.61365*EXP(17.502*J158/(240.97+J158))</f>
        <v>4.3610393254221922</v>
      </c>
      <c r="AR158">
        <f t="shared" ref="AR158:AR172" si="218">AQ158*1000/AA158</f>
        <v>59.796716371376377</v>
      </c>
      <c r="AS158">
        <f t="shared" ref="AS158:AS172" si="219">(AR158-U158)</f>
        <v>41.14177099784122</v>
      </c>
      <c r="AT158">
        <f t="shared" ref="AT158:AT172" si="220">IF(D158,P158,(O158+P158)/2)</f>
        <v>32.002139091491699</v>
      </c>
      <c r="AU158">
        <f t="shared" ref="AU158:AU172" si="221">0.61365*EXP(17.502*AT158/(240.97+AT158))</f>
        <v>4.7756613959361873</v>
      </c>
      <c r="AV158">
        <f t="shared" ref="AV158:AV172" si="222">IF(AS158&lt;&gt;0,(1000-(AR158+U158)/2)/AS158*AL158,0)</f>
        <v>5.2922744937575386E-2</v>
      </c>
      <c r="AW158">
        <f t="shared" ref="AW158:AW172" si="223">U158*AA158/1000</f>
        <v>1.3605253820681829</v>
      </c>
      <c r="AX158">
        <f t="shared" ref="AX158:AX172" si="224">(AU158-AW158)</f>
        <v>3.4151360138680045</v>
      </c>
      <c r="AY158">
        <f t="shared" ref="AY158:AY172" si="225">1/(1.6/F158+1.37/N158)</f>
        <v>3.3165557759549789E-2</v>
      </c>
      <c r="AZ158">
        <f t="shared" ref="AZ158:AZ172" si="226">G158*AA158*0.001</f>
        <v>14.254727821375592</v>
      </c>
      <c r="BA158">
        <f t="shared" ref="BA158:BA172" si="227">G158/S158</f>
        <v>0.51179281176147651</v>
      </c>
      <c r="BB158">
        <f t="shared" ref="BB158:BB172" si="228">(1-AL158*AA158/AQ158/F158)*100</f>
        <v>29.722711767328835</v>
      </c>
      <c r="BC158">
        <f t="shared" ref="BC158:BC172" si="229">(S158-E158/(N158/1.35))</f>
        <v>379.27370913681887</v>
      </c>
      <c r="BD158">
        <f t="shared" ref="BD158:BD172" si="230">E158*BB158/100/BC158</f>
        <v>4.3332644555400647E-3</v>
      </c>
    </row>
    <row r="159" spans="1:108" x14ac:dyDescent="0.25">
      <c r="A159" s="1">
        <v>107</v>
      </c>
      <c r="B159" s="1" t="s">
        <v>166</v>
      </c>
      <c r="C159" s="1">
        <v>6931.0000164061785</v>
      </c>
      <c r="D159" s="1">
        <v>0</v>
      </c>
      <c r="E159">
        <f t="shared" si="203"/>
        <v>5.5495845324953308</v>
      </c>
      <c r="F159">
        <f t="shared" si="204"/>
        <v>5.3941416237163684E-2</v>
      </c>
      <c r="G159">
        <f t="shared" si="205"/>
        <v>194.93246305518474</v>
      </c>
      <c r="H159">
        <f t="shared" si="206"/>
        <v>2.2661446659903319</v>
      </c>
      <c r="I159">
        <f t="shared" si="207"/>
        <v>2.9996669561970246</v>
      </c>
      <c r="J159">
        <f t="shared" si="208"/>
        <v>30.403373718261719</v>
      </c>
      <c r="K159" s="1">
        <v>6</v>
      </c>
      <c r="L159">
        <f t="shared" si="209"/>
        <v>1.4200000166893005</v>
      </c>
      <c r="M159" s="1">
        <v>1</v>
      </c>
      <c r="N159">
        <f t="shared" si="210"/>
        <v>2.8400000333786011</v>
      </c>
      <c r="O159" s="1">
        <v>33.597465515136719</v>
      </c>
      <c r="P159" s="1">
        <v>30.403373718261719</v>
      </c>
      <c r="Q159" s="1">
        <v>35.009449005126953</v>
      </c>
      <c r="R159" s="1">
        <v>401.15859985351562</v>
      </c>
      <c r="S159" s="1">
        <v>381.923095703125</v>
      </c>
      <c r="T159" s="1">
        <v>11.986339569091797</v>
      </c>
      <c r="U159" s="1">
        <v>18.654579162597656</v>
      </c>
      <c r="V159" s="1">
        <v>16.733182907104492</v>
      </c>
      <c r="W159" s="1">
        <v>26.042184829711914</v>
      </c>
      <c r="X159" s="1">
        <v>200.10115051269531</v>
      </c>
      <c r="Y159" s="1">
        <v>1701.0621337890625</v>
      </c>
      <c r="Z159" s="1">
        <v>15.974847793579102</v>
      </c>
      <c r="AA159" s="1">
        <v>72.931015014648437</v>
      </c>
      <c r="AB159" s="1">
        <v>-1.5178816318511963</v>
      </c>
      <c r="AC159" s="1">
        <v>-5.2693277597427368E-2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11"/>
        <v>0.33350191752115882</v>
      </c>
      <c r="AL159">
        <f t="shared" si="212"/>
        <v>2.2661446659903318E-3</v>
      </c>
      <c r="AM159">
        <f t="shared" si="213"/>
        <v>303.5533737182617</v>
      </c>
      <c r="AN159">
        <f t="shared" si="214"/>
        <v>306.7474655151367</v>
      </c>
      <c r="AO159">
        <f t="shared" si="215"/>
        <v>272.16993532277775</v>
      </c>
      <c r="AP159">
        <f t="shared" si="216"/>
        <v>2.4851941564974029</v>
      </c>
      <c r="AQ159">
        <f t="shared" si="217"/>
        <v>4.3601643491963822</v>
      </c>
      <c r="AR159">
        <f t="shared" si="218"/>
        <v>59.784775356830409</v>
      </c>
      <c r="AS159">
        <f t="shared" si="219"/>
        <v>41.130196194232752</v>
      </c>
      <c r="AT159">
        <f t="shared" si="220"/>
        <v>32.000419616699219</v>
      </c>
      <c r="AU159">
        <f t="shared" si="221"/>
        <v>4.7751966399910382</v>
      </c>
      <c r="AV159">
        <f t="shared" si="222"/>
        <v>5.293597903799116E-2</v>
      </c>
      <c r="AW159">
        <f t="shared" si="223"/>
        <v>1.3604973929993576</v>
      </c>
      <c r="AX159">
        <f t="shared" si="224"/>
        <v>3.4146992469916806</v>
      </c>
      <c r="AY159">
        <f t="shared" si="225"/>
        <v>3.3173873570116336E-2</v>
      </c>
      <c r="AZ159">
        <f t="shared" si="226"/>
        <v>14.216622389920079</v>
      </c>
      <c r="BA159">
        <f t="shared" si="227"/>
        <v>0.51039715913569395</v>
      </c>
      <c r="BB159">
        <f t="shared" si="228"/>
        <v>29.729234520769452</v>
      </c>
      <c r="BC159">
        <f t="shared" si="229"/>
        <v>379.28508900213353</v>
      </c>
      <c r="BD159">
        <f t="shared" si="230"/>
        <v>4.3498915418333341E-3</v>
      </c>
    </row>
    <row r="160" spans="1:108" x14ac:dyDescent="0.25">
      <c r="A160" s="1">
        <v>108</v>
      </c>
      <c r="B160" s="1" t="s">
        <v>167</v>
      </c>
      <c r="C160" s="1">
        <v>6931.5000163950026</v>
      </c>
      <c r="D160" s="1">
        <v>0</v>
      </c>
      <c r="E160">
        <f t="shared" si="203"/>
        <v>5.5482844772683659</v>
      </c>
      <c r="F160">
        <f t="shared" si="204"/>
        <v>5.3932863638287358E-2</v>
      </c>
      <c r="G160">
        <f t="shared" si="205"/>
        <v>194.91873307406777</v>
      </c>
      <c r="H160">
        <f t="shared" si="206"/>
        <v>2.2659127273304218</v>
      </c>
      <c r="I160">
        <f t="shared" si="207"/>
        <v>2.9998233654988584</v>
      </c>
      <c r="J160">
        <f t="shared" si="208"/>
        <v>30.403572082519531</v>
      </c>
      <c r="K160" s="1">
        <v>6</v>
      </c>
      <c r="L160">
        <f t="shared" si="209"/>
        <v>1.4200000166893005</v>
      </c>
      <c r="M160" s="1">
        <v>1</v>
      </c>
      <c r="N160">
        <f t="shared" si="210"/>
        <v>2.8400000333786011</v>
      </c>
      <c r="O160" s="1">
        <v>33.599716186523437</v>
      </c>
      <c r="P160" s="1">
        <v>30.403572082519531</v>
      </c>
      <c r="Q160" s="1">
        <v>35.011604309082031</v>
      </c>
      <c r="R160" s="1">
        <v>401.12484741210937</v>
      </c>
      <c r="S160" s="1">
        <v>381.89593505859375</v>
      </c>
      <c r="T160" s="1">
        <v>11.98635196685791</v>
      </c>
      <c r="U160" s="1">
        <v>18.653141021728516</v>
      </c>
      <c r="V160" s="1">
        <v>16.731069564819336</v>
      </c>
      <c r="W160" s="1">
        <v>26.036863327026367</v>
      </c>
      <c r="X160" s="1">
        <v>200.12449645996094</v>
      </c>
      <c r="Y160" s="1">
        <v>1701.153076171875</v>
      </c>
      <c r="Z160" s="1">
        <v>16.057855606079102</v>
      </c>
      <c r="AA160" s="1">
        <v>72.930908203125</v>
      </c>
      <c r="AB160" s="1">
        <v>-1.5178816318511963</v>
      </c>
      <c r="AC160" s="1">
        <v>-5.2693277597427368E-2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11"/>
        <v>0.33354082743326818</v>
      </c>
      <c r="AL160">
        <f t="shared" si="212"/>
        <v>2.2659127273304217E-3</v>
      </c>
      <c r="AM160">
        <f t="shared" si="213"/>
        <v>303.55357208251951</v>
      </c>
      <c r="AN160">
        <f t="shared" si="214"/>
        <v>306.74971618652341</v>
      </c>
      <c r="AO160">
        <f t="shared" si="215"/>
        <v>272.18448610370251</v>
      </c>
      <c r="AP160">
        <f t="shared" si="216"/>
        <v>2.4857859058571652</v>
      </c>
      <c r="AQ160">
        <f t="shared" si="217"/>
        <v>4.3602138810544862</v>
      </c>
      <c r="AR160">
        <f t="shared" si="218"/>
        <v>59.785542076489001</v>
      </c>
      <c r="AS160">
        <f t="shared" si="219"/>
        <v>41.132401054760486</v>
      </c>
      <c r="AT160">
        <f t="shared" si="220"/>
        <v>32.001644134521484</v>
      </c>
      <c r="AU160">
        <f t="shared" si="221"/>
        <v>4.7755276102388269</v>
      </c>
      <c r="AV160">
        <f t="shared" si="222"/>
        <v>5.2927742274476719E-2</v>
      </c>
      <c r="AW160">
        <f t="shared" si="223"/>
        <v>1.3603905155556277</v>
      </c>
      <c r="AX160">
        <f t="shared" si="224"/>
        <v>3.4151370946831991</v>
      </c>
      <c r="AY160">
        <f t="shared" si="225"/>
        <v>3.3168697896644943E-2</v>
      </c>
      <c r="AZ160">
        <f t="shared" si="226"/>
        <v>14.215600228894262</v>
      </c>
      <c r="BA160">
        <f t="shared" si="227"/>
        <v>0.51039750670339468</v>
      </c>
      <c r="BB160">
        <f t="shared" si="228"/>
        <v>29.726185632804125</v>
      </c>
      <c r="BC160">
        <f t="shared" si="229"/>
        <v>379.25854634159379</v>
      </c>
      <c r="BD160">
        <f t="shared" si="230"/>
        <v>4.3487308567157533E-3</v>
      </c>
    </row>
    <row r="161" spans="1:108" x14ac:dyDescent="0.25">
      <c r="A161" s="1">
        <v>109</v>
      </c>
      <c r="B161" s="1" t="s">
        <v>167</v>
      </c>
      <c r="C161" s="1">
        <v>6932.0000163838267</v>
      </c>
      <c r="D161" s="1">
        <v>0</v>
      </c>
      <c r="E161">
        <f t="shared" si="203"/>
        <v>5.5199024028017654</v>
      </c>
      <c r="F161">
        <f t="shared" si="204"/>
        <v>5.3949230928551445E-2</v>
      </c>
      <c r="G161">
        <f t="shared" si="205"/>
        <v>195.83037558482599</v>
      </c>
      <c r="H161">
        <f t="shared" si="206"/>
        <v>2.2657082212063084</v>
      </c>
      <c r="I161">
        <f t="shared" si="207"/>
        <v>2.9986946319173224</v>
      </c>
      <c r="J161">
        <f t="shared" si="208"/>
        <v>30.399038314819336</v>
      </c>
      <c r="K161" s="1">
        <v>6</v>
      </c>
      <c r="L161">
        <f t="shared" si="209"/>
        <v>1.4200000166893005</v>
      </c>
      <c r="M161" s="1">
        <v>1</v>
      </c>
      <c r="N161">
        <f t="shared" si="210"/>
        <v>2.8400000333786011</v>
      </c>
      <c r="O161" s="1">
        <v>33.600906372070312</v>
      </c>
      <c r="P161" s="1">
        <v>30.399038314819336</v>
      </c>
      <c r="Q161" s="1">
        <v>35.011940002441406</v>
      </c>
      <c r="R161" s="1">
        <v>401.0718994140625</v>
      </c>
      <c r="S161" s="1">
        <v>381.92672729492187</v>
      </c>
      <c r="T161" s="1">
        <v>11.986364364624023</v>
      </c>
      <c r="U161" s="1">
        <v>18.653032302856445</v>
      </c>
      <c r="V161" s="1">
        <v>16.730030059814453</v>
      </c>
      <c r="W161" s="1">
        <v>26.035066604614258</v>
      </c>
      <c r="X161" s="1">
        <v>200.11009216308594</v>
      </c>
      <c r="Y161" s="1">
        <v>1701.1846923828125</v>
      </c>
      <c r="Z161" s="1">
        <v>16.044178009033203</v>
      </c>
      <c r="AA161" s="1">
        <v>72.931159973144531</v>
      </c>
      <c r="AB161" s="1">
        <v>-1.5178816318511963</v>
      </c>
      <c r="AC161" s="1">
        <v>-5.2693277597427368E-2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11"/>
        <v>0.33351682027180984</v>
      </c>
      <c r="AL161">
        <f t="shared" si="212"/>
        <v>2.2657082212063084E-3</v>
      </c>
      <c r="AM161">
        <f t="shared" si="213"/>
        <v>303.54903831481931</v>
      </c>
      <c r="AN161">
        <f t="shared" si="214"/>
        <v>306.75090637207029</v>
      </c>
      <c r="AO161">
        <f t="shared" si="215"/>
        <v>272.18954469733944</v>
      </c>
      <c r="AP161">
        <f t="shared" si="216"/>
        <v>2.4867838822152106</v>
      </c>
      <c r="AQ161">
        <f t="shared" si="217"/>
        <v>4.3590819147811786</v>
      </c>
      <c r="AR161">
        <f t="shared" si="218"/>
        <v>59.76981466339388</v>
      </c>
      <c r="AS161">
        <f t="shared" si="219"/>
        <v>41.116782360537435</v>
      </c>
      <c r="AT161">
        <f t="shared" si="220"/>
        <v>31.999972343444824</v>
      </c>
      <c r="AU161">
        <f t="shared" si="221"/>
        <v>4.7750757531896415</v>
      </c>
      <c r="AV161">
        <f t="shared" si="222"/>
        <v>5.2943505101330016E-2</v>
      </c>
      <c r="AW161">
        <f t="shared" si="223"/>
        <v>1.3603872828638559</v>
      </c>
      <c r="AX161">
        <f t="shared" si="224"/>
        <v>3.4146884703257854</v>
      </c>
      <c r="AY161">
        <f t="shared" si="225"/>
        <v>3.3178602670018327E-2</v>
      </c>
      <c r="AZ161">
        <f t="shared" si="226"/>
        <v>14.282136449377923</v>
      </c>
      <c r="BA161">
        <f t="shared" si="227"/>
        <v>0.51274331328377232</v>
      </c>
      <c r="BB161">
        <f t="shared" si="228"/>
        <v>29.73536196347456</v>
      </c>
      <c r="BC161">
        <f t="shared" si="229"/>
        <v>379.30283005682315</v>
      </c>
      <c r="BD161">
        <f t="shared" si="230"/>
        <v>4.3273153518462873E-3</v>
      </c>
    </row>
    <row r="162" spans="1:108" x14ac:dyDescent="0.25">
      <c r="A162" s="1">
        <v>110</v>
      </c>
      <c r="B162" s="1" t="s">
        <v>168</v>
      </c>
      <c r="C162" s="1">
        <v>6932.5000163726509</v>
      </c>
      <c r="D162" s="1">
        <v>0</v>
      </c>
      <c r="E162">
        <f t="shared" si="203"/>
        <v>5.508484284138472</v>
      </c>
      <c r="F162">
        <f t="shared" si="204"/>
        <v>5.3949276743092751E-2</v>
      </c>
      <c r="G162">
        <f t="shared" si="205"/>
        <v>196.18201827536191</v>
      </c>
      <c r="H162">
        <f t="shared" si="206"/>
        <v>2.2653205871156983</v>
      </c>
      <c r="I162">
        <f t="shared" si="207"/>
        <v>2.9982056314610297</v>
      </c>
      <c r="J162">
        <f t="shared" si="208"/>
        <v>30.396980285644531</v>
      </c>
      <c r="K162" s="1">
        <v>6</v>
      </c>
      <c r="L162">
        <f t="shared" si="209"/>
        <v>1.4200000166893005</v>
      </c>
      <c r="M162" s="1">
        <v>1</v>
      </c>
      <c r="N162">
        <f t="shared" si="210"/>
        <v>2.8400000333786011</v>
      </c>
      <c r="O162" s="1">
        <v>33.600982666015625</v>
      </c>
      <c r="P162" s="1">
        <v>30.396980285644531</v>
      </c>
      <c r="Q162" s="1">
        <v>35.012466430664063</v>
      </c>
      <c r="R162" s="1">
        <v>401.0546875</v>
      </c>
      <c r="S162" s="1">
        <v>381.94326782226562</v>
      </c>
      <c r="T162" s="1">
        <v>11.986788749694824</v>
      </c>
      <c r="U162" s="1">
        <v>18.652603149414063</v>
      </c>
      <c r="V162" s="1">
        <v>16.730630874633789</v>
      </c>
      <c r="W162" s="1">
        <v>26.034481048583984</v>
      </c>
      <c r="X162" s="1">
        <v>200.1015625</v>
      </c>
      <c r="Y162" s="1">
        <v>1701.1165771484375</v>
      </c>
      <c r="Z162" s="1">
        <v>16.110820770263672</v>
      </c>
      <c r="AA162" s="1">
        <v>72.931510925292969</v>
      </c>
      <c r="AB162" s="1">
        <v>-1.5178816318511963</v>
      </c>
      <c r="AC162" s="1">
        <v>-5.2693277597427368E-2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11"/>
        <v>0.33350260416666666</v>
      </c>
      <c r="AL162">
        <f t="shared" si="212"/>
        <v>2.2653205871156984E-3</v>
      </c>
      <c r="AM162">
        <f t="shared" si="213"/>
        <v>303.54698028564451</v>
      </c>
      <c r="AN162">
        <f t="shared" si="214"/>
        <v>306.7509826660156</v>
      </c>
      <c r="AO162">
        <f t="shared" si="215"/>
        <v>272.17864626008304</v>
      </c>
      <c r="AP162">
        <f t="shared" si="216"/>
        <v>2.4871667506616175</v>
      </c>
      <c r="AQ162">
        <f t="shared" si="217"/>
        <v>4.3585681618376757</v>
      </c>
      <c r="AR162">
        <f t="shared" si="218"/>
        <v>59.762482725777524</v>
      </c>
      <c r="AS162">
        <f t="shared" si="219"/>
        <v>41.109879576363461</v>
      </c>
      <c r="AT162">
        <f t="shared" si="220"/>
        <v>31.998981475830078</v>
      </c>
      <c r="AU162">
        <f t="shared" si="221"/>
        <v>4.7748079558836416</v>
      </c>
      <c r="AV162">
        <f t="shared" si="222"/>
        <v>5.2943549223635818E-2</v>
      </c>
      <c r="AW162">
        <f t="shared" si="223"/>
        <v>1.3603625303766458</v>
      </c>
      <c r="AX162">
        <f t="shared" si="224"/>
        <v>3.4144454255069956</v>
      </c>
      <c r="AY162">
        <f t="shared" si="225"/>
        <v>3.3178630394854379E-2</v>
      </c>
      <c r="AZ162">
        <f t="shared" si="226"/>
        <v>14.307851009195582</v>
      </c>
      <c r="BA162">
        <f t="shared" si="227"/>
        <v>0.51364177563316471</v>
      </c>
      <c r="BB162">
        <f t="shared" si="228"/>
        <v>29.738824107696328</v>
      </c>
      <c r="BC162">
        <f t="shared" si="229"/>
        <v>379.3247982109325</v>
      </c>
      <c r="BD162">
        <f t="shared" si="230"/>
        <v>4.3186168159485812E-3</v>
      </c>
    </row>
    <row r="163" spans="1:108" x14ac:dyDescent="0.25">
      <c r="A163" s="1">
        <v>111</v>
      </c>
      <c r="B163" s="1" t="s">
        <v>168</v>
      </c>
      <c r="C163" s="1">
        <v>6933.000016361475</v>
      </c>
      <c r="D163" s="1">
        <v>0</v>
      </c>
      <c r="E163">
        <f t="shared" si="203"/>
        <v>5.507486215540327</v>
      </c>
      <c r="F163">
        <f t="shared" si="204"/>
        <v>5.3955437701938093E-2</v>
      </c>
      <c r="G163">
        <f t="shared" si="205"/>
        <v>196.23276729559709</v>
      </c>
      <c r="H163">
        <f t="shared" si="206"/>
        <v>2.2653512184152742</v>
      </c>
      <c r="I163">
        <f t="shared" si="207"/>
        <v>2.9979239174386323</v>
      </c>
      <c r="J163">
        <f t="shared" si="208"/>
        <v>30.395681381225586</v>
      </c>
      <c r="K163" s="1">
        <v>6</v>
      </c>
      <c r="L163">
        <f t="shared" si="209"/>
        <v>1.4200000166893005</v>
      </c>
      <c r="M163" s="1">
        <v>1</v>
      </c>
      <c r="N163">
        <f t="shared" si="210"/>
        <v>2.8400000333786011</v>
      </c>
      <c r="O163" s="1">
        <v>33.601940155029297</v>
      </c>
      <c r="P163" s="1">
        <v>30.395681381225586</v>
      </c>
      <c r="Q163" s="1">
        <v>35.0140380859375</v>
      </c>
      <c r="R163" s="1">
        <v>401.05221557617187</v>
      </c>
      <c r="S163" s="1">
        <v>381.94512939453125</v>
      </c>
      <c r="T163" s="1">
        <v>11.986560821533203</v>
      </c>
      <c r="U163" s="1">
        <v>18.651985168457031</v>
      </c>
      <c r="V163" s="1">
        <v>16.729448318481445</v>
      </c>
      <c r="W163" s="1">
        <v>26.032272338867188</v>
      </c>
      <c r="X163" s="1">
        <v>200.11610412597656</v>
      </c>
      <c r="Y163" s="1">
        <v>1701.1754150390625</v>
      </c>
      <c r="Z163" s="1">
        <v>16.129108428955078</v>
      </c>
      <c r="AA163" s="1">
        <v>72.931648254394531</v>
      </c>
      <c r="AB163" s="1">
        <v>-1.5178816318511963</v>
      </c>
      <c r="AC163" s="1">
        <v>-5.2693277597427368E-2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11"/>
        <v>0.33352684020996087</v>
      </c>
      <c r="AL163">
        <f t="shared" si="212"/>
        <v>2.2653512184152742E-3</v>
      </c>
      <c r="AM163">
        <f t="shared" si="213"/>
        <v>303.54568138122556</v>
      </c>
      <c r="AN163">
        <f t="shared" si="214"/>
        <v>306.75194015502927</v>
      </c>
      <c r="AO163">
        <f t="shared" si="215"/>
        <v>272.18806032237262</v>
      </c>
      <c r="AP163">
        <f t="shared" si="216"/>
        <v>2.4875902240922838</v>
      </c>
      <c r="AQ163">
        <f t="shared" si="217"/>
        <v>4.3582439389907242</v>
      </c>
      <c r="AR163">
        <f t="shared" si="218"/>
        <v>59.757924622636182</v>
      </c>
      <c r="AS163">
        <f t="shared" si="219"/>
        <v>41.105939454179151</v>
      </c>
      <c r="AT163">
        <f t="shared" si="220"/>
        <v>31.998810768127441</v>
      </c>
      <c r="AU163">
        <f t="shared" si="221"/>
        <v>4.7747618208057077</v>
      </c>
      <c r="AV163">
        <f t="shared" si="222"/>
        <v>5.2949482604598343E-2</v>
      </c>
      <c r="AW163">
        <f t="shared" si="223"/>
        <v>1.3603200215520919</v>
      </c>
      <c r="AX163">
        <f t="shared" si="224"/>
        <v>3.4144417992536158</v>
      </c>
      <c r="AY163">
        <f t="shared" si="225"/>
        <v>3.3182358714609089E-2</v>
      </c>
      <c r="AZ163">
        <f t="shared" si="226"/>
        <v>14.311579160388941</v>
      </c>
      <c r="BA163">
        <f t="shared" si="227"/>
        <v>0.51377214210499311</v>
      </c>
      <c r="BB163">
        <f t="shared" si="228"/>
        <v>29.740538291744656</v>
      </c>
      <c r="BC163">
        <f t="shared" si="229"/>
        <v>379.32713421720928</v>
      </c>
      <c r="BD163">
        <f t="shared" si="230"/>
        <v>4.3180566299994968E-3</v>
      </c>
    </row>
    <row r="164" spans="1:108" x14ac:dyDescent="0.25">
      <c r="A164" s="1">
        <v>112</v>
      </c>
      <c r="B164" s="1" t="s">
        <v>169</v>
      </c>
      <c r="C164" s="1">
        <v>6933.5000163502991</v>
      </c>
      <c r="D164" s="1">
        <v>0</v>
      </c>
      <c r="E164">
        <f t="shared" si="203"/>
        <v>5.5104367152216938</v>
      </c>
      <c r="F164">
        <f t="shared" si="204"/>
        <v>5.3942410445647557E-2</v>
      </c>
      <c r="G164">
        <f t="shared" si="205"/>
        <v>196.12162742746483</v>
      </c>
      <c r="H164">
        <f t="shared" si="206"/>
        <v>2.2660200149747065</v>
      </c>
      <c r="I164">
        <f t="shared" si="207"/>
        <v>2.9995113130539215</v>
      </c>
      <c r="J164">
        <f t="shared" si="208"/>
        <v>30.402641296386719</v>
      </c>
      <c r="K164" s="1">
        <v>6</v>
      </c>
      <c r="L164">
        <f t="shared" si="209"/>
        <v>1.4200000166893005</v>
      </c>
      <c r="M164" s="1">
        <v>1</v>
      </c>
      <c r="N164">
        <f t="shared" si="210"/>
        <v>2.8400000333786011</v>
      </c>
      <c r="O164" s="1">
        <v>33.601764678955078</v>
      </c>
      <c r="P164" s="1">
        <v>30.402641296386719</v>
      </c>
      <c r="Q164" s="1">
        <v>35.014434814453125</v>
      </c>
      <c r="R164" s="1">
        <v>401.08706665039063</v>
      </c>
      <c r="S164" s="1">
        <v>381.96994018554687</v>
      </c>
      <c r="T164" s="1">
        <v>11.986382484436035</v>
      </c>
      <c r="U164" s="1">
        <v>18.653852462768555</v>
      </c>
      <c r="V164" s="1">
        <v>16.729536056518555</v>
      </c>
      <c r="W164" s="1">
        <v>26.035400390625</v>
      </c>
      <c r="X164" s="1">
        <v>200.11338806152344</v>
      </c>
      <c r="Y164" s="1">
        <v>1701.1846923828125</v>
      </c>
      <c r="Z164" s="1">
        <v>16.226497650146484</v>
      </c>
      <c r="AA164" s="1">
        <v>72.932395935058594</v>
      </c>
      <c r="AB164" s="1">
        <v>-1.5178816318511963</v>
      </c>
      <c r="AC164" s="1">
        <v>-5.2693277597427368E-2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11"/>
        <v>0.33352231343587235</v>
      </c>
      <c r="AL164">
        <f t="shared" si="212"/>
        <v>2.2660200149747065E-3</v>
      </c>
      <c r="AM164">
        <f t="shared" si="213"/>
        <v>303.5526412963867</v>
      </c>
      <c r="AN164">
        <f t="shared" si="214"/>
        <v>306.75176467895506</v>
      </c>
      <c r="AO164">
        <f t="shared" si="215"/>
        <v>272.18954469733944</v>
      </c>
      <c r="AP164">
        <f t="shared" si="216"/>
        <v>2.4862245296921932</v>
      </c>
      <c r="AQ164">
        <f t="shared" si="217"/>
        <v>4.3599814665827257</v>
      </c>
      <c r="AR164">
        <f t="shared" si="218"/>
        <v>59.781135813294767</v>
      </c>
      <c r="AS164">
        <f t="shared" si="219"/>
        <v>41.127283350526213</v>
      </c>
      <c r="AT164">
        <f t="shared" si="220"/>
        <v>32.002202987670898</v>
      </c>
      <c r="AU164">
        <f t="shared" si="221"/>
        <v>4.7756786671599611</v>
      </c>
      <c r="AV164">
        <f t="shared" si="222"/>
        <v>5.2936936528605344E-2</v>
      </c>
      <c r="AW164">
        <f t="shared" si="223"/>
        <v>1.3604701535288042</v>
      </c>
      <c r="AX164">
        <f t="shared" si="224"/>
        <v>3.415208513631157</v>
      </c>
      <c r="AY164">
        <f t="shared" si="225"/>
        <v>3.3174475221611453E-2</v>
      </c>
      <c r="AZ164">
        <f t="shared" si="226"/>
        <v>14.303620182967913</v>
      </c>
      <c r="BA164">
        <f t="shared" si="227"/>
        <v>0.51344780516549604</v>
      </c>
      <c r="BB164">
        <f t="shared" si="228"/>
        <v>29.730117051785733</v>
      </c>
      <c r="BC164">
        <f t="shared" si="229"/>
        <v>379.35054248198441</v>
      </c>
      <c r="BD164">
        <f t="shared" si="230"/>
        <v>4.318589541961149E-3</v>
      </c>
    </row>
    <row r="165" spans="1:108" x14ac:dyDescent="0.25">
      <c r="A165" s="1">
        <v>113</v>
      </c>
      <c r="B165" s="1" t="s">
        <v>169</v>
      </c>
      <c r="C165" s="1">
        <v>6934.0000163391232</v>
      </c>
      <c r="D165" s="1">
        <v>0</v>
      </c>
      <c r="E165">
        <f t="shared" si="203"/>
        <v>5.5038251195816521</v>
      </c>
      <c r="F165">
        <f t="shared" si="204"/>
        <v>5.3938597355773256E-2</v>
      </c>
      <c r="G165">
        <f t="shared" si="205"/>
        <v>196.32611433774315</v>
      </c>
      <c r="H165">
        <f t="shared" si="206"/>
        <v>2.2657185859413889</v>
      </c>
      <c r="I165">
        <f t="shared" si="207"/>
        <v>2.9993270322988179</v>
      </c>
      <c r="J165">
        <f t="shared" si="208"/>
        <v>30.401466369628906</v>
      </c>
      <c r="K165" s="1">
        <v>6</v>
      </c>
      <c r="L165">
        <f t="shared" si="209"/>
        <v>1.4200000166893005</v>
      </c>
      <c r="M165" s="1">
        <v>1</v>
      </c>
      <c r="N165">
        <f t="shared" si="210"/>
        <v>2.8400000333786011</v>
      </c>
      <c r="O165" s="1">
        <v>33.602504730224609</v>
      </c>
      <c r="P165" s="1">
        <v>30.401466369628906</v>
      </c>
      <c r="Q165" s="1">
        <v>35.014869689941406</v>
      </c>
      <c r="R165" s="1">
        <v>401.08880615234375</v>
      </c>
      <c r="S165" s="1">
        <v>381.99319458007813</v>
      </c>
      <c r="T165" s="1">
        <v>11.986300468444824</v>
      </c>
      <c r="U165" s="1">
        <v>18.652368545532227</v>
      </c>
      <c r="V165" s="1">
        <v>16.728715896606445</v>
      </c>
      <c r="W165" s="1">
        <v>26.032234191894531</v>
      </c>
      <c r="X165" s="1">
        <v>200.129150390625</v>
      </c>
      <c r="Y165" s="1">
        <v>1701.21630859375</v>
      </c>
      <c r="Z165" s="1">
        <v>16.290128707885742</v>
      </c>
      <c r="AA165" s="1">
        <v>72.932350158691406</v>
      </c>
      <c r="AB165" s="1">
        <v>-1.5178816318511963</v>
      </c>
      <c r="AC165" s="1">
        <v>-5.2693277597427368E-2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11"/>
        <v>0.33354858398437492</v>
      </c>
      <c r="AL165">
        <f t="shared" si="212"/>
        <v>2.2657185859413891E-3</v>
      </c>
      <c r="AM165">
        <f t="shared" si="213"/>
        <v>303.55146636962888</v>
      </c>
      <c r="AN165">
        <f t="shared" si="214"/>
        <v>306.75250473022459</v>
      </c>
      <c r="AO165">
        <f t="shared" si="215"/>
        <v>272.19460329097637</v>
      </c>
      <c r="AP165">
        <f t="shared" si="216"/>
        <v>2.4867191848639481</v>
      </c>
      <c r="AQ165">
        <f t="shared" si="217"/>
        <v>4.3596881063505357</v>
      </c>
      <c r="AR165">
        <f t="shared" si="218"/>
        <v>59.777150974353852</v>
      </c>
      <c r="AS165">
        <f t="shared" si="219"/>
        <v>41.124782428821625</v>
      </c>
      <c r="AT165">
        <f t="shared" si="220"/>
        <v>32.001985549926758</v>
      </c>
      <c r="AU165">
        <f t="shared" si="221"/>
        <v>4.7756198936655734</v>
      </c>
      <c r="AV165">
        <f t="shared" si="222"/>
        <v>5.2933264259276351E-2</v>
      </c>
      <c r="AW165">
        <f t="shared" si="223"/>
        <v>1.3603610740517178</v>
      </c>
      <c r="AX165">
        <f t="shared" si="224"/>
        <v>3.4152588196138556</v>
      </c>
      <c r="AY165">
        <f t="shared" si="225"/>
        <v>3.317216770444615E-2</v>
      </c>
      <c r="AZ165">
        <f t="shared" si="226"/>
        <v>14.318524916175569</v>
      </c>
      <c r="BA165">
        <f t="shared" si="227"/>
        <v>0.51395186386386482</v>
      </c>
      <c r="BB165">
        <f t="shared" si="228"/>
        <v>29.72981349801217</v>
      </c>
      <c r="BC165">
        <f t="shared" si="229"/>
        <v>379.37693971243436</v>
      </c>
      <c r="BD165">
        <f t="shared" si="230"/>
        <v>4.3130637949387735E-3</v>
      </c>
    </row>
    <row r="166" spans="1:108" x14ac:dyDescent="0.25">
      <c r="A166" s="1">
        <v>114</v>
      </c>
      <c r="B166" s="1" t="s">
        <v>170</v>
      </c>
      <c r="C166" s="1">
        <v>6934.5000163279474</v>
      </c>
      <c r="D166" s="1">
        <v>0</v>
      </c>
      <c r="E166">
        <f t="shared" si="203"/>
        <v>5.5077212429141822</v>
      </c>
      <c r="F166">
        <f t="shared" si="204"/>
        <v>5.3948618625993101E-2</v>
      </c>
      <c r="G166">
        <f t="shared" si="205"/>
        <v>196.24438997320098</v>
      </c>
      <c r="H166">
        <f t="shared" si="206"/>
        <v>2.265825668865137</v>
      </c>
      <c r="I166">
        <f t="shared" si="207"/>
        <v>2.9989088649795961</v>
      </c>
      <c r="J166">
        <f t="shared" si="208"/>
        <v>30.39959716796875</v>
      </c>
      <c r="K166" s="1">
        <v>6</v>
      </c>
      <c r="L166">
        <f t="shared" si="209"/>
        <v>1.4200000166893005</v>
      </c>
      <c r="M166" s="1">
        <v>1</v>
      </c>
      <c r="N166">
        <f t="shared" si="210"/>
        <v>2.8400000333786011</v>
      </c>
      <c r="O166" s="1">
        <v>33.603282928466797</v>
      </c>
      <c r="P166" s="1">
        <v>30.39959716796875</v>
      </c>
      <c r="Q166" s="1">
        <v>35.015121459960937</v>
      </c>
      <c r="R166" s="1">
        <v>401.10000610351562</v>
      </c>
      <c r="S166" s="1">
        <v>381.99310302734375</v>
      </c>
      <c r="T166" s="1">
        <v>11.985639572143555</v>
      </c>
      <c r="U166" s="1">
        <v>18.651847839355469</v>
      </c>
      <c r="V166" s="1">
        <v>16.726938247680664</v>
      </c>
      <c r="W166" s="1">
        <v>26.030174255371094</v>
      </c>
      <c r="X166" s="1">
        <v>200.13450622558594</v>
      </c>
      <c r="Y166" s="1">
        <v>1701.17529296875</v>
      </c>
      <c r="Z166" s="1">
        <v>16.230758666992187</v>
      </c>
      <c r="AA166" s="1">
        <v>72.931785583496094</v>
      </c>
      <c r="AB166" s="1">
        <v>-1.5178816318511963</v>
      </c>
      <c r="AC166" s="1">
        <v>-5.2693277597427368E-2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11"/>
        <v>0.33355751037597653</v>
      </c>
      <c r="AL166">
        <f t="shared" si="212"/>
        <v>2.2658256688651368E-3</v>
      </c>
      <c r="AM166">
        <f t="shared" si="213"/>
        <v>303.54959716796873</v>
      </c>
      <c r="AN166">
        <f t="shared" si="214"/>
        <v>306.75328292846677</v>
      </c>
      <c r="AO166">
        <f t="shared" si="215"/>
        <v>272.18804079112306</v>
      </c>
      <c r="AP166">
        <f t="shared" si="216"/>
        <v>2.4869717406430447</v>
      </c>
      <c r="AQ166">
        <f t="shared" si="217"/>
        <v>4.3592214323354641</v>
      </c>
      <c r="AR166">
        <f t="shared" si="218"/>
        <v>59.771214943651707</v>
      </c>
      <c r="AS166">
        <f t="shared" si="219"/>
        <v>41.119367104296238</v>
      </c>
      <c r="AT166">
        <f t="shared" si="220"/>
        <v>32.001440048217773</v>
      </c>
      <c r="AU166">
        <f t="shared" si="221"/>
        <v>4.7754724471440877</v>
      </c>
      <c r="AV166">
        <f t="shared" si="222"/>
        <v>5.2942915415040551E-2</v>
      </c>
      <c r="AW166">
        <f t="shared" si="223"/>
        <v>1.360312567355868</v>
      </c>
      <c r="AX166">
        <f t="shared" si="224"/>
        <v>3.4151598797882197</v>
      </c>
      <c r="AY166">
        <f t="shared" si="225"/>
        <v>3.3178232132829111E-2</v>
      </c>
      <c r="AZ166">
        <f t="shared" si="226"/>
        <v>14.312453771489485</v>
      </c>
      <c r="BA166">
        <f t="shared" si="227"/>
        <v>0.51373804505353449</v>
      </c>
      <c r="BB166">
        <f t="shared" si="228"/>
        <v>29.732568341838274</v>
      </c>
      <c r="BC166">
        <f t="shared" si="229"/>
        <v>379.37499612926439</v>
      </c>
      <c r="BD166">
        <f t="shared" si="230"/>
        <v>4.3165390427297124E-3</v>
      </c>
    </row>
    <row r="167" spans="1:108" x14ac:dyDescent="0.25">
      <c r="A167" s="1">
        <v>115</v>
      </c>
      <c r="B167" s="1" t="s">
        <v>170</v>
      </c>
      <c r="C167" s="1">
        <v>6935.0000163167715</v>
      </c>
      <c r="D167" s="1">
        <v>0</v>
      </c>
      <c r="E167">
        <f t="shared" si="203"/>
        <v>5.5052144980477387</v>
      </c>
      <c r="F167">
        <f t="shared" si="204"/>
        <v>5.3942910468689195E-2</v>
      </c>
      <c r="G167">
        <f t="shared" si="205"/>
        <v>196.28117498963775</v>
      </c>
      <c r="H167">
        <f t="shared" si="206"/>
        <v>2.2654494762990849</v>
      </c>
      <c r="I167">
        <f t="shared" si="207"/>
        <v>2.9987305789832495</v>
      </c>
      <c r="J167">
        <f t="shared" si="208"/>
        <v>30.39837646484375</v>
      </c>
      <c r="K167" s="1">
        <v>6</v>
      </c>
      <c r="L167">
        <f t="shared" si="209"/>
        <v>1.4200000166893005</v>
      </c>
      <c r="M167" s="1">
        <v>1</v>
      </c>
      <c r="N167">
        <f t="shared" si="210"/>
        <v>2.8400000333786011</v>
      </c>
      <c r="O167" s="1">
        <v>33.603389739990234</v>
      </c>
      <c r="P167" s="1">
        <v>30.39837646484375</v>
      </c>
      <c r="Q167" s="1">
        <v>35.014705657958984</v>
      </c>
      <c r="R167" s="1">
        <v>401.0701904296875</v>
      </c>
      <c r="S167" s="1">
        <v>381.97088623046875</v>
      </c>
      <c r="T167" s="1">
        <v>11.984832763671875</v>
      </c>
      <c r="U167" s="1">
        <v>18.650119781494141</v>
      </c>
      <c r="V167" s="1">
        <v>16.725706100463867</v>
      </c>
      <c r="W167" s="1">
        <v>26.02760124206543</v>
      </c>
      <c r="X167" s="1">
        <v>200.12928771972656</v>
      </c>
      <c r="Y167" s="1">
        <v>1701.217529296875</v>
      </c>
      <c r="Z167" s="1">
        <v>16.158697128295898</v>
      </c>
      <c r="AA167" s="1">
        <v>72.9317626953125</v>
      </c>
      <c r="AB167" s="1">
        <v>-1.5178816318511963</v>
      </c>
      <c r="AC167" s="1">
        <v>-5.2693277597427368E-2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11"/>
        <v>0.33354881286621091</v>
      </c>
      <c r="AL167">
        <f t="shared" si="212"/>
        <v>2.2654494762990849E-3</v>
      </c>
      <c r="AM167">
        <f t="shared" si="213"/>
        <v>303.54837646484373</v>
      </c>
      <c r="AN167">
        <f t="shared" si="214"/>
        <v>306.75338973999021</v>
      </c>
      <c r="AO167">
        <f t="shared" si="215"/>
        <v>272.19479860347201</v>
      </c>
      <c r="AP167">
        <f t="shared" si="216"/>
        <v>2.487439174078792</v>
      </c>
      <c r="AQ167">
        <f t="shared" si="217"/>
        <v>4.3589166891263336</v>
      </c>
      <c r="AR167">
        <f t="shared" si="218"/>
        <v>59.767055231293511</v>
      </c>
      <c r="AS167">
        <f t="shared" si="219"/>
        <v>41.116935449799371</v>
      </c>
      <c r="AT167">
        <f t="shared" si="220"/>
        <v>32.000883102416992</v>
      </c>
      <c r="AU167">
        <f t="shared" si="221"/>
        <v>4.775321911427624</v>
      </c>
      <c r="AV167">
        <f t="shared" si="222"/>
        <v>5.2937418084667079E-2</v>
      </c>
      <c r="AW167">
        <f t="shared" si="223"/>
        <v>1.3601861101430841</v>
      </c>
      <c r="AX167">
        <f t="shared" si="224"/>
        <v>3.4151358012845399</v>
      </c>
      <c r="AY167">
        <f t="shared" si="225"/>
        <v>3.3174777813554802E-2</v>
      </c>
      <c r="AZ167">
        <f t="shared" si="226"/>
        <v>14.315132075901367</v>
      </c>
      <c r="BA167">
        <f t="shared" si="227"/>
        <v>0.51386422909521989</v>
      </c>
      <c r="BB167">
        <f t="shared" si="228"/>
        <v>29.731910177081254</v>
      </c>
      <c r="BC167">
        <f t="shared" si="229"/>
        <v>379.35397091884357</v>
      </c>
      <c r="BD167">
        <f t="shared" si="230"/>
        <v>4.3147180604190252E-3</v>
      </c>
    </row>
    <row r="168" spans="1:108" x14ac:dyDescent="0.25">
      <c r="A168" s="1">
        <v>116</v>
      </c>
      <c r="B168" s="1" t="s">
        <v>171</v>
      </c>
      <c r="C168" s="1">
        <v>6935.5000163055956</v>
      </c>
      <c r="D168" s="1">
        <v>0</v>
      </c>
      <c r="E168">
        <f t="shared" si="203"/>
        <v>5.4845522637160125</v>
      </c>
      <c r="F168">
        <f t="shared" si="204"/>
        <v>5.3953695191872118E-2</v>
      </c>
      <c r="G168">
        <f t="shared" si="205"/>
        <v>196.95869597621032</v>
      </c>
      <c r="H168">
        <f t="shared" si="206"/>
        <v>2.2652055338328285</v>
      </c>
      <c r="I168">
        <f t="shared" si="207"/>
        <v>2.9978444692524508</v>
      </c>
      <c r="J168">
        <f t="shared" si="208"/>
        <v>30.394721984863281</v>
      </c>
      <c r="K168" s="1">
        <v>6</v>
      </c>
      <c r="L168">
        <f t="shared" si="209"/>
        <v>1.4200000166893005</v>
      </c>
      <c r="M168" s="1">
        <v>1</v>
      </c>
      <c r="N168">
        <f t="shared" si="210"/>
        <v>2.8400000333786011</v>
      </c>
      <c r="O168" s="1">
        <v>33.603977203369141</v>
      </c>
      <c r="P168" s="1">
        <v>30.394721984863281</v>
      </c>
      <c r="Q168" s="1">
        <v>35.013698577880859</v>
      </c>
      <c r="R168" s="1">
        <v>401.04849243164062</v>
      </c>
      <c r="S168" s="1">
        <v>382.01156616210937</v>
      </c>
      <c r="T168" s="1">
        <v>11.985310554504395</v>
      </c>
      <c r="U168" s="1">
        <v>18.64973258972168</v>
      </c>
      <c r="V168" s="1">
        <v>16.725849151611328</v>
      </c>
      <c r="W168" s="1">
        <v>26.026243209838867</v>
      </c>
      <c r="X168" s="1">
        <v>200.1337890625</v>
      </c>
      <c r="Y168" s="1">
        <v>1701.210205078125</v>
      </c>
      <c r="Z168" s="1">
        <v>16.165111541748047</v>
      </c>
      <c r="AA168" s="1">
        <v>72.931877136230469</v>
      </c>
      <c r="AB168" s="1">
        <v>-1.5178816318511963</v>
      </c>
      <c r="AC168" s="1">
        <v>-5.2693277597427368E-2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11"/>
        <v>0.33355631510416661</v>
      </c>
      <c r="AL168">
        <f t="shared" si="212"/>
        <v>2.2652055338328284E-3</v>
      </c>
      <c r="AM168">
        <f t="shared" si="213"/>
        <v>303.54472198486326</v>
      </c>
      <c r="AN168">
        <f t="shared" si="214"/>
        <v>306.75397720336912</v>
      </c>
      <c r="AO168">
        <f t="shared" si="215"/>
        <v>272.1936267284982</v>
      </c>
      <c r="AP168">
        <f t="shared" si="216"/>
        <v>2.488168489155115</v>
      </c>
      <c r="AQ168">
        <f t="shared" si="217"/>
        <v>4.3580044751095857</v>
      </c>
      <c r="AR168">
        <f t="shared" si="218"/>
        <v>59.754453693399505</v>
      </c>
      <c r="AS168">
        <f t="shared" si="219"/>
        <v>41.104721103677825</v>
      </c>
      <c r="AT168">
        <f t="shared" si="220"/>
        <v>31.999349594116211</v>
      </c>
      <c r="AU168">
        <f t="shared" si="221"/>
        <v>4.7749074440204584</v>
      </c>
      <c r="AV168">
        <f t="shared" si="222"/>
        <v>5.2947804463171572E-2</v>
      </c>
      <c r="AW168">
        <f t="shared" si="223"/>
        <v>1.3601600058571348</v>
      </c>
      <c r="AX168">
        <f t="shared" si="224"/>
        <v>3.4147474381633236</v>
      </c>
      <c r="AY168">
        <f t="shared" si="225"/>
        <v>3.3181304231638356E-2</v>
      </c>
      <c r="AZ168">
        <f t="shared" si="226"/>
        <v>14.364567415849143</v>
      </c>
      <c r="BA168">
        <f t="shared" si="227"/>
        <v>0.51558306978755053</v>
      </c>
      <c r="BB168">
        <f t="shared" si="228"/>
        <v>29.738706693153571</v>
      </c>
      <c r="BC168">
        <f t="shared" si="229"/>
        <v>379.40447268711097</v>
      </c>
      <c r="BD168">
        <f t="shared" si="230"/>
        <v>4.2989343261757192E-3</v>
      </c>
    </row>
    <row r="169" spans="1:108" x14ac:dyDescent="0.25">
      <c r="A169" s="1">
        <v>117</v>
      </c>
      <c r="B169" s="1" t="s">
        <v>171</v>
      </c>
      <c r="C169" s="1">
        <v>6936.0000162944198</v>
      </c>
      <c r="D169" s="1">
        <v>0</v>
      </c>
      <c r="E169">
        <f t="shared" si="203"/>
        <v>5.4957911320477359</v>
      </c>
      <c r="F169">
        <f t="shared" si="204"/>
        <v>5.3961921458955252E-2</v>
      </c>
      <c r="G169">
        <f t="shared" si="205"/>
        <v>196.62980625370997</v>
      </c>
      <c r="H169">
        <f t="shared" si="206"/>
        <v>2.2650401333581778</v>
      </c>
      <c r="I169">
        <f t="shared" si="207"/>
        <v>2.9971662925087212</v>
      </c>
      <c r="J169">
        <f t="shared" si="208"/>
        <v>30.391778945922852</v>
      </c>
      <c r="K169" s="1">
        <v>6</v>
      </c>
      <c r="L169">
        <f t="shared" si="209"/>
        <v>1.4200000166893005</v>
      </c>
      <c r="M169" s="1">
        <v>1</v>
      </c>
      <c r="N169">
        <f t="shared" si="210"/>
        <v>2.8400000333786011</v>
      </c>
      <c r="O169" s="1">
        <v>33.603660583496094</v>
      </c>
      <c r="P169" s="1">
        <v>30.391778945922852</v>
      </c>
      <c r="Q169" s="1">
        <v>35.013229370117188</v>
      </c>
      <c r="R169" s="1">
        <v>401.04953002929687</v>
      </c>
      <c r="S169" s="1">
        <v>381.97982788085937</v>
      </c>
      <c r="T169" s="1">
        <v>11.985365867614746</v>
      </c>
      <c r="U169" s="1">
        <v>18.649126052856445</v>
      </c>
      <c r="V169" s="1">
        <v>16.726076126098633</v>
      </c>
      <c r="W169" s="1">
        <v>26.025630950927734</v>
      </c>
      <c r="X169" s="1">
        <v>200.13917541503906</v>
      </c>
      <c r="Y169" s="1">
        <v>1701.2294921875</v>
      </c>
      <c r="Z169" s="1">
        <v>16.210704803466797</v>
      </c>
      <c r="AA169" s="1">
        <v>72.931228637695312</v>
      </c>
      <c r="AB169" s="1">
        <v>-1.5178816318511963</v>
      </c>
      <c r="AC169" s="1">
        <v>-5.2693277597427368E-2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11"/>
        <v>0.33356529235839838</v>
      </c>
      <c r="AL169">
        <f t="shared" si="212"/>
        <v>2.2650401333581776E-3</v>
      </c>
      <c r="AM169">
        <f t="shared" si="213"/>
        <v>303.54177894592283</v>
      </c>
      <c r="AN169">
        <f t="shared" si="214"/>
        <v>306.75366058349607</v>
      </c>
      <c r="AO169">
        <f t="shared" si="215"/>
        <v>272.19671266592923</v>
      </c>
      <c r="AP169">
        <f t="shared" si="216"/>
        <v>2.4886715890645976</v>
      </c>
      <c r="AQ169">
        <f t="shared" si="217"/>
        <v>4.3572699685627949</v>
      </c>
      <c r="AR169">
        <f t="shared" si="218"/>
        <v>59.744913803778864</v>
      </c>
      <c r="AS169">
        <f t="shared" si="219"/>
        <v>41.095787750922419</v>
      </c>
      <c r="AT169">
        <f t="shared" si="220"/>
        <v>31.997719764709473</v>
      </c>
      <c r="AU169">
        <f t="shared" si="221"/>
        <v>4.7744669778528008</v>
      </c>
      <c r="AV169">
        <f t="shared" si="222"/>
        <v>5.2955726832700771E-2</v>
      </c>
      <c r="AW169">
        <f t="shared" si="223"/>
        <v>1.3601036760540737</v>
      </c>
      <c r="AX169">
        <f t="shared" si="224"/>
        <v>3.4143633017987272</v>
      </c>
      <c r="AY169">
        <f t="shared" si="225"/>
        <v>3.3186282361771222E-2</v>
      </c>
      <c r="AZ169">
        <f t="shared" si="226"/>
        <v>14.340453356875054</v>
      </c>
      <c r="BA169">
        <f t="shared" si="227"/>
        <v>0.51476489568721251</v>
      </c>
      <c r="BB169">
        <f t="shared" si="228"/>
        <v>29.7433306939202</v>
      </c>
      <c r="BC169">
        <f t="shared" si="229"/>
        <v>379.36739198611821</v>
      </c>
      <c r="BD169">
        <f t="shared" si="230"/>
        <v>4.3088345629661096E-3</v>
      </c>
    </row>
    <row r="170" spans="1:108" x14ac:dyDescent="0.25">
      <c r="A170" s="1">
        <v>118</v>
      </c>
      <c r="B170" s="1" t="s">
        <v>172</v>
      </c>
      <c r="C170" s="1">
        <v>6936.5000162832439</v>
      </c>
      <c r="D170" s="1">
        <v>0</v>
      </c>
      <c r="E170">
        <f t="shared" si="203"/>
        <v>5.4885649341397835</v>
      </c>
      <c r="F170">
        <f t="shared" si="204"/>
        <v>5.3955734320545942E-2</v>
      </c>
      <c r="G170">
        <f t="shared" si="205"/>
        <v>196.82331822488266</v>
      </c>
      <c r="H170">
        <f t="shared" si="206"/>
        <v>2.2648252615431748</v>
      </c>
      <c r="I170">
        <f t="shared" si="207"/>
        <v>2.9972176176359469</v>
      </c>
      <c r="J170">
        <f t="shared" si="208"/>
        <v>30.391664505004883</v>
      </c>
      <c r="K170" s="1">
        <v>6</v>
      </c>
      <c r="L170">
        <f t="shared" si="209"/>
        <v>1.4200000166893005</v>
      </c>
      <c r="M170" s="1">
        <v>1</v>
      </c>
      <c r="N170">
        <f t="shared" si="210"/>
        <v>2.8400000333786011</v>
      </c>
      <c r="O170" s="1">
        <v>33.604473114013672</v>
      </c>
      <c r="P170" s="1">
        <v>30.391664505004883</v>
      </c>
      <c r="Q170" s="1">
        <v>35.012443542480469</v>
      </c>
      <c r="R170" s="1">
        <v>401.029296875</v>
      </c>
      <c r="S170" s="1">
        <v>381.98126220703125</v>
      </c>
      <c r="T170" s="1">
        <v>11.984837532043457</v>
      </c>
      <c r="U170" s="1">
        <v>18.648054122924805</v>
      </c>
      <c r="V170" s="1">
        <v>16.724555969238281</v>
      </c>
      <c r="W170" s="1">
        <v>26.022916793823242</v>
      </c>
      <c r="X170" s="1">
        <v>200.13673400878906</v>
      </c>
      <c r="Y170" s="1">
        <v>1701.2596435546875</v>
      </c>
      <c r="Z170" s="1">
        <v>16.156692504882813</v>
      </c>
      <c r="AA170" s="1">
        <v>72.931137084960937</v>
      </c>
      <c r="AB170" s="1">
        <v>-1.5178816318511963</v>
      </c>
      <c r="AC170" s="1">
        <v>-5.2693277597427368E-2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11"/>
        <v>0.33356122334798172</v>
      </c>
      <c r="AL170">
        <f t="shared" si="212"/>
        <v>2.264825261543175E-3</v>
      </c>
      <c r="AM170">
        <f t="shared" si="213"/>
        <v>303.54166450500486</v>
      </c>
      <c r="AN170">
        <f t="shared" si="214"/>
        <v>306.75447311401365</v>
      </c>
      <c r="AO170">
        <f t="shared" si="215"/>
        <v>272.2015368845714</v>
      </c>
      <c r="AP170">
        <f t="shared" si="216"/>
        <v>2.4889752099917066</v>
      </c>
      <c r="AQ170">
        <f t="shared" si="217"/>
        <v>4.3572414092427465</v>
      </c>
      <c r="AR170">
        <f t="shared" si="218"/>
        <v>59.74459721047252</v>
      </c>
      <c r="AS170">
        <f t="shared" si="219"/>
        <v>41.096543087547715</v>
      </c>
      <c r="AT170">
        <f t="shared" si="220"/>
        <v>31.998068809509277</v>
      </c>
      <c r="AU170">
        <f t="shared" si="221"/>
        <v>4.7745613052550295</v>
      </c>
      <c r="AV170">
        <f t="shared" si="222"/>
        <v>5.2949768265859523E-2</v>
      </c>
      <c r="AW170">
        <f t="shared" si="223"/>
        <v>1.3600237916067999</v>
      </c>
      <c r="AX170">
        <f t="shared" si="224"/>
        <v>3.4145375136482299</v>
      </c>
      <c r="AY170">
        <f t="shared" si="225"/>
        <v>3.318253821376245E-2</v>
      </c>
      <c r="AZ170">
        <f t="shared" si="226"/>
        <v>14.354548402975809</v>
      </c>
      <c r="BA170">
        <f t="shared" si="227"/>
        <v>0.51526956345362762</v>
      </c>
      <c r="BB170">
        <f t="shared" si="228"/>
        <v>29.741567637035637</v>
      </c>
      <c r="BC170">
        <f t="shared" si="229"/>
        <v>379.37226130069183</v>
      </c>
      <c r="BD170">
        <f t="shared" si="230"/>
        <v>4.302858745109911E-3</v>
      </c>
    </row>
    <row r="171" spans="1:108" x14ac:dyDescent="0.25">
      <c r="A171" s="1">
        <v>119</v>
      </c>
      <c r="B171" s="1" t="s">
        <v>172</v>
      </c>
      <c r="C171" s="1">
        <v>6937.000016272068</v>
      </c>
      <c r="D171" s="1">
        <v>0</v>
      </c>
      <c r="E171">
        <f t="shared" si="203"/>
        <v>5.4762944266791411</v>
      </c>
      <c r="F171">
        <f t="shared" si="204"/>
        <v>5.3948674810550046E-2</v>
      </c>
      <c r="G171">
        <f t="shared" si="205"/>
        <v>197.17214603457873</v>
      </c>
      <c r="H171">
        <f t="shared" si="206"/>
        <v>2.2641496910241226</v>
      </c>
      <c r="I171">
        <f t="shared" si="207"/>
        <v>2.9967101454088825</v>
      </c>
      <c r="J171">
        <f t="shared" si="208"/>
        <v>30.389257431030273</v>
      </c>
      <c r="K171" s="1">
        <v>6</v>
      </c>
      <c r="L171">
        <f t="shared" si="209"/>
        <v>1.4200000166893005</v>
      </c>
      <c r="M171" s="1">
        <v>1</v>
      </c>
      <c r="N171">
        <f t="shared" si="210"/>
        <v>2.8400000333786011</v>
      </c>
      <c r="O171" s="1">
        <v>33.604732513427734</v>
      </c>
      <c r="P171" s="1">
        <v>30.389257431030273</v>
      </c>
      <c r="Q171" s="1">
        <v>35.012096405029297</v>
      </c>
      <c r="R171" s="1">
        <v>401.00189208984375</v>
      </c>
      <c r="S171" s="1">
        <v>381.99041748046875</v>
      </c>
      <c r="T171" s="1">
        <v>11.985288619995117</v>
      </c>
      <c r="U171" s="1">
        <v>18.646854400634766</v>
      </c>
      <c r="V171" s="1">
        <v>16.724872589111328</v>
      </c>
      <c r="W171" s="1">
        <v>26.020755767822266</v>
      </c>
      <c r="X171" s="1">
        <v>200.12686157226562</v>
      </c>
      <c r="Y171" s="1">
        <v>1701.24853515625</v>
      </c>
      <c r="Z171" s="1">
        <v>16.256378173828125</v>
      </c>
      <c r="AA171" s="1">
        <v>72.930831909179687</v>
      </c>
      <c r="AB171" s="1">
        <v>-1.5178816318511963</v>
      </c>
      <c r="AC171" s="1">
        <v>-5.2693277597427368E-2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11"/>
        <v>0.3335447692871093</v>
      </c>
      <c r="AL171">
        <f t="shared" si="212"/>
        <v>2.2641496910241225E-3</v>
      </c>
      <c r="AM171">
        <f t="shared" si="213"/>
        <v>303.53925743103025</v>
      </c>
      <c r="AN171">
        <f t="shared" si="214"/>
        <v>306.75473251342771</v>
      </c>
      <c r="AO171">
        <f t="shared" si="215"/>
        <v>272.19975954086112</v>
      </c>
      <c r="AP171">
        <f t="shared" si="216"/>
        <v>2.4896921084167296</v>
      </c>
      <c r="AQ171">
        <f t="shared" si="217"/>
        <v>4.356640749336524</v>
      </c>
      <c r="AR171">
        <f t="shared" si="218"/>
        <v>59.736611187458024</v>
      </c>
      <c r="AS171">
        <f t="shared" si="219"/>
        <v>41.089756786823258</v>
      </c>
      <c r="AT171">
        <f t="shared" si="220"/>
        <v>31.996994972229004</v>
      </c>
      <c r="AU171">
        <f t="shared" si="221"/>
        <v>4.7742711119263328</v>
      </c>
      <c r="AV171">
        <f t="shared" si="222"/>
        <v>5.294296952435109E-2</v>
      </c>
      <c r="AW171">
        <f t="shared" si="223"/>
        <v>1.3599306039276415</v>
      </c>
      <c r="AX171">
        <f t="shared" si="224"/>
        <v>3.4143405079986913</v>
      </c>
      <c r="AY171">
        <f t="shared" si="225"/>
        <v>3.317826613313004E-2</v>
      </c>
      <c r="AZ171">
        <f t="shared" si="226"/>
        <v>14.379928639620092</v>
      </c>
      <c r="BA171">
        <f t="shared" si="227"/>
        <v>0.51617039855367619</v>
      </c>
      <c r="BB171">
        <f t="shared" si="228"/>
        <v>29.743942813058833</v>
      </c>
      <c r="BC171">
        <f t="shared" si="229"/>
        <v>379.38724938570584</v>
      </c>
      <c r="BD171">
        <f t="shared" si="230"/>
        <v>4.2934122988676866E-3</v>
      </c>
    </row>
    <row r="172" spans="1:108" x14ac:dyDescent="0.25">
      <c r="A172" s="1">
        <v>120</v>
      </c>
      <c r="B172" s="1" t="s">
        <v>173</v>
      </c>
      <c r="C172" s="1">
        <v>6937.5000162608922</v>
      </c>
      <c r="D172" s="1">
        <v>0</v>
      </c>
      <c r="E172">
        <f t="shared" si="203"/>
        <v>5.448630633144691</v>
      </c>
      <c r="F172">
        <f t="shared" si="204"/>
        <v>5.3962522878145826E-2</v>
      </c>
      <c r="G172">
        <f t="shared" si="205"/>
        <v>198.02274225998633</v>
      </c>
      <c r="H172">
        <f t="shared" si="206"/>
        <v>2.2636292171506254</v>
      </c>
      <c r="I172">
        <f t="shared" si="207"/>
        <v>2.9952868453429273</v>
      </c>
      <c r="J172">
        <f t="shared" si="208"/>
        <v>30.382839202880859</v>
      </c>
      <c r="K172" s="1">
        <v>6</v>
      </c>
      <c r="L172">
        <f t="shared" si="209"/>
        <v>1.4200000166893005</v>
      </c>
      <c r="M172" s="1">
        <v>1</v>
      </c>
      <c r="N172">
        <f t="shared" si="210"/>
        <v>2.8400000333786011</v>
      </c>
      <c r="O172" s="1">
        <v>33.605457305908203</v>
      </c>
      <c r="P172" s="1">
        <v>30.382839202880859</v>
      </c>
      <c r="Q172" s="1">
        <v>35.011821746826172</v>
      </c>
      <c r="R172" s="1">
        <v>400.91342163085937</v>
      </c>
      <c r="S172" s="1">
        <v>381.98504638671875</v>
      </c>
      <c r="T172" s="1">
        <v>11.984305381774902</v>
      </c>
      <c r="U172" s="1">
        <v>18.644521713256836</v>
      </c>
      <c r="V172" s="1">
        <v>16.722726821899414</v>
      </c>
      <c r="W172" s="1">
        <v>26.01629638671875</v>
      </c>
      <c r="X172" s="1">
        <v>200.12187194824219</v>
      </c>
      <c r="Y172" s="1">
        <v>1701.27978515625</v>
      </c>
      <c r="Z172" s="1">
        <v>16.194034576416016</v>
      </c>
      <c r="AA172" s="1">
        <v>72.930412292480469</v>
      </c>
      <c r="AB172" s="1">
        <v>-1.5178816318511963</v>
      </c>
      <c r="AC172" s="1">
        <v>-5.2693277597427368E-2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11"/>
        <v>0.33353645324707026</v>
      </c>
      <c r="AL172">
        <f t="shared" si="212"/>
        <v>2.2636292171506252E-3</v>
      </c>
      <c r="AM172">
        <f t="shared" si="213"/>
        <v>303.53283920288084</v>
      </c>
      <c r="AN172">
        <f t="shared" si="214"/>
        <v>306.75545730590818</v>
      </c>
      <c r="AO172">
        <f t="shared" si="215"/>
        <v>272.20475954074936</v>
      </c>
      <c r="AP172">
        <f t="shared" si="216"/>
        <v>2.4910587611427069</v>
      </c>
      <c r="AQ172">
        <f t="shared" si="217"/>
        <v>4.3550395008868525</v>
      </c>
      <c r="AR172">
        <f t="shared" si="218"/>
        <v>59.714999051717712</v>
      </c>
      <c r="AS172">
        <f t="shared" si="219"/>
        <v>41.070477338460876</v>
      </c>
      <c r="AT172">
        <f t="shared" si="220"/>
        <v>31.994148254394531</v>
      </c>
      <c r="AU172">
        <f t="shared" si="221"/>
        <v>4.773501890417136</v>
      </c>
      <c r="AV172">
        <f t="shared" si="222"/>
        <v>5.2956306032292462E-2</v>
      </c>
      <c r="AW172">
        <f t="shared" si="223"/>
        <v>1.3597526555439254</v>
      </c>
      <c r="AX172">
        <f t="shared" si="224"/>
        <v>3.4137492348732108</v>
      </c>
      <c r="AY172">
        <f t="shared" si="225"/>
        <v>3.3186646309978099E-2</v>
      </c>
      <c r="AZ172">
        <f t="shared" si="226"/>
        <v>14.441880236308398</v>
      </c>
      <c r="BA172">
        <f t="shared" si="227"/>
        <v>0.51840443528647873</v>
      </c>
      <c r="BB172">
        <f t="shared" si="228"/>
        <v>29.752703430990902</v>
      </c>
      <c r="BC172">
        <f t="shared" si="229"/>
        <v>379.39502833450251</v>
      </c>
      <c r="BD172">
        <f t="shared" si="230"/>
        <v>4.2728944563300069E-3</v>
      </c>
      <c r="BE172">
        <f>AVERAGE(E158:E172)</f>
        <v>5.5056127943041524</v>
      </c>
      <c r="BF172">
        <f t="shared" ref="BF172:DD172" si="231">AVERAGE(F158:F172)</f>
        <v>5.3947399034024714E-2</v>
      </c>
      <c r="BG172">
        <f t="shared" si="231"/>
        <v>196.27540918385483</v>
      </c>
      <c r="BH172">
        <f t="shared" si="231"/>
        <v>2.2653687479343865</v>
      </c>
      <c r="BI172">
        <f t="shared" si="231"/>
        <v>2.9983687736887594</v>
      </c>
      <c r="BJ172">
        <f t="shared" si="231"/>
        <v>30.397191111246745</v>
      </c>
      <c r="BK172">
        <f t="shared" si="231"/>
        <v>6</v>
      </c>
      <c r="BL172">
        <f t="shared" si="231"/>
        <v>1.4200000166893005</v>
      </c>
      <c r="BM172">
        <f t="shared" si="231"/>
        <v>1</v>
      </c>
      <c r="BN172">
        <f t="shared" si="231"/>
        <v>2.8400000333786011</v>
      </c>
      <c r="BO172">
        <f t="shared" si="231"/>
        <v>33.602110290527342</v>
      </c>
      <c r="BP172">
        <f t="shared" si="231"/>
        <v>30.397191111246745</v>
      </c>
      <c r="BQ172">
        <f t="shared" si="231"/>
        <v>35.01272277832031</v>
      </c>
      <c r="BR172">
        <f t="shared" si="231"/>
        <v>401.06197916666667</v>
      </c>
      <c r="BS172">
        <f t="shared" si="231"/>
        <v>381.96076863606771</v>
      </c>
      <c r="BT172">
        <f t="shared" si="231"/>
        <v>11.985770988464356</v>
      </c>
      <c r="BU172">
        <f t="shared" si="231"/>
        <v>18.651117579142252</v>
      </c>
      <c r="BV172">
        <f t="shared" si="231"/>
        <v>16.72813186645508</v>
      </c>
      <c r="BW172">
        <f t="shared" si="231"/>
        <v>26.030729166666667</v>
      </c>
      <c r="BX172">
        <f t="shared" si="231"/>
        <v>200.12016703287762</v>
      </c>
      <c r="BY172">
        <f t="shared" si="231"/>
        <v>1701.1883056640625</v>
      </c>
      <c r="BZ172">
        <f t="shared" si="231"/>
        <v>16.139514668782553</v>
      </c>
      <c r="CA172">
        <f t="shared" si="231"/>
        <v>72.931407165527347</v>
      </c>
      <c r="CB172">
        <f t="shared" si="231"/>
        <v>-1.5178816318511963</v>
      </c>
      <c r="CC172">
        <f t="shared" si="231"/>
        <v>-5.2693277597427368E-2</v>
      </c>
      <c r="CD172">
        <f t="shared" si="231"/>
        <v>1</v>
      </c>
      <c r="CE172">
        <f t="shared" si="231"/>
        <v>-0.21956524252891541</v>
      </c>
      <c r="CF172">
        <f t="shared" si="231"/>
        <v>2.737391471862793</v>
      </c>
      <c r="CG172">
        <f t="shared" si="231"/>
        <v>1</v>
      </c>
      <c r="CH172">
        <f t="shared" si="231"/>
        <v>0</v>
      </c>
      <c r="CI172">
        <f t="shared" si="231"/>
        <v>0.15999999642372131</v>
      </c>
      <c r="CJ172">
        <f t="shared" si="231"/>
        <v>111115</v>
      </c>
      <c r="CK172">
        <f t="shared" si="231"/>
        <v>0.33353361172146262</v>
      </c>
      <c r="CL172">
        <f t="shared" si="231"/>
        <v>2.2653687479343865E-3</v>
      </c>
      <c r="CM172">
        <f t="shared" si="231"/>
        <v>303.54719111124672</v>
      </c>
      <c r="CN172">
        <f t="shared" si="231"/>
        <v>306.75211029052736</v>
      </c>
      <c r="CO172">
        <f t="shared" si="231"/>
        <v>272.19012282232654</v>
      </c>
      <c r="CP172">
        <f t="shared" si="231"/>
        <v>2.4874110354431109</v>
      </c>
      <c r="CQ172">
        <f t="shared" si="231"/>
        <v>4.3586210245877473</v>
      </c>
      <c r="CR172">
        <f t="shared" si="231"/>
        <v>59.763292515061586</v>
      </c>
      <c r="CS172">
        <f t="shared" si="231"/>
        <v>41.112174935919334</v>
      </c>
      <c r="CT172">
        <f t="shared" si="231"/>
        <v>31.999650700887045</v>
      </c>
      <c r="CU172">
        <f t="shared" si="231"/>
        <v>4.7749888549942705</v>
      </c>
      <c r="CV172">
        <f t="shared" si="231"/>
        <v>5.2941740839038146E-2</v>
      </c>
      <c r="CW172">
        <f t="shared" si="231"/>
        <v>1.3602522508989874</v>
      </c>
      <c r="CX172">
        <f t="shared" si="231"/>
        <v>3.4147366040952827</v>
      </c>
      <c r="CY172">
        <f t="shared" si="231"/>
        <v>3.3177494075234307E-2</v>
      </c>
      <c r="CZ172">
        <f t="shared" si="231"/>
        <v>14.314641737154348</v>
      </c>
      <c r="DA172">
        <f t="shared" si="231"/>
        <v>0.51386260097127712</v>
      </c>
      <c r="DB172">
        <f t="shared" si="231"/>
        <v>29.735834441379634</v>
      </c>
      <c r="DC172">
        <f t="shared" si="231"/>
        <v>379.34366399347783</v>
      </c>
      <c r="DD172">
        <f t="shared" si="231"/>
        <v>4.3157146987587731E-3</v>
      </c>
    </row>
    <row r="173" spans="1:108" x14ac:dyDescent="0.25">
      <c r="A173" s="1" t="s">
        <v>9</v>
      </c>
      <c r="B173" s="1" t="s">
        <v>174</v>
      </c>
    </row>
    <row r="174" spans="1:108" x14ac:dyDescent="0.25">
      <c r="A174" s="1" t="s">
        <v>9</v>
      </c>
      <c r="B174" s="1" t="s">
        <v>175</v>
      </c>
    </row>
    <row r="175" spans="1:108" x14ac:dyDescent="0.25">
      <c r="A175" s="1" t="s">
        <v>9</v>
      </c>
      <c r="B175" s="1" t="s">
        <v>176</v>
      </c>
    </row>
    <row r="176" spans="1:108" x14ac:dyDescent="0.25">
      <c r="A176" s="1" t="s">
        <v>9</v>
      </c>
      <c r="B176" s="1" t="s">
        <v>177</v>
      </c>
    </row>
    <row r="177" spans="1:108" x14ac:dyDescent="0.25">
      <c r="A177" s="1">
        <v>121</v>
      </c>
      <c r="B177" s="1" t="s">
        <v>178</v>
      </c>
      <c r="C177" s="1">
        <v>7733.0000175237656</v>
      </c>
      <c r="D177" s="1">
        <v>0</v>
      </c>
      <c r="E177">
        <f t="shared" ref="E177:E191" si="232">(R177-S177*(1000-T177)/(1000-U177))*AK177</f>
        <v>4.6622399277193471</v>
      </c>
      <c r="F177">
        <f t="shared" ref="F177:F191" si="233">IF(AV177&lt;&gt;0,1/(1/AV177-1/N177),0)</f>
        <v>4.3921101699658398E-2</v>
      </c>
      <c r="G177">
        <f t="shared" ref="G177:G191" si="234">((AY177-AL177/2)*S177-E177)/(AY177+AL177/2)</f>
        <v>185.02939341310272</v>
      </c>
      <c r="H177">
        <f t="shared" ref="H177:H191" si="235">AL177*1000</f>
        <v>2.4436855666288175</v>
      </c>
      <c r="I177">
        <f t="shared" ref="I177:I191" si="236">(AQ177-AW177)</f>
        <v>3.9308680351685226</v>
      </c>
      <c r="J177">
        <f t="shared" ref="J177:J191" si="237">(P177+AP177*D177)</f>
        <v>33.920143127441406</v>
      </c>
      <c r="K177" s="1">
        <v>6</v>
      </c>
      <c r="L177">
        <f t="shared" ref="L177:L191" si="238">(K177*AE177+AF177)</f>
        <v>1.4200000166893005</v>
      </c>
      <c r="M177" s="1">
        <v>1</v>
      </c>
      <c r="N177">
        <f t="shared" ref="N177:N191" si="239">L177*(M177+1)*(M177+1)/(M177*M177+1)</f>
        <v>2.8400000333786011</v>
      </c>
      <c r="O177" s="1">
        <v>38.343334197998047</v>
      </c>
      <c r="P177" s="1">
        <v>33.920143127441406</v>
      </c>
      <c r="Q177" s="1">
        <v>40.089149475097656</v>
      </c>
      <c r="R177" s="1">
        <v>399.5081787109375</v>
      </c>
      <c r="S177" s="1">
        <v>382.724609375</v>
      </c>
      <c r="T177" s="1">
        <v>11.849987030029297</v>
      </c>
      <c r="U177" s="1">
        <v>19.037654876708984</v>
      </c>
      <c r="V177" s="1">
        <v>12.742305755615234</v>
      </c>
      <c r="W177" s="1">
        <v>20.471212387084961</v>
      </c>
      <c r="X177" s="1">
        <v>200.10636901855469</v>
      </c>
      <c r="Y177" s="1">
        <v>1699.705078125</v>
      </c>
      <c r="Z177" s="1">
        <v>13.187863349914551</v>
      </c>
      <c r="AA177" s="1">
        <v>72.928520202636719</v>
      </c>
      <c r="AB177" s="1">
        <v>-1.1724226474761963</v>
      </c>
      <c r="AC177" s="1">
        <v>-6.7646890878677368E-2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ref="AK177:AK191" si="240">X177*0.000001/(K177*0.0001)</f>
        <v>0.33351061503092444</v>
      </c>
      <c r="AL177">
        <f t="shared" ref="AL177:AL191" si="241">(U177-T177)/(1000-U177)*AK177</f>
        <v>2.4436855666288173E-3</v>
      </c>
      <c r="AM177">
        <f t="shared" ref="AM177:AM191" si="242">(P177+273.15)</f>
        <v>307.07014312744138</v>
      </c>
      <c r="AN177">
        <f t="shared" ref="AN177:AN191" si="243">(O177+273.15)</f>
        <v>311.49333419799802</v>
      </c>
      <c r="AO177">
        <f t="shared" ref="AO177:AO191" si="244">(Y177*AG177+Z177*AH177)*AI177</f>
        <v>271.95280642138096</v>
      </c>
      <c r="AP177">
        <f t="shared" ref="AP177:AP191" si="245">((AO177+0.00000010773*(AN177^4-AM177^4))-AL177*44100)/(L177*51.4+0.00000043092*AM177^3)</f>
        <v>2.580919822182667</v>
      </c>
      <c r="AQ177">
        <f t="shared" ref="AQ177:AQ191" si="246">0.61365*EXP(17.502*J177/(240.97+J177))</f>
        <v>5.3192560334554191</v>
      </c>
      <c r="AR177">
        <f t="shared" ref="AR177:AR191" si="247">AQ177*1000/AA177</f>
        <v>72.93794003601765</v>
      </c>
      <c r="AS177">
        <f t="shared" ref="AS177:AS191" si="248">(AR177-U177)</f>
        <v>53.900285159308666</v>
      </c>
      <c r="AT177">
        <f t="shared" ref="AT177:AT191" si="249">IF(D177,P177,(O177+P177)/2)</f>
        <v>36.131738662719727</v>
      </c>
      <c r="AU177">
        <f t="shared" ref="AU177:AU191" si="250">0.61365*EXP(17.502*AT177/(240.97+AT177))</f>
        <v>6.0121547498800023</v>
      </c>
      <c r="AV177">
        <f t="shared" ref="AV177:AV191" si="251">IF(AS177&lt;&gt;0,(1000-(AR177+U177)/2)/AS177*AL177,0)</f>
        <v>4.3252198812180724E-2</v>
      </c>
      <c r="AW177">
        <f t="shared" ref="AW177:AW191" si="252">U177*AA177/1000</f>
        <v>1.3883879982868965</v>
      </c>
      <c r="AX177">
        <f t="shared" ref="AX177:AX191" si="253">(AU177-AW177)</f>
        <v>4.6237667515931058</v>
      </c>
      <c r="AY177">
        <f t="shared" ref="AY177:AY191" si="254">1/(1.6/F177+1.37/N177)</f>
        <v>2.7091935597248519E-2</v>
      </c>
      <c r="AZ177">
        <f t="shared" ref="AZ177:AZ191" si="255">G177*AA177*0.001</f>
        <v>13.49391985560908</v>
      </c>
      <c r="BA177">
        <f t="shared" ref="BA177:BA191" si="256">G177/S177</f>
        <v>0.48345308579780355</v>
      </c>
      <c r="BB177">
        <f t="shared" ref="BB177:BB191" si="257">(1-AL177*AA177/AQ177/F177)*100</f>
        <v>23.718608805065454</v>
      </c>
      <c r="BC177">
        <f t="shared" ref="BC177:BC191" si="258">(S177-E177/(N177/1.35))</f>
        <v>380.50840380160309</v>
      </c>
      <c r="BD177">
        <f t="shared" ref="BD177:BD191" si="259">E177*BB177/100/BC177</f>
        <v>2.9061603868961896E-3</v>
      </c>
    </row>
    <row r="178" spans="1:108" x14ac:dyDescent="0.25">
      <c r="A178" s="1">
        <v>122</v>
      </c>
      <c r="B178" s="1" t="s">
        <v>178</v>
      </c>
      <c r="C178" s="1">
        <v>7733.5000175125897</v>
      </c>
      <c r="D178" s="1">
        <v>0</v>
      </c>
      <c r="E178">
        <f t="shared" si="232"/>
        <v>4.6931691231261849</v>
      </c>
      <c r="F178">
        <f t="shared" si="233"/>
        <v>4.3939464066397517E-2</v>
      </c>
      <c r="G178">
        <f t="shared" si="234"/>
        <v>184.03446261107348</v>
      </c>
      <c r="H178">
        <f t="shared" si="235"/>
        <v>2.4437105472168317</v>
      </c>
      <c r="I178">
        <f t="shared" si="236"/>
        <v>3.9293592384323834</v>
      </c>
      <c r="J178">
        <f t="shared" si="237"/>
        <v>33.915069580078125</v>
      </c>
      <c r="K178" s="1">
        <v>6</v>
      </c>
      <c r="L178">
        <f t="shared" si="238"/>
        <v>1.4200000166893005</v>
      </c>
      <c r="M178" s="1">
        <v>1</v>
      </c>
      <c r="N178">
        <f t="shared" si="239"/>
        <v>2.8400000333786011</v>
      </c>
      <c r="O178" s="1">
        <v>38.344207763671875</v>
      </c>
      <c r="P178" s="1">
        <v>33.915069580078125</v>
      </c>
      <c r="Q178" s="1">
        <v>40.088485717773438</v>
      </c>
      <c r="R178" s="1">
        <v>399.62149047851562</v>
      </c>
      <c r="S178" s="1">
        <v>382.74566650390625</v>
      </c>
      <c r="T178" s="1">
        <v>11.850112915039063</v>
      </c>
      <c r="U178" s="1">
        <v>19.037570953369141</v>
      </c>
      <c r="V178" s="1">
        <v>12.741920471191406</v>
      </c>
      <c r="W178" s="1">
        <v>20.470287322998047</v>
      </c>
      <c r="X178" s="1">
        <v>200.11427307128906</v>
      </c>
      <c r="Y178" s="1">
        <v>1699.627197265625</v>
      </c>
      <c r="Z178" s="1">
        <v>13.19718074798584</v>
      </c>
      <c r="AA178" s="1">
        <v>72.928985595703125</v>
      </c>
      <c r="AB178" s="1">
        <v>-1.1724226474761963</v>
      </c>
      <c r="AC178" s="1">
        <v>-6.7646890878677368E-2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40"/>
        <v>0.33352378845214842</v>
      </c>
      <c r="AL178">
        <f t="shared" si="241"/>
        <v>2.4437105472168317E-3</v>
      </c>
      <c r="AM178">
        <f t="shared" si="242"/>
        <v>307.0650695800781</v>
      </c>
      <c r="AN178">
        <f t="shared" si="243"/>
        <v>311.49420776367185</v>
      </c>
      <c r="AO178">
        <f t="shared" si="244"/>
        <v>271.94034548415948</v>
      </c>
      <c r="AP178">
        <f t="shared" si="245"/>
        <v>2.581653600141681</v>
      </c>
      <c r="AQ178">
        <f t="shared" si="246"/>
        <v>5.3177499762678178</v>
      </c>
      <c r="AR178">
        <f t="shared" si="247"/>
        <v>72.916823576127356</v>
      </c>
      <c r="AS178">
        <f t="shared" si="248"/>
        <v>53.879252622758216</v>
      </c>
      <c r="AT178">
        <f t="shared" si="249"/>
        <v>36.129638671875</v>
      </c>
      <c r="AU178">
        <f t="shared" si="250"/>
        <v>6.0114613273429978</v>
      </c>
      <c r="AV178">
        <f t="shared" si="251"/>
        <v>4.3270006019807877E-2</v>
      </c>
      <c r="AW178">
        <f t="shared" si="252"/>
        <v>1.3883907378354343</v>
      </c>
      <c r="AX178">
        <f t="shared" si="253"/>
        <v>4.623070589507563</v>
      </c>
      <c r="AY178">
        <f t="shared" si="254"/>
        <v>2.7103114003407411E-2</v>
      </c>
      <c r="AZ178">
        <f t="shared" si="255"/>
        <v>13.421446672875943</v>
      </c>
      <c r="BA178">
        <f t="shared" si="256"/>
        <v>0.48082703141250394</v>
      </c>
      <c r="BB178">
        <f t="shared" si="257"/>
        <v>23.727625628772209</v>
      </c>
      <c r="BC178">
        <f t="shared" si="258"/>
        <v>380.51475867230209</v>
      </c>
      <c r="BD178">
        <f t="shared" si="259"/>
        <v>2.9265030443129843E-3</v>
      </c>
    </row>
    <row r="179" spans="1:108" x14ac:dyDescent="0.25">
      <c r="A179" s="1">
        <v>123</v>
      </c>
      <c r="B179" s="1" t="s">
        <v>179</v>
      </c>
      <c r="C179" s="1">
        <v>7734.0000175014138</v>
      </c>
      <c r="D179" s="1">
        <v>0</v>
      </c>
      <c r="E179">
        <f t="shared" si="232"/>
        <v>4.7207246573398152</v>
      </c>
      <c r="F179">
        <f t="shared" si="233"/>
        <v>4.3960816336060526E-2</v>
      </c>
      <c r="G179">
        <f t="shared" si="234"/>
        <v>183.14574760036885</v>
      </c>
      <c r="H179">
        <f t="shared" si="235"/>
        <v>2.443880880712102</v>
      </c>
      <c r="I179">
        <f t="shared" si="236"/>
        <v>3.9277891060270149</v>
      </c>
      <c r="J179">
        <f t="shared" si="237"/>
        <v>33.909709930419922</v>
      </c>
      <c r="K179" s="1">
        <v>6</v>
      </c>
      <c r="L179">
        <f t="shared" si="238"/>
        <v>1.4200000166893005</v>
      </c>
      <c r="M179" s="1">
        <v>1</v>
      </c>
      <c r="N179">
        <f t="shared" si="239"/>
        <v>2.8400000333786011</v>
      </c>
      <c r="O179" s="1">
        <v>38.343292236328125</v>
      </c>
      <c r="P179" s="1">
        <v>33.909709930419922</v>
      </c>
      <c r="Q179" s="1">
        <v>40.088584899902344</v>
      </c>
      <c r="R179" s="1">
        <v>399.69772338867187</v>
      </c>
      <c r="S179" s="1">
        <v>382.73934936523437</v>
      </c>
      <c r="T179" s="1">
        <v>11.849468231201172</v>
      </c>
      <c r="U179" s="1">
        <v>19.037336349487305</v>
      </c>
      <c r="V179" s="1">
        <v>12.741827011108398</v>
      </c>
      <c r="W179" s="1">
        <v>20.470998764038086</v>
      </c>
      <c r="X179" s="1">
        <v>200.11685180664062</v>
      </c>
      <c r="Y179" s="1">
        <v>1699.67578125</v>
      </c>
      <c r="Z179" s="1">
        <v>13.19080924987793</v>
      </c>
      <c r="AA179" s="1">
        <v>72.928810119628906</v>
      </c>
      <c r="AB179" s="1">
        <v>-1.1724226474761963</v>
      </c>
      <c r="AC179" s="1">
        <v>-6.7646890878677368E-2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40"/>
        <v>0.33352808634440101</v>
      </c>
      <c r="AL179">
        <f t="shared" si="241"/>
        <v>2.443880880712102E-3</v>
      </c>
      <c r="AM179">
        <f t="shared" si="242"/>
        <v>307.0597099304199</v>
      </c>
      <c r="AN179">
        <f t="shared" si="243"/>
        <v>311.4932922363281</v>
      </c>
      <c r="AO179">
        <f t="shared" si="244"/>
        <v>271.94811892148573</v>
      </c>
      <c r="AP179">
        <f t="shared" si="245"/>
        <v>2.5823192819687617</v>
      </c>
      <c r="AQ179">
        <f t="shared" si="246"/>
        <v>5.316159393842284</v>
      </c>
      <c r="AR179">
        <f t="shared" si="247"/>
        <v>72.895188953746981</v>
      </c>
      <c r="AS179">
        <f t="shared" si="248"/>
        <v>53.857852604259676</v>
      </c>
      <c r="AT179">
        <f t="shared" si="249"/>
        <v>36.126501083374023</v>
      </c>
      <c r="AU179">
        <f t="shared" si="250"/>
        <v>6.0104254167456634</v>
      </c>
      <c r="AV179">
        <f t="shared" si="251"/>
        <v>4.329071244989853E-2</v>
      </c>
      <c r="AW179">
        <f t="shared" si="252"/>
        <v>1.3883702878152691</v>
      </c>
      <c r="AX179">
        <f t="shared" si="253"/>
        <v>4.6220551289303948</v>
      </c>
      <c r="AY179">
        <f t="shared" si="254"/>
        <v>2.7116112410721586E-2</v>
      </c>
      <c r="AZ179">
        <f t="shared" si="255"/>
        <v>13.356601450964781</v>
      </c>
      <c r="BA179">
        <f t="shared" si="256"/>
        <v>0.47851298254050034</v>
      </c>
      <c r="BB179">
        <f t="shared" si="257"/>
        <v>23.736730651791703</v>
      </c>
      <c r="BC179">
        <f t="shared" si="258"/>
        <v>380.49534295237981</v>
      </c>
      <c r="BD179">
        <f t="shared" si="259"/>
        <v>2.9449656020250122E-3</v>
      </c>
    </row>
    <row r="180" spans="1:108" x14ac:dyDescent="0.25">
      <c r="A180" s="1">
        <v>124</v>
      </c>
      <c r="B180" s="1" t="s">
        <v>179</v>
      </c>
      <c r="C180" s="1">
        <v>7734.500017490238</v>
      </c>
      <c r="D180" s="1">
        <v>0</v>
      </c>
      <c r="E180">
        <f t="shared" si="232"/>
        <v>4.7426979525630779</v>
      </c>
      <c r="F180">
        <f t="shared" si="233"/>
        <v>4.3952176306873279E-2</v>
      </c>
      <c r="G180">
        <f t="shared" si="234"/>
        <v>182.34276118014927</v>
      </c>
      <c r="H180">
        <f t="shared" si="235"/>
        <v>2.4430823005005582</v>
      </c>
      <c r="I180">
        <f t="shared" si="236"/>
        <v>3.9273145931124995</v>
      </c>
      <c r="J180">
        <f t="shared" si="237"/>
        <v>33.907638549804688</v>
      </c>
      <c r="K180" s="1">
        <v>6</v>
      </c>
      <c r="L180">
        <f t="shared" si="238"/>
        <v>1.4200000166893005</v>
      </c>
      <c r="M180" s="1">
        <v>1</v>
      </c>
      <c r="N180">
        <f t="shared" si="239"/>
        <v>2.8400000333786011</v>
      </c>
      <c r="O180" s="1">
        <v>38.343421936035156</v>
      </c>
      <c r="P180" s="1">
        <v>33.907638549804688</v>
      </c>
      <c r="Q180" s="1">
        <v>40.088596343994141</v>
      </c>
      <c r="R180" s="1">
        <v>399.76400756835937</v>
      </c>
      <c r="S180" s="1">
        <v>382.74114990234375</v>
      </c>
      <c r="T180" s="1">
        <v>11.84996223449707</v>
      </c>
      <c r="U180" s="1">
        <v>19.035287857055664</v>
      </c>
      <c r="V180" s="1">
        <v>12.742354393005371</v>
      </c>
      <c r="W180" s="1">
        <v>20.468790054321289</v>
      </c>
      <c r="X180" s="1">
        <v>200.12266540527344</v>
      </c>
      <c r="Y180" s="1">
        <v>1699.6651611328125</v>
      </c>
      <c r="Z180" s="1">
        <v>13.215012550354004</v>
      </c>
      <c r="AA180" s="1">
        <v>72.929298400878906</v>
      </c>
      <c r="AB180" s="1">
        <v>-1.1724226474761963</v>
      </c>
      <c r="AC180" s="1">
        <v>-6.7646890878677368E-2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40"/>
        <v>0.33353777567545567</v>
      </c>
      <c r="AL180">
        <f t="shared" si="241"/>
        <v>2.4430823005005581E-3</v>
      </c>
      <c r="AM180">
        <f t="shared" si="242"/>
        <v>307.05763854980466</v>
      </c>
      <c r="AN180">
        <f t="shared" si="243"/>
        <v>311.49342193603513</v>
      </c>
      <c r="AO180">
        <f t="shared" si="244"/>
        <v>271.94641970277371</v>
      </c>
      <c r="AP180">
        <f t="shared" si="245"/>
        <v>2.5830412399345013</v>
      </c>
      <c r="AQ180">
        <f t="shared" si="246"/>
        <v>5.3155447813863388</v>
      </c>
      <c r="AR180">
        <f t="shared" si="247"/>
        <v>72.88627338998613</v>
      </c>
      <c r="AS180">
        <f t="shared" si="248"/>
        <v>53.850985532930466</v>
      </c>
      <c r="AT180">
        <f t="shared" si="249"/>
        <v>36.125530242919922</v>
      </c>
      <c r="AU180">
        <f t="shared" si="250"/>
        <v>6.0101049141194922</v>
      </c>
      <c r="AV180">
        <f t="shared" si="251"/>
        <v>4.328233379158377E-2</v>
      </c>
      <c r="AW180">
        <f t="shared" si="252"/>
        <v>1.3882301882738393</v>
      </c>
      <c r="AX180">
        <f t="shared" si="253"/>
        <v>4.621874725845653</v>
      </c>
      <c r="AY180">
        <f t="shared" si="254"/>
        <v>2.7110852726596815E-2</v>
      </c>
      <c r="AZ180">
        <f t="shared" si="255"/>
        <v>13.298129641347305</v>
      </c>
      <c r="BA180">
        <f t="shared" si="256"/>
        <v>0.47641274325134347</v>
      </c>
      <c r="BB180">
        <f t="shared" si="257"/>
        <v>23.737336782556195</v>
      </c>
      <c r="BC180">
        <f t="shared" si="258"/>
        <v>380.48669843730511</v>
      </c>
      <c r="BD180">
        <f t="shared" si="259"/>
        <v>2.9588161431214864E-3</v>
      </c>
    </row>
    <row r="181" spans="1:108" x14ac:dyDescent="0.25">
      <c r="A181" s="1">
        <v>125</v>
      </c>
      <c r="B181" s="1" t="s">
        <v>180</v>
      </c>
      <c r="C181" s="1">
        <v>7735.0000174790621</v>
      </c>
      <c r="D181" s="1">
        <v>0</v>
      </c>
      <c r="E181">
        <f t="shared" si="232"/>
        <v>4.7548951337044842</v>
      </c>
      <c r="F181">
        <f t="shared" si="233"/>
        <v>4.3956439636446999E-2</v>
      </c>
      <c r="G181">
        <f t="shared" si="234"/>
        <v>181.9274550286539</v>
      </c>
      <c r="H181">
        <f t="shared" si="235"/>
        <v>2.4432801117588827</v>
      </c>
      <c r="I181">
        <f t="shared" si="236"/>
        <v>3.9272595783827864</v>
      </c>
      <c r="J181">
        <f t="shared" si="237"/>
        <v>33.907546997070313</v>
      </c>
      <c r="K181" s="1">
        <v>6</v>
      </c>
      <c r="L181">
        <f t="shared" si="238"/>
        <v>1.4200000166893005</v>
      </c>
      <c r="M181" s="1">
        <v>1</v>
      </c>
      <c r="N181">
        <f t="shared" si="239"/>
        <v>2.8400000333786011</v>
      </c>
      <c r="O181" s="1">
        <v>38.344253540039062</v>
      </c>
      <c r="P181" s="1">
        <v>33.907546997070313</v>
      </c>
      <c r="Q181" s="1">
        <v>40.089702606201172</v>
      </c>
      <c r="R181" s="1">
        <v>399.79888916015625</v>
      </c>
      <c r="S181" s="1">
        <v>382.73980712890625</v>
      </c>
      <c r="T181" s="1">
        <v>11.849991798400879</v>
      </c>
      <c r="U181" s="1">
        <v>19.035659790039063</v>
      </c>
      <c r="V181" s="1">
        <v>12.741820335388184</v>
      </c>
      <c r="W181" s="1">
        <v>20.468280792236328</v>
      </c>
      <c r="X181" s="1">
        <v>200.12925720214844</v>
      </c>
      <c r="Y181" s="1">
        <v>1699.63037109375</v>
      </c>
      <c r="Z181" s="1">
        <v>13.293415069580078</v>
      </c>
      <c r="AA181" s="1">
        <v>72.929336547851563</v>
      </c>
      <c r="AB181" s="1">
        <v>-1.1724226474761963</v>
      </c>
      <c r="AC181" s="1">
        <v>-6.7646890878677368E-2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40"/>
        <v>0.33354876200358069</v>
      </c>
      <c r="AL181">
        <f t="shared" si="241"/>
        <v>2.4432801117588829E-3</v>
      </c>
      <c r="AM181">
        <f t="shared" si="242"/>
        <v>307.05754699707029</v>
      </c>
      <c r="AN181">
        <f t="shared" si="243"/>
        <v>311.49425354003904</v>
      </c>
      <c r="AO181">
        <f t="shared" si="244"/>
        <v>271.94085329664813</v>
      </c>
      <c r="AP181">
        <f t="shared" si="245"/>
        <v>2.5830144674325113</v>
      </c>
      <c r="AQ181">
        <f t="shared" si="246"/>
        <v>5.3155176176209507</v>
      </c>
      <c r="AR181">
        <f t="shared" si="247"/>
        <v>72.885862798618064</v>
      </c>
      <c r="AS181">
        <f t="shared" si="248"/>
        <v>53.850203008579001</v>
      </c>
      <c r="AT181">
        <f t="shared" si="249"/>
        <v>36.125900268554687</v>
      </c>
      <c r="AU181">
        <f t="shared" si="250"/>
        <v>6.0102270685759311</v>
      </c>
      <c r="AV181">
        <f t="shared" si="251"/>
        <v>4.3286468156782949E-2</v>
      </c>
      <c r="AW181">
        <f t="shared" si="252"/>
        <v>1.3882580392381643</v>
      </c>
      <c r="AX181">
        <f t="shared" si="253"/>
        <v>4.6219690293377669</v>
      </c>
      <c r="AY181">
        <f t="shared" si="254"/>
        <v>2.7113448064597891E-2</v>
      </c>
      <c r="AZ181">
        <f t="shared" si="255"/>
        <v>13.267848595078831</v>
      </c>
      <c r="BA181">
        <f t="shared" si="256"/>
        <v>0.47532932723504501</v>
      </c>
      <c r="BB181">
        <f t="shared" si="257"/>
        <v>23.738129652278161</v>
      </c>
      <c r="BC181">
        <f t="shared" si="258"/>
        <v>380.47955770811149</v>
      </c>
      <c r="BD181">
        <f t="shared" si="259"/>
        <v>2.9665803294865742E-3</v>
      </c>
    </row>
    <row r="182" spans="1:108" x14ac:dyDescent="0.25">
      <c r="A182" s="1">
        <v>126</v>
      </c>
      <c r="B182" s="1" t="s">
        <v>180</v>
      </c>
      <c r="C182" s="1">
        <v>7735.5000174678862</v>
      </c>
      <c r="D182" s="1">
        <v>0</v>
      </c>
      <c r="E182">
        <f t="shared" si="232"/>
        <v>4.7536702488354532</v>
      </c>
      <c r="F182">
        <f t="shared" si="233"/>
        <v>4.3938285871084427E-2</v>
      </c>
      <c r="G182">
        <f t="shared" si="234"/>
        <v>181.91747714806209</v>
      </c>
      <c r="H182">
        <f t="shared" si="235"/>
        <v>2.4425999378624792</v>
      </c>
      <c r="I182">
        <f t="shared" si="236"/>
        <v>3.9277628177543162</v>
      </c>
      <c r="J182">
        <f t="shared" si="237"/>
        <v>33.908782958984375</v>
      </c>
      <c r="K182" s="1">
        <v>6</v>
      </c>
      <c r="L182">
        <f t="shared" si="238"/>
        <v>1.4200000166893005</v>
      </c>
      <c r="M182" s="1">
        <v>1</v>
      </c>
      <c r="N182">
        <f t="shared" si="239"/>
        <v>2.8400000333786011</v>
      </c>
      <c r="O182" s="1">
        <v>38.343997955322266</v>
      </c>
      <c r="P182" s="1">
        <v>33.908782958984375</v>
      </c>
      <c r="Q182" s="1">
        <v>40.089797973632813</v>
      </c>
      <c r="R182" s="1">
        <v>399.81427001953125</v>
      </c>
      <c r="S182" s="1">
        <v>382.7598876953125</v>
      </c>
      <c r="T182" s="1">
        <v>11.850246429443359</v>
      </c>
      <c r="U182" s="1">
        <v>19.033761978149414</v>
      </c>
      <c r="V182" s="1">
        <v>12.742286682128906</v>
      </c>
      <c r="W182" s="1">
        <v>20.466548919677734</v>
      </c>
      <c r="X182" s="1">
        <v>200.13388061523438</v>
      </c>
      <c r="Y182" s="1">
        <v>1699.599365234375</v>
      </c>
      <c r="Z182" s="1">
        <v>13.327204704284668</v>
      </c>
      <c r="AA182" s="1">
        <v>72.929435729980469</v>
      </c>
      <c r="AB182" s="1">
        <v>-1.1724226474761963</v>
      </c>
      <c r="AC182" s="1">
        <v>-6.7646890878677368E-2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40"/>
        <v>0.33355646769205727</v>
      </c>
      <c r="AL182">
        <f t="shared" si="241"/>
        <v>2.4425999378624792E-3</v>
      </c>
      <c r="AM182">
        <f t="shared" si="242"/>
        <v>307.05878295898435</v>
      </c>
      <c r="AN182">
        <f t="shared" si="243"/>
        <v>311.49399795532224</v>
      </c>
      <c r="AO182">
        <f t="shared" si="244"/>
        <v>271.93589235925901</v>
      </c>
      <c r="AP182">
        <f t="shared" si="245"/>
        <v>2.5830834744705196</v>
      </c>
      <c r="AQ182">
        <f t="shared" si="246"/>
        <v>5.3158843386395098</v>
      </c>
      <c r="AR182">
        <f t="shared" si="247"/>
        <v>72.890792112000526</v>
      </c>
      <c r="AS182">
        <f t="shared" si="248"/>
        <v>53.857030133851111</v>
      </c>
      <c r="AT182">
        <f t="shared" si="249"/>
        <v>36.12639045715332</v>
      </c>
      <c r="AU182">
        <f t="shared" si="250"/>
        <v>6.0103888950683064</v>
      </c>
      <c r="AV182">
        <f t="shared" si="251"/>
        <v>4.3268863452302804E-2</v>
      </c>
      <c r="AW182">
        <f t="shared" si="252"/>
        <v>1.3881215208851936</v>
      </c>
      <c r="AX182">
        <f t="shared" si="253"/>
        <v>4.6222673741831128</v>
      </c>
      <c r="AY182">
        <f t="shared" si="254"/>
        <v>2.7102396760440402E-2</v>
      </c>
      <c r="AZ182">
        <f t="shared" si="255"/>
        <v>13.267138957829784</v>
      </c>
      <c r="BA182">
        <f t="shared" si="256"/>
        <v>0.47527832198778741</v>
      </c>
      <c r="BB182">
        <f t="shared" si="257"/>
        <v>23.733017865911233</v>
      </c>
      <c r="BC182">
        <f t="shared" si="258"/>
        <v>380.50022052612121</v>
      </c>
      <c r="BD182">
        <f t="shared" si="259"/>
        <v>2.9650164404180029E-3</v>
      </c>
    </row>
    <row r="183" spans="1:108" x14ac:dyDescent="0.25">
      <c r="A183" s="1">
        <v>127</v>
      </c>
      <c r="B183" s="1" t="s">
        <v>181</v>
      </c>
      <c r="C183" s="1">
        <v>7736.0000174567103</v>
      </c>
      <c r="D183" s="1">
        <v>0</v>
      </c>
      <c r="E183">
        <f t="shared" si="232"/>
        <v>4.7701620739047543</v>
      </c>
      <c r="F183">
        <f t="shared" si="233"/>
        <v>4.3931147460793456E-2</v>
      </c>
      <c r="G183">
        <f t="shared" si="234"/>
        <v>181.2876963804103</v>
      </c>
      <c r="H183">
        <f t="shared" si="235"/>
        <v>2.4424533148535152</v>
      </c>
      <c r="I183">
        <f t="shared" si="236"/>
        <v>3.9281732729043171</v>
      </c>
      <c r="J183">
        <f t="shared" si="237"/>
        <v>33.909931182861328</v>
      </c>
      <c r="K183" s="1">
        <v>6</v>
      </c>
      <c r="L183">
        <f t="shared" si="238"/>
        <v>1.4200000166893005</v>
      </c>
      <c r="M183" s="1">
        <v>1</v>
      </c>
      <c r="N183">
        <f t="shared" si="239"/>
        <v>2.8400000333786011</v>
      </c>
      <c r="O183" s="1">
        <v>38.344314575195313</v>
      </c>
      <c r="P183" s="1">
        <v>33.909931182861328</v>
      </c>
      <c r="Q183" s="1">
        <v>40.089466094970703</v>
      </c>
      <c r="R183" s="1">
        <v>399.842041015625</v>
      </c>
      <c r="S183" s="1">
        <v>382.7401123046875</v>
      </c>
      <c r="T183" s="1">
        <v>11.850260734558105</v>
      </c>
      <c r="U183" s="1">
        <v>19.032688140869141</v>
      </c>
      <c r="V183" s="1">
        <v>12.74216365814209</v>
      </c>
      <c r="W183" s="1">
        <v>20.465173721313477</v>
      </c>
      <c r="X183" s="1">
        <v>200.15240478515625</v>
      </c>
      <c r="Y183" s="1">
        <v>1699.575439453125</v>
      </c>
      <c r="Z183" s="1">
        <v>13.420475006103516</v>
      </c>
      <c r="AA183" s="1">
        <v>72.929885864257813</v>
      </c>
      <c r="AB183" s="1">
        <v>-1.1724226474761963</v>
      </c>
      <c r="AC183" s="1">
        <v>-6.7646890878677368E-2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40"/>
        <v>0.33358734130859369</v>
      </c>
      <c r="AL183">
        <f t="shared" si="241"/>
        <v>2.4424533148535155E-3</v>
      </c>
      <c r="AM183">
        <f t="shared" si="242"/>
        <v>307.05993118286131</v>
      </c>
      <c r="AN183">
        <f t="shared" si="243"/>
        <v>311.49431457519529</v>
      </c>
      <c r="AO183">
        <f t="shared" si="244"/>
        <v>271.93206423434458</v>
      </c>
      <c r="AP183">
        <f t="shared" si="245"/>
        <v>2.5829907480607641</v>
      </c>
      <c r="AQ183">
        <f t="shared" si="246"/>
        <v>5.3162250467079168</v>
      </c>
      <c r="AR183">
        <f t="shared" si="247"/>
        <v>72.895013939866089</v>
      </c>
      <c r="AS183">
        <f t="shared" si="248"/>
        <v>53.862325798996949</v>
      </c>
      <c r="AT183">
        <f t="shared" si="249"/>
        <v>36.12712287902832</v>
      </c>
      <c r="AU183">
        <f t="shared" si="250"/>
        <v>6.0106306973463743</v>
      </c>
      <c r="AV183">
        <f t="shared" si="251"/>
        <v>4.3261940882618366E-2</v>
      </c>
      <c r="AW183">
        <f t="shared" si="252"/>
        <v>1.3880517738035996</v>
      </c>
      <c r="AX183">
        <f t="shared" si="253"/>
        <v>4.6225789235427746</v>
      </c>
      <c r="AY183">
        <f t="shared" si="254"/>
        <v>2.709805114202718E-2</v>
      </c>
      <c r="AZ183">
        <f t="shared" si="255"/>
        <v>13.221291005617548</v>
      </c>
      <c r="BA183">
        <f t="shared" si="256"/>
        <v>0.47365742589345533</v>
      </c>
      <c r="BB183">
        <f t="shared" si="257"/>
        <v>23.729621606170859</v>
      </c>
      <c r="BC183">
        <f t="shared" si="258"/>
        <v>380.47260571169977</v>
      </c>
      <c r="BD183">
        <f t="shared" si="259"/>
        <v>2.9750930635894205E-3</v>
      </c>
    </row>
    <row r="184" spans="1:108" x14ac:dyDescent="0.25">
      <c r="A184" s="1">
        <v>128</v>
      </c>
      <c r="B184" s="1" t="s">
        <v>182</v>
      </c>
      <c r="C184" s="1">
        <v>7736.5000174455345</v>
      </c>
      <c r="D184" s="1">
        <v>0</v>
      </c>
      <c r="E184">
        <f t="shared" si="232"/>
        <v>4.7813517359529198</v>
      </c>
      <c r="F184">
        <f t="shared" si="233"/>
        <v>4.3922344804365424E-2</v>
      </c>
      <c r="G184">
        <f t="shared" si="234"/>
        <v>180.81536345199785</v>
      </c>
      <c r="H184">
        <f t="shared" si="235"/>
        <v>2.4427329515754854</v>
      </c>
      <c r="I184">
        <f t="shared" si="236"/>
        <v>3.9293801928095151</v>
      </c>
      <c r="J184">
        <f t="shared" si="237"/>
        <v>33.913871765136719</v>
      </c>
      <c r="K184" s="1">
        <v>6</v>
      </c>
      <c r="L184">
        <f t="shared" si="238"/>
        <v>1.4200000166893005</v>
      </c>
      <c r="M184" s="1">
        <v>1</v>
      </c>
      <c r="N184">
        <f t="shared" si="239"/>
        <v>2.8400000333786011</v>
      </c>
      <c r="O184" s="1">
        <v>38.344940185546875</v>
      </c>
      <c r="P184" s="1">
        <v>33.913871765136719</v>
      </c>
      <c r="Q184" s="1">
        <v>40.089473724365234</v>
      </c>
      <c r="R184" s="1">
        <v>399.83584594726562</v>
      </c>
      <c r="S184" s="1">
        <v>382.70046997070312</v>
      </c>
      <c r="T184" s="1">
        <v>11.848909378051758</v>
      </c>
      <c r="U184" s="1">
        <v>19.032110214233398</v>
      </c>
      <c r="V184" s="1">
        <v>12.740321159362793</v>
      </c>
      <c r="W184" s="1">
        <v>20.463926315307617</v>
      </c>
      <c r="X184" s="1">
        <v>200.15388488769531</v>
      </c>
      <c r="Y184" s="1">
        <v>1699.594970703125</v>
      </c>
      <c r="Z184" s="1">
        <v>13.297467231750488</v>
      </c>
      <c r="AA184" s="1">
        <v>72.930130004882813</v>
      </c>
      <c r="AB184" s="1">
        <v>-1.1724226474761963</v>
      </c>
      <c r="AC184" s="1">
        <v>-6.7646890878677368E-2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40"/>
        <v>0.33358980814615879</v>
      </c>
      <c r="AL184">
        <f t="shared" si="241"/>
        <v>2.4427329515754855E-3</v>
      </c>
      <c r="AM184">
        <f t="shared" si="242"/>
        <v>307.0638717651367</v>
      </c>
      <c r="AN184">
        <f t="shared" si="243"/>
        <v>311.49494018554685</v>
      </c>
      <c r="AO184">
        <f t="shared" si="244"/>
        <v>271.93518923427473</v>
      </c>
      <c r="AP184">
        <f t="shared" si="245"/>
        <v>2.5823885987459203</v>
      </c>
      <c r="AQ184">
        <f t="shared" si="246"/>
        <v>5.3173944650008149</v>
      </c>
      <c r="AR184">
        <f t="shared" si="247"/>
        <v>72.910804692721726</v>
      </c>
      <c r="AS184">
        <f t="shared" si="248"/>
        <v>53.878694478488327</v>
      </c>
      <c r="AT184">
        <f t="shared" si="249"/>
        <v>36.129405975341797</v>
      </c>
      <c r="AU184">
        <f t="shared" si="250"/>
        <v>6.0113844946070785</v>
      </c>
      <c r="AV184">
        <f t="shared" si="251"/>
        <v>4.3253404340604033E-2</v>
      </c>
      <c r="AW184">
        <f t="shared" si="252"/>
        <v>1.3880142721912998</v>
      </c>
      <c r="AX184">
        <f t="shared" si="253"/>
        <v>4.6233702224157787</v>
      </c>
      <c r="AY184">
        <f t="shared" si="254"/>
        <v>2.7092692362446363E-2</v>
      </c>
      <c r="AZ184">
        <f t="shared" si="255"/>
        <v>13.186887963434339</v>
      </c>
      <c r="BA184">
        <f t="shared" si="256"/>
        <v>0.47247227960247817</v>
      </c>
      <c r="BB184">
        <f t="shared" si="257"/>
        <v>23.722125554042574</v>
      </c>
      <c r="BC184">
        <f t="shared" si="258"/>
        <v>380.42764434828314</v>
      </c>
      <c r="BD184">
        <f t="shared" si="259"/>
        <v>2.9814822314667175E-3</v>
      </c>
    </row>
    <row r="185" spans="1:108" x14ac:dyDescent="0.25">
      <c r="A185" s="1">
        <v>129</v>
      </c>
      <c r="B185" s="1" t="s">
        <v>182</v>
      </c>
      <c r="C185" s="1">
        <v>7737.0000174343586</v>
      </c>
      <c r="D185" s="1">
        <v>0</v>
      </c>
      <c r="E185">
        <f t="shared" si="232"/>
        <v>4.7789802038102716</v>
      </c>
      <c r="F185">
        <f t="shared" si="233"/>
        <v>4.3844541207820928E-2</v>
      </c>
      <c r="G185">
        <f t="shared" si="234"/>
        <v>180.55108271347405</v>
      </c>
      <c r="H185">
        <f t="shared" si="235"/>
        <v>2.4423261025353762</v>
      </c>
      <c r="I185">
        <f t="shared" si="236"/>
        <v>3.9354083720277164</v>
      </c>
      <c r="J185">
        <f t="shared" si="237"/>
        <v>33.933803558349609</v>
      </c>
      <c r="K185" s="1">
        <v>6</v>
      </c>
      <c r="L185">
        <f t="shared" si="238"/>
        <v>1.4200000166893005</v>
      </c>
      <c r="M185" s="1">
        <v>1</v>
      </c>
      <c r="N185">
        <f t="shared" si="239"/>
        <v>2.8400000333786011</v>
      </c>
      <c r="O185" s="1">
        <v>38.345653533935547</v>
      </c>
      <c r="P185" s="1">
        <v>33.933803558349609</v>
      </c>
      <c r="Q185" s="1">
        <v>40.090030670166016</v>
      </c>
      <c r="R185" s="1">
        <v>399.81201171875</v>
      </c>
      <c r="S185" s="1">
        <v>382.68521118164062</v>
      </c>
      <c r="T185" s="1">
        <v>11.849048614501953</v>
      </c>
      <c r="U185" s="1">
        <v>19.030691146850586</v>
      </c>
      <c r="V185" s="1">
        <v>12.739922523498535</v>
      </c>
      <c r="W185" s="1">
        <v>20.461519241333008</v>
      </c>
      <c r="X185" s="1">
        <v>200.16426086425781</v>
      </c>
      <c r="Y185" s="1">
        <v>1699.644775390625</v>
      </c>
      <c r="Z185" s="1">
        <v>13.378059387207031</v>
      </c>
      <c r="AA185" s="1">
        <v>72.929801940917969</v>
      </c>
      <c r="AB185" s="1">
        <v>-1.1724226474761963</v>
      </c>
      <c r="AC185" s="1">
        <v>-6.7646890878677368E-2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40"/>
        <v>0.33360710144042965</v>
      </c>
      <c r="AL185">
        <f t="shared" si="241"/>
        <v>2.4423261025353763E-3</v>
      </c>
      <c r="AM185">
        <f t="shared" si="242"/>
        <v>307.08380355834959</v>
      </c>
      <c r="AN185">
        <f t="shared" si="243"/>
        <v>311.49565353393552</v>
      </c>
      <c r="AO185">
        <f t="shared" si="244"/>
        <v>271.94315798409662</v>
      </c>
      <c r="AP185">
        <f t="shared" si="245"/>
        <v>2.5798171823032816</v>
      </c>
      <c r="AQ185">
        <f t="shared" si="246"/>
        <v>5.3233129081663106</v>
      </c>
      <c r="AR185">
        <f t="shared" si="247"/>
        <v>72.992285272882597</v>
      </c>
      <c r="AS185">
        <f t="shared" si="248"/>
        <v>53.961594126032011</v>
      </c>
      <c r="AT185">
        <f t="shared" si="249"/>
        <v>36.139728546142578</v>
      </c>
      <c r="AU185">
        <f t="shared" si="250"/>
        <v>6.0147936656099548</v>
      </c>
      <c r="AV185">
        <f t="shared" si="251"/>
        <v>4.3177950570216964E-2</v>
      </c>
      <c r="AW185">
        <f t="shared" si="252"/>
        <v>1.3879045361385942</v>
      </c>
      <c r="AX185">
        <f t="shared" si="253"/>
        <v>4.6268891294713601</v>
      </c>
      <c r="AY185">
        <f t="shared" si="254"/>
        <v>2.7045326766325262E-2</v>
      </c>
      <c r="AZ185">
        <f t="shared" si="255"/>
        <v>13.167554702511961</v>
      </c>
      <c r="BA185">
        <f t="shared" si="256"/>
        <v>0.4718005228265168</v>
      </c>
      <c r="BB185">
        <f t="shared" si="257"/>
        <v>23.684780066904686</v>
      </c>
      <c r="BC185">
        <f t="shared" si="258"/>
        <v>380.41351287202167</v>
      </c>
      <c r="BD185">
        <f t="shared" si="259"/>
        <v>2.975422566269789E-3</v>
      </c>
    </row>
    <row r="186" spans="1:108" x14ac:dyDescent="0.25">
      <c r="A186" s="1">
        <v>130</v>
      </c>
      <c r="B186" s="1" t="s">
        <v>183</v>
      </c>
      <c r="C186" s="1">
        <v>7737.5000174231827</v>
      </c>
      <c r="D186" s="1">
        <v>0</v>
      </c>
      <c r="E186">
        <f t="shared" si="232"/>
        <v>4.762594485736984</v>
      </c>
      <c r="F186">
        <f t="shared" si="233"/>
        <v>4.378040902932169E-2</v>
      </c>
      <c r="G186">
        <f t="shared" si="234"/>
        <v>180.8353810329956</v>
      </c>
      <c r="H186">
        <f t="shared" si="235"/>
        <v>2.4417267305196337</v>
      </c>
      <c r="I186">
        <f t="shared" si="236"/>
        <v>3.9399924261680175</v>
      </c>
      <c r="J186">
        <f t="shared" si="237"/>
        <v>33.948844909667969</v>
      </c>
      <c r="K186" s="1">
        <v>6</v>
      </c>
      <c r="L186">
        <f t="shared" si="238"/>
        <v>1.4200000166893005</v>
      </c>
      <c r="M186" s="1">
        <v>1</v>
      </c>
      <c r="N186">
        <f t="shared" si="239"/>
        <v>2.8400000333786011</v>
      </c>
      <c r="O186" s="1">
        <v>38.345649719238281</v>
      </c>
      <c r="P186" s="1">
        <v>33.948844909667969</v>
      </c>
      <c r="Q186" s="1">
        <v>40.089859008789063</v>
      </c>
      <c r="R186" s="1">
        <v>399.73812866210937</v>
      </c>
      <c r="S186" s="1">
        <v>382.66049194335937</v>
      </c>
      <c r="T186" s="1">
        <v>11.848903656005859</v>
      </c>
      <c r="U186" s="1">
        <v>19.029140472412109</v>
      </c>
      <c r="V186" s="1">
        <v>12.739761352539063</v>
      </c>
      <c r="W186" s="1">
        <v>20.459842681884766</v>
      </c>
      <c r="X186" s="1">
        <v>200.15463256835937</v>
      </c>
      <c r="Y186" s="1">
        <v>1699.6708984375</v>
      </c>
      <c r="Z186" s="1">
        <v>13.330467224121094</v>
      </c>
      <c r="AA186" s="1">
        <v>72.929756164550781</v>
      </c>
      <c r="AB186" s="1">
        <v>-1.1724226474761963</v>
      </c>
      <c r="AC186" s="1">
        <v>-6.7646890878677368E-2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40"/>
        <v>0.33359105428059893</v>
      </c>
      <c r="AL186">
        <f t="shared" si="241"/>
        <v>2.4417267305196339E-3</v>
      </c>
      <c r="AM186">
        <f t="shared" si="242"/>
        <v>307.09884490966795</v>
      </c>
      <c r="AN186">
        <f t="shared" si="243"/>
        <v>311.49564971923826</v>
      </c>
      <c r="AO186">
        <f t="shared" si="244"/>
        <v>271.94733767150319</v>
      </c>
      <c r="AP186">
        <f t="shared" si="245"/>
        <v>2.5779231754720393</v>
      </c>
      <c r="AQ186">
        <f t="shared" si="246"/>
        <v>5.3277830008420173</v>
      </c>
      <c r="AR186">
        <f t="shared" si="247"/>
        <v>73.053624213702093</v>
      </c>
      <c r="AS186">
        <f t="shared" si="248"/>
        <v>54.024483741289984</v>
      </c>
      <c r="AT186">
        <f t="shared" si="249"/>
        <v>36.147247314453125</v>
      </c>
      <c r="AU186">
        <f t="shared" si="250"/>
        <v>6.017277899228695</v>
      </c>
      <c r="AV186">
        <f t="shared" si="251"/>
        <v>4.3115752252200941E-2</v>
      </c>
      <c r="AW186">
        <f t="shared" si="252"/>
        <v>1.3877905746739998</v>
      </c>
      <c r="AX186">
        <f t="shared" si="253"/>
        <v>4.6294873245546952</v>
      </c>
      <c r="AY186">
        <f t="shared" si="254"/>
        <v>2.7006282463779525E-2</v>
      </c>
      <c r="AZ186">
        <f t="shared" si="255"/>
        <v>13.18828024466</v>
      </c>
      <c r="BA186">
        <f t="shared" si="256"/>
        <v>0.47257395221182774</v>
      </c>
      <c r="BB186">
        <f t="shared" si="257"/>
        <v>23.655900547824661</v>
      </c>
      <c r="BC186">
        <f t="shared" si="258"/>
        <v>380.39658261935273</v>
      </c>
      <c r="BD186">
        <f t="shared" si="259"/>
        <v>2.9617369516946983E-3</v>
      </c>
    </row>
    <row r="187" spans="1:108" x14ac:dyDescent="0.25">
      <c r="A187" s="1">
        <v>131</v>
      </c>
      <c r="B187" s="1" t="s">
        <v>183</v>
      </c>
      <c r="C187" s="1">
        <v>7738.0000174120069</v>
      </c>
      <c r="D187" s="1">
        <v>0</v>
      </c>
      <c r="E187">
        <f t="shared" si="232"/>
        <v>4.7600891919213346</v>
      </c>
      <c r="F187">
        <f t="shared" si="233"/>
        <v>4.372264667278012E-2</v>
      </c>
      <c r="G187">
        <f t="shared" si="234"/>
        <v>180.66389060535855</v>
      </c>
      <c r="H187">
        <f t="shared" si="235"/>
        <v>2.4407816451791486</v>
      </c>
      <c r="I187">
        <f t="shared" si="236"/>
        <v>3.94352497322599</v>
      </c>
      <c r="J187">
        <f t="shared" si="237"/>
        <v>33.960121154785156</v>
      </c>
      <c r="K187" s="1">
        <v>6</v>
      </c>
      <c r="L187">
        <f t="shared" si="238"/>
        <v>1.4200000166893005</v>
      </c>
      <c r="M187" s="1">
        <v>1</v>
      </c>
      <c r="N187">
        <f t="shared" si="239"/>
        <v>2.8400000333786011</v>
      </c>
      <c r="O187" s="1">
        <v>38.346622467041016</v>
      </c>
      <c r="P187" s="1">
        <v>33.960121154785156</v>
      </c>
      <c r="Q187" s="1">
        <v>40.089702606201172</v>
      </c>
      <c r="R187" s="1">
        <v>399.7091064453125</v>
      </c>
      <c r="S187" s="1">
        <v>382.6407470703125</v>
      </c>
      <c r="T187" s="1">
        <v>11.849325180053711</v>
      </c>
      <c r="U187" s="1">
        <v>19.026575088500977</v>
      </c>
      <c r="V187" s="1">
        <v>12.739616394042969</v>
      </c>
      <c r="W187" s="1">
        <v>20.456123352050781</v>
      </c>
      <c r="X187" s="1">
        <v>200.16094970703125</v>
      </c>
      <c r="Y187" s="1">
        <v>1699.557861328125</v>
      </c>
      <c r="Z187" s="1">
        <v>13.289987564086914</v>
      </c>
      <c r="AA187" s="1">
        <v>72.930168151855469</v>
      </c>
      <c r="AB187" s="1">
        <v>-1.1724226474761963</v>
      </c>
      <c r="AC187" s="1">
        <v>-6.7646890878677368E-2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40"/>
        <v>0.33360158284505204</v>
      </c>
      <c r="AL187">
        <f t="shared" si="241"/>
        <v>2.4407816451791488E-3</v>
      </c>
      <c r="AM187">
        <f t="shared" si="242"/>
        <v>307.11012115478513</v>
      </c>
      <c r="AN187">
        <f t="shared" si="243"/>
        <v>311.49662246704099</v>
      </c>
      <c r="AO187">
        <f t="shared" si="244"/>
        <v>271.92925173440744</v>
      </c>
      <c r="AP187">
        <f t="shared" si="245"/>
        <v>2.5766593001958102</v>
      </c>
      <c r="AQ187">
        <f t="shared" si="246"/>
        <v>5.3311362937842706</v>
      </c>
      <c r="AR187">
        <f t="shared" si="247"/>
        <v>73.099191032766555</v>
      </c>
      <c r="AS187">
        <f t="shared" si="248"/>
        <v>54.072615944265578</v>
      </c>
      <c r="AT187">
        <f t="shared" si="249"/>
        <v>36.153371810913086</v>
      </c>
      <c r="AU187">
        <f t="shared" si="250"/>
        <v>6.0193021179713266</v>
      </c>
      <c r="AV187">
        <f t="shared" si="251"/>
        <v>4.3059729310685267E-2</v>
      </c>
      <c r="AW187">
        <f t="shared" si="252"/>
        <v>1.3876113205582805</v>
      </c>
      <c r="AX187">
        <f t="shared" si="253"/>
        <v>4.6316907974130466</v>
      </c>
      <c r="AY187">
        <f t="shared" si="254"/>
        <v>2.6971114896067811E-2</v>
      </c>
      <c r="AZ187">
        <f t="shared" si="255"/>
        <v>13.175847920817219</v>
      </c>
      <c r="BA187">
        <f t="shared" si="256"/>
        <v>0.47215016170810603</v>
      </c>
      <c r="BB187">
        <f t="shared" si="257"/>
        <v>23.63226418543093</v>
      </c>
      <c r="BC187">
        <f t="shared" si="258"/>
        <v>380.37802864300005</v>
      </c>
      <c r="BD187">
        <f t="shared" si="259"/>
        <v>2.9573654853571295E-3</v>
      </c>
    </row>
    <row r="188" spans="1:108" x14ac:dyDescent="0.25">
      <c r="A188" s="1">
        <v>132</v>
      </c>
      <c r="B188" s="1" t="s">
        <v>184</v>
      </c>
      <c r="C188" s="1">
        <v>7738.500017400831</v>
      </c>
      <c r="D188" s="1">
        <v>0</v>
      </c>
      <c r="E188">
        <f t="shared" si="232"/>
        <v>4.7420355332910642</v>
      </c>
      <c r="F188">
        <f t="shared" si="233"/>
        <v>4.3685331461580754E-2</v>
      </c>
      <c r="G188">
        <f t="shared" si="234"/>
        <v>181.1503720166246</v>
      </c>
      <c r="H188">
        <f t="shared" si="235"/>
        <v>2.4407258529332627</v>
      </c>
      <c r="I188">
        <f t="shared" si="236"/>
        <v>3.9466516277802723</v>
      </c>
      <c r="J188">
        <f t="shared" si="237"/>
        <v>33.970306396484375</v>
      </c>
      <c r="K188" s="1">
        <v>6</v>
      </c>
      <c r="L188">
        <f t="shared" si="238"/>
        <v>1.4200000166893005</v>
      </c>
      <c r="M188" s="1">
        <v>1</v>
      </c>
      <c r="N188">
        <f t="shared" si="239"/>
        <v>2.8400000333786011</v>
      </c>
      <c r="O188" s="1">
        <v>38.347957611083984</v>
      </c>
      <c r="P188" s="1">
        <v>33.970306396484375</v>
      </c>
      <c r="Q188" s="1">
        <v>40.090103149414063</v>
      </c>
      <c r="R188" s="1">
        <v>399.66482543945312</v>
      </c>
      <c r="S188" s="1">
        <v>382.6494140625</v>
      </c>
      <c r="T188" s="1">
        <v>11.847746849060059</v>
      </c>
      <c r="U188" s="1">
        <v>19.025335311889648</v>
      </c>
      <c r="V188" s="1">
        <v>12.736948013305664</v>
      </c>
      <c r="W188" s="1">
        <v>20.453231811523438</v>
      </c>
      <c r="X188" s="1">
        <v>200.14718627929687</v>
      </c>
      <c r="Y188" s="1">
        <v>1699.534912109375</v>
      </c>
      <c r="Z188" s="1">
        <v>13.261529922485352</v>
      </c>
      <c r="AA188" s="1">
        <v>72.929862976074219</v>
      </c>
      <c r="AB188" s="1">
        <v>-1.1724226474761963</v>
      </c>
      <c r="AC188" s="1">
        <v>-6.7646890878677368E-2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40"/>
        <v>0.33357864379882807</v>
      </c>
      <c r="AL188">
        <f t="shared" si="241"/>
        <v>2.4407258529332626E-3</v>
      </c>
      <c r="AM188">
        <f t="shared" si="242"/>
        <v>307.12030639648435</v>
      </c>
      <c r="AN188">
        <f t="shared" si="243"/>
        <v>311.49795761108396</v>
      </c>
      <c r="AO188">
        <f t="shared" si="244"/>
        <v>271.92557985948952</v>
      </c>
      <c r="AP188">
        <f t="shared" si="245"/>
        <v>2.5753236566541999</v>
      </c>
      <c r="AQ188">
        <f t="shared" si="246"/>
        <v>5.3341667251502507</v>
      </c>
      <c r="AR188">
        <f t="shared" si="247"/>
        <v>73.141049598574</v>
      </c>
      <c r="AS188">
        <f t="shared" si="248"/>
        <v>54.115714286684351</v>
      </c>
      <c r="AT188">
        <f t="shared" si="249"/>
        <v>36.15913200378418</v>
      </c>
      <c r="AU188">
        <f t="shared" si="250"/>
        <v>6.0212064697635563</v>
      </c>
      <c r="AV188">
        <f t="shared" si="251"/>
        <v>4.3023536590275871E-2</v>
      </c>
      <c r="AW188">
        <f t="shared" si="252"/>
        <v>1.3875150973699784</v>
      </c>
      <c r="AX188">
        <f t="shared" si="253"/>
        <v>4.633691372393578</v>
      </c>
      <c r="AY188">
        <f t="shared" si="254"/>
        <v>2.6948395560786723E-2</v>
      </c>
      <c r="AZ188">
        <f t="shared" si="255"/>
        <v>13.211271809237301</v>
      </c>
      <c r="BA188">
        <f t="shared" si="256"/>
        <v>0.47341081773363547</v>
      </c>
      <c r="BB188">
        <f t="shared" si="257"/>
        <v>23.61252092193623</v>
      </c>
      <c r="BC188">
        <f t="shared" si="258"/>
        <v>380.39527747985812</v>
      </c>
      <c r="BD188">
        <f t="shared" si="259"/>
        <v>2.9435542413727566E-3</v>
      </c>
    </row>
    <row r="189" spans="1:108" x14ac:dyDescent="0.25">
      <c r="A189" s="1">
        <v>133</v>
      </c>
      <c r="B189" s="1" t="s">
        <v>184</v>
      </c>
      <c r="C189" s="1">
        <v>7740.0000173673034</v>
      </c>
      <c r="D189" s="1">
        <v>0</v>
      </c>
      <c r="E189">
        <f t="shared" si="232"/>
        <v>4.7932327117649391</v>
      </c>
      <c r="F189">
        <f t="shared" si="233"/>
        <v>4.3639772826734174E-2</v>
      </c>
      <c r="G189">
        <f t="shared" si="234"/>
        <v>179.09597033265567</v>
      </c>
      <c r="H189">
        <f t="shared" si="235"/>
        <v>2.4398256585017051</v>
      </c>
      <c r="I189">
        <f t="shared" si="236"/>
        <v>3.9492024969722914</v>
      </c>
      <c r="J189">
        <f t="shared" si="237"/>
        <v>33.978511810302734</v>
      </c>
      <c r="K189" s="1">
        <v>6</v>
      </c>
      <c r="L189">
        <f t="shared" si="238"/>
        <v>1.4200000166893005</v>
      </c>
      <c r="M189" s="1">
        <v>1</v>
      </c>
      <c r="N189">
        <f t="shared" si="239"/>
        <v>2.8400000333786011</v>
      </c>
      <c r="O189" s="1">
        <v>38.351264953613281</v>
      </c>
      <c r="P189" s="1">
        <v>33.978511810302734</v>
      </c>
      <c r="Q189" s="1">
        <v>40.088348388671875</v>
      </c>
      <c r="R189" s="1">
        <v>399.76748657226562</v>
      </c>
      <c r="S189" s="1">
        <v>382.59963989257812</v>
      </c>
      <c r="T189" s="1">
        <v>11.848672866821289</v>
      </c>
      <c r="U189" s="1">
        <v>19.023773193359375</v>
      </c>
      <c r="V189" s="1">
        <v>12.735715866088867</v>
      </c>
      <c r="W189" s="1">
        <v>20.447975158691406</v>
      </c>
      <c r="X189" s="1">
        <v>200.14306640625</v>
      </c>
      <c r="Y189" s="1">
        <v>1699.50439453125</v>
      </c>
      <c r="Z189" s="1">
        <v>13.079372406005859</v>
      </c>
      <c r="AA189" s="1">
        <v>72.930152893066406</v>
      </c>
      <c r="AB189" s="1">
        <v>-1.1724226474761963</v>
      </c>
      <c r="AC189" s="1">
        <v>-6.7646890878677368E-2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40"/>
        <v>0.33357177734374999</v>
      </c>
      <c r="AL189">
        <f t="shared" si="241"/>
        <v>2.4398256585017051E-3</v>
      </c>
      <c r="AM189">
        <f t="shared" si="242"/>
        <v>307.12851181030271</v>
      </c>
      <c r="AN189">
        <f t="shared" si="243"/>
        <v>311.50126495361326</v>
      </c>
      <c r="AO189">
        <f t="shared" si="244"/>
        <v>271.92069704709866</v>
      </c>
      <c r="AP189">
        <f t="shared" si="245"/>
        <v>2.5750063975809527</v>
      </c>
      <c r="AQ189">
        <f t="shared" si="246"/>
        <v>5.3366091845670089</v>
      </c>
      <c r="AR189">
        <f t="shared" si="247"/>
        <v>73.174249235316893</v>
      </c>
      <c r="AS189">
        <f t="shared" si="248"/>
        <v>54.150476041957518</v>
      </c>
      <c r="AT189">
        <f t="shared" si="249"/>
        <v>36.164888381958008</v>
      </c>
      <c r="AU189">
        <f t="shared" si="250"/>
        <v>6.0231100831629574</v>
      </c>
      <c r="AV189">
        <f t="shared" si="251"/>
        <v>4.2979347149341735E-2</v>
      </c>
      <c r="AW189">
        <f t="shared" si="252"/>
        <v>1.3874066875947173</v>
      </c>
      <c r="AX189">
        <f t="shared" si="253"/>
        <v>4.6357033955682398</v>
      </c>
      <c r="AY189">
        <f t="shared" si="254"/>
        <v>2.6920656539804733E-2</v>
      </c>
      <c r="AZ189">
        <f t="shared" si="255"/>
        <v>13.061496498892662</v>
      </c>
      <c r="BA189">
        <f t="shared" si="256"/>
        <v>0.46810281991624497</v>
      </c>
      <c r="BB189">
        <f t="shared" si="257"/>
        <v>23.595658361676886</v>
      </c>
      <c r="BC189">
        <f t="shared" si="258"/>
        <v>380.32116662327167</v>
      </c>
      <c r="BD189">
        <f t="shared" si="259"/>
        <v>2.9737887722365614E-3</v>
      </c>
    </row>
    <row r="190" spans="1:108" x14ac:dyDescent="0.25">
      <c r="A190" s="1">
        <v>134</v>
      </c>
      <c r="B190" s="1" t="s">
        <v>185</v>
      </c>
      <c r="C190" s="1">
        <v>7740.5000173561275</v>
      </c>
      <c r="D190" s="1">
        <v>0</v>
      </c>
      <c r="E190">
        <f t="shared" si="232"/>
        <v>4.8302509604446033</v>
      </c>
      <c r="F190">
        <f t="shared" si="233"/>
        <v>4.361304035193881E-2</v>
      </c>
      <c r="G190">
        <f t="shared" si="234"/>
        <v>177.67390512388573</v>
      </c>
      <c r="H190">
        <f t="shared" si="235"/>
        <v>2.4398431728817327</v>
      </c>
      <c r="I190">
        <f t="shared" si="236"/>
        <v>3.95155541776341</v>
      </c>
      <c r="J190">
        <f t="shared" si="237"/>
        <v>33.986541748046875</v>
      </c>
      <c r="K190" s="1">
        <v>6</v>
      </c>
      <c r="L190">
        <f t="shared" si="238"/>
        <v>1.4200000166893005</v>
      </c>
      <c r="M190" s="1">
        <v>1</v>
      </c>
      <c r="N190">
        <f t="shared" si="239"/>
        <v>2.8400000333786011</v>
      </c>
      <c r="O190" s="1">
        <v>38.351604461669922</v>
      </c>
      <c r="P190" s="1">
        <v>33.986541748046875</v>
      </c>
      <c r="Q190" s="1">
        <v>40.088314056396484</v>
      </c>
      <c r="R190" s="1">
        <v>399.89157104492187</v>
      </c>
      <c r="S190" s="1">
        <v>382.6129150390625</v>
      </c>
      <c r="T190" s="1">
        <v>11.849223136901855</v>
      </c>
      <c r="U190" s="1">
        <v>19.024253845214844</v>
      </c>
      <c r="V190" s="1">
        <v>12.736104011535645</v>
      </c>
      <c r="W190" s="1">
        <v>20.448165893554687</v>
      </c>
      <c r="X190" s="1">
        <v>200.14634704589844</v>
      </c>
      <c r="Y190" s="1">
        <v>1699.4896240234375</v>
      </c>
      <c r="Z190" s="1">
        <v>13.217136383056641</v>
      </c>
      <c r="AA190" s="1">
        <v>72.930320739746094</v>
      </c>
      <c r="AB190" s="1">
        <v>-1.1724226474761963</v>
      </c>
      <c r="AC190" s="1">
        <v>-6.7646890878677368E-2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40"/>
        <v>0.33357724507649733</v>
      </c>
      <c r="AL190">
        <f t="shared" si="241"/>
        <v>2.4398431728817325E-3</v>
      </c>
      <c r="AM190">
        <f t="shared" si="242"/>
        <v>307.13654174804685</v>
      </c>
      <c r="AN190">
        <f t="shared" si="243"/>
        <v>311.5016044616699</v>
      </c>
      <c r="AO190">
        <f t="shared" si="244"/>
        <v>271.91833376590148</v>
      </c>
      <c r="AP190">
        <f t="shared" si="245"/>
        <v>2.573819058479911</v>
      </c>
      <c r="AQ190">
        <f t="shared" si="246"/>
        <v>5.3390003525292764</v>
      </c>
      <c r="AR190">
        <f t="shared" si="247"/>
        <v>73.206867848307567</v>
      </c>
      <c r="AS190">
        <f t="shared" si="248"/>
        <v>54.182614003092723</v>
      </c>
      <c r="AT190">
        <f t="shared" si="249"/>
        <v>36.169073104858398</v>
      </c>
      <c r="AU190">
        <f t="shared" si="250"/>
        <v>6.0244942839758888</v>
      </c>
      <c r="AV190">
        <f t="shared" si="251"/>
        <v>4.2953417427466806E-2</v>
      </c>
      <c r="AW190">
        <f t="shared" si="252"/>
        <v>1.3874449347658664</v>
      </c>
      <c r="AX190">
        <f t="shared" si="253"/>
        <v>4.637049349210022</v>
      </c>
      <c r="AY190">
        <f t="shared" si="254"/>
        <v>2.6904379743230983E-2</v>
      </c>
      <c r="AZ190">
        <f t="shared" si="255"/>
        <v>12.957814887768203</v>
      </c>
      <c r="BA190">
        <f t="shared" si="256"/>
        <v>0.46436985825673521</v>
      </c>
      <c r="BB190">
        <f t="shared" si="257"/>
        <v>23.582342170295469</v>
      </c>
      <c r="BC190">
        <f t="shared" si="258"/>
        <v>380.31684506724537</v>
      </c>
      <c r="BD190">
        <f t="shared" si="259"/>
        <v>2.9950982291479179E-3</v>
      </c>
    </row>
    <row r="191" spans="1:108" x14ac:dyDescent="0.25">
      <c r="A191" s="1">
        <v>135</v>
      </c>
      <c r="B191" s="1" t="s">
        <v>186</v>
      </c>
      <c r="C191" s="1">
        <v>7741.0000173449516</v>
      </c>
      <c r="D191" s="1">
        <v>0</v>
      </c>
      <c r="E191">
        <f t="shared" si="232"/>
        <v>4.8403452312557267</v>
      </c>
      <c r="F191">
        <f t="shared" si="233"/>
        <v>4.3614715696143461E-2</v>
      </c>
      <c r="G191">
        <f t="shared" si="234"/>
        <v>177.33685991094981</v>
      </c>
      <c r="H191">
        <f t="shared" si="235"/>
        <v>2.4393683981171197</v>
      </c>
      <c r="I191">
        <f t="shared" si="236"/>
        <v>3.9506798775232084</v>
      </c>
      <c r="J191">
        <f t="shared" si="237"/>
        <v>33.983280181884766</v>
      </c>
      <c r="K191" s="1">
        <v>6</v>
      </c>
      <c r="L191">
        <f t="shared" si="238"/>
        <v>1.4200000166893005</v>
      </c>
      <c r="M191" s="1">
        <v>1</v>
      </c>
      <c r="N191">
        <f t="shared" si="239"/>
        <v>2.8400000333786011</v>
      </c>
      <c r="O191" s="1">
        <v>38.352012634277344</v>
      </c>
      <c r="P191" s="1">
        <v>33.983280181884766</v>
      </c>
      <c r="Q191" s="1">
        <v>40.087455749511719</v>
      </c>
      <c r="R191" s="1">
        <v>399.93258666992187</v>
      </c>
      <c r="S191" s="1">
        <v>382.62353515625</v>
      </c>
      <c r="T191" s="1">
        <v>11.84898853302002</v>
      </c>
      <c r="U191" s="1">
        <v>19.022882461547852</v>
      </c>
      <c r="V191" s="1">
        <v>12.735610008239746</v>
      </c>
      <c r="W191" s="1">
        <v>20.44630241394043</v>
      </c>
      <c r="X191" s="1">
        <v>200.13938903808594</v>
      </c>
      <c r="Y191" s="1">
        <v>1699.4920654296875</v>
      </c>
      <c r="Z191" s="1">
        <v>13.247834205627441</v>
      </c>
      <c r="AA191" s="1">
        <v>72.9305419921875</v>
      </c>
      <c r="AB191" s="1">
        <v>-1.1724226474761963</v>
      </c>
      <c r="AC191" s="1">
        <v>-6.7646890878677368E-2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40"/>
        <v>0.33356564839680986</v>
      </c>
      <c r="AL191">
        <f t="shared" si="241"/>
        <v>2.4393683981171199E-3</v>
      </c>
      <c r="AM191">
        <f t="shared" si="242"/>
        <v>307.13328018188474</v>
      </c>
      <c r="AN191">
        <f t="shared" si="243"/>
        <v>311.50201263427732</v>
      </c>
      <c r="AO191">
        <f t="shared" si="244"/>
        <v>271.91872439089275</v>
      </c>
      <c r="AP191">
        <f t="shared" si="245"/>
        <v>2.574619180987189</v>
      </c>
      <c r="AQ191">
        <f t="shared" si="246"/>
        <v>5.338029005697571</v>
      </c>
      <c r="AR191">
        <f t="shared" si="247"/>
        <v>73.193326964022745</v>
      </c>
      <c r="AS191">
        <f t="shared" si="248"/>
        <v>54.170444502474894</v>
      </c>
      <c r="AT191">
        <f t="shared" si="249"/>
        <v>36.167646408081055</v>
      </c>
      <c r="AU191">
        <f t="shared" si="250"/>
        <v>6.0240223376188418</v>
      </c>
      <c r="AV191">
        <f t="shared" si="251"/>
        <v>4.2955042476665796E-2</v>
      </c>
      <c r="AW191">
        <f t="shared" si="252"/>
        <v>1.3873491281743626</v>
      </c>
      <c r="AX191">
        <f t="shared" si="253"/>
        <v>4.6366732094444796</v>
      </c>
      <c r="AY191">
        <f t="shared" si="254"/>
        <v>2.6905399829861728E-2</v>
      </c>
      <c r="AZ191">
        <f t="shared" si="255"/>
        <v>12.933273308498197</v>
      </c>
      <c r="BA191">
        <f t="shared" si="256"/>
        <v>0.46347608972493465</v>
      </c>
      <c r="BB191">
        <f t="shared" si="257"/>
        <v>23.586013174985986</v>
      </c>
      <c r="BC191">
        <f t="shared" si="258"/>
        <v>380.32266685153331</v>
      </c>
      <c r="BD191">
        <f t="shared" si="259"/>
        <v>3.0017786565543977E-3</v>
      </c>
      <c r="BE191">
        <f>AVERAGE(E177:E191)</f>
        <v>4.7590959447580632</v>
      </c>
      <c r="BF191">
        <f t="shared" ref="BF191:DD191" si="260">AVERAGE(F177:F191)</f>
        <v>4.3828148895200002E-2</v>
      </c>
      <c r="BG191">
        <f t="shared" si="260"/>
        <v>181.18718790331749</v>
      </c>
      <c r="BH191">
        <f t="shared" si="260"/>
        <v>2.4420015447851093</v>
      </c>
      <c r="BI191">
        <f t="shared" si="260"/>
        <v>3.9363281350701502</v>
      </c>
      <c r="BJ191">
        <f t="shared" si="260"/>
        <v>33.936940256754561</v>
      </c>
      <c r="BK191">
        <f t="shared" si="260"/>
        <v>6</v>
      </c>
      <c r="BL191">
        <f t="shared" si="260"/>
        <v>1.4200000166893005</v>
      </c>
      <c r="BM191">
        <f t="shared" si="260"/>
        <v>1</v>
      </c>
      <c r="BN191">
        <f t="shared" si="260"/>
        <v>2.8400000333786011</v>
      </c>
      <c r="BO191">
        <f t="shared" si="260"/>
        <v>38.346168518066406</v>
      </c>
      <c r="BP191">
        <f t="shared" si="260"/>
        <v>33.936940256754561</v>
      </c>
      <c r="BQ191">
        <f t="shared" si="260"/>
        <v>40.089138031005859</v>
      </c>
      <c r="BR191">
        <f t="shared" si="260"/>
        <v>399.75987752278644</v>
      </c>
      <c r="BS191">
        <f t="shared" si="260"/>
        <v>382.69086710611981</v>
      </c>
      <c r="BT191">
        <f t="shared" si="260"/>
        <v>11.849389839172364</v>
      </c>
      <c r="BU191">
        <f t="shared" si="260"/>
        <v>19.030981445312499</v>
      </c>
      <c r="BV191">
        <f t="shared" si="260"/>
        <v>12.739911842346192</v>
      </c>
      <c r="BW191">
        <f t="shared" si="260"/>
        <v>20.461225255330405</v>
      </c>
      <c r="BX191">
        <f t="shared" si="260"/>
        <v>200.13902791341147</v>
      </c>
      <c r="BY191">
        <f t="shared" si="260"/>
        <v>1699.5978597005208</v>
      </c>
      <c r="BZ191">
        <f t="shared" si="260"/>
        <v>13.262254333496093</v>
      </c>
      <c r="CA191">
        <f t="shared" si="260"/>
        <v>72.929667154947921</v>
      </c>
      <c r="CB191">
        <f t="shared" si="260"/>
        <v>-1.1724226474761963</v>
      </c>
      <c r="CC191">
        <f t="shared" si="260"/>
        <v>-6.7646890878677368E-2</v>
      </c>
      <c r="CD191">
        <f t="shared" si="260"/>
        <v>1</v>
      </c>
      <c r="CE191">
        <f t="shared" si="260"/>
        <v>-0.21956524252891541</v>
      </c>
      <c r="CF191">
        <f t="shared" si="260"/>
        <v>2.737391471862793</v>
      </c>
      <c r="CG191">
        <f t="shared" si="260"/>
        <v>1</v>
      </c>
      <c r="CH191">
        <f t="shared" si="260"/>
        <v>0</v>
      </c>
      <c r="CI191">
        <f t="shared" si="260"/>
        <v>0.15999999642372131</v>
      </c>
      <c r="CJ191">
        <f t="shared" si="260"/>
        <v>111115</v>
      </c>
      <c r="CK191">
        <f t="shared" si="260"/>
        <v>0.33356504652235242</v>
      </c>
      <c r="CL191">
        <f t="shared" si="260"/>
        <v>2.4420015447851103E-3</v>
      </c>
      <c r="CM191">
        <f t="shared" si="260"/>
        <v>307.08694025675453</v>
      </c>
      <c r="CN191">
        <f t="shared" si="260"/>
        <v>311.49616851806638</v>
      </c>
      <c r="CO191">
        <f t="shared" si="260"/>
        <v>271.93565147384771</v>
      </c>
      <c r="CP191">
        <f t="shared" si="260"/>
        <v>2.5795052789740471</v>
      </c>
      <c r="CQ191">
        <f t="shared" si="260"/>
        <v>5.3242512749105178</v>
      </c>
      <c r="CR191">
        <f t="shared" si="260"/>
        <v>73.005286244310454</v>
      </c>
      <c r="CS191">
        <f t="shared" si="260"/>
        <v>53.974304798997963</v>
      </c>
      <c r="CT191">
        <f t="shared" si="260"/>
        <v>36.14155438741048</v>
      </c>
      <c r="CU191">
        <f t="shared" si="260"/>
        <v>6.0153989614011376</v>
      </c>
      <c r="CV191">
        <f t="shared" si="260"/>
        <v>4.3162046912175497E-2</v>
      </c>
      <c r="CW191">
        <f t="shared" si="260"/>
        <v>1.3879231398403664</v>
      </c>
      <c r="CX191">
        <f t="shared" si="260"/>
        <v>4.627475821560771</v>
      </c>
      <c r="CY191">
        <f t="shared" si="260"/>
        <v>2.7035343924489526E-2</v>
      </c>
      <c r="CZ191">
        <f t="shared" si="260"/>
        <v>13.213920234342877</v>
      </c>
      <c r="DA191">
        <f t="shared" si="260"/>
        <v>0.47345516133992793</v>
      </c>
      <c r="DB191">
        <f t="shared" si="260"/>
        <v>23.67951173170955</v>
      </c>
      <c r="DC191">
        <f t="shared" si="260"/>
        <v>380.42862082093927</v>
      </c>
      <c r="DD191">
        <f t="shared" si="260"/>
        <v>2.9622241429299759E-3</v>
      </c>
    </row>
    <row r="192" spans="1:108" x14ac:dyDescent="0.25">
      <c r="A192" s="1" t="s">
        <v>9</v>
      </c>
      <c r="B192" s="1" t="s">
        <v>187</v>
      </c>
    </row>
    <row r="193" spans="1:56" x14ac:dyDescent="0.25">
      <c r="A193" s="1" t="s">
        <v>9</v>
      </c>
      <c r="B193" s="1" t="s">
        <v>188</v>
      </c>
    </row>
    <row r="194" spans="1:56" x14ac:dyDescent="0.25">
      <c r="A194" s="1" t="s">
        <v>9</v>
      </c>
      <c r="B194" s="1" t="s">
        <v>189</v>
      </c>
    </row>
    <row r="195" spans="1:56" x14ac:dyDescent="0.25">
      <c r="A195" s="1" t="s">
        <v>9</v>
      </c>
      <c r="B195" s="1" t="s">
        <v>190</v>
      </c>
    </row>
    <row r="196" spans="1:56" x14ac:dyDescent="0.25">
      <c r="A196" s="1" t="s">
        <v>9</v>
      </c>
      <c r="B196" s="1" t="s">
        <v>191</v>
      </c>
    </row>
    <row r="197" spans="1:56" x14ac:dyDescent="0.25">
      <c r="A197" s="1" t="s">
        <v>9</v>
      </c>
      <c r="B197" s="1" t="s">
        <v>192</v>
      </c>
    </row>
    <row r="198" spans="1:56" x14ac:dyDescent="0.25">
      <c r="A198" s="1" t="s">
        <v>9</v>
      </c>
      <c r="B198" s="1" t="s">
        <v>193</v>
      </c>
    </row>
    <row r="199" spans="1:56" x14ac:dyDescent="0.25">
      <c r="A199" s="1">
        <v>136</v>
      </c>
      <c r="B199" s="1" t="s">
        <v>194</v>
      </c>
      <c r="C199" s="1">
        <v>8491.5000163950026</v>
      </c>
      <c r="D199" s="1">
        <v>0</v>
      </c>
      <c r="E199">
        <f t="shared" ref="E199:E213" si="261">(R199-S199*(1000-T199)/(1000-U199))*AK199</f>
        <v>3.6353022026934205</v>
      </c>
      <c r="F199">
        <f t="shared" ref="F199:F213" si="262">IF(AV199&lt;&gt;0,1/(1/AV199-1/N199),0)</f>
        <v>3.1976378328124597E-2</v>
      </c>
      <c r="G199">
        <f t="shared" ref="G199:G213" si="263">((AY199-AL199/2)*S199-E199)/(AY199+AL199/2)</f>
        <v>171.17114296690309</v>
      </c>
      <c r="H199">
        <f t="shared" ref="H199:H213" si="264">AL199*1000</f>
        <v>2.2239655294434364</v>
      </c>
      <c r="I199">
        <f t="shared" ref="I199:I213" si="265">(AQ199-AW199)</f>
        <v>4.864300435368925</v>
      </c>
      <c r="J199">
        <f t="shared" ref="J199:J213" si="266">(P199+AP199*D199)</f>
        <v>36.641738891601563</v>
      </c>
      <c r="K199" s="1">
        <v>6</v>
      </c>
      <c r="L199">
        <f t="shared" ref="L199:L213" si="267">(K199*AE199+AF199)</f>
        <v>1.4200000166893005</v>
      </c>
      <c r="M199" s="1">
        <v>1</v>
      </c>
      <c r="N199">
        <f t="shared" ref="N199:N213" si="268">L199*(M199+1)*(M199+1)/(M199*M199+1)</f>
        <v>2.8400000333786011</v>
      </c>
      <c r="O199" s="1">
        <v>42.621612548828125</v>
      </c>
      <c r="P199" s="1">
        <v>36.641738891601563</v>
      </c>
      <c r="Q199" s="1">
        <v>44.971714019775391</v>
      </c>
      <c r="R199" s="1">
        <v>399.60357666015625</v>
      </c>
      <c r="S199" s="1">
        <v>386.13156127929687</v>
      </c>
      <c r="T199" s="1">
        <v>11.534970283508301</v>
      </c>
      <c r="U199" s="1">
        <v>18.08131217956543</v>
      </c>
      <c r="V199" s="1">
        <v>9.8745002746582031</v>
      </c>
      <c r="W199" s="1">
        <v>15.478489875793457</v>
      </c>
      <c r="X199" s="1">
        <v>200.15025329589844</v>
      </c>
      <c r="Y199" s="1">
        <v>1699.095947265625</v>
      </c>
      <c r="Z199" s="1">
        <v>10.797115325927734</v>
      </c>
      <c r="AA199" s="1">
        <v>72.9111328125</v>
      </c>
      <c r="AB199" s="1">
        <v>-0.73040604591369629</v>
      </c>
      <c r="AC199" s="1">
        <v>-5.1979929208755493E-2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ref="AK199:AK213" si="269">X199*0.000001/(K199*0.0001)</f>
        <v>0.33358375549316399</v>
      </c>
      <c r="AL199">
        <f t="shared" ref="AL199:AL213" si="270">(U199-T199)/(1000-U199)*AK199</f>
        <v>2.2239655294434362E-3</v>
      </c>
      <c r="AM199">
        <f t="shared" ref="AM199:AM213" si="271">(P199+273.15)</f>
        <v>309.79173889160154</v>
      </c>
      <c r="AN199">
        <f t="shared" ref="AN199:AN213" si="272">(O199+273.15)</f>
        <v>315.7716125488281</v>
      </c>
      <c r="AO199">
        <f t="shared" ref="AO199:AO213" si="273">(Y199*AG199+Z199*AH199)*AI199</f>
        <v>271.85534548605938</v>
      </c>
      <c r="AP199">
        <f t="shared" ref="AP199:AP213" si="274">((AO199+0.00000010773*(AN199^4-AM199^4))-AL199*44100)/(L199*51.4+0.00000043092*AM199^3)</f>
        <v>2.944505573109518</v>
      </c>
      <c r="AQ199">
        <f t="shared" ref="AQ199:AQ213" si="275">0.61365*EXP(17.502*J199/(240.97+J199))</f>
        <v>6.1826293891174942</v>
      </c>
      <c r="AR199">
        <f t="shared" ref="AR199:AR213" si="276">AQ199*1000/AA199</f>
        <v>84.796781377912339</v>
      </c>
      <c r="AS199">
        <f t="shared" ref="AS199:AS213" si="277">(AR199-U199)</f>
        <v>66.715469198346909</v>
      </c>
      <c r="AT199">
        <f t="shared" ref="AT199:AT213" si="278">IF(D199,P199,(O199+P199)/2)</f>
        <v>39.631675720214844</v>
      </c>
      <c r="AU199">
        <f t="shared" ref="AU199:AU213" si="279">0.61365*EXP(17.502*AT199/(240.97+AT199))</f>
        <v>7.2690124134624101</v>
      </c>
      <c r="AV199">
        <f t="shared" ref="AV199:AV213" si="280">IF(AS199&lt;&gt;0,(1000-(AR199+U199)/2)/AS199*AL199,0)</f>
        <v>3.1620355636985668E-2</v>
      </c>
      <c r="AW199">
        <f t="shared" ref="AW199:AW213" si="281">U199*AA199/1000</f>
        <v>1.318328953748569</v>
      </c>
      <c r="AX199">
        <f t="shared" ref="AX199:AX213" si="282">(AU199-AW199)</f>
        <v>5.9506834597138409</v>
      </c>
      <c r="AY199">
        <f t="shared" ref="AY199:AY213" si="283">1/(1.6/F199+1.37/N199)</f>
        <v>1.9794403257833035E-2</v>
      </c>
      <c r="AZ199">
        <f t="shared" ref="AZ199:AZ213" si="284">G199*AA199*0.001</f>
        <v>12.480281938527297</v>
      </c>
      <c r="BA199">
        <f t="shared" ref="BA199:BA213" si="285">G199/S199</f>
        <v>0.44329746680067805</v>
      </c>
      <c r="BB199">
        <f t="shared" ref="BB199:BB213" si="286">(1-AL199*AA199/AQ199/F199)*100</f>
        <v>17.980067065386208</v>
      </c>
      <c r="BC199">
        <f t="shared" ref="BC199:BC213" si="287">(S199-E199/(N199/1.35))</f>
        <v>384.40351271734045</v>
      </c>
      <c r="BD199">
        <f t="shared" ref="BD199:BD213" si="288">E199*BB199/100/BC199</f>
        <v>1.7003740924562414E-3</v>
      </c>
    </row>
    <row r="200" spans="1:56" x14ac:dyDescent="0.25">
      <c r="A200" s="1">
        <v>137</v>
      </c>
      <c r="B200" s="1" t="s">
        <v>194</v>
      </c>
      <c r="C200" s="1">
        <v>8491.5000163950026</v>
      </c>
      <c r="D200" s="1">
        <v>0</v>
      </c>
      <c r="E200">
        <f t="shared" si="261"/>
        <v>3.6353022026934205</v>
      </c>
      <c r="F200">
        <f t="shared" si="262"/>
        <v>3.1976378328124597E-2</v>
      </c>
      <c r="G200">
        <f t="shared" si="263"/>
        <v>171.17114296690309</v>
      </c>
      <c r="H200">
        <f t="shared" si="264"/>
        <v>2.2239655294434364</v>
      </c>
      <c r="I200">
        <f t="shared" si="265"/>
        <v>4.864300435368925</v>
      </c>
      <c r="J200">
        <f t="shared" si="266"/>
        <v>36.641738891601563</v>
      </c>
      <c r="K200" s="1">
        <v>6</v>
      </c>
      <c r="L200">
        <f t="shared" si="267"/>
        <v>1.4200000166893005</v>
      </c>
      <c r="M200" s="1">
        <v>1</v>
      </c>
      <c r="N200">
        <f t="shared" si="268"/>
        <v>2.8400000333786011</v>
      </c>
      <c r="O200" s="1">
        <v>42.621612548828125</v>
      </c>
      <c r="P200" s="1">
        <v>36.641738891601563</v>
      </c>
      <c r="Q200" s="1">
        <v>44.971714019775391</v>
      </c>
      <c r="R200" s="1">
        <v>399.60357666015625</v>
      </c>
      <c r="S200" s="1">
        <v>386.13156127929687</v>
      </c>
      <c r="T200" s="1">
        <v>11.534970283508301</v>
      </c>
      <c r="U200" s="1">
        <v>18.08131217956543</v>
      </c>
      <c r="V200" s="1">
        <v>9.8745002746582031</v>
      </c>
      <c r="W200" s="1">
        <v>15.478489875793457</v>
      </c>
      <c r="X200" s="1">
        <v>200.15025329589844</v>
      </c>
      <c r="Y200" s="1">
        <v>1699.095947265625</v>
      </c>
      <c r="Z200" s="1">
        <v>10.797115325927734</v>
      </c>
      <c r="AA200" s="1">
        <v>72.9111328125</v>
      </c>
      <c r="AB200" s="1">
        <v>-0.73040604591369629</v>
      </c>
      <c r="AC200" s="1">
        <v>-5.1979929208755493E-2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69"/>
        <v>0.33358375549316399</v>
      </c>
      <c r="AL200">
        <f t="shared" si="270"/>
        <v>2.2239655294434362E-3</v>
      </c>
      <c r="AM200">
        <f t="shared" si="271"/>
        <v>309.79173889160154</v>
      </c>
      <c r="AN200">
        <f t="shared" si="272"/>
        <v>315.7716125488281</v>
      </c>
      <c r="AO200">
        <f t="shared" si="273"/>
        <v>271.85534548605938</v>
      </c>
      <c r="AP200">
        <f t="shared" si="274"/>
        <v>2.944505573109518</v>
      </c>
      <c r="AQ200">
        <f t="shared" si="275"/>
        <v>6.1826293891174942</v>
      </c>
      <c r="AR200">
        <f t="shared" si="276"/>
        <v>84.796781377912339</v>
      </c>
      <c r="AS200">
        <f t="shared" si="277"/>
        <v>66.715469198346909</v>
      </c>
      <c r="AT200">
        <f t="shared" si="278"/>
        <v>39.631675720214844</v>
      </c>
      <c r="AU200">
        <f t="shared" si="279"/>
        <v>7.2690124134624101</v>
      </c>
      <c r="AV200">
        <f t="shared" si="280"/>
        <v>3.1620355636985668E-2</v>
      </c>
      <c r="AW200">
        <f t="shared" si="281"/>
        <v>1.318328953748569</v>
      </c>
      <c r="AX200">
        <f t="shared" si="282"/>
        <v>5.9506834597138409</v>
      </c>
      <c r="AY200">
        <f t="shared" si="283"/>
        <v>1.9794403257833035E-2</v>
      </c>
      <c r="AZ200">
        <f t="shared" si="284"/>
        <v>12.480281938527297</v>
      </c>
      <c r="BA200">
        <f t="shared" si="285"/>
        <v>0.44329746680067805</v>
      </c>
      <c r="BB200">
        <f t="shared" si="286"/>
        <v>17.980067065386208</v>
      </c>
      <c r="BC200">
        <f t="shared" si="287"/>
        <v>384.40351271734045</v>
      </c>
      <c r="BD200">
        <f t="shared" si="288"/>
        <v>1.7003740924562414E-3</v>
      </c>
    </row>
    <row r="201" spans="1:56" x14ac:dyDescent="0.25">
      <c r="A201" s="1">
        <v>138</v>
      </c>
      <c r="B201" s="1" t="s">
        <v>194</v>
      </c>
      <c r="C201" s="1">
        <v>8492.0000163838267</v>
      </c>
      <c r="D201" s="1">
        <v>0</v>
      </c>
      <c r="E201">
        <f t="shared" si="261"/>
        <v>3.6202103024693613</v>
      </c>
      <c r="F201">
        <f t="shared" si="262"/>
        <v>3.1973626137915961E-2</v>
      </c>
      <c r="G201">
        <f t="shared" si="263"/>
        <v>171.9005022704508</v>
      </c>
      <c r="H201">
        <f t="shared" si="264"/>
        <v>2.2233190909420504</v>
      </c>
      <c r="I201">
        <f t="shared" si="265"/>
        <v>4.8633365854605533</v>
      </c>
      <c r="J201">
        <f t="shared" si="266"/>
        <v>36.638908386230469</v>
      </c>
      <c r="K201" s="1">
        <v>6</v>
      </c>
      <c r="L201">
        <f t="shared" si="267"/>
        <v>1.4200000166893005</v>
      </c>
      <c r="M201" s="1">
        <v>1</v>
      </c>
      <c r="N201">
        <f t="shared" si="268"/>
        <v>2.8400000333786011</v>
      </c>
      <c r="O201" s="1">
        <v>42.621780395507813</v>
      </c>
      <c r="P201" s="1">
        <v>36.638908386230469</v>
      </c>
      <c r="Q201" s="1">
        <v>44.972465515136719</v>
      </c>
      <c r="R201" s="1">
        <v>399.57669067382812</v>
      </c>
      <c r="S201" s="1">
        <v>386.14962768554688</v>
      </c>
      <c r="T201" s="1">
        <v>11.536502838134766</v>
      </c>
      <c r="U201" s="1">
        <v>18.081388473510742</v>
      </c>
      <c r="V201" s="1">
        <v>9.8757314682006836</v>
      </c>
      <c r="W201" s="1">
        <v>15.478428840637207</v>
      </c>
      <c r="X201" s="1">
        <v>200.13658142089844</v>
      </c>
      <c r="Y201" s="1">
        <v>1699.077392578125</v>
      </c>
      <c r="Z201" s="1">
        <v>10.788608551025391</v>
      </c>
      <c r="AA201" s="1">
        <v>72.911170959472656</v>
      </c>
      <c r="AB201" s="1">
        <v>-0.73040604591369629</v>
      </c>
      <c r="AC201" s="1">
        <v>-5.1979929208755493E-2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69"/>
        <v>0.33356096903483068</v>
      </c>
      <c r="AL201">
        <f t="shared" si="270"/>
        <v>2.2233190909420504E-3</v>
      </c>
      <c r="AM201">
        <f t="shared" si="271"/>
        <v>309.78890838623045</v>
      </c>
      <c r="AN201">
        <f t="shared" si="272"/>
        <v>315.77178039550779</v>
      </c>
      <c r="AO201">
        <f t="shared" si="273"/>
        <v>271.85237673612573</v>
      </c>
      <c r="AP201">
        <f t="shared" si="274"/>
        <v>2.9452644787171898</v>
      </c>
      <c r="AQ201">
        <f t="shared" si="275"/>
        <v>6.1816717916373332</v>
      </c>
      <c r="AR201">
        <f t="shared" si="276"/>
        <v>84.783603257083698</v>
      </c>
      <c r="AS201">
        <f t="shared" si="277"/>
        <v>66.702214783572956</v>
      </c>
      <c r="AT201">
        <f t="shared" si="278"/>
        <v>39.630344390869141</v>
      </c>
      <c r="AU201">
        <f t="shared" si="279"/>
        <v>7.2684940699971463</v>
      </c>
      <c r="AV201">
        <f t="shared" si="280"/>
        <v>3.1617664388399316E-2</v>
      </c>
      <c r="AW201">
        <f t="shared" si="281"/>
        <v>1.3183352061767801</v>
      </c>
      <c r="AX201">
        <f t="shared" si="282"/>
        <v>5.9501588638203664</v>
      </c>
      <c r="AY201">
        <f t="shared" si="283"/>
        <v>1.9792715830556661E-2</v>
      </c>
      <c r="AZ201">
        <f t="shared" si="284"/>
        <v>12.533466909060056</v>
      </c>
      <c r="BA201">
        <f t="shared" si="285"/>
        <v>0.44516552638096674</v>
      </c>
      <c r="BB201">
        <f t="shared" si="286"/>
        <v>17.984103825135801</v>
      </c>
      <c r="BC201">
        <f t="shared" si="287"/>
        <v>384.42875309016193</v>
      </c>
      <c r="BD201">
        <f t="shared" si="288"/>
        <v>1.6935839846809167E-3</v>
      </c>
    </row>
    <row r="202" spans="1:56" x14ac:dyDescent="0.25">
      <c r="A202" s="1">
        <v>139</v>
      </c>
      <c r="B202" s="1" t="s">
        <v>195</v>
      </c>
      <c r="C202" s="1">
        <v>8492.5000163726509</v>
      </c>
      <c r="D202" s="1">
        <v>0</v>
      </c>
      <c r="E202">
        <f t="shared" si="261"/>
        <v>3.6203809131435203</v>
      </c>
      <c r="F202">
        <f t="shared" si="262"/>
        <v>3.1993893638693885E-2</v>
      </c>
      <c r="G202">
        <f t="shared" si="263"/>
        <v>171.97571186218167</v>
      </c>
      <c r="H202">
        <f t="shared" si="264"/>
        <v>2.22377335941442</v>
      </c>
      <c r="I202">
        <f t="shared" si="265"/>
        <v>4.8613683578389679</v>
      </c>
      <c r="J202">
        <f t="shared" si="266"/>
        <v>36.633022308349609</v>
      </c>
      <c r="K202" s="1">
        <v>6</v>
      </c>
      <c r="L202">
        <f t="shared" si="267"/>
        <v>1.4200000166893005</v>
      </c>
      <c r="M202" s="1">
        <v>1</v>
      </c>
      <c r="N202">
        <f t="shared" si="268"/>
        <v>2.8400000333786011</v>
      </c>
      <c r="O202" s="1">
        <v>42.620716094970703</v>
      </c>
      <c r="P202" s="1">
        <v>36.633022308349609</v>
      </c>
      <c r="Q202" s="1">
        <v>44.972152709960938</v>
      </c>
      <c r="R202" s="1">
        <v>399.53408813476562</v>
      </c>
      <c r="S202" s="1">
        <v>386.10726928710937</v>
      </c>
      <c r="T202" s="1">
        <v>11.535287857055664</v>
      </c>
      <c r="U202" s="1">
        <v>18.081026077270508</v>
      </c>
      <c r="V202" s="1">
        <v>9.8752689361572266</v>
      </c>
      <c r="W202" s="1">
        <v>15.479022979736328</v>
      </c>
      <c r="X202" s="1">
        <v>200.15147399902344</v>
      </c>
      <c r="Y202" s="1">
        <v>1699.0584716796875</v>
      </c>
      <c r="Z202" s="1">
        <v>10.667713165283203</v>
      </c>
      <c r="AA202" s="1">
        <v>72.911376953125</v>
      </c>
      <c r="AB202" s="1">
        <v>-0.73040604591369629</v>
      </c>
      <c r="AC202" s="1">
        <v>-5.1979929208755493E-2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69"/>
        <v>0.33358578999837235</v>
      </c>
      <c r="AL202">
        <f t="shared" si="270"/>
        <v>2.2237733594144202E-3</v>
      </c>
      <c r="AM202">
        <f t="shared" si="271"/>
        <v>309.78302230834959</v>
      </c>
      <c r="AN202">
        <f t="shared" si="272"/>
        <v>315.77071609497068</v>
      </c>
      <c r="AO202">
        <f t="shared" si="273"/>
        <v>271.8493493924434</v>
      </c>
      <c r="AP202">
        <f t="shared" si="274"/>
        <v>2.9457313410456289</v>
      </c>
      <c r="AQ202">
        <f t="shared" si="275"/>
        <v>6.1796808658581206</v>
      </c>
      <c r="AR202">
        <f t="shared" si="276"/>
        <v>84.756057615412487</v>
      </c>
      <c r="AS202">
        <f t="shared" si="277"/>
        <v>66.67503153814198</v>
      </c>
      <c r="AT202">
        <f t="shared" si="278"/>
        <v>39.626869201660156</v>
      </c>
      <c r="AU202">
        <f t="shared" si="279"/>
        <v>7.2671411811673119</v>
      </c>
      <c r="AV202">
        <f t="shared" si="280"/>
        <v>3.1637482985964159E-2</v>
      </c>
      <c r="AW202">
        <f t="shared" si="281"/>
        <v>1.3183125080191531</v>
      </c>
      <c r="AX202">
        <f t="shared" si="282"/>
        <v>5.9488286731481583</v>
      </c>
      <c r="AY202">
        <f t="shared" si="283"/>
        <v>1.9805142208156424E-2</v>
      </c>
      <c r="AZ202">
        <f t="shared" si="284"/>
        <v>12.538985954365538</v>
      </c>
      <c r="BA202">
        <f t="shared" si="285"/>
        <v>0.44540915321203273</v>
      </c>
      <c r="BB202">
        <f t="shared" si="286"/>
        <v>17.992668760010211</v>
      </c>
      <c r="BC202">
        <f t="shared" si="287"/>
        <v>384.38631359158097</v>
      </c>
      <c r="BD202">
        <f t="shared" si="288"/>
        <v>1.6946574904450865E-3</v>
      </c>
    </row>
    <row r="203" spans="1:56" x14ac:dyDescent="0.25">
      <c r="A203" s="1">
        <v>140</v>
      </c>
      <c r="B203" s="1" t="s">
        <v>196</v>
      </c>
      <c r="C203" s="1">
        <v>8493.000016361475</v>
      </c>
      <c r="D203" s="1">
        <v>0</v>
      </c>
      <c r="E203">
        <f t="shared" si="261"/>
        <v>3.5983975237131136</v>
      </c>
      <c r="F203">
        <f t="shared" si="262"/>
        <v>3.1967912941895611E-2</v>
      </c>
      <c r="G203">
        <f t="shared" si="263"/>
        <v>172.85959083660919</v>
      </c>
      <c r="H203">
        <f t="shared" si="264"/>
        <v>2.2237766502579333</v>
      </c>
      <c r="I203">
        <f t="shared" si="265"/>
        <v>4.8651429505207302</v>
      </c>
      <c r="J203">
        <f t="shared" si="266"/>
        <v>36.643966674804688</v>
      </c>
      <c r="K203" s="1">
        <v>6</v>
      </c>
      <c r="L203">
        <f t="shared" si="267"/>
        <v>1.4200000166893005</v>
      </c>
      <c r="M203" s="1">
        <v>1</v>
      </c>
      <c r="N203">
        <f t="shared" si="268"/>
        <v>2.8400000333786011</v>
      </c>
      <c r="O203" s="1">
        <v>42.620559692382813</v>
      </c>
      <c r="P203" s="1">
        <v>36.643966674804688</v>
      </c>
      <c r="Q203" s="1">
        <v>44.973285675048828</v>
      </c>
      <c r="R203" s="1">
        <v>399.462158203125</v>
      </c>
      <c r="S203" s="1">
        <v>386.10205078125</v>
      </c>
      <c r="T203" s="1">
        <v>11.534704208374023</v>
      </c>
      <c r="U203" s="1">
        <v>18.080076217651367</v>
      </c>
      <c r="V203" s="1">
        <v>9.8748283386230469</v>
      </c>
      <c r="W203" s="1">
        <v>15.478302955627441</v>
      </c>
      <c r="X203" s="1">
        <v>200.16316223144531</v>
      </c>
      <c r="Y203" s="1">
        <v>1699.0406494140625</v>
      </c>
      <c r="Z203" s="1">
        <v>10.758823394775391</v>
      </c>
      <c r="AA203" s="1">
        <v>72.911209106445313</v>
      </c>
      <c r="AB203" s="1">
        <v>-0.73040604591369629</v>
      </c>
      <c r="AC203" s="1">
        <v>-5.1979929208755493E-2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69"/>
        <v>0.33360527038574211</v>
      </c>
      <c r="AL203">
        <f t="shared" si="270"/>
        <v>2.2237766502579332E-3</v>
      </c>
      <c r="AM203">
        <f t="shared" si="271"/>
        <v>309.79396667480466</v>
      </c>
      <c r="AN203">
        <f t="shared" si="272"/>
        <v>315.77055969238279</v>
      </c>
      <c r="AO203">
        <f t="shared" si="273"/>
        <v>271.84649783000714</v>
      </c>
      <c r="AP203">
        <f t="shared" si="274"/>
        <v>2.9439908994163346</v>
      </c>
      <c r="AQ203">
        <f t="shared" si="275"/>
        <v>6.1833831682863778</v>
      </c>
      <c r="AR203">
        <f t="shared" si="276"/>
        <v>84.807030963635043</v>
      </c>
      <c r="AS203">
        <f t="shared" si="277"/>
        <v>66.726954745983676</v>
      </c>
      <c r="AT203">
        <f t="shared" si="278"/>
        <v>39.63226318359375</v>
      </c>
      <c r="AU203">
        <f t="shared" si="279"/>
        <v>7.2692411482760928</v>
      </c>
      <c r="AV203">
        <f t="shared" si="280"/>
        <v>3.1612077682950643E-2</v>
      </c>
      <c r="AW203">
        <f t="shared" si="281"/>
        <v>1.3182402177656476</v>
      </c>
      <c r="AX203">
        <f t="shared" si="282"/>
        <v>5.9510009305104452</v>
      </c>
      <c r="AY203">
        <f t="shared" si="283"/>
        <v>1.9789212937791317E-2</v>
      </c>
      <c r="AZ203">
        <f t="shared" si="284"/>
        <v>12.60340177354259</v>
      </c>
      <c r="BA203">
        <f t="shared" si="285"/>
        <v>0.4477044099787611</v>
      </c>
      <c r="BB203">
        <f t="shared" si="286"/>
        <v>17.975229703739494</v>
      </c>
      <c r="BC203">
        <f t="shared" si="287"/>
        <v>384.39154493620833</v>
      </c>
      <c r="BD203">
        <f t="shared" si="288"/>
        <v>1.6827118833960019E-3</v>
      </c>
    </row>
    <row r="204" spans="1:56" x14ac:dyDescent="0.25">
      <c r="A204" s="1">
        <v>141</v>
      </c>
      <c r="B204" s="1" t="s">
        <v>196</v>
      </c>
      <c r="C204" s="1">
        <v>8493.5000163502991</v>
      </c>
      <c r="D204" s="1">
        <v>0</v>
      </c>
      <c r="E204">
        <f t="shared" si="261"/>
        <v>3.5852142992207066</v>
      </c>
      <c r="F204">
        <f t="shared" si="262"/>
        <v>3.1955054103712029E-2</v>
      </c>
      <c r="G204">
        <f t="shared" si="263"/>
        <v>173.40422103709349</v>
      </c>
      <c r="H204">
        <f t="shared" si="264"/>
        <v>2.2232853106161312</v>
      </c>
      <c r="I204">
        <f t="shared" si="265"/>
        <v>4.8659762282026637</v>
      </c>
      <c r="J204">
        <f t="shared" si="266"/>
        <v>36.646209716796875</v>
      </c>
      <c r="K204" s="1">
        <v>6</v>
      </c>
      <c r="L204">
        <f t="shared" si="267"/>
        <v>1.4200000166893005</v>
      </c>
      <c r="M204" s="1">
        <v>1</v>
      </c>
      <c r="N204">
        <f t="shared" si="268"/>
        <v>2.8400000333786011</v>
      </c>
      <c r="O204" s="1">
        <v>42.620067596435547</v>
      </c>
      <c r="P204" s="1">
        <v>36.646209716796875</v>
      </c>
      <c r="Q204" s="1">
        <v>44.973140716552734</v>
      </c>
      <c r="R204" s="1">
        <v>399.40945434570312</v>
      </c>
      <c r="S204" s="1">
        <v>386.08810424804687</v>
      </c>
      <c r="T204" s="1">
        <v>11.534438133239746</v>
      </c>
      <c r="U204" s="1">
        <v>18.079069137573242</v>
      </c>
      <c r="V204" s="1">
        <v>9.8748493194580078</v>
      </c>
      <c r="W204" s="1">
        <v>15.47783088684082</v>
      </c>
      <c r="X204" s="1">
        <v>200.14179992675781</v>
      </c>
      <c r="Y204" s="1">
        <v>1699.0546875</v>
      </c>
      <c r="Z204" s="1">
        <v>10.846850395202637</v>
      </c>
      <c r="AA204" s="1">
        <v>72.911163330078125</v>
      </c>
      <c r="AB204" s="1">
        <v>-0.73040604591369629</v>
      </c>
      <c r="AC204" s="1">
        <v>-5.1979929208755493E-2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69"/>
        <v>0.33356966654459635</v>
      </c>
      <c r="AL204">
        <f t="shared" si="270"/>
        <v>2.2232853106161311E-3</v>
      </c>
      <c r="AM204">
        <f t="shared" si="271"/>
        <v>309.79620971679685</v>
      </c>
      <c r="AN204">
        <f t="shared" si="272"/>
        <v>315.77006759643552</v>
      </c>
      <c r="AO204">
        <f t="shared" si="273"/>
        <v>271.84874392370693</v>
      </c>
      <c r="AP204">
        <f t="shared" si="274"/>
        <v>2.943847311547362</v>
      </c>
      <c r="AQ204">
        <f t="shared" si="275"/>
        <v>6.184142190948041</v>
      </c>
      <c r="AR204">
        <f t="shared" si="276"/>
        <v>84.817494448026324</v>
      </c>
      <c r="AS204">
        <f t="shared" si="277"/>
        <v>66.738425310453081</v>
      </c>
      <c r="AT204">
        <f t="shared" si="278"/>
        <v>39.633138656616211</v>
      </c>
      <c r="AU204">
        <f t="shared" si="279"/>
        <v>7.2695820341385895</v>
      </c>
      <c r="AV204">
        <f t="shared" si="280"/>
        <v>3.1599503459058209E-2</v>
      </c>
      <c r="AW204">
        <f t="shared" si="281"/>
        <v>1.3181659627453772</v>
      </c>
      <c r="AX204">
        <f t="shared" si="282"/>
        <v>5.9514160713932123</v>
      </c>
      <c r="AY204">
        <f t="shared" si="283"/>
        <v>1.9781328842638373E-2</v>
      </c>
      <c r="AZ204">
        <f t="shared" si="284"/>
        <v>12.643103482160495</v>
      </c>
      <c r="BA204">
        <f t="shared" si="285"/>
        <v>0.44913121934906314</v>
      </c>
      <c r="BB204">
        <f t="shared" si="286"/>
        <v>17.970473938247011</v>
      </c>
      <c r="BC204">
        <f t="shared" si="287"/>
        <v>384.38386507654587</v>
      </c>
      <c r="BD204">
        <f t="shared" si="288"/>
        <v>1.6761369552893719E-3</v>
      </c>
    </row>
    <row r="205" spans="1:56" x14ac:dyDescent="0.25">
      <c r="A205" s="1">
        <v>142</v>
      </c>
      <c r="B205" s="1" t="s">
        <v>197</v>
      </c>
      <c r="C205" s="1">
        <v>8494.0000163391232</v>
      </c>
      <c r="D205" s="1">
        <v>0</v>
      </c>
      <c r="E205">
        <f t="shared" si="261"/>
        <v>3.5923640750478665</v>
      </c>
      <c r="F205">
        <f t="shared" si="262"/>
        <v>3.1910593388195789E-2</v>
      </c>
      <c r="G205">
        <f t="shared" si="263"/>
        <v>172.76073259304403</v>
      </c>
      <c r="H205">
        <f t="shared" si="264"/>
        <v>2.2236564734562907</v>
      </c>
      <c r="I205">
        <f t="shared" si="265"/>
        <v>4.8732815083771337</v>
      </c>
      <c r="J205">
        <f t="shared" si="266"/>
        <v>36.667705535888672</v>
      </c>
      <c r="K205" s="1">
        <v>6</v>
      </c>
      <c r="L205">
        <f t="shared" si="267"/>
        <v>1.4200000166893005</v>
      </c>
      <c r="M205" s="1">
        <v>1</v>
      </c>
      <c r="N205">
        <f t="shared" si="268"/>
        <v>2.8400000333786011</v>
      </c>
      <c r="O205" s="1">
        <v>42.619815826416016</v>
      </c>
      <c r="P205" s="1">
        <v>36.667705535888672</v>
      </c>
      <c r="Q205" s="1">
        <v>44.973320007324219</v>
      </c>
      <c r="R205" s="1">
        <v>399.409912109375</v>
      </c>
      <c r="S205" s="1">
        <v>386.06796264648437</v>
      </c>
      <c r="T205" s="1">
        <v>11.533371925354004</v>
      </c>
      <c r="U205" s="1">
        <v>18.078544616699219</v>
      </c>
      <c r="V205" s="1">
        <v>9.874150276184082</v>
      </c>
      <c r="W205" s="1">
        <v>15.477716445922852</v>
      </c>
      <c r="X205" s="1">
        <v>200.15875244140625</v>
      </c>
      <c r="Y205" s="1">
        <v>1698.9967041015625</v>
      </c>
      <c r="Z205" s="1">
        <v>10.899724960327148</v>
      </c>
      <c r="AA205" s="1">
        <v>72.911773681640625</v>
      </c>
      <c r="AB205" s="1">
        <v>-0.73040604591369629</v>
      </c>
      <c r="AC205" s="1">
        <v>-5.1979929208755493E-2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69"/>
        <v>0.33359792073567707</v>
      </c>
      <c r="AL205">
        <f t="shared" si="270"/>
        <v>2.2236564734562907E-3</v>
      </c>
      <c r="AM205">
        <f t="shared" si="271"/>
        <v>309.81770553588865</v>
      </c>
      <c r="AN205">
        <f t="shared" si="272"/>
        <v>315.76981582641599</v>
      </c>
      <c r="AO205">
        <f t="shared" si="273"/>
        <v>271.8394665801643</v>
      </c>
      <c r="AP205">
        <f t="shared" si="274"/>
        <v>2.9402069734959362</v>
      </c>
      <c r="AQ205">
        <f t="shared" si="275"/>
        <v>6.1914202619633496</v>
      </c>
      <c r="AR205">
        <f t="shared" si="276"/>
        <v>84.916604676185045</v>
      </c>
      <c r="AS205">
        <f t="shared" si="277"/>
        <v>66.838060059485827</v>
      </c>
      <c r="AT205">
        <f t="shared" si="278"/>
        <v>39.643760681152344</v>
      </c>
      <c r="AU205">
        <f t="shared" si="279"/>
        <v>7.2737190716371529</v>
      </c>
      <c r="AV205">
        <f t="shared" si="280"/>
        <v>3.1556025958103737E-2</v>
      </c>
      <c r="AW205">
        <f t="shared" si="281"/>
        <v>1.3181387535862159</v>
      </c>
      <c r="AX205">
        <f t="shared" si="282"/>
        <v>5.955580318050937</v>
      </c>
      <c r="AY205">
        <f t="shared" si="283"/>
        <v>1.9754068330705234E-2</v>
      </c>
      <c r="AZ205">
        <f t="shared" si="284"/>
        <v>12.596291435898461</v>
      </c>
      <c r="BA205">
        <f t="shared" si="285"/>
        <v>0.44748787599150769</v>
      </c>
      <c r="BB205">
        <f t="shared" si="286"/>
        <v>17.938359618798227</v>
      </c>
      <c r="BC205">
        <f t="shared" si="287"/>
        <v>384.36032481397871</v>
      </c>
      <c r="BD205">
        <f t="shared" si="288"/>
        <v>1.6765809189865804E-3</v>
      </c>
    </row>
    <row r="206" spans="1:56" x14ac:dyDescent="0.25">
      <c r="A206" s="1">
        <v>143</v>
      </c>
      <c r="B206" s="1" t="s">
        <v>197</v>
      </c>
      <c r="C206" s="1">
        <v>8494.5000163279474</v>
      </c>
      <c r="D206" s="1">
        <v>0</v>
      </c>
      <c r="E206">
        <f t="shared" si="261"/>
        <v>3.5999129327534991</v>
      </c>
      <c r="F206">
        <f t="shared" si="262"/>
        <v>3.1865954430665554E-2</v>
      </c>
      <c r="G206">
        <f t="shared" si="263"/>
        <v>172.11178194161528</v>
      </c>
      <c r="H206">
        <f t="shared" si="264"/>
        <v>2.2228979850173101</v>
      </c>
      <c r="I206">
        <f t="shared" si="265"/>
        <v>4.8782174264626397</v>
      </c>
      <c r="J206">
        <f t="shared" si="266"/>
        <v>36.681884765625</v>
      </c>
      <c r="K206" s="1">
        <v>6</v>
      </c>
      <c r="L206">
        <f t="shared" si="267"/>
        <v>1.4200000166893005</v>
      </c>
      <c r="M206" s="1">
        <v>1</v>
      </c>
      <c r="N206">
        <f t="shared" si="268"/>
        <v>2.8400000333786011</v>
      </c>
      <c r="O206" s="1">
        <v>42.619625091552734</v>
      </c>
      <c r="P206" s="1">
        <v>36.681884765625</v>
      </c>
      <c r="Q206" s="1">
        <v>44.973663330078125</v>
      </c>
      <c r="R206" s="1">
        <v>399.41244506835937</v>
      </c>
      <c r="S206" s="1">
        <v>386.04928588867187</v>
      </c>
      <c r="T206" s="1">
        <v>11.533947944641113</v>
      </c>
      <c r="U206" s="1">
        <v>18.076696395874023</v>
      </c>
      <c r="V206" s="1">
        <v>9.8747682571411133</v>
      </c>
      <c r="W206" s="1">
        <v>15.476330757141113</v>
      </c>
      <c r="X206" s="1">
        <v>200.16499328613281</v>
      </c>
      <c r="Y206" s="1">
        <v>1698.9544677734375</v>
      </c>
      <c r="Z206" s="1">
        <v>10.924160003662109</v>
      </c>
      <c r="AA206" s="1">
        <v>72.911979675292969</v>
      </c>
      <c r="AB206" s="1">
        <v>-0.73040604591369629</v>
      </c>
      <c r="AC206" s="1">
        <v>-5.1979929208755493E-2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69"/>
        <v>0.33360832214355463</v>
      </c>
      <c r="AL206">
        <f t="shared" si="270"/>
        <v>2.2228979850173101E-3</v>
      </c>
      <c r="AM206">
        <f t="shared" si="271"/>
        <v>309.83188476562498</v>
      </c>
      <c r="AN206">
        <f t="shared" si="272"/>
        <v>315.76962509155271</v>
      </c>
      <c r="AO206">
        <f t="shared" si="273"/>
        <v>271.83270876781535</v>
      </c>
      <c r="AP206">
        <f t="shared" si="274"/>
        <v>2.9383097839404062</v>
      </c>
      <c r="AQ206">
        <f t="shared" si="275"/>
        <v>6.1962251466750482</v>
      </c>
      <c r="AR206">
        <f t="shared" si="276"/>
        <v>84.98226456433342</v>
      </c>
      <c r="AS206">
        <f t="shared" si="277"/>
        <v>66.905568168459396</v>
      </c>
      <c r="AT206">
        <f t="shared" si="278"/>
        <v>39.650754928588867</v>
      </c>
      <c r="AU206">
        <f t="shared" si="279"/>
        <v>7.2764442866035797</v>
      </c>
      <c r="AV206">
        <f t="shared" si="280"/>
        <v>3.1512372802522851E-2</v>
      </c>
      <c r="AW206">
        <f t="shared" si="281"/>
        <v>1.3180077202124085</v>
      </c>
      <c r="AX206">
        <f t="shared" si="282"/>
        <v>5.9584365663911711</v>
      </c>
      <c r="AY206">
        <f t="shared" si="283"/>
        <v>1.9726697803744715E-2</v>
      </c>
      <c r="AZ206">
        <f t="shared" si="284"/>
        <v>12.549010746805509</v>
      </c>
      <c r="BA206">
        <f t="shared" si="285"/>
        <v>0.44582852043209975</v>
      </c>
      <c r="BB206">
        <f t="shared" si="286"/>
        <v>17.914905659665681</v>
      </c>
      <c r="BC206">
        <f t="shared" si="287"/>
        <v>384.33805969074973</v>
      </c>
      <c r="BD206">
        <f t="shared" si="288"/>
        <v>1.6780045313540294E-3</v>
      </c>
    </row>
    <row r="207" spans="1:56" x14ac:dyDescent="0.25">
      <c r="A207" s="1">
        <v>144</v>
      </c>
      <c r="B207" s="1" t="s">
        <v>198</v>
      </c>
      <c r="C207" s="1">
        <v>8495.0000163167715</v>
      </c>
      <c r="D207" s="1">
        <v>0</v>
      </c>
      <c r="E207">
        <f t="shared" si="261"/>
        <v>3.6042113199487043</v>
      </c>
      <c r="F207">
        <f t="shared" si="262"/>
        <v>3.1866724673419243E-2</v>
      </c>
      <c r="G207">
        <f t="shared" si="263"/>
        <v>171.88275172349623</v>
      </c>
      <c r="H207">
        <f t="shared" si="264"/>
        <v>2.2235083528966197</v>
      </c>
      <c r="I207">
        <f t="shared" si="265"/>
        <v>4.8794012252853953</v>
      </c>
      <c r="J207">
        <f t="shared" si="266"/>
        <v>36.685825347900391</v>
      </c>
      <c r="K207" s="1">
        <v>6</v>
      </c>
      <c r="L207">
        <f t="shared" si="267"/>
        <v>1.4200000166893005</v>
      </c>
      <c r="M207" s="1">
        <v>1</v>
      </c>
      <c r="N207">
        <f t="shared" si="268"/>
        <v>2.8400000333786011</v>
      </c>
      <c r="O207" s="1">
        <v>42.620174407958984</v>
      </c>
      <c r="P207" s="1">
        <v>36.685825347900391</v>
      </c>
      <c r="Q207" s="1">
        <v>44.974536895751953</v>
      </c>
      <c r="R207" s="1">
        <v>399.40582275390625</v>
      </c>
      <c r="S207" s="1">
        <v>386.02752685546875</v>
      </c>
      <c r="T207" s="1">
        <v>11.533376693725586</v>
      </c>
      <c r="U207" s="1">
        <v>18.0787353515625</v>
      </c>
      <c r="V207" s="1">
        <v>9.8740215301513672</v>
      </c>
      <c r="W207" s="1">
        <v>15.47767162322998</v>
      </c>
      <c r="X207" s="1">
        <v>200.13969421386719</v>
      </c>
      <c r="Y207" s="1">
        <v>1698.967529296875</v>
      </c>
      <c r="Z207" s="1">
        <v>11.002508163452148</v>
      </c>
      <c r="AA207" s="1">
        <v>72.91217041015625</v>
      </c>
      <c r="AB207" s="1">
        <v>-0.73040604591369629</v>
      </c>
      <c r="AC207" s="1">
        <v>-5.1979929208755493E-2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69"/>
        <v>0.33356615702311193</v>
      </c>
      <c r="AL207">
        <f t="shared" si="270"/>
        <v>2.2235083528966198E-3</v>
      </c>
      <c r="AM207">
        <f t="shared" si="271"/>
        <v>309.83582534790037</v>
      </c>
      <c r="AN207">
        <f t="shared" si="272"/>
        <v>315.77017440795896</v>
      </c>
      <c r="AO207">
        <f t="shared" si="273"/>
        <v>271.83479861151864</v>
      </c>
      <c r="AP207">
        <f t="shared" si="274"/>
        <v>2.9375019376084039</v>
      </c>
      <c r="AQ207">
        <f t="shared" si="275"/>
        <v>6.1975610580386364</v>
      </c>
      <c r="AR207">
        <f t="shared" si="276"/>
        <v>85.0003644545925</v>
      </c>
      <c r="AS207">
        <f t="shared" si="277"/>
        <v>66.92162910303</v>
      </c>
      <c r="AT207">
        <f t="shared" si="278"/>
        <v>39.652999877929688</v>
      </c>
      <c r="AU207">
        <f t="shared" si="279"/>
        <v>7.2773191887201714</v>
      </c>
      <c r="AV207">
        <f t="shared" si="280"/>
        <v>3.1513126046824075E-2</v>
      </c>
      <c r="AW207">
        <f t="shared" si="281"/>
        <v>1.3181598327532411</v>
      </c>
      <c r="AX207">
        <f t="shared" si="282"/>
        <v>5.9591593559669302</v>
      </c>
      <c r="AY207">
        <f t="shared" si="283"/>
        <v>1.9727170086867002E-2</v>
      </c>
      <c r="AZ207">
        <f t="shared" si="284"/>
        <v>12.532344484230135</v>
      </c>
      <c r="BA207">
        <f t="shared" si="285"/>
        <v>0.44526035001605019</v>
      </c>
      <c r="BB207">
        <f t="shared" si="286"/>
        <v>17.91183466229629</v>
      </c>
      <c r="BC207">
        <f t="shared" si="287"/>
        <v>384.31425741013629</v>
      </c>
      <c r="BD207">
        <f t="shared" si="288"/>
        <v>1.6798241544810082E-3</v>
      </c>
    </row>
    <row r="208" spans="1:56" x14ac:dyDescent="0.25">
      <c r="A208" s="1">
        <v>145</v>
      </c>
      <c r="B208" s="1" t="s">
        <v>198</v>
      </c>
      <c r="C208" s="1">
        <v>8495.5000163055956</v>
      </c>
      <c r="D208" s="1">
        <v>0</v>
      </c>
      <c r="E208">
        <f t="shared" si="261"/>
        <v>3.6036424028751863</v>
      </c>
      <c r="F208">
        <f t="shared" si="262"/>
        <v>3.188739019341149E-2</v>
      </c>
      <c r="G208">
        <f t="shared" si="263"/>
        <v>172.04376388395539</v>
      </c>
      <c r="H208">
        <f t="shared" si="264"/>
        <v>2.2233456248107251</v>
      </c>
      <c r="I208">
        <f t="shared" si="265"/>
        <v>4.8760597934694232</v>
      </c>
      <c r="J208">
        <f t="shared" si="266"/>
        <v>36.675830841064453</v>
      </c>
      <c r="K208" s="1">
        <v>6</v>
      </c>
      <c r="L208">
        <f t="shared" si="267"/>
        <v>1.4200000166893005</v>
      </c>
      <c r="M208" s="1">
        <v>1</v>
      </c>
      <c r="N208">
        <f t="shared" si="268"/>
        <v>2.8400000333786011</v>
      </c>
      <c r="O208" s="1">
        <v>42.618968963623047</v>
      </c>
      <c r="P208" s="1">
        <v>36.675830841064453</v>
      </c>
      <c r="Q208" s="1">
        <v>44.97412109375</v>
      </c>
      <c r="R208" s="1">
        <v>399.40606689453125</v>
      </c>
      <c r="S208" s="1">
        <v>386.02911376953125</v>
      </c>
      <c r="T208" s="1">
        <v>11.532875061035156</v>
      </c>
      <c r="U208" s="1">
        <v>18.078023910522461</v>
      </c>
      <c r="V208" s="1">
        <v>9.8742570877075195</v>
      </c>
      <c r="W208" s="1">
        <v>15.478104591369629</v>
      </c>
      <c r="X208" s="1">
        <v>200.13160705566406</v>
      </c>
      <c r="Y208" s="1">
        <v>1698.9136962890625</v>
      </c>
      <c r="Z208" s="1">
        <v>10.995975494384766</v>
      </c>
      <c r="AA208" s="1">
        <v>72.9124755859375</v>
      </c>
      <c r="AB208" s="1">
        <v>-0.73040604591369629</v>
      </c>
      <c r="AC208" s="1">
        <v>-5.1979929208755493E-2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69"/>
        <v>0.3335526784261067</v>
      </c>
      <c r="AL208">
        <f t="shared" si="270"/>
        <v>2.2233456248107251E-3</v>
      </c>
      <c r="AM208">
        <f t="shared" si="271"/>
        <v>309.82583084106443</v>
      </c>
      <c r="AN208">
        <f t="shared" si="272"/>
        <v>315.76896896362302</v>
      </c>
      <c r="AO208">
        <f t="shared" si="273"/>
        <v>271.82618533046116</v>
      </c>
      <c r="AP208">
        <f t="shared" si="274"/>
        <v>2.9388299212294959</v>
      </c>
      <c r="AQ208">
        <f t="shared" si="275"/>
        <v>6.1941732704873864</v>
      </c>
      <c r="AR208">
        <f t="shared" si="276"/>
        <v>84.953544927804458</v>
      </c>
      <c r="AS208">
        <f t="shared" si="277"/>
        <v>66.875521017281997</v>
      </c>
      <c r="AT208">
        <f t="shared" si="278"/>
        <v>39.64739990234375</v>
      </c>
      <c r="AU208">
        <f t="shared" si="279"/>
        <v>7.275136935057084</v>
      </c>
      <c r="AV208">
        <f t="shared" si="280"/>
        <v>3.1533335349547803E-2</v>
      </c>
      <c r="AW208">
        <f t="shared" si="281"/>
        <v>1.3181134770179632</v>
      </c>
      <c r="AX208">
        <f t="shared" si="282"/>
        <v>5.9570234580391208</v>
      </c>
      <c r="AY208">
        <f t="shared" si="283"/>
        <v>1.9739841304846833E-2</v>
      </c>
      <c r="AZ208">
        <f t="shared" si="284"/>
        <v>12.544136733901695</v>
      </c>
      <c r="BA208">
        <f t="shared" si="285"/>
        <v>0.44567561810032208</v>
      </c>
      <c r="BB208">
        <f t="shared" si="286"/>
        <v>17.925830225429685</v>
      </c>
      <c r="BC208">
        <f t="shared" si="287"/>
        <v>384.31611476012841</v>
      </c>
      <c r="BD208">
        <f t="shared" si="288"/>
        <v>1.6808632119790035E-3</v>
      </c>
    </row>
    <row r="209" spans="1:108" x14ac:dyDescent="0.25">
      <c r="A209" s="1">
        <v>146</v>
      </c>
      <c r="B209" s="1" t="s">
        <v>199</v>
      </c>
      <c r="C209" s="1">
        <v>8496.0000162944198</v>
      </c>
      <c r="D209" s="1">
        <v>0</v>
      </c>
      <c r="E209">
        <f t="shared" si="261"/>
        <v>3.6030087582900845</v>
      </c>
      <c r="F209">
        <f t="shared" si="262"/>
        <v>3.1914596884605261E-2</v>
      </c>
      <c r="G209">
        <f t="shared" si="263"/>
        <v>172.25727153921142</v>
      </c>
      <c r="H209">
        <f t="shared" si="264"/>
        <v>2.2229903801978379</v>
      </c>
      <c r="I209">
        <f t="shared" si="265"/>
        <v>4.8713631715741403</v>
      </c>
      <c r="J209">
        <f t="shared" si="266"/>
        <v>36.661510467529297</v>
      </c>
      <c r="K209" s="1">
        <v>6</v>
      </c>
      <c r="L209">
        <f t="shared" si="267"/>
        <v>1.4200000166893005</v>
      </c>
      <c r="M209" s="1">
        <v>1</v>
      </c>
      <c r="N209">
        <f t="shared" si="268"/>
        <v>2.8400000333786011</v>
      </c>
      <c r="O209" s="1">
        <v>42.618709564208984</v>
      </c>
      <c r="P209" s="1">
        <v>36.661510467529297</v>
      </c>
      <c r="Q209" s="1">
        <v>44.9737548828125</v>
      </c>
      <c r="R209" s="1">
        <v>399.41152954101562</v>
      </c>
      <c r="S209" s="1">
        <v>386.03732299804687</v>
      </c>
      <c r="T209" s="1">
        <v>11.531968116760254</v>
      </c>
      <c r="U209" s="1">
        <v>18.075845718383789</v>
      </c>
      <c r="V209" s="1">
        <v>9.8736467361450195</v>
      </c>
      <c r="W209" s="1">
        <v>15.476500511169434</v>
      </c>
      <c r="X209" s="1">
        <v>200.13894653320312</v>
      </c>
      <c r="Y209" s="1">
        <v>1698.863037109375</v>
      </c>
      <c r="Z209" s="1">
        <v>10.883689880371094</v>
      </c>
      <c r="AA209" s="1">
        <v>72.912704467773437</v>
      </c>
      <c r="AB209" s="1">
        <v>-0.73040604591369629</v>
      </c>
      <c r="AC209" s="1">
        <v>-5.1979929208755493E-2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269"/>
        <v>0.33356491088867185</v>
      </c>
      <c r="AL209">
        <f t="shared" si="270"/>
        <v>2.2229903801978378E-3</v>
      </c>
      <c r="AM209">
        <f t="shared" si="271"/>
        <v>309.81151046752927</v>
      </c>
      <c r="AN209">
        <f t="shared" si="272"/>
        <v>315.76870956420896</v>
      </c>
      <c r="AO209">
        <f t="shared" si="273"/>
        <v>271.81807986189233</v>
      </c>
      <c r="AP209">
        <f t="shared" si="274"/>
        <v>2.9410767138412321</v>
      </c>
      <c r="AQ209">
        <f t="shared" si="275"/>
        <v>6.1893219684437257</v>
      </c>
      <c r="AR209">
        <f t="shared" si="276"/>
        <v>84.886742490526231</v>
      </c>
      <c r="AS209">
        <f t="shared" si="277"/>
        <v>66.810896772142442</v>
      </c>
      <c r="AT209">
        <f t="shared" si="278"/>
        <v>39.640110015869141</v>
      </c>
      <c r="AU209">
        <f t="shared" si="279"/>
        <v>7.2722969902224497</v>
      </c>
      <c r="AV209">
        <f t="shared" si="280"/>
        <v>3.1559940975417075E-2</v>
      </c>
      <c r="AW209">
        <f t="shared" si="281"/>
        <v>1.3179587968695849</v>
      </c>
      <c r="AX209">
        <f t="shared" si="282"/>
        <v>5.9543381933528643</v>
      </c>
      <c r="AY209">
        <f t="shared" si="283"/>
        <v>1.9756523052337938E-2</v>
      </c>
      <c r="AZ209">
        <f t="shared" si="284"/>
        <v>12.559743532163523</v>
      </c>
      <c r="BA209">
        <f t="shared" si="285"/>
        <v>0.44621921580386398</v>
      </c>
      <c r="BB209">
        <f t="shared" si="286"/>
        <v>17.944376053010956</v>
      </c>
      <c r="BC209">
        <f t="shared" si="287"/>
        <v>384.32462519293273</v>
      </c>
      <c r="BD209">
        <f t="shared" si="288"/>
        <v>1.6822690986452624E-3</v>
      </c>
    </row>
    <row r="210" spans="1:108" x14ac:dyDescent="0.25">
      <c r="A210" s="1">
        <v>147</v>
      </c>
      <c r="B210" s="1" t="s">
        <v>199</v>
      </c>
      <c r="C210" s="1">
        <v>8497.000016272068</v>
      </c>
      <c r="D210" s="1">
        <v>0</v>
      </c>
      <c r="E210">
        <f t="shared" si="261"/>
        <v>3.6074223317674665</v>
      </c>
      <c r="F210">
        <f t="shared" si="262"/>
        <v>3.1928548861663471E-2</v>
      </c>
      <c r="G210">
        <f t="shared" si="263"/>
        <v>172.20050002199918</v>
      </c>
      <c r="H210">
        <f t="shared" si="264"/>
        <v>2.2219552325331464</v>
      </c>
      <c r="I210">
        <f t="shared" si="265"/>
        <v>4.8672046815874896</v>
      </c>
      <c r="J210">
        <f t="shared" si="266"/>
        <v>36.648914337158203</v>
      </c>
      <c r="K210" s="1">
        <v>6</v>
      </c>
      <c r="L210">
        <f t="shared" si="267"/>
        <v>1.4200000166893005</v>
      </c>
      <c r="M210" s="1">
        <v>1</v>
      </c>
      <c r="N210">
        <f t="shared" si="268"/>
        <v>2.8400000333786011</v>
      </c>
      <c r="O210" s="1">
        <v>42.619144439697266</v>
      </c>
      <c r="P210" s="1">
        <v>36.648914337158203</v>
      </c>
      <c r="Q210" s="1">
        <v>44.972766876220703</v>
      </c>
      <c r="R210" s="1">
        <v>399.48370361328125</v>
      </c>
      <c r="S210" s="1">
        <v>386.09686279296875</v>
      </c>
      <c r="T210" s="1">
        <v>11.533239364624023</v>
      </c>
      <c r="U210" s="1">
        <v>18.074180603027344</v>
      </c>
      <c r="V210" s="1">
        <v>9.8746242523193359</v>
      </c>
      <c r="W210" s="1">
        <v>15.474902153015137</v>
      </c>
      <c r="X210" s="1">
        <v>200.13589477539062</v>
      </c>
      <c r="Y210" s="1">
        <v>1698.786865234375</v>
      </c>
      <c r="Z210" s="1">
        <v>10.893166542053223</v>
      </c>
      <c r="AA210" s="1">
        <v>72.913558959960937</v>
      </c>
      <c r="AB210" s="1">
        <v>-0.73040604591369629</v>
      </c>
      <c r="AC210" s="1">
        <v>-5.1979929208755493E-2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269"/>
        <v>0.33355982462565104</v>
      </c>
      <c r="AL210">
        <f t="shared" si="270"/>
        <v>2.2219552325331462E-3</v>
      </c>
      <c r="AM210">
        <f t="shared" si="271"/>
        <v>309.79891433715818</v>
      </c>
      <c r="AN210">
        <f t="shared" si="272"/>
        <v>315.76914443969724</v>
      </c>
      <c r="AO210">
        <f t="shared" si="273"/>
        <v>271.80589236216474</v>
      </c>
      <c r="AP210">
        <f t="shared" si="274"/>
        <v>2.9434701483083239</v>
      </c>
      <c r="AQ210">
        <f t="shared" si="275"/>
        <v>6.1850575146393068</v>
      </c>
      <c r="AR210">
        <f t="shared" si="276"/>
        <v>84.8272612510344</v>
      </c>
      <c r="AS210">
        <f t="shared" si="277"/>
        <v>66.753080648007057</v>
      </c>
      <c r="AT210">
        <f t="shared" si="278"/>
        <v>39.634029388427734</v>
      </c>
      <c r="AU210">
        <f t="shared" si="279"/>
        <v>7.2699288755896463</v>
      </c>
      <c r="AV210">
        <f t="shared" si="280"/>
        <v>3.1573584522119752E-2</v>
      </c>
      <c r="AW210">
        <f t="shared" si="281"/>
        <v>1.3178528330518167</v>
      </c>
      <c r="AX210">
        <f t="shared" si="282"/>
        <v>5.9520760425378292</v>
      </c>
      <c r="AY210">
        <f t="shared" si="283"/>
        <v>1.9765077583868768E-2</v>
      </c>
      <c r="AZ210">
        <f t="shared" si="284"/>
        <v>12.555751311288793</v>
      </c>
      <c r="BA210">
        <f t="shared" si="285"/>
        <v>0.44600336500101478</v>
      </c>
      <c r="BB210">
        <f t="shared" si="286"/>
        <v>17.960939430635335</v>
      </c>
      <c r="BC210">
        <f t="shared" si="287"/>
        <v>384.38206698640232</v>
      </c>
      <c r="BD210">
        <f t="shared" si="288"/>
        <v>1.6856325923209324E-3</v>
      </c>
    </row>
    <row r="211" spans="1:108" x14ac:dyDescent="0.25">
      <c r="A211" s="1">
        <v>148</v>
      </c>
      <c r="B211" s="1" t="s">
        <v>200</v>
      </c>
      <c r="C211" s="1">
        <v>8497.5000162608922</v>
      </c>
      <c r="D211" s="1">
        <v>0</v>
      </c>
      <c r="E211">
        <f t="shared" si="261"/>
        <v>3.6125938739767576</v>
      </c>
      <c r="F211">
        <f t="shared" si="262"/>
        <v>3.1927597826264663E-2</v>
      </c>
      <c r="G211">
        <f t="shared" si="263"/>
        <v>171.96140239068561</v>
      </c>
      <c r="H211">
        <f t="shared" si="264"/>
        <v>2.2212416568400721</v>
      </c>
      <c r="I211">
        <f t="shared" si="265"/>
        <v>4.8658469418850272</v>
      </c>
      <c r="J211">
        <f t="shared" si="266"/>
        <v>36.644596099853516</v>
      </c>
      <c r="K211" s="1">
        <v>6</v>
      </c>
      <c r="L211">
        <f t="shared" si="267"/>
        <v>1.4200000166893005</v>
      </c>
      <c r="M211" s="1">
        <v>1</v>
      </c>
      <c r="N211">
        <f t="shared" si="268"/>
        <v>2.8400000333786011</v>
      </c>
      <c r="O211" s="1">
        <v>42.619033813476563</v>
      </c>
      <c r="P211" s="1">
        <v>36.644596099853516</v>
      </c>
      <c r="Q211" s="1">
        <v>44.973121643066406</v>
      </c>
      <c r="R211" s="1">
        <v>399.50283813476562</v>
      </c>
      <c r="S211" s="1">
        <v>386.1025390625</v>
      </c>
      <c r="T211" s="1">
        <v>11.53449821472168</v>
      </c>
      <c r="U211" s="1">
        <v>18.072734832763672</v>
      </c>
      <c r="V211" s="1">
        <v>9.8757743835449219</v>
      </c>
      <c r="W211" s="1">
        <v>15.473775863647461</v>
      </c>
      <c r="X211" s="1">
        <v>200.15467834472656</v>
      </c>
      <c r="Y211" s="1">
        <v>1698.7034912109375</v>
      </c>
      <c r="Z211" s="1">
        <v>10.841131210327148</v>
      </c>
      <c r="AA211" s="1">
        <v>72.913658142089844</v>
      </c>
      <c r="AB211" s="1">
        <v>-0.73040604591369629</v>
      </c>
      <c r="AC211" s="1">
        <v>-5.1979929208755493E-2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269"/>
        <v>0.3335911305745442</v>
      </c>
      <c r="AL211">
        <f t="shared" si="270"/>
        <v>2.221241656840072E-3</v>
      </c>
      <c r="AM211">
        <f t="shared" si="271"/>
        <v>309.79459609985349</v>
      </c>
      <c r="AN211">
        <f t="shared" si="272"/>
        <v>315.76903381347654</v>
      </c>
      <c r="AO211">
        <f t="shared" si="273"/>
        <v>271.79255251871291</v>
      </c>
      <c r="AP211">
        <f t="shared" si="274"/>
        <v>2.9443271583824302</v>
      </c>
      <c r="AQ211">
        <f t="shared" si="275"/>
        <v>6.1835961511737967</v>
      </c>
      <c r="AR211">
        <f t="shared" si="276"/>
        <v>84.807103480167854</v>
      </c>
      <c r="AS211">
        <f t="shared" si="277"/>
        <v>66.734368647404182</v>
      </c>
      <c r="AT211">
        <f t="shared" si="278"/>
        <v>39.631814956665039</v>
      </c>
      <c r="AU211">
        <f t="shared" si="279"/>
        <v>7.269066626019641</v>
      </c>
      <c r="AV211">
        <f t="shared" si="280"/>
        <v>3.1572654515061506E-2</v>
      </c>
      <c r="AW211">
        <f t="shared" si="281"/>
        <v>1.3177492092887697</v>
      </c>
      <c r="AX211">
        <f t="shared" si="282"/>
        <v>5.9513174167308716</v>
      </c>
      <c r="AY211">
        <f t="shared" si="283"/>
        <v>1.9764494467175955E-2</v>
      </c>
      <c r="AZ211">
        <f t="shared" si="284"/>
        <v>12.538334907548803</v>
      </c>
      <c r="BA211">
        <f t="shared" si="285"/>
        <v>0.44537754869011498</v>
      </c>
      <c r="BB211">
        <f t="shared" si="286"/>
        <v>17.965348994426979</v>
      </c>
      <c r="BC211">
        <f t="shared" si="287"/>
        <v>384.38528495244748</v>
      </c>
      <c r="BD211">
        <f t="shared" si="288"/>
        <v>1.6884493829973329E-3</v>
      </c>
    </row>
    <row r="212" spans="1:108" x14ac:dyDescent="0.25">
      <c r="A212" s="1">
        <v>149</v>
      </c>
      <c r="B212" s="1" t="s">
        <v>200</v>
      </c>
      <c r="C212" s="1">
        <v>8498.0000162497163</v>
      </c>
      <c r="D212" s="1">
        <v>0</v>
      </c>
      <c r="E212">
        <f t="shared" si="261"/>
        <v>3.6177754650675706</v>
      </c>
      <c r="F212">
        <f t="shared" si="262"/>
        <v>3.195620312200495E-2</v>
      </c>
      <c r="G212">
        <f t="shared" si="263"/>
        <v>171.90657885646064</v>
      </c>
      <c r="H212">
        <f t="shared" si="264"/>
        <v>2.2203531110425074</v>
      </c>
      <c r="I212">
        <f t="shared" si="265"/>
        <v>4.8597704914930482</v>
      </c>
      <c r="J212">
        <f t="shared" si="266"/>
        <v>36.626087188720703</v>
      </c>
      <c r="K212" s="1">
        <v>6</v>
      </c>
      <c r="L212">
        <f t="shared" si="267"/>
        <v>1.4200000166893005</v>
      </c>
      <c r="M212" s="1">
        <v>1</v>
      </c>
      <c r="N212">
        <f t="shared" si="268"/>
        <v>2.8400000333786011</v>
      </c>
      <c r="O212" s="1">
        <v>42.619327545166016</v>
      </c>
      <c r="P212" s="1">
        <v>36.626087188720703</v>
      </c>
      <c r="Q212" s="1">
        <v>44.973663330078125</v>
      </c>
      <c r="R212" s="1">
        <v>399.51971435546875</v>
      </c>
      <c r="S212" s="1">
        <v>386.10427856445312</v>
      </c>
      <c r="T212" s="1">
        <v>11.534453392028809</v>
      </c>
      <c r="U212" s="1">
        <v>18.070392608642578</v>
      </c>
      <c r="V212" s="1">
        <v>9.8754844665527344</v>
      </c>
      <c r="W212" s="1">
        <v>15.471377372741699</v>
      </c>
      <c r="X212" s="1">
        <v>200.14541625976562</v>
      </c>
      <c r="Y212" s="1">
        <v>1698.698974609375</v>
      </c>
      <c r="Z212" s="1">
        <v>10.735288619995117</v>
      </c>
      <c r="AA212" s="1">
        <v>72.912933349609375</v>
      </c>
      <c r="AB212" s="1">
        <v>-0.73040604591369629</v>
      </c>
      <c r="AC212" s="1">
        <v>-5.1979929208755493E-2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269"/>
        <v>0.33357569376627599</v>
      </c>
      <c r="AL212">
        <f t="shared" si="270"/>
        <v>2.2203531110425077E-3</v>
      </c>
      <c r="AM212">
        <f t="shared" si="271"/>
        <v>309.77608718872068</v>
      </c>
      <c r="AN212">
        <f t="shared" si="272"/>
        <v>315.76932754516599</v>
      </c>
      <c r="AO212">
        <f t="shared" si="273"/>
        <v>271.79182986247906</v>
      </c>
      <c r="AP212">
        <f t="shared" si="274"/>
        <v>2.9476643557818654</v>
      </c>
      <c r="AQ212">
        <f t="shared" si="275"/>
        <v>6.1773358233682787</v>
      </c>
      <c r="AR212">
        <f t="shared" si="276"/>
        <v>84.722086186666544</v>
      </c>
      <c r="AS212">
        <f t="shared" si="277"/>
        <v>66.651693578023966</v>
      </c>
      <c r="AT212">
        <f t="shared" si="278"/>
        <v>39.622707366943359</v>
      </c>
      <c r="AU212">
        <f t="shared" si="279"/>
        <v>7.2655212689749957</v>
      </c>
      <c r="AV212">
        <f t="shared" si="280"/>
        <v>3.1600627049850331E-2</v>
      </c>
      <c r="AW212">
        <f t="shared" si="281"/>
        <v>1.3175653318752303</v>
      </c>
      <c r="AX212">
        <f t="shared" si="282"/>
        <v>5.9479559370997652</v>
      </c>
      <c r="AY212">
        <f t="shared" si="283"/>
        <v>1.9782033338729056E-2</v>
      </c>
      <c r="AZ212">
        <f t="shared" si="284"/>
        <v>12.534212926520482</v>
      </c>
      <c r="BA212">
        <f t="shared" si="285"/>
        <v>0.4452335506242362</v>
      </c>
      <c r="BB212">
        <f t="shared" si="286"/>
        <v>17.989353938662322</v>
      </c>
      <c r="BC212">
        <f t="shared" si="287"/>
        <v>384.38456137415756</v>
      </c>
      <c r="BD212">
        <f t="shared" si="288"/>
        <v>1.6931336440528719E-3</v>
      </c>
    </row>
    <row r="213" spans="1:108" x14ac:dyDescent="0.25">
      <c r="A213" s="1">
        <v>150</v>
      </c>
      <c r="B213" s="1" t="s">
        <v>201</v>
      </c>
      <c r="C213" s="1">
        <v>8498.5000162385404</v>
      </c>
      <c r="D213" s="1">
        <v>0</v>
      </c>
      <c r="E213">
        <f t="shared" si="261"/>
        <v>3.6062092687099838</v>
      </c>
      <c r="F213">
        <f t="shared" si="262"/>
        <v>3.1979229065462238E-2</v>
      </c>
      <c r="G213">
        <f t="shared" si="263"/>
        <v>172.65338686594842</v>
      </c>
      <c r="H213">
        <f t="shared" si="264"/>
        <v>2.2200721964254475</v>
      </c>
      <c r="I213">
        <f t="shared" si="265"/>
        <v>4.8558488738367922</v>
      </c>
      <c r="J213">
        <f t="shared" si="266"/>
        <v>36.614265441894531</v>
      </c>
      <c r="K213" s="1">
        <v>6</v>
      </c>
      <c r="L213">
        <f t="shared" si="267"/>
        <v>1.4200000166893005</v>
      </c>
      <c r="M213" s="1">
        <v>1</v>
      </c>
      <c r="N213">
        <f t="shared" si="268"/>
        <v>2.8400000333786011</v>
      </c>
      <c r="O213" s="1">
        <v>42.620136260986328</v>
      </c>
      <c r="P213" s="1">
        <v>36.614265441894531</v>
      </c>
      <c r="Q213" s="1">
        <v>44.974571228027344</v>
      </c>
      <c r="R213" s="1">
        <v>399.53421020507812</v>
      </c>
      <c r="S213" s="1">
        <v>386.15481567382812</v>
      </c>
      <c r="T213" s="1">
        <v>11.534895896911621</v>
      </c>
      <c r="U213" s="1">
        <v>18.069341659545898</v>
      </c>
      <c r="V213" s="1">
        <v>9.8754653930664062</v>
      </c>
      <c r="W213" s="1">
        <v>15.469854354858398</v>
      </c>
      <c r="X213" s="1">
        <v>200.16604614257812</v>
      </c>
      <c r="Y213" s="1">
        <v>1698.6917724609375</v>
      </c>
      <c r="Z213" s="1">
        <v>10.685502052307129</v>
      </c>
      <c r="AA213" s="1">
        <v>72.913078308105469</v>
      </c>
      <c r="AB213" s="1">
        <v>-0.73040604591369629</v>
      </c>
      <c r="AC213" s="1">
        <v>-5.1979929208755493E-2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269"/>
        <v>0.33361007690429684</v>
      </c>
      <c r="AL213">
        <f t="shared" si="270"/>
        <v>2.2200721964254475E-3</v>
      </c>
      <c r="AM213">
        <f t="shared" si="271"/>
        <v>309.76426544189451</v>
      </c>
      <c r="AN213">
        <f t="shared" si="272"/>
        <v>315.77013626098631</v>
      </c>
      <c r="AO213">
        <f t="shared" si="273"/>
        <v>271.79067751875482</v>
      </c>
      <c r="AP213">
        <f t="shared" si="274"/>
        <v>2.9497385251747215</v>
      </c>
      <c r="AQ213">
        <f t="shared" si="275"/>
        <v>6.1733401972351745</v>
      </c>
      <c r="AR213">
        <f t="shared" si="276"/>
        <v>84.667117895486086</v>
      </c>
      <c r="AS213">
        <f t="shared" si="277"/>
        <v>66.597776235940188</v>
      </c>
      <c r="AT213">
        <f t="shared" si="278"/>
        <v>39.61720085144043</v>
      </c>
      <c r="AU213">
        <f t="shared" si="279"/>
        <v>7.263378447378841</v>
      </c>
      <c r="AV213">
        <f t="shared" si="280"/>
        <v>3.1623143245138097E-2</v>
      </c>
      <c r="AW213">
        <f t="shared" si="281"/>
        <v>1.3174913233983825</v>
      </c>
      <c r="AX213">
        <f t="shared" si="282"/>
        <v>5.9458871239804587</v>
      </c>
      <c r="AY213">
        <f t="shared" si="283"/>
        <v>1.9796151103558871E-2</v>
      </c>
      <c r="AZ213">
        <f t="shared" si="284"/>
        <v>12.588689916716525</v>
      </c>
      <c r="BA213">
        <f t="shared" si="285"/>
        <v>0.44710924183264072</v>
      </c>
      <c r="BB213">
        <f t="shared" si="286"/>
        <v>18.005573693400891</v>
      </c>
      <c r="BC213">
        <f t="shared" si="287"/>
        <v>384.44059649934212</v>
      </c>
      <c r="BD213">
        <f t="shared" si="288"/>
        <v>1.6889960980407039E-3</v>
      </c>
      <c r="BE213">
        <f>AVERAGE(E199:E213)</f>
        <v>3.6094631914913777</v>
      </c>
      <c r="BF213">
        <f t="shared" ref="BF213:DD213" si="289">AVERAGE(F199:F213)</f>
        <v>3.1938672128277279E-2</v>
      </c>
      <c r="BG213">
        <f t="shared" si="289"/>
        <v>172.15069878377051</v>
      </c>
      <c r="BH213">
        <f t="shared" si="289"/>
        <v>2.2228070988891577</v>
      </c>
      <c r="BI213">
        <f t="shared" si="289"/>
        <v>4.8674279404487901</v>
      </c>
      <c r="BJ213">
        <f t="shared" si="289"/>
        <v>36.6501469930013</v>
      </c>
      <c r="BK213">
        <f t="shared" si="289"/>
        <v>6</v>
      </c>
      <c r="BL213">
        <f t="shared" si="289"/>
        <v>1.4200000166893005</v>
      </c>
      <c r="BM213">
        <f t="shared" si="289"/>
        <v>1</v>
      </c>
      <c r="BN213">
        <f t="shared" si="289"/>
        <v>2.8400000333786011</v>
      </c>
      <c r="BO213">
        <f t="shared" si="289"/>
        <v>42.620085652669268</v>
      </c>
      <c r="BP213">
        <f t="shared" si="289"/>
        <v>36.6501469930013</v>
      </c>
      <c r="BQ213">
        <f t="shared" si="289"/>
        <v>44.973199462890626</v>
      </c>
      <c r="BR213">
        <f t="shared" si="289"/>
        <v>399.48505249023435</v>
      </c>
      <c r="BS213">
        <f t="shared" si="289"/>
        <v>386.09199218750001</v>
      </c>
      <c r="BT213">
        <f t="shared" si="289"/>
        <v>11.534233347574871</v>
      </c>
      <c r="BU213">
        <f t="shared" si="289"/>
        <v>18.077245330810548</v>
      </c>
      <c r="BV213">
        <f t="shared" si="289"/>
        <v>9.8747913996378589</v>
      </c>
      <c r="BW213">
        <f t="shared" si="289"/>
        <v>15.476453272501628</v>
      </c>
      <c r="BX213">
        <f t="shared" si="289"/>
        <v>200.14863688151041</v>
      </c>
      <c r="BY213">
        <f t="shared" si="289"/>
        <v>1698.9333089192708</v>
      </c>
      <c r="BZ213">
        <f t="shared" si="289"/>
        <v>10.834491539001466</v>
      </c>
      <c r="CA213">
        <f t="shared" si="289"/>
        <v>72.912101236979169</v>
      </c>
      <c r="CB213">
        <f t="shared" si="289"/>
        <v>-0.73040604591369629</v>
      </c>
      <c r="CC213">
        <f t="shared" si="289"/>
        <v>-5.1979929208755493E-2</v>
      </c>
      <c r="CD213">
        <f t="shared" si="289"/>
        <v>1</v>
      </c>
      <c r="CE213">
        <f t="shared" si="289"/>
        <v>-0.21956524252891541</v>
      </c>
      <c r="CF213">
        <f t="shared" si="289"/>
        <v>2.737391471862793</v>
      </c>
      <c r="CG213">
        <f t="shared" si="289"/>
        <v>1</v>
      </c>
      <c r="CH213">
        <f t="shared" si="289"/>
        <v>0</v>
      </c>
      <c r="CI213">
        <f t="shared" si="289"/>
        <v>0.15999999642372131</v>
      </c>
      <c r="CJ213">
        <f t="shared" si="289"/>
        <v>111115</v>
      </c>
      <c r="CK213">
        <f t="shared" si="289"/>
        <v>0.33358106146918404</v>
      </c>
      <c r="CL213">
        <f t="shared" si="289"/>
        <v>2.2228070988891571E-3</v>
      </c>
      <c r="CM213">
        <f t="shared" si="289"/>
        <v>309.80014699300131</v>
      </c>
      <c r="CN213">
        <f t="shared" si="289"/>
        <v>315.77008565266925</v>
      </c>
      <c r="CO213">
        <f t="shared" si="289"/>
        <v>271.82932335122433</v>
      </c>
      <c r="CP213">
        <f t="shared" si="289"/>
        <v>2.9432647129805574</v>
      </c>
      <c r="CQ213">
        <f t="shared" si="289"/>
        <v>6.1854778791326384</v>
      </c>
      <c r="CR213">
        <f t="shared" si="289"/>
        <v>84.834722597785259</v>
      </c>
      <c r="CS213">
        <f t="shared" si="289"/>
        <v>66.757477266974703</v>
      </c>
      <c r="CT213">
        <f t="shared" si="289"/>
        <v>39.635116322835287</v>
      </c>
      <c r="CU213">
        <f t="shared" si="289"/>
        <v>7.2703529967138332</v>
      </c>
      <c r="CV213">
        <f t="shared" si="289"/>
        <v>3.1583483350328595E-2</v>
      </c>
      <c r="CW213">
        <f t="shared" si="289"/>
        <v>1.3180499386838469</v>
      </c>
      <c r="CX213">
        <f t="shared" si="289"/>
        <v>5.9523030580299867</v>
      </c>
      <c r="CY213">
        <f t="shared" si="289"/>
        <v>1.977128422710955E-2</v>
      </c>
      <c r="CZ213">
        <f t="shared" si="289"/>
        <v>12.551869199417149</v>
      </c>
      <c r="DA213">
        <f t="shared" si="289"/>
        <v>0.445880035267602</v>
      </c>
      <c r="DB213">
        <f t="shared" si="289"/>
        <v>17.962608842282087</v>
      </c>
      <c r="DC213">
        <f t="shared" si="289"/>
        <v>384.37622625396364</v>
      </c>
      <c r="DD213">
        <f t="shared" si="289"/>
        <v>1.6867728087721055E-3</v>
      </c>
    </row>
    <row r="214" spans="1:108" x14ac:dyDescent="0.25">
      <c r="A214" s="1" t="s">
        <v>9</v>
      </c>
      <c r="B214" s="1" t="s">
        <v>202</v>
      </c>
    </row>
    <row r="215" spans="1:108" x14ac:dyDescent="0.25">
      <c r="A215" s="1" t="s">
        <v>9</v>
      </c>
      <c r="B215" s="1" t="s">
        <v>203</v>
      </c>
    </row>
    <row r="216" spans="1:108" x14ac:dyDescent="0.25">
      <c r="A216" s="1" t="s">
        <v>9</v>
      </c>
      <c r="B216" s="1" t="s">
        <v>204</v>
      </c>
    </row>
    <row r="217" spans="1:108" x14ac:dyDescent="0.25">
      <c r="A217" s="1" t="s">
        <v>9</v>
      </c>
      <c r="B217" s="1" t="s">
        <v>205</v>
      </c>
    </row>
    <row r="218" spans="1:108" x14ac:dyDescent="0.25">
      <c r="A218" s="1">
        <v>151</v>
      </c>
      <c r="B218" s="1" t="s">
        <v>206</v>
      </c>
      <c r="C218" s="1">
        <v>9223.5000171102583</v>
      </c>
      <c r="D218" s="1">
        <v>0</v>
      </c>
      <c r="E218">
        <f t="shared" ref="E218:E232" si="290">(R218-S218*(1000-T218)/(1000-U218))*AK218</f>
        <v>2.3495734239713495</v>
      </c>
      <c r="F218">
        <f t="shared" ref="F218:F232" si="291">IF(AV218&lt;&gt;0,1/(1/AV218-1/N218),0)</f>
        <v>2.3011073899592231E-2</v>
      </c>
      <c r="G218">
        <f t="shared" ref="G218:G232" si="292">((AY218-AL218/2)*S218-E218)/(AY218+AL218/2)</f>
        <v>186.23991893082248</v>
      </c>
      <c r="H218">
        <f t="shared" ref="H218:H232" si="293">AL218*1000</f>
        <v>1.9762924807988667</v>
      </c>
      <c r="I218">
        <f t="shared" ref="I218:I232" si="294">(AQ218-AW218)</f>
        <v>5.9470663435081867</v>
      </c>
      <c r="J218">
        <f t="shared" ref="J218:J232" si="295">(P218+AP218*D218)</f>
        <v>39.44610595703125</v>
      </c>
      <c r="K218" s="1">
        <v>6</v>
      </c>
      <c r="L218">
        <f t="shared" ref="L218:L232" si="296">(K218*AE218+AF218)</f>
        <v>1.4200000166893005</v>
      </c>
      <c r="M218" s="1">
        <v>1</v>
      </c>
      <c r="N218">
        <f t="shared" ref="N218:N232" si="297">L218*(M218+1)*(M218+1)/(M218*M218+1)</f>
        <v>2.8400000333786011</v>
      </c>
      <c r="O218" s="1">
        <v>46.996131896972656</v>
      </c>
      <c r="P218" s="1">
        <v>39.44610595703125</v>
      </c>
      <c r="Q218" s="1">
        <v>49.754600524902344</v>
      </c>
      <c r="R218" s="1">
        <v>400.01278686523437</v>
      </c>
      <c r="S218" s="1">
        <v>390.65530395507812</v>
      </c>
      <c r="T218" s="1">
        <v>11.321374893188477</v>
      </c>
      <c r="U218" s="1">
        <v>17.144012451171875</v>
      </c>
      <c r="V218" s="1">
        <v>7.7319502830505371</v>
      </c>
      <c r="W218" s="1">
        <v>11.708528518676758</v>
      </c>
      <c r="X218" s="1">
        <v>200.1578369140625</v>
      </c>
      <c r="Y218" s="1">
        <v>1700.342529296875</v>
      </c>
      <c r="Z218" s="1">
        <v>15.000217437744141</v>
      </c>
      <c r="AA218" s="1">
        <v>72.911994934082031</v>
      </c>
      <c r="AB218" s="1">
        <v>0.18823409080505371</v>
      </c>
      <c r="AC218" s="1">
        <v>-4.9799829721450806E-2</v>
      </c>
      <c r="AD218" s="1">
        <v>0.66666668653488159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0.15999999642372131</v>
      </c>
      <c r="AJ218" s="1">
        <v>111115</v>
      </c>
      <c r="AK218">
        <f t="shared" ref="AK218:AK232" si="298">X218*0.000001/(K218*0.0001)</f>
        <v>0.33359639485677078</v>
      </c>
      <c r="AL218">
        <f t="shared" ref="AL218:AL232" si="299">(U218-T218)/(1000-U218)*AK218</f>
        <v>1.9762924807988666E-3</v>
      </c>
      <c r="AM218">
        <f t="shared" ref="AM218:AM232" si="300">(P218+273.15)</f>
        <v>312.59610595703123</v>
      </c>
      <c r="AN218">
        <f t="shared" ref="AN218:AN232" si="301">(O218+273.15)</f>
        <v>320.14613189697263</v>
      </c>
      <c r="AO218">
        <f t="shared" ref="AO218:AO232" si="302">(Y218*AG218+Z218*AH218)*AI218</f>
        <v>272.05479860660125</v>
      </c>
      <c r="AP218">
        <f t="shared" ref="AP218:AP232" si="303">((AO218+0.00000010773*(AN218^4-AM218^4))-AL218*44100)/(L218*51.4+0.00000043092*AM218^3)</f>
        <v>3.3422602180062433</v>
      </c>
      <c r="AQ218">
        <f t="shared" ref="AQ218:AQ232" si="304">0.61365*EXP(17.502*J218/(240.97+J218))</f>
        <v>7.1970704924978701</v>
      </c>
      <c r="AR218">
        <f t="shared" ref="AR218:AR232" si="305">AQ218*1000/AA218</f>
        <v>98.709005274160546</v>
      </c>
      <c r="AS218">
        <f t="shared" ref="AS218:AS232" si="306">(AR218-U218)</f>
        <v>81.564992822988671</v>
      </c>
      <c r="AT218">
        <f t="shared" ref="AT218:AT232" si="307">IF(D218,P218,(O218+P218)/2)</f>
        <v>43.221118927001953</v>
      </c>
      <c r="AU218">
        <f t="shared" ref="AU218:AU232" si="308">0.61365*EXP(17.502*AT218/(240.97+AT218))</f>
        <v>8.7886027657717687</v>
      </c>
      <c r="AV218">
        <f t="shared" ref="AV218:AV232" si="309">IF(AS218&lt;&gt;0,(1000-(AR218+U218)/2)/AS218*AL218,0)</f>
        <v>2.2826125430245953E-2</v>
      </c>
      <c r="AW218">
        <f t="shared" ref="AW218:AW232" si="310">U218*AA218/1000</f>
        <v>1.2500041489896829</v>
      </c>
      <c r="AX218">
        <f t="shared" ref="AX218:AX232" si="311">(AU218-AW218)</f>
        <v>7.5385986167820853</v>
      </c>
      <c r="AY218">
        <f t="shared" ref="AY218:AY232" si="312">1/(1.6/F218+1.37/N218)</f>
        <v>1.4282830371226737E-2</v>
      </c>
      <c r="AZ218">
        <f t="shared" ref="AZ218:AZ232" si="313">G218*AA218*0.001</f>
        <v>13.579124025607976</v>
      </c>
      <c r="BA218">
        <f t="shared" ref="BA218:BA232" si="314">G218/S218</f>
        <v>0.47673720808418463</v>
      </c>
      <c r="BB218">
        <f t="shared" ref="BB218:BB232" si="315">(1-AL218*AA218/AQ218/F218)*100</f>
        <v>12.992326591402181</v>
      </c>
      <c r="BC218">
        <f t="shared" ref="BC218:BC232" si="316">(S218-E218/(N218/1.35))</f>
        <v>389.53842927723247</v>
      </c>
      <c r="BD218">
        <f t="shared" ref="BD218:BD232" si="317">E218*BB218/100/BC218</f>
        <v>7.83656321954036E-4</v>
      </c>
    </row>
    <row r="219" spans="1:108" x14ac:dyDescent="0.25">
      <c r="A219" s="1">
        <v>152</v>
      </c>
      <c r="B219" s="1" t="s">
        <v>207</v>
      </c>
      <c r="C219" s="1">
        <v>9224.0000170990825</v>
      </c>
      <c r="D219" s="1">
        <v>0</v>
      </c>
      <c r="E219">
        <f t="shared" si="290"/>
        <v>2.3616589296940784</v>
      </c>
      <c r="F219">
        <f t="shared" si="291"/>
        <v>2.2990175071146444E-2</v>
      </c>
      <c r="G219">
        <f t="shared" si="292"/>
        <v>185.25193655956261</v>
      </c>
      <c r="H219">
        <f t="shared" si="293"/>
        <v>1.9761149975683501</v>
      </c>
      <c r="I219">
        <f t="shared" si="294"/>
        <v>5.9517318664683057</v>
      </c>
      <c r="J219">
        <f t="shared" si="295"/>
        <v>39.458072662353516</v>
      </c>
      <c r="K219" s="1">
        <v>6</v>
      </c>
      <c r="L219">
        <f t="shared" si="296"/>
        <v>1.4200000166893005</v>
      </c>
      <c r="M219" s="1">
        <v>1</v>
      </c>
      <c r="N219">
        <f t="shared" si="297"/>
        <v>2.8400000333786011</v>
      </c>
      <c r="O219" s="1">
        <v>46.994312286376953</v>
      </c>
      <c r="P219" s="1">
        <v>39.458072662353516</v>
      </c>
      <c r="Q219" s="1">
        <v>49.749523162841797</v>
      </c>
      <c r="R219" s="1">
        <v>400.01779174804687</v>
      </c>
      <c r="S219" s="1">
        <v>390.62466430664062</v>
      </c>
      <c r="T219" s="1">
        <v>11.321300506591797</v>
      </c>
      <c r="U219" s="1">
        <v>17.143299102783203</v>
      </c>
      <c r="V219" s="1">
        <v>7.7326593399047852</v>
      </c>
      <c r="W219" s="1">
        <v>11.709192276000977</v>
      </c>
      <c r="X219" s="1">
        <v>200.16197204589844</v>
      </c>
      <c r="Y219" s="1">
        <v>1700.3076171875</v>
      </c>
      <c r="Z219" s="1">
        <v>15.014915466308594</v>
      </c>
      <c r="AA219" s="1">
        <v>72.912406921386719</v>
      </c>
      <c r="AB219" s="1">
        <v>0.18823409080505371</v>
      </c>
      <c r="AC219" s="1">
        <v>-4.9799829721450806E-2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0.15999999642372131</v>
      </c>
      <c r="AJ219" s="1">
        <v>111115</v>
      </c>
      <c r="AK219">
        <f t="shared" si="298"/>
        <v>0.33360328674316403</v>
      </c>
      <c r="AL219">
        <f t="shared" si="299"/>
        <v>1.9761149975683501E-3</v>
      </c>
      <c r="AM219">
        <f t="shared" si="300"/>
        <v>312.60807266235349</v>
      </c>
      <c r="AN219">
        <f t="shared" si="301"/>
        <v>320.14431228637693</v>
      </c>
      <c r="AO219">
        <f t="shared" si="302"/>
        <v>272.04921266922611</v>
      </c>
      <c r="AP219">
        <f t="shared" si="303"/>
        <v>3.3401005050983108</v>
      </c>
      <c r="AQ219">
        <f t="shared" si="304"/>
        <v>7.2016910666254779</v>
      </c>
      <c r="AR219">
        <f t="shared" si="305"/>
        <v>98.771819100557948</v>
      </c>
      <c r="AS219">
        <f t="shared" si="306"/>
        <v>81.628519997774745</v>
      </c>
      <c r="AT219">
        <f t="shared" si="307"/>
        <v>43.226192474365234</v>
      </c>
      <c r="AU219">
        <f t="shared" si="308"/>
        <v>8.7909314520538047</v>
      </c>
      <c r="AV219">
        <f t="shared" si="309"/>
        <v>2.2805561044789657E-2</v>
      </c>
      <c r="AW219">
        <f t="shared" si="310"/>
        <v>1.2499592001571727</v>
      </c>
      <c r="AX219">
        <f t="shared" si="311"/>
        <v>7.5409722518966316</v>
      </c>
      <c r="AY219">
        <f t="shared" si="312"/>
        <v>1.4269947892806171E-2</v>
      </c>
      <c r="AZ219">
        <f t="shared" si="313"/>
        <v>13.507164581405746</v>
      </c>
      <c r="BA219">
        <f t="shared" si="314"/>
        <v>0.47424536514709092</v>
      </c>
      <c r="BB219">
        <f t="shared" si="315"/>
        <v>12.976432426914009</v>
      </c>
      <c r="BC219">
        <f t="shared" si="316"/>
        <v>389.50204475818447</v>
      </c>
      <c r="BD219">
        <f t="shared" si="317"/>
        <v>7.8679708948945957E-4</v>
      </c>
    </row>
    <row r="220" spans="1:108" x14ac:dyDescent="0.25">
      <c r="A220" s="1">
        <v>153</v>
      </c>
      <c r="B220" s="1" t="s">
        <v>207</v>
      </c>
      <c r="C220" s="1">
        <v>9224.5000170879066</v>
      </c>
      <c r="D220" s="1">
        <v>0</v>
      </c>
      <c r="E220">
        <f t="shared" si="290"/>
        <v>2.3665876035501281</v>
      </c>
      <c r="F220">
        <f t="shared" si="291"/>
        <v>2.2942501472461643E-2</v>
      </c>
      <c r="G220">
        <f t="shared" si="292"/>
        <v>184.53140057922371</v>
      </c>
      <c r="H220">
        <f t="shared" si="293"/>
        <v>1.9757710828800503</v>
      </c>
      <c r="I220">
        <f t="shared" si="294"/>
        <v>5.9625154595213763</v>
      </c>
      <c r="J220">
        <f t="shared" si="295"/>
        <v>39.485828399658203</v>
      </c>
      <c r="K220" s="1">
        <v>6</v>
      </c>
      <c r="L220">
        <f t="shared" si="296"/>
        <v>1.4200000166893005</v>
      </c>
      <c r="M220" s="1">
        <v>1</v>
      </c>
      <c r="N220">
        <f t="shared" si="297"/>
        <v>2.8400000333786011</v>
      </c>
      <c r="O220" s="1">
        <v>46.991611480712891</v>
      </c>
      <c r="P220" s="1">
        <v>39.485828399658203</v>
      </c>
      <c r="Q220" s="1">
        <v>49.743762969970703</v>
      </c>
      <c r="R220" s="1">
        <v>400.02304077148437</v>
      </c>
      <c r="S220" s="1">
        <v>390.61654663085937</v>
      </c>
      <c r="T220" s="1">
        <v>11.322078704833984</v>
      </c>
      <c r="U220" s="1">
        <v>17.142477035522461</v>
      </c>
      <c r="V220" s="1">
        <v>7.7342720031738281</v>
      </c>
      <c r="W220" s="1">
        <v>11.710268974304199</v>
      </c>
      <c r="X220" s="1">
        <v>200.18232727050781</v>
      </c>
      <c r="Y220" s="1">
        <v>1700.3177490234375</v>
      </c>
      <c r="Z220" s="1">
        <v>14.955517768859863</v>
      </c>
      <c r="AA220" s="1">
        <v>72.91259765625</v>
      </c>
      <c r="AB220" s="1">
        <v>0.18823409080505371</v>
      </c>
      <c r="AC220" s="1">
        <v>-4.9799829721450806E-2</v>
      </c>
      <c r="AD220" s="1">
        <v>1</v>
      </c>
      <c r="AE220" s="1">
        <v>-0.21956524252891541</v>
      </c>
      <c r="AF220" s="1">
        <v>2.737391471862793</v>
      </c>
      <c r="AG220" s="1">
        <v>1</v>
      </c>
      <c r="AH220" s="1">
        <v>0</v>
      </c>
      <c r="AI220" s="1">
        <v>0.15999999642372131</v>
      </c>
      <c r="AJ220" s="1">
        <v>111115</v>
      </c>
      <c r="AK220">
        <f t="shared" si="298"/>
        <v>0.33363721211751302</v>
      </c>
      <c r="AL220">
        <f t="shared" si="299"/>
        <v>1.9757710828800503E-3</v>
      </c>
      <c r="AM220">
        <f t="shared" si="300"/>
        <v>312.63582839965818</v>
      </c>
      <c r="AN220">
        <f t="shared" si="301"/>
        <v>320.14161148071287</v>
      </c>
      <c r="AO220">
        <f t="shared" si="302"/>
        <v>272.05083376293987</v>
      </c>
      <c r="AP220">
        <f t="shared" si="303"/>
        <v>3.3354746302734406</v>
      </c>
      <c r="AQ220">
        <f t="shared" si="304"/>
        <v>7.2124179904439307</v>
      </c>
      <c r="AR220">
        <f t="shared" si="305"/>
        <v>98.918681027484809</v>
      </c>
      <c r="AS220">
        <f t="shared" si="306"/>
        <v>81.776203991962348</v>
      </c>
      <c r="AT220">
        <f t="shared" si="307"/>
        <v>43.238719940185547</v>
      </c>
      <c r="AU220">
        <f t="shared" si="308"/>
        <v>8.7966836678701004</v>
      </c>
      <c r="AV220">
        <f t="shared" si="309"/>
        <v>2.2758649240917885E-2</v>
      </c>
      <c r="AW220">
        <f t="shared" si="310"/>
        <v>1.2499025309225544</v>
      </c>
      <c r="AX220">
        <f t="shared" si="311"/>
        <v>7.5467811369475459</v>
      </c>
      <c r="AY220">
        <f t="shared" si="312"/>
        <v>1.4240560278189868E-2</v>
      </c>
      <c r="AZ220">
        <f t="shared" si="313"/>
        <v>13.454663765377237</v>
      </c>
      <c r="BA220">
        <f t="shared" si="314"/>
        <v>0.47241060874364255</v>
      </c>
      <c r="BB220">
        <f t="shared" si="315"/>
        <v>12.940225137790662</v>
      </c>
      <c r="BC220">
        <f t="shared" si="316"/>
        <v>389.49158422690056</v>
      </c>
      <c r="BD220">
        <f t="shared" si="317"/>
        <v>7.8626028490522766E-4</v>
      </c>
    </row>
    <row r="221" spans="1:108" x14ac:dyDescent="0.25">
      <c r="A221" s="1">
        <v>154</v>
      </c>
      <c r="B221" s="1" t="s">
        <v>208</v>
      </c>
      <c r="C221" s="1">
        <v>9225.0000170767307</v>
      </c>
      <c r="D221" s="1">
        <v>0</v>
      </c>
      <c r="E221">
        <f t="shared" si="290"/>
        <v>2.3775496779962566</v>
      </c>
      <c r="F221">
        <f t="shared" si="291"/>
        <v>2.2909635895091762E-2</v>
      </c>
      <c r="G221">
        <f t="shared" si="292"/>
        <v>183.56302861504014</v>
      </c>
      <c r="H221">
        <f t="shared" si="293"/>
        <v>1.9746504385019905</v>
      </c>
      <c r="I221">
        <f t="shared" si="294"/>
        <v>5.9674593786381518</v>
      </c>
      <c r="J221">
        <f t="shared" si="295"/>
        <v>39.498195648193359</v>
      </c>
      <c r="K221" s="1">
        <v>6</v>
      </c>
      <c r="L221">
        <f t="shared" si="296"/>
        <v>1.4200000166893005</v>
      </c>
      <c r="M221" s="1">
        <v>1</v>
      </c>
      <c r="N221">
        <f t="shared" si="297"/>
        <v>2.8400000333786011</v>
      </c>
      <c r="O221" s="1">
        <v>46.988979339599609</v>
      </c>
      <c r="P221" s="1">
        <v>39.498195648193359</v>
      </c>
      <c r="Q221" s="1">
        <v>49.738754272460938</v>
      </c>
      <c r="R221" s="1">
        <v>400.06097412109375</v>
      </c>
      <c r="S221" s="1">
        <v>390.62322998046875</v>
      </c>
      <c r="T221" s="1">
        <v>11.323254585266113</v>
      </c>
      <c r="U221" s="1">
        <v>17.140159606933594</v>
      </c>
      <c r="V221" s="1">
        <v>7.7361688613891602</v>
      </c>
      <c r="W221" s="1">
        <v>11.71034049987793</v>
      </c>
      <c r="X221" s="1">
        <v>200.18940734863281</v>
      </c>
      <c r="Y221" s="1">
        <v>1700.2620849609375</v>
      </c>
      <c r="Z221" s="1">
        <v>14.952105522155762</v>
      </c>
      <c r="AA221" s="1">
        <v>72.913131713867188</v>
      </c>
      <c r="AB221" s="1">
        <v>0.18823409080505371</v>
      </c>
      <c r="AC221" s="1">
        <v>-4.9799829721450806E-2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0.15999999642372131</v>
      </c>
      <c r="AJ221" s="1">
        <v>111115</v>
      </c>
      <c r="AK221">
        <f t="shared" si="298"/>
        <v>0.33364901224772131</v>
      </c>
      <c r="AL221">
        <f t="shared" si="299"/>
        <v>1.9746504385019905E-3</v>
      </c>
      <c r="AM221">
        <f t="shared" si="300"/>
        <v>312.64819564819334</v>
      </c>
      <c r="AN221">
        <f t="shared" si="301"/>
        <v>320.13897933959959</v>
      </c>
      <c r="AO221">
        <f t="shared" si="302"/>
        <v>272.04192751313894</v>
      </c>
      <c r="AP221">
        <f t="shared" si="303"/>
        <v>3.3335621637954302</v>
      </c>
      <c r="AQ221">
        <f t="shared" si="304"/>
        <v>7.2172020936552075</v>
      </c>
      <c r="AR221">
        <f t="shared" si="305"/>
        <v>98.983570229539097</v>
      </c>
      <c r="AS221">
        <f t="shared" si="306"/>
        <v>81.843410622605504</v>
      </c>
      <c r="AT221">
        <f t="shared" si="307"/>
        <v>43.243587493896484</v>
      </c>
      <c r="AU221">
        <f t="shared" si="308"/>
        <v>8.7989195728182548</v>
      </c>
      <c r="AV221">
        <f t="shared" si="309"/>
        <v>2.2726307925481446E-2</v>
      </c>
      <c r="AW221">
        <f t="shared" si="310"/>
        <v>1.2497427150170553</v>
      </c>
      <c r="AX221">
        <f t="shared" si="311"/>
        <v>7.5491768578012</v>
      </c>
      <c r="AY221">
        <f t="shared" si="312"/>
        <v>1.4220300338926411E-2</v>
      </c>
      <c r="AZ221">
        <f t="shared" si="313"/>
        <v>13.384155283204793</v>
      </c>
      <c r="BA221">
        <f t="shared" si="314"/>
        <v>0.46992348259528327</v>
      </c>
      <c r="BB221">
        <f t="shared" si="315"/>
        <v>12.921903936193345</v>
      </c>
      <c r="BC221">
        <f t="shared" si="316"/>
        <v>389.49305673132392</v>
      </c>
      <c r="BD221">
        <f t="shared" si="317"/>
        <v>7.8878090409164095E-4</v>
      </c>
    </row>
    <row r="222" spans="1:108" x14ac:dyDescent="0.25">
      <c r="A222" s="1">
        <v>155</v>
      </c>
      <c r="B222" s="1" t="s">
        <v>208</v>
      </c>
      <c r="C222" s="1">
        <v>9225.5000170655549</v>
      </c>
      <c r="D222" s="1">
        <v>0</v>
      </c>
      <c r="E222">
        <f t="shared" si="290"/>
        <v>2.3862723867547282</v>
      </c>
      <c r="F222">
        <f t="shared" si="291"/>
        <v>2.2909299635981484E-2</v>
      </c>
      <c r="G222">
        <f t="shared" si="292"/>
        <v>182.99624176155857</v>
      </c>
      <c r="H222">
        <f t="shared" si="293"/>
        <v>1.9736983333456144</v>
      </c>
      <c r="I222">
        <f t="shared" si="294"/>
        <v>5.9648192829218978</v>
      </c>
      <c r="J222">
        <f t="shared" si="295"/>
        <v>39.491176605224609</v>
      </c>
      <c r="K222" s="1">
        <v>6</v>
      </c>
      <c r="L222">
        <f t="shared" si="296"/>
        <v>1.4200000166893005</v>
      </c>
      <c r="M222" s="1">
        <v>1</v>
      </c>
      <c r="N222">
        <f t="shared" si="297"/>
        <v>2.8400000333786011</v>
      </c>
      <c r="O222" s="1">
        <v>46.987094879150391</v>
      </c>
      <c r="P222" s="1">
        <v>39.491176605224609</v>
      </c>
      <c r="Q222" s="1">
        <v>49.7332763671875</v>
      </c>
      <c r="R222" s="1">
        <v>400.07684326171875</v>
      </c>
      <c r="S222" s="1">
        <v>390.6136474609375</v>
      </c>
      <c r="T222" s="1">
        <v>11.324644088745117</v>
      </c>
      <c r="U222" s="1">
        <v>17.139045715332031</v>
      </c>
      <c r="V222" s="1">
        <v>7.7378950119018555</v>
      </c>
      <c r="W222" s="1">
        <v>11.710755348205566</v>
      </c>
      <c r="X222" s="1">
        <v>200.17926025390625</v>
      </c>
      <c r="Y222" s="1">
        <v>1700.1700439453125</v>
      </c>
      <c r="Z222" s="1">
        <v>15.020881652832031</v>
      </c>
      <c r="AA222" s="1">
        <v>72.913467407226562</v>
      </c>
      <c r="AB222" s="1">
        <v>0.18823409080505371</v>
      </c>
      <c r="AC222" s="1">
        <v>-4.9799829721450806E-2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0.15999999642372131</v>
      </c>
      <c r="AJ222" s="1">
        <v>111115</v>
      </c>
      <c r="AK222">
        <f t="shared" si="298"/>
        <v>0.33363210042317704</v>
      </c>
      <c r="AL222">
        <f t="shared" si="299"/>
        <v>1.9736983333456144E-3</v>
      </c>
      <c r="AM222">
        <f t="shared" si="300"/>
        <v>312.64117660522459</v>
      </c>
      <c r="AN222">
        <f t="shared" si="301"/>
        <v>320.13709487915037</v>
      </c>
      <c r="AO222">
        <f t="shared" si="302"/>
        <v>272.02720095096811</v>
      </c>
      <c r="AP222">
        <f t="shared" si="303"/>
        <v>3.3346765009281287</v>
      </c>
      <c r="AQ222">
        <f t="shared" si="304"/>
        <v>7.214486534077726</v>
      </c>
      <c r="AR222">
        <f t="shared" si="305"/>
        <v>98.945870915510568</v>
      </c>
      <c r="AS222">
        <f t="shared" si="306"/>
        <v>81.806825200178537</v>
      </c>
      <c r="AT222">
        <f t="shared" si="307"/>
        <v>43.2391357421875</v>
      </c>
      <c r="AU222">
        <f t="shared" si="308"/>
        <v>8.7968746468150378</v>
      </c>
      <c r="AV222">
        <f t="shared" si="309"/>
        <v>2.2725977026439203E-2</v>
      </c>
      <c r="AW222">
        <f t="shared" si="310"/>
        <v>1.2496672511558282</v>
      </c>
      <c r="AX222">
        <f t="shared" si="311"/>
        <v>7.5472073956592096</v>
      </c>
      <c r="AY222">
        <f t="shared" si="312"/>
        <v>1.422009305040681E-2</v>
      </c>
      <c r="AZ222">
        <f t="shared" si="313"/>
        <v>13.342890509326352</v>
      </c>
      <c r="BA222">
        <f t="shared" si="314"/>
        <v>0.46848399422567211</v>
      </c>
      <c r="BB222">
        <f t="shared" si="315"/>
        <v>12.929450279092524</v>
      </c>
      <c r="BC222">
        <f t="shared" si="316"/>
        <v>389.47932785380482</v>
      </c>
      <c r="BD222">
        <f t="shared" si="317"/>
        <v>7.9216502572628899E-4</v>
      </c>
    </row>
    <row r="223" spans="1:108" x14ac:dyDescent="0.25">
      <c r="A223" s="1">
        <v>156</v>
      </c>
      <c r="B223" s="1" t="s">
        <v>209</v>
      </c>
      <c r="C223" s="1">
        <v>9226.000017054379</v>
      </c>
      <c r="D223" s="1">
        <v>0</v>
      </c>
      <c r="E223">
        <f t="shared" si="290"/>
        <v>2.3876978597914618</v>
      </c>
      <c r="F223">
        <f t="shared" si="291"/>
        <v>2.2919140498026038E-2</v>
      </c>
      <c r="G223">
        <f t="shared" si="292"/>
        <v>182.99200632119459</v>
      </c>
      <c r="H223">
        <f t="shared" si="293"/>
        <v>1.9735598204691944</v>
      </c>
      <c r="I223">
        <f t="shared" si="294"/>
        <v>5.9620071433956516</v>
      </c>
      <c r="J223">
        <f t="shared" si="295"/>
        <v>39.483776092529297</v>
      </c>
      <c r="K223" s="1">
        <v>6</v>
      </c>
      <c r="L223">
        <f t="shared" si="296"/>
        <v>1.4200000166893005</v>
      </c>
      <c r="M223" s="1">
        <v>1</v>
      </c>
      <c r="N223">
        <f t="shared" si="297"/>
        <v>2.8400000333786011</v>
      </c>
      <c r="O223" s="1">
        <v>46.984786987304688</v>
      </c>
      <c r="P223" s="1">
        <v>39.483776092529297</v>
      </c>
      <c r="Q223" s="1">
        <v>49.727645874023438</v>
      </c>
      <c r="R223" s="1">
        <v>400.08502197265625</v>
      </c>
      <c r="S223" s="1">
        <v>390.61831665039062</v>
      </c>
      <c r="T223" s="1">
        <v>11.324691772460938</v>
      </c>
      <c r="U223" s="1">
        <v>17.138303756713867</v>
      </c>
      <c r="V223" s="1">
        <v>7.7388615608215332</v>
      </c>
      <c r="W223" s="1">
        <v>11.711661338806152</v>
      </c>
      <c r="X223" s="1">
        <v>200.19255065917969</v>
      </c>
      <c r="Y223" s="1">
        <v>1700.182373046875</v>
      </c>
      <c r="Z223" s="1">
        <v>15.085529327392578</v>
      </c>
      <c r="AA223" s="1">
        <v>72.913703918457031</v>
      </c>
      <c r="AB223" s="1">
        <v>0.18823409080505371</v>
      </c>
      <c r="AC223" s="1">
        <v>-4.9799829721450806E-2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0.15999999642372131</v>
      </c>
      <c r="AJ223" s="1">
        <v>111115</v>
      </c>
      <c r="AK223">
        <f t="shared" si="298"/>
        <v>0.33365425109863278</v>
      </c>
      <c r="AL223">
        <f t="shared" si="299"/>
        <v>1.9735598204691945E-3</v>
      </c>
      <c r="AM223">
        <f t="shared" si="300"/>
        <v>312.63377609252927</v>
      </c>
      <c r="AN223">
        <f t="shared" si="301"/>
        <v>320.13478698730466</v>
      </c>
      <c r="AO223">
        <f t="shared" si="302"/>
        <v>272.02917360717402</v>
      </c>
      <c r="AP223">
        <f t="shared" si="303"/>
        <v>3.3355588519391581</v>
      </c>
      <c r="AQ223">
        <f t="shared" si="304"/>
        <v>7.2116243491772662</v>
      </c>
      <c r="AR223">
        <f t="shared" si="305"/>
        <v>98.906295546888956</v>
      </c>
      <c r="AS223">
        <f t="shared" si="306"/>
        <v>81.767991790175088</v>
      </c>
      <c r="AT223">
        <f t="shared" si="307"/>
        <v>43.234281539916992</v>
      </c>
      <c r="AU223">
        <f t="shared" si="308"/>
        <v>8.7946453225474031</v>
      </c>
      <c r="AV223">
        <f t="shared" si="309"/>
        <v>2.2735660990130264E-2</v>
      </c>
      <c r="AW223">
        <f t="shared" si="310"/>
        <v>1.2496172057816148</v>
      </c>
      <c r="AX223">
        <f t="shared" si="311"/>
        <v>7.5450281167657884</v>
      </c>
      <c r="AY223">
        <f t="shared" si="312"/>
        <v>1.4226159479113251E-2</v>
      </c>
      <c r="AZ223">
        <f t="shared" si="313"/>
        <v>13.342624968348</v>
      </c>
      <c r="BA223">
        <f t="shared" si="314"/>
        <v>0.46846755136926987</v>
      </c>
      <c r="BB223">
        <f t="shared" si="315"/>
        <v>12.938121831497273</v>
      </c>
      <c r="BC223">
        <f t="shared" si="316"/>
        <v>389.4833194416463</v>
      </c>
      <c r="BD223">
        <f t="shared" si="317"/>
        <v>7.9316171616986583E-4</v>
      </c>
    </row>
    <row r="224" spans="1:108" x14ac:dyDescent="0.25">
      <c r="A224" s="1">
        <v>157</v>
      </c>
      <c r="B224" s="1" t="s">
        <v>209</v>
      </c>
      <c r="C224" s="1">
        <v>9226.5000170432031</v>
      </c>
      <c r="D224" s="1">
        <v>0</v>
      </c>
      <c r="E224">
        <f t="shared" si="290"/>
        <v>2.375045888042028</v>
      </c>
      <c r="F224">
        <f t="shared" si="291"/>
        <v>2.2922258701753753E-2</v>
      </c>
      <c r="G224">
        <f t="shared" si="292"/>
        <v>183.86288227495709</v>
      </c>
      <c r="H224">
        <f t="shared" si="293"/>
        <v>1.9734572488412658</v>
      </c>
      <c r="I224">
        <f t="shared" si="294"/>
        <v>5.9609371959968014</v>
      </c>
      <c r="J224">
        <f t="shared" si="295"/>
        <v>39.481029510498047</v>
      </c>
      <c r="K224" s="1">
        <v>6</v>
      </c>
      <c r="L224">
        <f t="shared" si="296"/>
        <v>1.4200000166893005</v>
      </c>
      <c r="M224" s="1">
        <v>1</v>
      </c>
      <c r="N224">
        <f t="shared" si="297"/>
        <v>2.8400000333786011</v>
      </c>
      <c r="O224" s="1">
        <v>46.983623504638672</v>
      </c>
      <c r="P224" s="1">
        <v>39.481029510498047</v>
      </c>
      <c r="Q224" s="1">
        <v>49.723636627197266</v>
      </c>
      <c r="R224" s="1">
        <v>400.0611572265625</v>
      </c>
      <c r="S224" s="1">
        <v>390.63113403320312</v>
      </c>
      <c r="T224" s="1">
        <v>11.32431697845459</v>
      </c>
      <c r="U224" s="1">
        <v>17.138416290283203</v>
      </c>
      <c r="V224" s="1">
        <v>7.7390623092651367</v>
      </c>
      <c r="W224" s="1">
        <v>11.712430000305176</v>
      </c>
      <c r="X224" s="1">
        <v>200.16534423828125</v>
      </c>
      <c r="Y224" s="1">
        <v>1700.194091796875</v>
      </c>
      <c r="Z224" s="1">
        <v>15.088831901550293</v>
      </c>
      <c r="AA224" s="1">
        <v>72.913688659667969</v>
      </c>
      <c r="AB224" s="1">
        <v>0.18823409080505371</v>
      </c>
      <c r="AC224" s="1">
        <v>-4.9799829721450806E-2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0.15999999642372131</v>
      </c>
      <c r="AJ224" s="1">
        <v>111115</v>
      </c>
      <c r="AK224">
        <f t="shared" si="298"/>
        <v>0.33360890706380203</v>
      </c>
      <c r="AL224">
        <f t="shared" si="299"/>
        <v>1.9734572488412658E-3</v>
      </c>
      <c r="AM224">
        <f t="shared" si="300"/>
        <v>312.63102951049802</v>
      </c>
      <c r="AN224">
        <f t="shared" si="301"/>
        <v>320.13362350463865</v>
      </c>
      <c r="AO224">
        <f t="shared" si="302"/>
        <v>272.03104860713211</v>
      </c>
      <c r="AP224">
        <f t="shared" si="303"/>
        <v>3.3358753935497862</v>
      </c>
      <c r="AQ224">
        <f t="shared" si="304"/>
        <v>7.2105623455062924</v>
      </c>
      <c r="AR224">
        <f t="shared" si="305"/>
        <v>98.891751028566432</v>
      </c>
      <c r="AS224">
        <f t="shared" si="306"/>
        <v>81.753334738283229</v>
      </c>
      <c r="AT224">
        <f t="shared" si="307"/>
        <v>43.232326507568359</v>
      </c>
      <c r="AU224">
        <f t="shared" si="308"/>
        <v>8.7937475991942868</v>
      </c>
      <c r="AV224">
        <f t="shared" si="309"/>
        <v>2.2738729464706831E-2</v>
      </c>
      <c r="AW224">
        <f t="shared" si="310"/>
        <v>1.2496251495094912</v>
      </c>
      <c r="AX224">
        <f t="shared" si="311"/>
        <v>7.5441224496847958</v>
      </c>
      <c r="AY224">
        <f t="shared" si="312"/>
        <v>1.4228081697626183E-2</v>
      </c>
      <c r="AZ224">
        <f t="shared" si="313"/>
        <v>13.406120954265406</v>
      </c>
      <c r="BA224">
        <f t="shared" si="314"/>
        <v>0.47068158745208716</v>
      </c>
      <c r="BB224">
        <f t="shared" si="315"/>
        <v>12.941687208312114</v>
      </c>
      <c r="BC224">
        <f t="shared" si="316"/>
        <v>389.50215096588875</v>
      </c>
      <c r="BD224">
        <f t="shared" si="317"/>
        <v>7.8913815783060069E-4</v>
      </c>
    </row>
    <row r="225" spans="1:108" x14ac:dyDescent="0.25">
      <c r="A225" s="1">
        <v>158</v>
      </c>
      <c r="B225" s="1" t="s">
        <v>209</v>
      </c>
      <c r="C225" s="1">
        <v>9226.5000170432031</v>
      </c>
      <c r="D225" s="1">
        <v>0</v>
      </c>
      <c r="E225">
        <f t="shared" si="290"/>
        <v>2.375045888042028</v>
      </c>
      <c r="F225">
        <f t="shared" si="291"/>
        <v>2.2922258701753753E-2</v>
      </c>
      <c r="G225">
        <f t="shared" si="292"/>
        <v>183.86288227495709</v>
      </c>
      <c r="H225">
        <f t="shared" si="293"/>
        <v>1.9734572488412658</v>
      </c>
      <c r="I225">
        <f t="shared" si="294"/>
        <v>5.9609371959968014</v>
      </c>
      <c r="J225">
        <f t="shared" si="295"/>
        <v>39.481029510498047</v>
      </c>
      <c r="K225" s="1">
        <v>6</v>
      </c>
      <c r="L225">
        <f t="shared" si="296"/>
        <v>1.4200000166893005</v>
      </c>
      <c r="M225" s="1">
        <v>1</v>
      </c>
      <c r="N225">
        <f t="shared" si="297"/>
        <v>2.8400000333786011</v>
      </c>
      <c r="O225" s="1">
        <v>46.983623504638672</v>
      </c>
      <c r="P225" s="1">
        <v>39.481029510498047</v>
      </c>
      <c r="Q225" s="1">
        <v>49.723636627197266</v>
      </c>
      <c r="R225" s="1">
        <v>400.0611572265625</v>
      </c>
      <c r="S225" s="1">
        <v>390.63113403320312</v>
      </c>
      <c r="T225" s="1">
        <v>11.32431697845459</v>
      </c>
      <c r="U225" s="1">
        <v>17.138416290283203</v>
      </c>
      <c r="V225" s="1">
        <v>7.7390623092651367</v>
      </c>
      <c r="W225" s="1">
        <v>11.712430000305176</v>
      </c>
      <c r="X225" s="1">
        <v>200.16534423828125</v>
      </c>
      <c r="Y225" s="1">
        <v>1700.194091796875</v>
      </c>
      <c r="Z225" s="1">
        <v>15.088831901550293</v>
      </c>
      <c r="AA225" s="1">
        <v>72.913688659667969</v>
      </c>
      <c r="AB225" s="1">
        <v>0.18823409080505371</v>
      </c>
      <c r="AC225" s="1">
        <v>-4.9799829721450806E-2</v>
      </c>
      <c r="AD225" s="1">
        <v>1</v>
      </c>
      <c r="AE225" s="1">
        <v>-0.21956524252891541</v>
      </c>
      <c r="AF225" s="1">
        <v>2.737391471862793</v>
      </c>
      <c r="AG225" s="1">
        <v>1</v>
      </c>
      <c r="AH225" s="1">
        <v>0</v>
      </c>
      <c r="AI225" s="1">
        <v>0.15999999642372131</v>
      </c>
      <c r="AJ225" s="1">
        <v>111115</v>
      </c>
      <c r="AK225">
        <f t="shared" si="298"/>
        <v>0.33360890706380203</v>
      </c>
      <c r="AL225">
        <f t="shared" si="299"/>
        <v>1.9734572488412658E-3</v>
      </c>
      <c r="AM225">
        <f t="shared" si="300"/>
        <v>312.63102951049802</v>
      </c>
      <c r="AN225">
        <f t="shared" si="301"/>
        <v>320.13362350463865</v>
      </c>
      <c r="AO225">
        <f t="shared" si="302"/>
        <v>272.03104860713211</v>
      </c>
      <c r="AP225">
        <f t="shared" si="303"/>
        <v>3.3358753935497862</v>
      </c>
      <c r="AQ225">
        <f t="shared" si="304"/>
        <v>7.2105623455062924</v>
      </c>
      <c r="AR225">
        <f t="shared" si="305"/>
        <v>98.891751028566432</v>
      </c>
      <c r="AS225">
        <f t="shared" si="306"/>
        <v>81.753334738283229</v>
      </c>
      <c r="AT225">
        <f t="shared" si="307"/>
        <v>43.232326507568359</v>
      </c>
      <c r="AU225">
        <f t="shared" si="308"/>
        <v>8.7937475991942868</v>
      </c>
      <c r="AV225">
        <f t="shared" si="309"/>
        <v>2.2738729464706831E-2</v>
      </c>
      <c r="AW225">
        <f t="shared" si="310"/>
        <v>1.2496251495094912</v>
      </c>
      <c r="AX225">
        <f t="shared" si="311"/>
        <v>7.5441224496847958</v>
      </c>
      <c r="AY225">
        <f t="shared" si="312"/>
        <v>1.4228081697626183E-2</v>
      </c>
      <c r="AZ225">
        <f t="shared" si="313"/>
        <v>13.406120954265406</v>
      </c>
      <c r="BA225">
        <f t="shared" si="314"/>
        <v>0.47068158745208716</v>
      </c>
      <c r="BB225">
        <f t="shared" si="315"/>
        <v>12.941687208312114</v>
      </c>
      <c r="BC225">
        <f t="shared" si="316"/>
        <v>389.50215096588875</v>
      </c>
      <c r="BD225">
        <f t="shared" si="317"/>
        <v>7.8913815783060069E-4</v>
      </c>
    </row>
    <row r="226" spans="1:108" x14ac:dyDescent="0.25">
      <c r="A226" s="1">
        <v>159</v>
      </c>
      <c r="B226" s="1" t="s">
        <v>210</v>
      </c>
      <c r="C226" s="1">
        <v>9227.0000170320272</v>
      </c>
      <c r="D226" s="1">
        <v>0</v>
      </c>
      <c r="E226">
        <f t="shared" si="290"/>
        <v>2.3671465081488576</v>
      </c>
      <c r="F226">
        <f t="shared" si="291"/>
        <v>2.2889519868703131E-2</v>
      </c>
      <c r="G226">
        <f t="shared" si="292"/>
        <v>184.1143142054276</v>
      </c>
      <c r="H226">
        <f t="shared" si="293"/>
        <v>1.9728225114220457</v>
      </c>
      <c r="I226">
        <f t="shared" si="294"/>
        <v>5.9672103409835646</v>
      </c>
      <c r="J226">
        <f t="shared" si="295"/>
        <v>39.496971130371094</v>
      </c>
      <c r="K226" s="1">
        <v>6</v>
      </c>
      <c r="L226">
        <f t="shared" si="296"/>
        <v>1.4200000166893005</v>
      </c>
      <c r="M226" s="1">
        <v>1</v>
      </c>
      <c r="N226">
        <f t="shared" si="297"/>
        <v>2.8400000333786011</v>
      </c>
      <c r="O226" s="1">
        <v>46.982982635498047</v>
      </c>
      <c r="P226" s="1">
        <v>39.496971130371094</v>
      </c>
      <c r="Q226" s="1">
        <v>49.719635009765625</v>
      </c>
      <c r="R226" s="1">
        <v>400.02963256835937</v>
      </c>
      <c r="S226" s="1">
        <v>390.62445068359375</v>
      </c>
      <c r="T226" s="1">
        <v>11.324946403503418</v>
      </c>
      <c r="U226" s="1">
        <v>17.13694953918457</v>
      </c>
      <c r="V226" s="1">
        <v>7.7397422790527344</v>
      </c>
      <c r="W226" s="1">
        <v>11.711806297302246</v>
      </c>
      <c r="X226" s="1">
        <v>200.17343139648437</v>
      </c>
      <c r="Y226" s="1">
        <v>1700.26708984375</v>
      </c>
      <c r="Z226" s="1">
        <v>15.015824317932129</v>
      </c>
      <c r="AA226" s="1">
        <v>72.913673400878906</v>
      </c>
      <c r="AB226" s="1">
        <v>0.18823409080505371</v>
      </c>
      <c r="AC226" s="1">
        <v>-4.9799829721450806E-2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0.15999999642372131</v>
      </c>
      <c r="AJ226" s="1">
        <v>111115</v>
      </c>
      <c r="AK226">
        <f t="shared" si="298"/>
        <v>0.33362238566080726</v>
      </c>
      <c r="AL226">
        <f t="shared" si="299"/>
        <v>1.9728225114220457E-3</v>
      </c>
      <c r="AM226">
        <f t="shared" si="300"/>
        <v>312.64697113037107</v>
      </c>
      <c r="AN226">
        <f t="shared" si="301"/>
        <v>320.13298263549802</v>
      </c>
      <c r="AO226">
        <f t="shared" si="302"/>
        <v>272.04272829437105</v>
      </c>
      <c r="AP226">
        <f t="shared" si="303"/>
        <v>3.3337161895745728</v>
      </c>
      <c r="AQ226">
        <f t="shared" si="304"/>
        <v>7.2167282827710109</v>
      </c>
      <c r="AR226">
        <f t="shared" si="305"/>
        <v>98.976336620615513</v>
      </c>
      <c r="AS226">
        <f t="shared" si="306"/>
        <v>81.839387081430942</v>
      </c>
      <c r="AT226">
        <f t="shared" si="307"/>
        <v>43.23997688293457</v>
      </c>
      <c r="AU226">
        <f t="shared" si="308"/>
        <v>8.7972609959248036</v>
      </c>
      <c r="AV226">
        <f t="shared" si="309"/>
        <v>2.270651241763836E-2</v>
      </c>
      <c r="AW226">
        <f t="shared" si="310"/>
        <v>1.249517941787446</v>
      </c>
      <c r="AX226">
        <f t="shared" si="311"/>
        <v>7.5477430541373574</v>
      </c>
      <c r="AY226">
        <f t="shared" si="312"/>
        <v>1.4207899645831927E-2</v>
      </c>
      <c r="AZ226">
        <f t="shared" si="313"/>
        <v>13.424450974401349</v>
      </c>
      <c r="BA226">
        <f t="shared" si="314"/>
        <v>0.47133330717835786</v>
      </c>
      <c r="BB226">
        <f t="shared" si="315"/>
        <v>12.919691981497971</v>
      </c>
      <c r="BC226">
        <f t="shared" si="316"/>
        <v>389.49922260315628</v>
      </c>
      <c r="BD226">
        <f t="shared" si="317"/>
        <v>7.8518266496057157E-4</v>
      </c>
    </row>
    <row r="227" spans="1:108" x14ac:dyDescent="0.25">
      <c r="A227" s="1">
        <v>160</v>
      </c>
      <c r="B227" s="1" t="s">
        <v>210</v>
      </c>
      <c r="C227" s="1">
        <v>9227.5000170208514</v>
      </c>
      <c r="D227" s="1">
        <v>0</v>
      </c>
      <c r="E227">
        <f t="shared" si="290"/>
        <v>2.3741486597550572</v>
      </c>
      <c r="F227">
        <f t="shared" si="291"/>
        <v>2.285427423668367E-2</v>
      </c>
      <c r="G227">
        <f t="shared" si="292"/>
        <v>183.34608039569474</v>
      </c>
      <c r="H227">
        <f t="shared" si="293"/>
        <v>1.9722587594539742</v>
      </c>
      <c r="I227">
        <f t="shared" si="294"/>
        <v>5.9743481210878437</v>
      </c>
      <c r="J227">
        <f t="shared" si="295"/>
        <v>39.515041351318359</v>
      </c>
      <c r="K227" s="1">
        <v>6</v>
      </c>
      <c r="L227">
        <f t="shared" si="296"/>
        <v>1.4200000166893005</v>
      </c>
      <c r="M227" s="1">
        <v>1</v>
      </c>
      <c r="N227">
        <f t="shared" si="297"/>
        <v>2.8400000333786011</v>
      </c>
      <c r="O227" s="1">
        <v>46.981304168701172</v>
      </c>
      <c r="P227" s="1">
        <v>39.515041351318359</v>
      </c>
      <c r="Q227" s="1">
        <v>49.714649200439453</v>
      </c>
      <c r="R227" s="1">
        <v>400.02447509765625</v>
      </c>
      <c r="S227" s="1">
        <v>390.59954833984375</v>
      </c>
      <c r="T227" s="1">
        <v>11.324863433837891</v>
      </c>
      <c r="U227" s="1">
        <v>17.13494873046875</v>
      </c>
      <c r="V227" s="1">
        <v>7.740363597869873</v>
      </c>
      <c r="W227" s="1">
        <v>11.711463928222656</v>
      </c>
      <c r="X227" s="1">
        <v>200.18269348144531</v>
      </c>
      <c r="Y227" s="1">
        <v>1700.2889404296875</v>
      </c>
      <c r="Z227" s="1">
        <v>15.110263824462891</v>
      </c>
      <c r="AA227" s="1">
        <v>72.913841247558594</v>
      </c>
      <c r="AB227" s="1">
        <v>0.18823409080505371</v>
      </c>
      <c r="AC227" s="1">
        <v>-4.9799829721450806E-2</v>
      </c>
      <c r="AD227" s="1">
        <v>1</v>
      </c>
      <c r="AE227" s="1">
        <v>-0.21956524252891541</v>
      </c>
      <c r="AF227" s="1">
        <v>2.737391471862793</v>
      </c>
      <c r="AG227" s="1">
        <v>1</v>
      </c>
      <c r="AH227" s="1">
        <v>0</v>
      </c>
      <c r="AI227" s="1">
        <v>0.15999999642372131</v>
      </c>
      <c r="AJ227" s="1">
        <v>111115</v>
      </c>
      <c r="AK227">
        <f t="shared" si="298"/>
        <v>0.33363782246907547</v>
      </c>
      <c r="AL227">
        <f t="shared" si="299"/>
        <v>1.9722587594539743E-3</v>
      </c>
      <c r="AM227">
        <f t="shared" si="300"/>
        <v>312.66504135131834</v>
      </c>
      <c r="AN227">
        <f t="shared" si="301"/>
        <v>320.13130416870115</v>
      </c>
      <c r="AO227">
        <f t="shared" si="302"/>
        <v>272.0462243880429</v>
      </c>
      <c r="AP227">
        <f t="shared" si="303"/>
        <v>3.3309193279205247</v>
      </c>
      <c r="AQ227">
        <f t="shared" si="304"/>
        <v>7.2237230526062977</v>
      </c>
      <c r="AR227">
        <f t="shared" si="305"/>
        <v>99.072040767680349</v>
      </c>
      <c r="AS227">
        <f t="shared" si="306"/>
        <v>81.937092037211599</v>
      </c>
      <c r="AT227">
        <f t="shared" si="307"/>
        <v>43.248172760009766</v>
      </c>
      <c r="AU227">
        <f t="shared" si="308"/>
        <v>8.8010262590489621</v>
      </c>
      <c r="AV227">
        <f t="shared" si="309"/>
        <v>2.2671827700897283E-2</v>
      </c>
      <c r="AW227">
        <f t="shared" si="310"/>
        <v>1.2493749315184541</v>
      </c>
      <c r="AX227">
        <f t="shared" si="311"/>
        <v>7.5516513275305082</v>
      </c>
      <c r="AY227">
        <f t="shared" si="312"/>
        <v>1.4186171820340109E-2</v>
      </c>
      <c r="AZ227">
        <f t="shared" si="313"/>
        <v>13.368466999333801</v>
      </c>
      <c r="BA227">
        <f t="shared" si="314"/>
        <v>0.46939654993193503</v>
      </c>
      <c r="BB227">
        <f t="shared" si="315"/>
        <v>12.894545691184822</v>
      </c>
      <c r="BC227">
        <f t="shared" si="316"/>
        <v>389.47099177188613</v>
      </c>
      <c r="BD227">
        <f t="shared" si="317"/>
        <v>7.8602948660184719E-4</v>
      </c>
    </row>
    <row r="228" spans="1:108" x14ac:dyDescent="0.25">
      <c r="A228" s="1">
        <v>161</v>
      </c>
      <c r="B228" s="1" t="s">
        <v>211</v>
      </c>
      <c r="C228" s="1">
        <v>9228.0000170096755</v>
      </c>
      <c r="D228" s="1">
        <v>0</v>
      </c>
      <c r="E228">
        <f t="shared" si="290"/>
        <v>2.3759807616221171</v>
      </c>
      <c r="F228">
        <f t="shared" si="291"/>
        <v>2.2840433610074741E-2</v>
      </c>
      <c r="G228">
        <f t="shared" si="292"/>
        <v>183.13731469002809</v>
      </c>
      <c r="H228">
        <f t="shared" si="293"/>
        <v>1.970713595724813</v>
      </c>
      <c r="I228">
        <f t="shared" si="294"/>
        <v>5.9732858776223523</v>
      </c>
      <c r="J228">
        <f t="shared" si="295"/>
        <v>39.511642456054687</v>
      </c>
      <c r="K228" s="1">
        <v>6</v>
      </c>
      <c r="L228">
        <f t="shared" si="296"/>
        <v>1.4200000166893005</v>
      </c>
      <c r="M228" s="1">
        <v>1</v>
      </c>
      <c r="N228">
        <f t="shared" si="297"/>
        <v>2.8400000333786011</v>
      </c>
      <c r="O228" s="1">
        <v>46.978702545166016</v>
      </c>
      <c r="P228" s="1">
        <v>39.511642456054687</v>
      </c>
      <c r="Q228" s="1">
        <v>49.709140777587891</v>
      </c>
      <c r="R228" s="1">
        <v>400.02835083007812</v>
      </c>
      <c r="S228" s="1">
        <v>390.59890747070312</v>
      </c>
      <c r="T228" s="1">
        <v>11.325501441955566</v>
      </c>
      <c r="U228" s="1">
        <v>17.131570816040039</v>
      </c>
      <c r="V228" s="1">
        <v>7.7417778968811035</v>
      </c>
      <c r="W228" s="1">
        <v>11.710635185241699</v>
      </c>
      <c r="X228" s="1">
        <v>200.16490173339844</v>
      </c>
      <c r="Y228" s="1">
        <v>1700.3565673828125</v>
      </c>
      <c r="Z228" s="1">
        <v>14.936489105224609</v>
      </c>
      <c r="AA228" s="1">
        <v>72.913398742675781</v>
      </c>
      <c r="AB228" s="1">
        <v>0.18823409080505371</v>
      </c>
      <c r="AC228" s="1">
        <v>-4.9799829721450806E-2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0.15999999642372131</v>
      </c>
      <c r="AJ228" s="1">
        <v>111115</v>
      </c>
      <c r="AK228">
        <f t="shared" si="298"/>
        <v>0.33360816955566397</v>
      </c>
      <c r="AL228">
        <f t="shared" si="299"/>
        <v>1.970713595724813E-3</v>
      </c>
      <c r="AM228">
        <f t="shared" si="300"/>
        <v>312.66164245605466</v>
      </c>
      <c r="AN228">
        <f t="shared" si="301"/>
        <v>320.12870254516599</v>
      </c>
      <c r="AO228">
        <f t="shared" si="302"/>
        <v>272.05704470030105</v>
      </c>
      <c r="AP228">
        <f t="shared" si="303"/>
        <v>3.3319451034805594</v>
      </c>
      <c r="AQ228">
        <f t="shared" si="304"/>
        <v>7.2224069316206672</v>
      </c>
      <c r="AR228">
        <f t="shared" si="305"/>
        <v>99.054591558813655</v>
      </c>
      <c r="AS228">
        <f t="shared" si="306"/>
        <v>81.923020742773616</v>
      </c>
      <c r="AT228">
        <f t="shared" si="307"/>
        <v>43.245172500610352</v>
      </c>
      <c r="AU228">
        <f t="shared" si="308"/>
        <v>8.7996477498667467</v>
      </c>
      <c r="AV228">
        <f t="shared" si="309"/>
        <v>2.2658207106882624E-2</v>
      </c>
      <c r="AW228">
        <f t="shared" si="310"/>
        <v>1.2491210539983149</v>
      </c>
      <c r="AX228">
        <f t="shared" si="311"/>
        <v>7.5505266958684318</v>
      </c>
      <c r="AY228">
        <f t="shared" si="312"/>
        <v>1.417763938319706E-2</v>
      </c>
      <c r="AZ228">
        <f t="shared" si="313"/>
        <v>13.353164050656913</v>
      </c>
      <c r="BA228">
        <f t="shared" si="314"/>
        <v>0.46886284417926671</v>
      </c>
      <c r="BB228">
        <f t="shared" si="315"/>
        <v>12.894704831701098</v>
      </c>
      <c r="BC228">
        <f t="shared" si="316"/>
        <v>389.46948000926255</v>
      </c>
      <c r="BD228">
        <f t="shared" si="317"/>
        <v>7.8664881793019908E-4</v>
      </c>
    </row>
    <row r="229" spans="1:108" x14ac:dyDescent="0.25">
      <c r="A229" s="1">
        <v>162</v>
      </c>
      <c r="B229" s="1" t="s">
        <v>212</v>
      </c>
      <c r="C229" s="1">
        <v>9228.5000169984996</v>
      </c>
      <c r="D229" s="1">
        <v>0</v>
      </c>
      <c r="E229">
        <f t="shared" si="290"/>
        <v>2.3854078712225557</v>
      </c>
      <c r="F229">
        <f t="shared" si="291"/>
        <v>2.2864232680031203E-2</v>
      </c>
      <c r="G229">
        <f t="shared" si="292"/>
        <v>182.75152612353884</v>
      </c>
      <c r="H229">
        <f t="shared" si="293"/>
        <v>1.9697366220402484</v>
      </c>
      <c r="I229">
        <f t="shared" si="294"/>
        <v>5.9645634402557794</v>
      </c>
      <c r="J229">
        <f t="shared" si="295"/>
        <v>39.488815307617188</v>
      </c>
      <c r="K229" s="1">
        <v>6</v>
      </c>
      <c r="L229">
        <f t="shared" si="296"/>
        <v>1.4200000166893005</v>
      </c>
      <c r="M229" s="1">
        <v>1</v>
      </c>
      <c r="N229">
        <f t="shared" si="297"/>
        <v>2.8400000333786011</v>
      </c>
      <c r="O229" s="1">
        <v>46.977210998535156</v>
      </c>
      <c r="P229" s="1">
        <v>39.488815307617188</v>
      </c>
      <c r="Q229" s="1">
        <v>49.705101013183594</v>
      </c>
      <c r="R229" s="1">
        <v>400.07513427734375</v>
      </c>
      <c r="S229" s="1">
        <v>390.61767578125</v>
      </c>
      <c r="T229" s="1">
        <v>11.32631778717041</v>
      </c>
      <c r="U229" s="1">
        <v>17.130002975463867</v>
      </c>
      <c r="V229" s="1">
        <v>7.7429409027099609</v>
      </c>
      <c r="W229" s="1">
        <v>11.710479736328125</v>
      </c>
      <c r="X229" s="1">
        <v>200.14817810058594</v>
      </c>
      <c r="Y229" s="1">
        <v>1700.3350830078125</v>
      </c>
      <c r="Z229" s="1">
        <v>14.983193397521973</v>
      </c>
      <c r="AA229" s="1">
        <v>72.91357421875</v>
      </c>
      <c r="AB229" s="1">
        <v>0.18823409080505371</v>
      </c>
      <c r="AC229" s="1">
        <v>-4.9799829721450806E-2</v>
      </c>
      <c r="AD229" s="1">
        <v>1</v>
      </c>
      <c r="AE229" s="1">
        <v>-0.21956524252891541</v>
      </c>
      <c r="AF229" s="1">
        <v>2.737391471862793</v>
      </c>
      <c r="AG229" s="1">
        <v>1</v>
      </c>
      <c r="AH229" s="1">
        <v>0</v>
      </c>
      <c r="AI229" s="1">
        <v>0.15999999642372131</v>
      </c>
      <c r="AJ229" s="1">
        <v>111115</v>
      </c>
      <c r="AK229">
        <f t="shared" si="298"/>
        <v>0.33358029683430984</v>
      </c>
      <c r="AL229">
        <f t="shared" si="299"/>
        <v>1.9697366220402484E-3</v>
      </c>
      <c r="AM229">
        <f t="shared" si="300"/>
        <v>312.63881530761716</v>
      </c>
      <c r="AN229">
        <f t="shared" si="301"/>
        <v>320.12721099853513</v>
      </c>
      <c r="AO229">
        <f t="shared" si="302"/>
        <v>272.05360720037788</v>
      </c>
      <c r="AP229">
        <f t="shared" si="303"/>
        <v>3.3357613891069451</v>
      </c>
      <c r="AQ229">
        <f t="shared" si="304"/>
        <v>7.2135731835746721</v>
      </c>
      <c r="AR229">
        <f t="shared" si="305"/>
        <v>98.933199488109508</v>
      </c>
      <c r="AS229">
        <f t="shared" si="306"/>
        <v>81.803196512645641</v>
      </c>
      <c r="AT229">
        <f t="shared" si="307"/>
        <v>43.233013153076172</v>
      </c>
      <c r="AU229">
        <f t="shared" si="308"/>
        <v>8.7940628881188125</v>
      </c>
      <c r="AV229">
        <f t="shared" si="309"/>
        <v>2.2681627747535984E-2</v>
      </c>
      <c r="AW229">
        <f t="shared" si="310"/>
        <v>1.2490097433188929</v>
      </c>
      <c r="AX229">
        <f t="shared" si="311"/>
        <v>7.5450531447999198</v>
      </c>
      <c r="AY229">
        <f t="shared" si="312"/>
        <v>1.4192310934470818E-2</v>
      </c>
      <c r="AZ229">
        <f t="shared" si="313"/>
        <v>13.325066963598479</v>
      </c>
      <c r="BA229">
        <f t="shared" si="314"/>
        <v>0.46785267911399281</v>
      </c>
      <c r="BB229">
        <f t="shared" si="315"/>
        <v>12.921793790793012</v>
      </c>
      <c r="BC229">
        <f t="shared" si="316"/>
        <v>389.48376712339712</v>
      </c>
      <c r="BD229">
        <f t="shared" si="317"/>
        <v>7.9140008443809545E-4</v>
      </c>
    </row>
    <row r="230" spans="1:108" x14ac:dyDescent="0.25">
      <c r="A230" s="1">
        <v>163</v>
      </c>
      <c r="B230" s="1" t="s">
        <v>212</v>
      </c>
      <c r="C230" s="1">
        <v>9229.0000169873238</v>
      </c>
      <c r="D230" s="1">
        <v>0</v>
      </c>
      <c r="E230">
        <f t="shared" si="290"/>
        <v>2.3884673907039806</v>
      </c>
      <c r="F230">
        <f t="shared" si="291"/>
        <v>2.2864103130229761E-2</v>
      </c>
      <c r="G230">
        <f t="shared" si="292"/>
        <v>182.55098814629324</v>
      </c>
      <c r="H230">
        <f t="shared" si="293"/>
        <v>1.9695246431128997</v>
      </c>
      <c r="I230">
        <f t="shared" si="294"/>
        <v>5.9639807753262941</v>
      </c>
      <c r="J230">
        <f t="shared" si="295"/>
        <v>39.487079620361328</v>
      </c>
      <c r="K230" s="1">
        <v>6</v>
      </c>
      <c r="L230">
        <f t="shared" si="296"/>
        <v>1.4200000166893005</v>
      </c>
      <c r="M230" s="1">
        <v>1</v>
      </c>
      <c r="N230">
        <f t="shared" si="297"/>
        <v>2.8400000333786011</v>
      </c>
      <c r="O230" s="1">
        <v>46.975513458251953</v>
      </c>
      <c r="P230" s="1">
        <v>39.487079620361328</v>
      </c>
      <c r="Q230" s="1">
        <v>49.699619293212891</v>
      </c>
      <c r="R230" s="1">
        <v>400.08187866210937</v>
      </c>
      <c r="S230" s="1">
        <v>390.61553955078125</v>
      </c>
      <c r="T230" s="1">
        <v>11.32575798034668</v>
      </c>
      <c r="U230" s="1">
        <v>17.128807067871094</v>
      </c>
      <c r="V230" s="1">
        <v>7.7432188987731934</v>
      </c>
      <c r="W230" s="1">
        <v>11.710659980773926</v>
      </c>
      <c r="X230" s="1">
        <v>200.14881896972656</v>
      </c>
      <c r="Y230" s="1">
        <v>1700.364501953125</v>
      </c>
      <c r="Z230" s="1">
        <v>14.909162521362305</v>
      </c>
      <c r="AA230" s="1">
        <v>72.913490295410156</v>
      </c>
      <c r="AB230" s="1">
        <v>0.18823409080505371</v>
      </c>
      <c r="AC230" s="1">
        <v>-4.9799829721450806E-2</v>
      </c>
      <c r="AD230" s="1">
        <v>1</v>
      </c>
      <c r="AE230" s="1">
        <v>-0.21956524252891541</v>
      </c>
      <c r="AF230" s="1">
        <v>2.737391471862793</v>
      </c>
      <c r="AG230" s="1">
        <v>1</v>
      </c>
      <c r="AH230" s="1">
        <v>0</v>
      </c>
      <c r="AI230" s="1">
        <v>0.15999999642372131</v>
      </c>
      <c r="AJ230" s="1">
        <v>111115</v>
      </c>
      <c r="AK230">
        <f t="shared" si="298"/>
        <v>0.33358136494954421</v>
      </c>
      <c r="AL230">
        <f t="shared" si="299"/>
        <v>1.9695246431128996E-3</v>
      </c>
      <c r="AM230">
        <f t="shared" si="300"/>
        <v>312.63707962036131</v>
      </c>
      <c r="AN230">
        <f t="shared" si="301"/>
        <v>320.12551345825193</v>
      </c>
      <c r="AO230">
        <f t="shared" si="302"/>
        <v>272.05831423152267</v>
      </c>
      <c r="AP230">
        <f t="shared" si="303"/>
        <v>3.3359197553017097</v>
      </c>
      <c r="AQ230">
        <f t="shared" si="304"/>
        <v>7.2129018832414662</v>
      </c>
      <c r="AR230">
        <f t="shared" si="305"/>
        <v>98.924106554469958</v>
      </c>
      <c r="AS230">
        <f t="shared" si="306"/>
        <v>81.795299486598864</v>
      </c>
      <c r="AT230">
        <f t="shared" si="307"/>
        <v>43.231296539306641</v>
      </c>
      <c r="AU230">
        <f t="shared" si="308"/>
        <v>8.7932746841457803</v>
      </c>
      <c r="AV230">
        <f t="shared" si="309"/>
        <v>2.2681500258761578E-2</v>
      </c>
      <c r="AW230">
        <f t="shared" si="310"/>
        <v>1.2489211079151719</v>
      </c>
      <c r="AX230">
        <f t="shared" si="311"/>
        <v>7.5443535762306082</v>
      </c>
      <c r="AY230">
        <f t="shared" si="312"/>
        <v>1.4192231070716193E-2</v>
      </c>
      <c r="AZ230">
        <f t="shared" si="313"/>
        <v>13.310429702622287</v>
      </c>
      <c r="BA230">
        <f t="shared" si="314"/>
        <v>0.4673418480898941</v>
      </c>
      <c r="BB230">
        <f t="shared" si="315"/>
        <v>12.92266836318089</v>
      </c>
      <c r="BC230">
        <f t="shared" si="316"/>
        <v>389.48017654389622</v>
      </c>
      <c r="BD230">
        <f t="shared" si="317"/>
        <v>7.9247607054683744E-4</v>
      </c>
    </row>
    <row r="231" spans="1:108" x14ac:dyDescent="0.25">
      <c r="A231" s="1">
        <v>164</v>
      </c>
      <c r="B231" s="1" t="s">
        <v>212</v>
      </c>
      <c r="C231" s="1">
        <v>9229.5000169761479</v>
      </c>
      <c r="D231" s="1">
        <v>0</v>
      </c>
      <c r="E231">
        <f t="shared" si="290"/>
        <v>2.3965312709837465</v>
      </c>
      <c r="F231">
        <f t="shared" si="291"/>
        <v>2.2837979432659583E-2</v>
      </c>
      <c r="G231">
        <f t="shared" si="292"/>
        <v>181.81516246196423</v>
      </c>
      <c r="H231">
        <f t="shared" si="293"/>
        <v>1.9691601438045792</v>
      </c>
      <c r="I231">
        <f t="shared" si="294"/>
        <v>5.9694104413790434</v>
      </c>
      <c r="J231">
        <f t="shared" si="295"/>
        <v>39.501022338867188</v>
      </c>
      <c r="K231" s="1">
        <v>6</v>
      </c>
      <c r="L231">
        <f t="shared" si="296"/>
        <v>1.4200000166893005</v>
      </c>
      <c r="M231" s="1">
        <v>1</v>
      </c>
      <c r="N231">
        <f t="shared" si="297"/>
        <v>2.8400000333786011</v>
      </c>
      <c r="O231" s="1">
        <v>46.973892211914063</v>
      </c>
      <c r="P231" s="1">
        <v>39.501022338867188</v>
      </c>
      <c r="Q231" s="1">
        <v>49.694229125976563</v>
      </c>
      <c r="R231" s="1">
        <v>400.11740112304688</v>
      </c>
      <c r="S231" s="1">
        <v>390.62725830078125</v>
      </c>
      <c r="T231" s="1">
        <v>11.326348304748535</v>
      </c>
      <c r="U231" s="1">
        <v>17.128318786621094</v>
      </c>
      <c r="V231" s="1">
        <v>7.7442607879638672</v>
      </c>
      <c r="W231" s="1">
        <v>11.711291313171387</v>
      </c>
      <c r="X231" s="1">
        <v>200.14907836914062</v>
      </c>
      <c r="Y231" s="1">
        <v>1700.4449462890625</v>
      </c>
      <c r="Z231" s="1">
        <v>14.950624465942383</v>
      </c>
      <c r="AA231" s="1">
        <v>72.913490295410156</v>
      </c>
      <c r="AB231" s="1">
        <v>0.18823409080505371</v>
      </c>
      <c r="AC231" s="1">
        <v>-4.9799829721450806E-2</v>
      </c>
      <c r="AD231" s="1">
        <v>1</v>
      </c>
      <c r="AE231" s="1">
        <v>-0.21956524252891541</v>
      </c>
      <c r="AF231" s="1">
        <v>2.737391471862793</v>
      </c>
      <c r="AG231" s="1">
        <v>1</v>
      </c>
      <c r="AH231" s="1">
        <v>0</v>
      </c>
      <c r="AI231" s="1">
        <v>0.15999999642372131</v>
      </c>
      <c r="AJ231" s="1">
        <v>111115</v>
      </c>
      <c r="AK231">
        <f t="shared" si="298"/>
        <v>0.33358179728190102</v>
      </c>
      <c r="AL231">
        <f t="shared" si="299"/>
        <v>1.9691601438045791E-3</v>
      </c>
      <c r="AM231">
        <f t="shared" si="300"/>
        <v>312.65102233886716</v>
      </c>
      <c r="AN231">
        <f t="shared" si="301"/>
        <v>320.12389221191404</v>
      </c>
      <c r="AO231">
        <f t="shared" si="302"/>
        <v>272.07118532498498</v>
      </c>
      <c r="AP231">
        <f t="shared" si="303"/>
        <v>3.3337903984860184</v>
      </c>
      <c r="AQ231">
        <f t="shared" si="304"/>
        <v>7.218295947004032</v>
      </c>
      <c r="AR231">
        <f t="shared" si="305"/>
        <v>98.998085508717139</v>
      </c>
      <c r="AS231">
        <f t="shared" si="306"/>
        <v>81.869766722096045</v>
      </c>
      <c r="AT231">
        <f t="shared" si="307"/>
        <v>43.237457275390625</v>
      </c>
      <c r="AU231">
        <f t="shared" si="308"/>
        <v>8.7961037446205879</v>
      </c>
      <c r="AV231">
        <f t="shared" si="309"/>
        <v>2.2655791931224804E-2</v>
      </c>
      <c r="AW231">
        <f t="shared" si="310"/>
        <v>1.2488855056249886</v>
      </c>
      <c r="AX231">
        <f t="shared" si="311"/>
        <v>7.5472182389955993</v>
      </c>
      <c r="AY231">
        <f t="shared" si="312"/>
        <v>1.4176126430258148E-2</v>
      </c>
      <c r="AZ231">
        <f t="shared" si="313"/>
        <v>13.25677808372885</v>
      </c>
      <c r="BA231">
        <f t="shared" si="314"/>
        <v>0.46544412505378047</v>
      </c>
      <c r="BB231">
        <f t="shared" si="315"/>
        <v>12.904330185322067</v>
      </c>
      <c r="BC231">
        <f t="shared" si="316"/>
        <v>389.48806211141391</v>
      </c>
      <c r="BD231">
        <f t="shared" si="317"/>
        <v>7.9400715525338686E-4</v>
      </c>
    </row>
    <row r="232" spans="1:108" x14ac:dyDescent="0.25">
      <c r="A232" s="1">
        <v>165</v>
      </c>
      <c r="B232" s="1" t="s">
        <v>213</v>
      </c>
      <c r="C232" s="1">
        <v>9230.000016964972</v>
      </c>
      <c r="D232" s="1">
        <v>0</v>
      </c>
      <c r="E232">
        <f t="shared" si="290"/>
        <v>2.4129574348719371</v>
      </c>
      <c r="F232">
        <f t="shared" si="291"/>
        <v>2.2803158695535508E-2</v>
      </c>
      <c r="G232">
        <f t="shared" si="292"/>
        <v>180.44622282553607</v>
      </c>
      <c r="H232">
        <f t="shared" si="293"/>
        <v>1.9684892304687875</v>
      </c>
      <c r="I232">
        <f t="shared" si="294"/>
        <v>5.9761631878557653</v>
      </c>
      <c r="J232">
        <f t="shared" si="295"/>
        <v>39.518238067626953</v>
      </c>
      <c r="K232" s="1">
        <v>6</v>
      </c>
      <c r="L232">
        <f t="shared" si="296"/>
        <v>1.4200000166893005</v>
      </c>
      <c r="M232" s="1">
        <v>1</v>
      </c>
      <c r="N232">
        <f t="shared" si="297"/>
        <v>2.8400000333786011</v>
      </c>
      <c r="O232" s="1">
        <v>46.972354888916016</v>
      </c>
      <c r="P232" s="1">
        <v>39.518238067626953</v>
      </c>
      <c r="Q232" s="1">
        <v>49.687240600585938</v>
      </c>
      <c r="R232" s="1">
        <v>400.16494750976562</v>
      </c>
      <c r="S232" s="1">
        <v>390.62667846679687</v>
      </c>
      <c r="T232" s="1">
        <v>11.327224731445313</v>
      </c>
      <c r="U232" s="1">
        <v>17.12702751159668</v>
      </c>
      <c r="V232" s="1">
        <v>7.7455062866210937</v>
      </c>
      <c r="W232" s="1">
        <v>11.711385726928711</v>
      </c>
      <c r="X232" s="1">
        <v>200.15592956542969</v>
      </c>
      <c r="Y232" s="1">
        <v>1700.4554443359375</v>
      </c>
      <c r="Z232" s="1">
        <v>14.900801658630371</v>
      </c>
      <c r="AA232" s="1">
        <v>72.913871765136719</v>
      </c>
      <c r="AB232" s="1">
        <v>0.18823409080505371</v>
      </c>
      <c r="AC232" s="1">
        <v>-4.9799829721450806E-2</v>
      </c>
      <c r="AD232" s="1">
        <v>1</v>
      </c>
      <c r="AE232" s="1">
        <v>-0.21956524252891541</v>
      </c>
      <c r="AF232" s="1">
        <v>2.737391471862793</v>
      </c>
      <c r="AG232" s="1">
        <v>1</v>
      </c>
      <c r="AH232" s="1">
        <v>0</v>
      </c>
      <c r="AI232" s="1">
        <v>0.15999999642372131</v>
      </c>
      <c r="AJ232" s="1">
        <v>111115</v>
      </c>
      <c r="AK232">
        <f t="shared" si="298"/>
        <v>0.33359321594238278</v>
      </c>
      <c r="AL232">
        <f t="shared" si="299"/>
        <v>1.9684892304687876E-3</v>
      </c>
      <c r="AM232">
        <f t="shared" si="300"/>
        <v>312.66823806762693</v>
      </c>
      <c r="AN232">
        <f t="shared" si="301"/>
        <v>320.12235488891599</v>
      </c>
      <c r="AO232">
        <f t="shared" si="302"/>
        <v>272.07286501244744</v>
      </c>
      <c r="AP232">
        <f t="shared" si="303"/>
        <v>3.3311851988631687</v>
      </c>
      <c r="AQ232">
        <f t="shared" si="304"/>
        <v>7.2249610755542939</v>
      </c>
      <c r="AR232">
        <f t="shared" si="305"/>
        <v>99.088978553033854</v>
      </c>
      <c r="AS232">
        <f t="shared" si="306"/>
        <v>81.961951041437175</v>
      </c>
      <c r="AT232">
        <f t="shared" si="307"/>
        <v>43.245296478271484</v>
      </c>
      <c r="AU232">
        <f t="shared" si="308"/>
        <v>8.7997047093555469</v>
      </c>
      <c r="AV232">
        <f t="shared" si="309"/>
        <v>2.2621524118651776E-2</v>
      </c>
      <c r="AW232">
        <f t="shared" si="310"/>
        <v>1.2487978876985288</v>
      </c>
      <c r="AX232">
        <f t="shared" si="311"/>
        <v>7.5509068216570183</v>
      </c>
      <c r="AY232">
        <f t="shared" si="312"/>
        <v>1.4154659879285015E-2</v>
      </c>
      <c r="AZ232">
        <f t="shared" si="313"/>
        <v>13.157032751604424</v>
      </c>
      <c r="BA232">
        <f t="shared" si="314"/>
        <v>0.46194034553345015</v>
      </c>
      <c r="BB232">
        <f t="shared" si="315"/>
        <v>12.881040083393936</v>
      </c>
      <c r="BC232">
        <f t="shared" si="316"/>
        <v>389.47967406581387</v>
      </c>
      <c r="BD232">
        <f t="shared" si="317"/>
        <v>7.9802370977790054E-4</v>
      </c>
      <c r="BE232">
        <f>AVERAGE(E218:E232)</f>
        <v>2.3786714370100204</v>
      </c>
      <c r="BF232">
        <f t="shared" ref="BF232:DD232" si="318">AVERAGE(F218:F232)</f>
        <v>2.2898669701981643E-2</v>
      </c>
      <c r="BG232">
        <f t="shared" si="318"/>
        <v>183.43079374438656</v>
      </c>
      <c r="BH232">
        <f t="shared" si="318"/>
        <v>1.9726471438182631</v>
      </c>
      <c r="BI232">
        <f t="shared" si="318"/>
        <v>5.9644290700638534</v>
      </c>
      <c r="BJ232">
        <f t="shared" si="318"/>
        <v>39.489601643880206</v>
      </c>
      <c r="BK232">
        <f t="shared" si="318"/>
        <v>6</v>
      </c>
      <c r="BL232">
        <f t="shared" si="318"/>
        <v>1.4200000166893005</v>
      </c>
      <c r="BM232">
        <f t="shared" si="318"/>
        <v>1</v>
      </c>
      <c r="BN232">
        <f t="shared" si="318"/>
        <v>2.8400000333786011</v>
      </c>
      <c r="BO232">
        <f t="shared" si="318"/>
        <v>46.983474985758463</v>
      </c>
      <c r="BP232">
        <f t="shared" si="318"/>
        <v>39.489601643880206</v>
      </c>
      <c r="BQ232">
        <f t="shared" si="318"/>
        <v>49.721630096435547</v>
      </c>
      <c r="BR232">
        <f t="shared" si="318"/>
        <v>400.06137288411458</v>
      </c>
      <c r="BS232">
        <f t="shared" si="318"/>
        <v>390.62160237630206</v>
      </c>
      <c r="BT232">
        <f t="shared" si="318"/>
        <v>11.324462572733561</v>
      </c>
      <c r="BU232">
        <f t="shared" si="318"/>
        <v>17.136117045084635</v>
      </c>
      <c r="BV232">
        <f t="shared" si="318"/>
        <v>7.7391828219095862</v>
      </c>
      <c r="BW232">
        <f t="shared" si="318"/>
        <v>11.710888608296711</v>
      </c>
      <c r="BX232">
        <f t="shared" si="318"/>
        <v>200.16780497233074</v>
      </c>
      <c r="BY232">
        <f t="shared" si="318"/>
        <v>1700.298876953125</v>
      </c>
      <c r="BZ232">
        <f t="shared" si="318"/>
        <v>15.000879351298014</v>
      </c>
      <c r="CA232">
        <f t="shared" si="318"/>
        <v>72.913334655761716</v>
      </c>
      <c r="CB232">
        <f t="shared" si="318"/>
        <v>0.18823409080505371</v>
      </c>
      <c r="CC232">
        <f t="shared" si="318"/>
        <v>-4.9799829721450806E-2</v>
      </c>
      <c r="CD232">
        <f t="shared" si="318"/>
        <v>0.97777777910232544</v>
      </c>
      <c r="CE232">
        <f t="shared" si="318"/>
        <v>-0.21956524252891541</v>
      </c>
      <c r="CF232">
        <f t="shared" si="318"/>
        <v>2.737391471862793</v>
      </c>
      <c r="CG232">
        <f t="shared" si="318"/>
        <v>1</v>
      </c>
      <c r="CH232">
        <f t="shared" si="318"/>
        <v>0</v>
      </c>
      <c r="CI232">
        <f t="shared" si="318"/>
        <v>0.15999999642372131</v>
      </c>
      <c r="CJ232">
        <f t="shared" si="318"/>
        <v>111115</v>
      </c>
      <c r="CK232">
        <f t="shared" si="318"/>
        <v>0.33361300828721785</v>
      </c>
      <c r="CL232">
        <f t="shared" si="318"/>
        <v>1.972647143818263E-3</v>
      </c>
      <c r="CM232">
        <f t="shared" si="318"/>
        <v>312.63960164388021</v>
      </c>
      <c r="CN232">
        <f t="shared" si="318"/>
        <v>320.13347498575848</v>
      </c>
      <c r="CO232">
        <f t="shared" si="318"/>
        <v>272.04781423175734</v>
      </c>
      <c r="CP232">
        <f t="shared" si="318"/>
        <v>3.3351080679915848</v>
      </c>
      <c r="CQ232">
        <f t="shared" si="318"/>
        <v>7.213880504924167</v>
      </c>
      <c r="CR232">
        <f t="shared" si="318"/>
        <v>98.937738880181001</v>
      </c>
      <c r="CS232">
        <f t="shared" si="318"/>
        <v>81.801621835096356</v>
      </c>
      <c r="CT232">
        <f t="shared" si="318"/>
        <v>43.236538314819335</v>
      </c>
      <c r="CU232">
        <f t="shared" si="318"/>
        <v>8.7956822438230802</v>
      </c>
      <c r="CV232">
        <f t="shared" si="318"/>
        <v>2.2715515457934033E-2</v>
      </c>
      <c r="CW232">
        <f t="shared" si="318"/>
        <v>1.2494514348603127</v>
      </c>
      <c r="CX232">
        <f t="shared" si="318"/>
        <v>7.5462308089627657</v>
      </c>
      <c r="CY232">
        <f t="shared" si="318"/>
        <v>1.421353959800139E-2</v>
      </c>
      <c r="CZ232">
        <f t="shared" si="318"/>
        <v>13.374550304516468</v>
      </c>
      <c r="DA232">
        <f t="shared" si="318"/>
        <v>0.46958687227666635</v>
      </c>
      <c r="DB232">
        <f t="shared" si="318"/>
        <v>12.928040636439201</v>
      </c>
      <c r="DC232">
        <f t="shared" si="318"/>
        <v>389.49089589664635</v>
      </c>
      <c r="DD232">
        <f t="shared" si="318"/>
        <v>7.8952437650043727E-4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062416-stm-shrub1_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2016-09-07T18:00:17Z</dcterms:created>
  <dcterms:modified xsi:type="dcterms:W3CDTF">2016-09-07T18:00:18Z</dcterms:modified>
</cp:coreProperties>
</file>