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\2016\LICOR data\"/>
    </mc:Choice>
  </mc:AlternateContent>
  <bookViews>
    <workbookView xWindow="0" yWindow="0" windowWidth="24750" windowHeight="15480"/>
  </bookViews>
  <sheets>
    <sheet name="062416-stm-shrub2_" sheetId="1" r:id="rId1"/>
  </sheets>
  <calcPr calcId="152511"/>
</workbook>
</file>

<file path=xl/calcChain.xml><?xml version="1.0" encoding="utf-8"?>
<calcChain xmlns="http://schemas.openxmlformats.org/spreadsheetml/2006/main">
  <c r="DD201" i="1" l="1"/>
  <c r="DC201" i="1"/>
  <c r="DB201" i="1"/>
  <c r="DA201" i="1"/>
  <c r="CZ201" i="1"/>
  <c r="CY201" i="1"/>
  <c r="CX201" i="1"/>
  <c r="CW201" i="1"/>
  <c r="CV201" i="1"/>
  <c r="CU201" i="1"/>
  <c r="CT201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DD184" i="1"/>
  <c r="DC184" i="1"/>
  <c r="DB184" i="1"/>
  <c r="DA184" i="1"/>
  <c r="CZ184" i="1"/>
  <c r="CY184" i="1"/>
  <c r="CX184" i="1"/>
  <c r="CW184" i="1"/>
  <c r="CV184" i="1"/>
  <c r="CU184" i="1"/>
  <c r="CT184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DD167" i="1"/>
  <c r="DC167" i="1"/>
  <c r="DB167" i="1"/>
  <c r="DA167" i="1"/>
  <c r="CZ167" i="1"/>
  <c r="CY167" i="1"/>
  <c r="CX167" i="1"/>
  <c r="CW167" i="1"/>
  <c r="CV167" i="1"/>
  <c r="CU167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L14" i="1"/>
  <c r="N14" i="1"/>
  <c r="AK14" i="1"/>
  <c r="E14" i="1" s="1"/>
  <c r="BC14" i="1" s="1"/>
  <c r="AL14" i="1"/>
  <c r="AM14" i="1"/>
  <c r="AN14" i="1"/>
  <c r="AO14" i="1"/>
  <c r="AP14" i="1"/>
  <c r="J14" i="1" s="1"/>
  <c r="AQ14" i="1" s="1"/>
  <c r="AT14" i="1"/>
  <c r="AU14" i="1"/>
  <c r="AX14" i="1" s="1"/>
  <c r="AW14" i="1"/>
  <c r="E15" i="1"/>
  <c r="H15" i="1"/>
  <c r="I15" i="1"/>
  <c r="L15" i="1"/>
  <c r="N15" i="1"/>
  <c r="AK15" i="1"/>
  <c r="AL15" i="1"/>
  <c r="AM15" i="1"/>
  <c r="AN15" i="1"/>
  <c r="AO15" i="1"/>
  <c r="AP15" i="1" s="1"/>
  <c r="J15" i="1" s="1"/>
  <c r="AQ15" i="1" s="1"/>
  <c r="AR15" i="1" s="1"/>
  <c r="AS15" i="1" s="1"/>
  <c r="AT15" i="1"/>
  <c r="AU15" i="1"/>
  <c r="AV15" i="1"/>
  <c r="F15" i="1" s="1"/>
  <c r="AW15" i="1"/>
  <c r="AX15" i="1"/>
  <c r="AY15" i="1"/>
  <c r="G15" i="1" s="1"/>
  <c r="BC15" i="1"/>
  <c r="E16" i="1"/>
  <c r="BC16" i="1" s="1"/>
  <c r="H16" i="1"/>
  <c r="L16" i="1"/>
  <c r="N16" i="1" s="1"/>
  <c r="AK16" i="1"/>
  <c r="AL16" i="1"/>
  <c r="AM16" i="1"/>
  <c r="AN16" i="1"/>
  <c r="AO16" i="1"/>
  <c r="AP16" i="1"/>
  <c r="J16" i="1" s="1"/>
  <c r="AQ16" i="1"/>
  <c r="I16" i="1" s="1"/>
  <c r="AT16" i="1"/>
  <c r="AU16" i="1"/>
  <c r="AX16" i="1" s="1"/>
  <c r="AW16" i="1"/>
  <c r="L17" i="1"/>
  <c r="N17" i="1" s="1"/>
  <c r="AK17" i="1"/>
  <c r="E17" i="1" s="1"/>
  <c r="AM17" i="1"/>
  <c r="AN17" i="1"/>
  <c r="AO17" i="1"/>
  <c r="AT17" i="1"/>
  <c r="AU17" i="1" s="1"/>
  <c r="AX17" i="1" s="1"/>
  <c r="AW17" i="1"/>
  <c r="E18" i="1"/>
  <c r="H18" i="1"/>
  <c r="L18" i="1"/>
  <c r="N18" i="1" s="1"/>
  <c r="AK18" i="1"/>
  <c r="AL18" i="1" s="1"/>
  <c r="AM18" i="1"/>
  <c r="AN18" i="1"/>
  <c r="AO18" i="1"/>
  <c r="AT18" i="1"/>
  <c r="AU18" i="1" s="1"/>
  <c r="AW18" i="1"/>
  <c r="L19" i="1"/>
  <c r="N19" i="1"/>
  <c r="AK19" i="1"/>
  <c r="E19" i="1" s="1"/>
  <c r="BC19" i="1" s="1"/>
  <c r="AL19" i="1"/>
  <c r="AM19" i="1"/>
  <c r="AN19" i="1"/>
  <c r="AO19" i="1"/>
  <c r="AP19" i="1"/>
  <c r="J19" i="1" s="1"/>
  <c r="AQ19" i="1" s="1"/>
  <c r="I19" i="1" s="1"/>
  <c r="AT19" i="1"/>
  <c r="AU19" i="1" s="1"/>
  <c r="AX19" i="1" s="1"/>
  <c r="AW19" i="1"/>
  <c r="E20" i="1"/>
  <c r="H20" i="1"/>
  <c r="L20" i="1"/>
  <c r="N20" i="1"/>
  <c r="AK20" i="1"/>
  <c r="AL20" i="1"/>
  <c r="AM20" i="1"/>
  <c r="AN20" i="1"/>
  <c r="AO20" i="1"/>
  <c r="AP20" i="1" s="1"/>
  <c r="J20" i="1" s="1"/>
  <c r="AQ20" i="1" s="1"/>
  <c r="AT20" i="1"/>
  <c r="AU20" i="1"/>
  <c r="AW20" i="1"/>
  <c r="AX20" i="1"/>
  <c r="BC20" i="1"/>
  <c r="E21" i="1"/>
  <c r="BC21" i="1" s="1"/>
  <c r="H21" i="1"/>
  <c r="L21" i="1"/>
  <c r="N21" i="1" s="1"/>
  <c r="AK21" i="1"/>
  <c r="AL21" i="1"/>
  <c r="AM21" i="1"/>
  <c r="AN21" i="1"/>
  <c r="AO21" i="1"/>
  <c r="AP21" i="1"/>
  <c r="J21" i="1" s="1"/>
  <c r="AQ21" i="1" s="1"/>
  <c r="AT21" i="1"/>
  <c r="AU21" i="1"/>
  <c r="AX21" i="1" s="1"/>
  <c r="AW21" i="1"/>
  <c r="L22" i="1"/>
  <c r="N22" i="1" s="1"/>
  <c r="AK22" i="1"/>
  <c r="E22" i="1" s="1"/>
  <c r="AM22" i="1"/>
  <c r="AN22" i="1"/>
  <c r="AO22" i="1"/>
  <c r="AT22" i="1"/>
  <c r="AU22" i="1" s="1"/>
  <c r="AX22" i="1" s="1"/>
  <c r="AW22" i="1"/>
  <c r="E23" i="1"/>
  <c r="BC23" i="1" s="1"/>
  <c r="H23" i="1"/>
  <c r="L23" i="1"/>
  <c r="N23" i="1" s="1"/>
  <c r="AK23" i="1"/>
  <c r="AL23" i="1" s="1"/>
  <c r="AM23" i="1"/>
  <c r="AN23" i="1"/>
  <c r="AO23" i="1"/>
  <c r="AT23" i="1"/>
  <c r="AU23" i="1"/>
  <c r="AX23" i="1" s="1"/>
  <c r="AW23" i="1"/>
  <c r="L24" i="1"/>
  <c r="N24" i="1"/>
  <c r="AK24" i="1"/>
  <c r="E24" i="1" s="1"/>
  <c r="BC24" i="1" s="1"/>
  <c r="AL24" i="1"/>
  <c r="AM24" i="1"/>
  <c r="AN24" i="1"/>
  <c r="AO24" i="1"/>
  <c r="AP24" i="1"/>
  <c r="J24" i="1" s="1"/>
  <c r="AQ24" i="1" s="1"/>
  <c r="I24" i="1" s="1"/>
  <c r="AR24" i="1"/>
  <c r="AS24" i="1" s="1"/>
  <c r="AV24" i="1" s="1"/>
  <c r="F24" i="1" s="1"/>
  <c r="AY24" i="1" s="1"/>
  <c r="G24" i="1" s="1"/>
  <c r="AT24" i="1"/>
  <c r="AU24" i="1" s="1"/>
  <c r="AX24" i="1" s="1"/>
  <c r="AW24" i="1"/>
  <c r="E25" i="1"/>
  <c r="H25" i="1"/>
  <c r="I25" i="1"/>
  <c r="L25" i="1"/>
  <c r="N25" i="1"/>
  <c r="AK25" i="1"/>
  <c r="AL25" i="1"/>
  <c r="BB25" i="1" s="1"/>
  <c r="BD25" i="1" s="1"/>
  <c r="AM25" i="1"/>
  <c r="AN25" i="1"/>
  <c r="AO25" i="1"/>
  <c r="AP25" i="1" s="1"/>
  <c r="J25" i="1" s="1"/>
  <c r="AQ25" i="1" s="1"/>
  <c r="AR25" i="1" s="1"/>
  <c r="AS25" i="1" s="1"/>
  <c r="AV25" i="1" s="1"/>
  <c r="F25" i="1" s="1"/>
  <c r="AY25" i="1" s="1"/>
  <c r="G25" i="1" s="1"/>
  <c r="AT25" i="1"/>
  <c r="AU25" i="1"/>
  <c r="AW25" i="1"/>
  <c r="AX25" i="1"/>
  <c r="BC25" i="1"/>
  <c r="E26" i="1"/>
  <c r="BC26" i="1" s="1"/>
  <c r="H26" i="1"/>
  <c r="L26" i="1"/>
  <c r="N26" i="1" s="1"/>
  <c r="AK26" i="1"/>
  <c r="AL26" i="1" s="1"/>
  <c r="AP26" i="1" s="1"/>
  <c r="J26" i="1" s="1"/>
  <c r="AQ26" i="1" s="1"/>
  <c r="AM26" i="1"/>
  <c r="AN26" i="1"/>
  <c r="AO26" i="1"/>
  <c r="AT26" i="1"/>
  <c r="AU26" i="1" s="1"/>
  <c r="AX26" i="1" s="1"/>
  <c r="AW26" i="1"/>
  <c r="H27" i="1"/>
  <c r="L27" i="1"/>
  <c r="N27" i="1"/>
  <c r="AK27" i="1"/>
  <c r="E27" i="1" s="1"/>
  <c r="AL27" i="1"/>
  <c r="AM27" i="1"/>
  <c r="AP27" i="1" s="1"/>
  <c r="J27" i="1" s="1"/>
  <c r="AN27" i="1"/>
  <c r="AO27" i="1"/>
  <c r="AQ27" i="1"/>
  <c r="AT27" i="1"/>
  <c r="AU27" i="1" s="1"/>
  <c r="AX27" i="1" s="1"/>
  <c r="AW27" i="1"/>
  <c r="BC27" i="1"/>
  <c r="E28" i="1"/>
  <c r="L28" i="1"/>
  <c r="N28" i="1" s="1"/>
  <c r="BC28" i="1" s="1"/>
  <c r="AK28" i="1"/>
  <c r="AL28" i="1" s="1"/>
  <c r="H28" i="1" s="1"/>
  <c r="AM28" i="1"/>
  <c r="AN28" i="1"/>
  <c r="AO28" i="1"/>
  <c r="AP28" i="1" s="1"/>
  <c r="J28" i="1" s="1"/>
  <c r="AQ28" i="1" s="1"/>
  <c r="AT28" i="1"/>
  <c r="AU28" i="1" s="1"/>
  <c r="AW28" i="1"/>
  <c r="AX28" i="1"/>
  <c r="L32" i="1"/>
  <c r="N32" i="1"/>
  <c r="AK32" i="1"/>
  <c r="E32" i="1" s="1"/>
  <c r="BC32" i="1" s="1"/>
  <c r="AL32" i="1"/>
  <c r="AM32" i="1"/>
  <c r="AN32" i="1"/>
  <c r="AO32" i="1"/>
  <c r="AT32" i="1"/>
  <c r="AU32" i="1" s="1"/>
  <c r="AX32" i="1" s="1"/>
  <c r="AW32" i="1"/>
  <c r="E33" i="1"/>
  <c r="L33" i="1"/>
  <c r="N33" i="1"/>
  <c r="BC33" i="1" s="1"/>
  <c r="AK33" i="1"/>
  <c r="AL33" i="1"/>
  <c r="AM33" i="1"/>
  <c r="AN33" i="1"/>
  <c r="AO33" i="1"/>
  <c r="AT33" i="1"/>
  <c r="AU33" i="1"/>
  <c r="AW33" i="1"/>
  <c r="AX33" i="1"/>
  <c r="E34" i="1"/>
  <c r="H34" i="1"/>
  <c r="L34" i="1"/>
  <c r="N34" i="1" s="1"/>
  <c r="AK34" i="1"/>
  <c r="AL34" i="1" s="1"/>
  <c r="AM34" i="1"/>
  <c r="AN34" i="1"/>
  <c r="AO34" i="1"/>
  <c r="AT34" i="1"/>
  <c r="AU34" i="1" s="1"/>
  <c r="AX34" i="1" s="1"/>
  <c r="AW34" i="1"/>
  <c r="L35" i="1"/>
  <c r="N35" i="1"/>
  <c r="AK35" i="1"/>
  <c r="E35" i="1" s="1"/>
  <c r="AL35" i="1"/>
  <c r="AM35" i="1"/>
  <c r="AN35" i="1"/>
  <c r="AO35" i="1"/>
  <c r="AP35" i="1"/>
  <c r="J35" i="1" s="1"/>
  <c r="AQ35" i="1" s="1"/>
  <c r="AT35" i="1"/>
  <c r="AU35" i="1" s="1"/>
  <c r="AX35" i="1" s="1"/>
  <c r="AW35" i="1"/>
  <c r="E36" i="1"/>
  <c r="L36" i="1"/>
  <c r="N36" i="1"/>
  <c r="BC36" i="1" s="1"/>
  <c r="AK36" i="1"/>
  <c r="AL36" i="1" s="1"/>
  <c r="AM36" i="1"/>
  <c r="AN36" i="1"/>
  <c r="AO36" i="1"/>
  <c r="AT36" i="1"/>
  <c r="AU36" i="1"/>
  <c r="AX36" i="1" s="1"/>
  <c r="AW36" i="1"/>
  <c r="L37" i="1"/>
  <c r="N37" i="1"/>
  <c r="AK37" i="1"/>
  <c r="E37" i="1" s="1"/>
  <c r="AL37" i="1"/>
  <c r="AM37" i="1"/>
  <c r="AN37" i="1"/>
  <c r="AO37" i="1"/>
  <c r="AT37" i="1"/>
  <c r="AU37" i="1"/>
  <c r="AX37" i="1" s="1"/>
  <c r="AW37" i="1"/>
  <c r="E38" i="1"/>
  <c r="L38" i="1"/>
  <c r="N38" i="1" s="1"/>
  <c r="AK38" i="1"/>
  <c r="AL38" i="1"/>
  <c r="H38" i="1" s="1"/>
  <c r="AM38" i="1"/>
  <c r="AN38" i="1"/>
  <c r="AO38" i="1"/>
  <c r="AT38" i="1"/>
  <c r="AU38" i="1"/>
  <c r="AW38" i="1"/>
  <c r="AX38" i="1"/>
  <c r="BC38" i="1"/>
  <c r="E39" i="1"/>
  <c r="BC39" i="1" s="1"/>
  <c r="L39" i="1"/>
  <c r="N39" i="1" s="1"/>
  <c r="AK39" i="1"/>
  <c r="AL39" i="1" s="1"/>
  <c r="AM39" i="1"/>
  <c r="AN39" i="1"/>
  <c r="AO39" i="1"/>
  <c r="AT39" i="1"/>
  <c r="AU39" i="1" s="1"/>
  <c r="AW39" i="1"/>
  <c r="AX39" i="1"/>
  <c r="H40" i="1"/>
  <c r="J40" i="1"/>
  <c r="AQ40" i="1" s="1"/>
  <c r="I40" i="1" s="1"/>
  <c r="L40" i="1"/>
  <c r="N40" i="1"/>
  <c r="AK40" i="1"/>
  <c r="E40" i="1" s="1"/>
  <c r="AL40" i="1"/>
  <c r="AM40" i="1"/>
  <c r="AP40" i="1" s="1"/>
  <c r="AN40" i="1"/>
  <c r="AO40" i="1"/>
  <c r="AT40" i="1"/>
  <c r="AU40" i="1" s="1"/>
  <c r="AX40" i="1" s="1"/>
  <c r="AW40" i="1"/>
  <c r="BC40" i="1"/>
  <c r="E41" i="1"/>
  <c r="L41" i="1"/>
  <c r="N41" i="1" s="1"/>
  <c r="AK41" i="1"/>
  <c r="AL41" i="1" s="1"/>
  <c r="AM41" i="1"/>
  <c r="AN41" i="1"/>
  <c r="AO41" i="1"/>
  <c r="AP41" i="1" s="1"/>
  <c r="J41" i="1" s="1"/>
  <c r="AQ41" i="1" s="1"/>
  <c r="AT41" i="1"/>
  <c r="AU41" i="1" s="1"/>
  <c r="AX41" i="1" s="1"/>
  <c r="AW41" i="1"/>
  <c r="L42" i="1"/>
  <c r="N42" i="1"/>
  <c r="AK42" i="1"/>
  <c r="AM42" i="1"/>
  <c r="AN42" i="1"/>
  <c r="AO42" i="1"/>
  <c r="AT42" i="1"/>
  <c r="AU42" i="1" s="1"/>
  <c r="AX42" i="1" s="1"/>
  <c r="AW42" i="1"/>
  <c r="E43" i="1"/>
  <c r="L43" i="1"/>
  <c r="N43" i="1"/>
  <c r="AK43" i="1"/>
  <c r="AL43" i="1"/>
  <c r="AM43" i="1"/>
  <c r="AN43" i="1"/>
  <c r="AO43" i="1"/>
  <c r="AT43" i="1"/>
  <c r="AU43" i="1"/>
  <c r="AW43" i="1"/>
  <c r="AX43" i="1"/>
  <c r="E44" i="1"/>
  <c r="L44" i="1"/>
  <c r="N44" i="1" s="1"/>
  <c r="AK44" i="1"/>
  <c r="AL44" i="1" s="1"/>
  <c r="AM44" i="1"/>
  <c r="AN44" i="1"/>
  <c r="AO44" i="1"/>
  <c r="AT44" i="1"/>
  <c r="AU44" i="1" s="1"/>
  <c r="AX44" i="1" s="1"/>
  <c r="AW44" i="1"/>
  <c r="L45" i="1"/>
  <c r="N45" i="1" s="1"/>
  <c r="AK45" i="1"/>
  <c r="AM45" i="1"/>
  <c r="AN45" i="1"/>
  <c r="AO45" i="1"/>
  <c r="AT45" i="1"/>
  <c r="AU45" i="1" s="1"/>
  <c r="AX45" i="1" s="1"/>
  <c r="AW45" i="1"/>
  <c r="E46" i="1"/>
  <c r="H46" i="1"/>
  <c r="L46" i="1"/>
  <c r="N46" i="1" s="1"/>
  <c r="AK46" i="1"/>
  <c r="AL46" i="1"/>
  <c r="AM46" i="1"/>
  <c r="AN46" i="1"/>
  <c r="AO46" i="1"/>
  <c r="AP46" i="1" s="1"/>
  <c r="J46" i="1" s="1"/>
  <c r="AQ46" i="1" s="1"/>
  <c r="AR46" i="1" s="1"/>
  <c r="AS46" i="1" s="1"/>
  <c r="AV46" i="1" s="1"/>
  <c r="F46" i="1" s="1"/>
  <c r="AY46" i="1" s="1"/>
  <c r="G46" i="1" s="1"/>
  <c r="AT46" i="1"/>
  <c r="AU46" i="1" s="1"/>
  <c r="AW46" i="1"/>
  <c r="AX46" i="1"/>
  <c r="L49" i="1"/>
  <c r="N49" i="1"/>
  <c r="AK49" i="1"/>
  <c r="E49" i="1" s="1"/>
  <c r="AM49" i="1"/>
  <c r="AN49" i="1"/>
  <c r="AO49" i="1"/>
  <c r="AT49" i="1"/>
  <c r="AU49" i="1" s="1"/>
  <c r="AX49" i="1" s="1"/>
  <c r="AW49" i="1"/>
  <c r="E50" i="1"/>
  <c r="H50" i="1"/>
  <c r="L50" i="1"/>
  <c r="N50" i="1" s="1"/>
  <c r="AK50" i="1"/>
  <c r="AL50" i="1"/>
  <c r="AM50" i="1"/>
  <c r="AN50" i="1"/>
  <c r="AO50" i="1"/>
  <c r="AT50" i="1"/>
  <c r="AU50" i="1"/>
  <c r="AW50" i="1"/>
  <c r="AX50" i="1" s="1"/>
  <c r="H51" i="1"/>
  <c r="L51" i="1"/>
  <c r="N51" i="1" s="1"/>
  <c r="AK51" i="1"/>
  <c r="AL51" i="1" s="1"/>
  <c r="AM51" i="1"/>
  <c r="AN51" i="1"/>
  <c r="AO51" i="1"/>
  <c r="AP51" i="1" s="1"/>
  <c r="J51" i="1" s="1"/>
  <c r="AQ51" i="1" s="1"/>
  <c r="AT51" i="1"/>
  <c r="AU51" i="1"/>
  <c r="AW51" i="1"/>
  <c r="AX51" i="1"/>
  <c r="H52" i="1"/>
  <c r="L52" i="1"/>
  <c r="N52" i="1"/>
  <c r="BC52" i="1" s="1"/>
  <c r="AK52" i="1"/>
  <c r="E52" i="1" s="1"/>
  <c r="AL52" i="1"/>
  <c r="AM52" i="1"/>
  <c r="AN52" i="1"/>
  <c r="AO52" i="1"/>
  <c r="AT52" i="1"/>
  <c r="AU52" i="1" s="1"/>
  <c r="AX52" i="1" s="1"/>
  <c r="AW52" i="1"/>
  <c r="E53" i="1"/>
  <c r="BC53" i="1" s="1"/>
  <c r="H53" i="1"/>
  <c r="J53" i="1"/>
  <c r="AQ53" i="1" s="1"/>
  <c r="L53" i="1"/>
  <c r="N53" i="1"/>
  <c r="AK53" i="1"/>
  <c r="AL53" i="1"/>
  <c r="AM53" i="1"/>
  <c r="AN53" i="1"/>
  <c r="AO53" i="1"/>
  <c r="AP53" i="1" s="1"/>
  <c r="AT53" i="1"/>
  <c r="AU53" i="1" s="1"/>
  <c r="AX53" i="1" s="1"/>
  <c r="AW53" i="1"/>
  <c r="L54" i="1"/>
  <c r="N54" i="1"/>
  <c r="AK54" i="1"/>
  <c r="AM54" i="1"/>
  <c r="AN54" i="1"/>
  <c r="AO54" i="1"/>
  <c r="AT54" i="1"/>
  <c r="AU54" i="1" s="1"/>
  <c r="AX54" i="1" s="1"/>
  <c r="AW54" i="1"/>
  <c r="E55" i="1"/>
  <c r="H55" i="1"/>
  <c r="L55" i="1"/>
  <c r="N55" i="1"/>
  <c r="BC55" i="1" s="1"/>
  <c r="AK55" i="1"/>
  <c r="AL55" i="1"/>
  <c r="AM55" i="1"/>
  <c r="AN55" i="1"/>
  <c r="AO55" i="1"/>
  <c r="AT55" i="1"/>
  <c r="AU55" i="1"/>
  <c r="AW55" i="1"/>
  <c r="AX55" i="1"/>
  <c r="L56" i="1"/>
  <c r="N56" i="1" s="1"/>
  <c r="AK56" i="1"/>
  <c r="AL56" i="1" s="1"/>
  <c r="AM56" i="1"/>
  <c r="AN56" i="1"/>
  <c r="AO56" i="1"/>
  <c r="AP56" i="1" s="1"/>
  <c r="J56" i="1" s="1"/>
  <c r="AQ56" i="1" s="1"/>
  <c r="AT56" i="1"/>
  <c r="AU56" i="1"/>
  <c r="AW56" i="1"/>
  <c r="AX56" i="1"/>
  <c r="L57" i="1"/>
  <c r="N57" i="1"/>
  <c r="BC57" i="1" s="1"/>
  <c r="AK57" i="1"/>
  <c r="E57" i="1" s="1"/>
  <c r="AL57" i="1"/>
  <c r="AM57" i="1"/>
  <c r="AN57" i="1"/>
  <c r="AO57" i="1"/>
  <c r="AT57" i="1"/>
  <c r="AU57" i="1" s="1"/>
  <c r="AX57" i="1" s="1"/>
  <c r="AW57" i="1"/>
  <c r="E58" i="1"/>
  <c r="H58" i="1"/>
  <c r="J58" i="1"/>
  <c r="AQ58" i="1" s="1"/>
  <c r="L58" i="1"/>
  <c r="N58" i="1"/>
  <c r="AK58" i="1"/>
  <c r="AL58" i="1"/>
  <c r="AM58" i="1"/>
  <c r="AN58" i="1"/>
  <c r="AO58" i="1"/>
  <c r="AP58" i="1" s="1"/>
  <c r="AR58" i="1"/>
  <c r="AS58" i="1" s="1"/>
  <c r="AV58" i="1" s="1"/>
  <c r="F58" i="1" s="1"/>
  <c r="AY58" i="1" s="1"/>
  <c r="G58" i="1" s="1"/>
  <c r="AT58" i="1"/>
  <c r="AU58" i="1" s="1"/>
  <c r="AX58" i="1" s="1"/>
  <c r="AW58" i="1"/>
  <c r="BC58" i="1"/>
  <c r="L59" i="1"/>
  <c r="N59" i="1"/>
  <c r="AK59" i="1"/>
  <c r="E59" i="1" s="1"/>
  <c r="AL59" i="1"/>
  <c r="AM59" i="1"/>
  <c r="AN59" i="1"/>
  <c r="AO59" i="1"/>
  <c r="AT59" i="1"/>
  <c r="AU59" i="1"/>
  <c r="AX59" i="1" s="1"/>
  <c r="AW59" i="1"/>
  <c r="E60" i="1"/>
  <c r="L60" i="1"/>
  <c r="N60" i="1" s="1"/>
  <c r="BC60" i="1" s="1"/>
  <c r="AK60" i="1"/>
  <c r="AL60" i="1"/>
  <c r="AM60" i="1"/>
  <c r="AN60" i="1"/>
  <c r="AO60" i="1"/>
  <c r="AP60" i="1" s="1"/>
  <c r="J60" i="1" s="1"/>
  <c r="AQ60" i="1" s="1"/>
  <c r="AT60" i="1"/>
  <c r="AU60" i="1"/>
  <c r="AW60" i="1"/>
  <c r="AX60" i="1"/>
  <c r="L61" i="1"/>
  <c r="N61" i="1" s="1"/>
  <c r="AK61" i="1"/>
  <c r="AL61" i="1" s="1"/>
  <c r="AM61" i="1"/>
  <c r="AN61" i="1"/>
  <c r="AO61" i="1"/>
  <c r="AP61" i="1" s="1"/>
  <c r="J61" i="1" s="1"/>
  <c r="AQ61" i="1" s="1"/>
  <c r="AT61" i="1"/>
  <c r="AU61" i="1" s="1"/>
  <c r="AW61" i="1"/>
  <c r="AX61" i="1"/>
  <c r="L62" i="1"/>
  <c r="N62" i="1" s="1"/>
  <c r="BC62" i="1" s="1"/>
  <c r="AK62" i="1"/>
  <c r="E62" i="1" s="1"/>
  <c r="AL62" i="1"/>
  <c r="AM62" i="1"/>
  <c r="AN62" i="1"/>
  <c r="AP62" i="1" s="1"/>
  <c r="J62" i="1" s="1"/>
  <c r="AQ62" i="1" s="1"/>
  <c r="I62" i="1" s="1"/>
  <c r="AO62" i="1"/>
  <c r="AT62" i="1"/>
  <c r="AU62" i="1" s="1"/>
  <c r="AX62" i="1" s="1"/>
  <c r="AW62" i="1"/>
  <c r="E63" i="1"/>
  <c r="H63" i="1"/>
  <c r="L63" i="1"/>
  <c r="N63" i="1" s="1"/>
  <c r="AK63" i="1"/>
  <c r="AL63" i="1" s="1"/>
  <c r="AM63" i="1"/>
  <c r="AN63" i="1"/>
  <c r="AO63" i="1"/>
  <c r="AP63" i="1" s="1"/>
  <c r="J63" i="1" s="1"/>
  <c r="AQ63" i="1" s="1"/>
  <c r="AT63" i="1"/>
  <c r="AU63" i="1" s="1"/>
  <c r="AX63" i="1" s="1"/>
  <c r="AW63" i="1"/>
  <c r="L66" i="1"/>
  <c r="N66" i="1"/>
  <c r="AK66" i="1"/>
  <c r="E66" i="1" s="1"/>
  <c r="BC66" i="1" s="1"/>
  <c r="AL66" i="1"/>
  <c r="AM66" i="1"/>
  <c r="AN66" i="1"/>
  <c r="AO66" i="1"/>
  <c r="AP66" i="1"/>
  <c r="J66" i="1" s="1"/>
  <c r="AQ66" i="1" s="1"/>
  <c r="I66" i="1" s="1"/>
  <c r="AR66" i="1"/>
  <c r="AS66" i="1" s="1"/>
  <c r="AT66" i="1"/>
  <c r="AU66" i="1" s="1"/>
  <c r="AX66" i="1" s="1"/>
  <c r="AV66" i="1"/>
  <c r="F66" i="1" s="1"/>
  <c r="AY66" i="1" s="1"/>
  <c r="G66" i="1" s="1"/>
  <c r="AW66" i="1"/>
  <c r="E67" i="1"/>
  <c r="L67" i="1"/>
  <c r="N67" i="1" s="1"/>
  <c r="AK67" i="1"/>
  <c r="AL67" i="1"/>
  <c r="H67" i="1" s="1"/>
  <c r="AM67" i="1"/>
  <c r="AN67" i="1"/>
  <c r="AO67" i="1"/>
  <c r="AT67" i="1"/>
  <c r="AU67" i="1"/>
  <c r="AW67" i="1"/>
  <c r="AX67" i="1"/>
  <c r="BC67" i="1"/>
  <c r="H68" i="1"/>
  <c r="L68" i="1"/>
  <c r="N68" i="1" s="1"/>
  <c r="AK68" i="1"/>
  <c r="AL68" i="1" s="1"/>
  <c r="AM68" i="1"/>
  <c r="AN68" i="1"/>
  <c r="AO68" i="1"/>
  <c r="AP68" i="1" s="1"/>
  <c r="J68" i="1" s="1"/>
  <c r="AQ68" i="1" s="1"/>
  <c r="AT68" i="1"/>
  <c r="AU68" i="1"/>
  <c r="AX68" i="1" s="1"/>
  <c r="AW68" i="1"/>
  <c r="L69" i="1"/>
  <c r="N69" i="1"/>
  <c r="AK69" i="1"/>
  <c r="E69" i="1" s="1"/>
  <c r="AL69" i="1"/>
  <c r="H69" i="1" s="1"/>
  <c r="AM69" i="1"/>
  <c r="AN69" i="1"/>
  <c r="AO69" i="1"/>
  <c r="AT69" i="1"/>
  <c r="AU69" i="1" s="1"/>
  <c r="AX69" i="1" s="1"/>
  <c r="AW69" i="1"/>
  <c r="BC69" i="1"/>
  <c r="E70" i="1"/>
  <c r="L70" i="1"/>
  <c r="N70" i="1"/>
  <c r="BC70" i="1" s="1"/>
  <c r="AK70" i="1"/>
  <c r="AL70" i="1" s="1"/>
  <c r="AM70" i="1"/>
  <c r="AN70" i="1"/>
  <c r="AO70" i="1"/>
  <c r="AT70" i="1"/>
  <c r="AU70" i="1" s="1"/>
  <c r="AW70" i="1"/>
  <c r="AX70" i="1"/>
  <c r="L71" i="1"/>
  <c r="N71" i="1"/>
  <c r="AK71" i="1"/>
  <c r="E71" i="1" s="1"/>
  <c r="AL71" i="1"/>
  <c r="AM71" i="1"/>
  <c r="AN71" i="1"/>
  <c r="AO71" i="1"/>
  <c r="AT71" i="1"/>
  <c r="AU71" i="1" s="1"/>
  <c r="AX71" i="1" s="1"/>
  <c r="AW71" i="1"/>
  <c r="E72" i="1"/>
  <c r="H72" i="1"/>
  <c r="L72" i="1"/>
  <c r="N72" i="1"/>
  <c r="AK72" i="1"/>
  <c r="AL72" i="1"/>
  <c r="AM72" i="1"/>
  <c r="AN72" i="1"/>
  <c r="AO72" i="1"/>
  <c r="AT72" i="1"/>
  <c r="AU72" i="1"/>
  <c r="AW72" i="1"/>
  <c r="AX72" i="1" s="1"/>
  <c r="L73" i="1"/>
  <c r="N73" i="1" s="1"/>
  <c r="AK73" i="1"/>
  <c r="AL73" i="1" s="1"/>
  <c r="AM73" i="1"/>
  <c r="AN73" i="1"/>
  <c r="AO73" i="1"/>
  <c r="AT73" i="1"/>
  <c r="AU73" i="1"/>
  <c r="AX73" i="1" s="1"/>
  <c r="AW73" i="1"/>
  <c r="H74" i="1"/>
  <c r="L74" i="1"/>
  <c r="N74" i="1" s="1"/>
  <c r="AK74" i="1"/>
  <c r="E74" i="1" s="1"/>
  <c r="AL74" i="1"/>
  <c r="AM74" i="1"/>
  <c r="AN74" i="1"/>
  <c r="AP74" i="1" s="1"/>
  <c r="J74" i="1" s="1"/>
  <c r="AO74" i="1"/>
  <c r="AQ74" i="1"/>
  <c r="AT74" i="1"/>
  <c r="AU74" i="1" s="1"/>
  <c r="AX74" i="1" s="1"/>
  <c r="AW74" i="1"/>
  <c r="E75" i="1"/>
  <c r="H75" i="1"/>
  <c r="L75" i="1"/>
  <c r="N75" i="1"/>
  <c r="BC75" i="1" s="1"/>
  <c r="AK75" i="1"/>
  <c r="AL75" i="1" s="1"/>
  <c r="AM75" i="1"/>
  <c r="AN75" i="1"/>
  <c r="AO75" i="1"/>
  <c r="AT75" i="1"/>
  <c r="AU75" i="1" s="1"/>
  <c r="AX75" i="1" s="1"/>
  <c r="AW75" i="1"/>
  <c r="L76" i="1"/>
  <c r="N76" i="1"/>
  <c r="AK76" i="1"/>
  <c r="E76" i="1" s="1"/>
  <c r="AL76" i="1"/>
  <c r="AM76" i="1"/>
  <c r="AN76" i="1"/>
  <c r="AO76" i="1"/>
  <c r="AT76" i="1"/>
  <c r="AU76" i="1" s="1"/>
  <c r="AX76" i="1" s="1"/>
  <c r="AW76" i="1"/>
  <c r="E77" i="1"/>
  <c r="H77" i="1"/>
  <c r="L77" i="1"/>
  <c r="N77" i="1" s="1"/>
  <c r="AK77" i="1"/>
  <c r="AL77" i="1"/>
  <c r="AM77" i="1"/>
  <c r="AN77" i="1"/>
  <c r="AO77" i="1"/>
  <c r="AT77" i="1"/>
  <c r="AU77" i="1"/>
  <c r="AW77" i="1"/>
  <c r="AX77" i="1"/>
  <c r="L78" i="1"/>
  <c r="N78" i="1" s="1"/>
  <c r="AK78" i="1"/>
  <c r="AM78" i="1"/>
  <c r="AN78" i="1"/>
  <c r="AO78" i="1"/>
  <c r="AT78" i="1"/>
  <c r="AU78" i="1" s="1"/>
  <c r="AX78" i="1" s="1"/>
  <c r="AW78" i="1"/>
  <c r="L79" i="1"/>
  <c r="N79" i="1"/>
  <c r="AK79" i="1"/>
  <c r="E79" i="1" s="1"/>
  <c r="AL79" i="1"/>
  <c r="AM79" i="1"/>
  <c r="AN79" i="1"/>
  <c r="AO79" i="1"/>
  <c r="AT79" i="1"/>
  <c r="AU79" i="1" s="1"/>
  <c r="AW79" i="1"/>
  <c r="L80" i="1"/>
  <c r="N80" i="1"/>
  <c r="AK80" i="1"/>
  <c r="AM80" i="1"/>
  <c r="AN80" i="1"/>
  <c r="AO80" i="1"/>
  <c r="AT80" i="1"/>
  <c r="AU80" i="1"/>
  <c r="AX80" i="1" s="1"/>
  <c r="AW80" i="1"/>
  <c r="L84" i="1"/>
  <c r="N84" i="1" s="1"/>
  <c r="AK84" i="1"/>
  <c r="E84" i="1" s="1"/>
  <c r="AL84" i="1"/>
  <c r="AM84" i="1"/>
  <c r="AN84" i="1"/>
  <c r="AO84" i="1"/>
  <c r="AT84" i="1"/>
  <c r="AU84" i="1"/>
  <c r="AX84" i="1" s="1"/>
  <c r="AW84" i="1"/>
  <c r="E85" i="1"/>
  <c r="H85" i="1"/>
  <c r="L85" i="1"/>
  <c r="N85" i="1"/>
  <c r="AK85" i="1"/>
  <c r="AL85" i="1"/>
  <c r="AM85" i="1"/>
  <c r="AN85" i="1"/>
  <c r="AO85" i="1"/>
  <c r="AT85" i="1"/>
  <c r="AU85" i="1"/>
  <c r="AX85" i="1" s="1"/>
  <c r="AW85" i="1"/>
  <c r="BC85" i="1"/>
  <c r="L86" i="1"/>
  <c r="N86" i="1" s="1"/>
  <c r="AK86" i="1"/>
  <c r="AM86" i="1"/>
  <c r="AN86" i="1"/>
  <c r="AO86" i="1"/>
  <c r="AT86" i="1"/>
  <c r="AU86" i="1"/>
  <c r="AW86" i="1"/>
  <c r="AX86" i="1"/>
  <c r="E87" i="1"/>
  <c r="L87" i="1"/>
  <c r="N87" i="1"/>
  <c r="AK87" i="1"/>
  <c r="AL87" i="1" s="1"/>
  <c r="AM87" i="1"/>
  <c r="AN87" i="1"/>
  <c r="AO87" i="1"/>
  <c r="AT87" i="1"/>
  <c r="AU87" i="1" s="1"/>
  <c r="AW87" i="1"/>
  <c r="BC87" i="1"/>
  <c r="E88" i="1"/>
  <c r="H88" i="1"/>
  <c r="L88" i="1"/>
  <c r="N88" i="1"/>
  <c r="AK88" i="1"/>
  <c r="AL88" i="1"/>
  <c r="AM88" i="1"/>
  <c r="AN88" i="1"/>
  <c r="AO88" i="1"/>
  <c r="AP88" i="1" s="1"/>
  <c r="J88" i="1" s="1"/>
  <c r="AQ88" i="1" s="1"/>
  <c r="AT88" i="1"/>
  <c r="AU88" i="1"/>
  <c r="AW88" i="1"/>
  <c r="AX88" i="1"/>
  <c r="BC88" i="1"/>
  <c r="E89" i="1"/>
  <c r="L89" i="1"/>
  <c r="N89" i="1"/>
  <c r="BC89" i="1" s="1"/>
  <c r="AK89" i="1"/>
  <c r="AL89" i="1" s="1"/>
  <c r="AM89" i="1"/>
  <c r="AN89" i="1"/>
  <c r="AO89" i="1"/>
  <c r="AT89" i="1"/>
  <c r="AU89" i="1" s="1"/>
  <c r="AX89" i="1" s="1"/>
  <c r="AW89" i="1"/>
  <c r="E90" i="1"/>
  <c r="L90" i="1"/>
  <c r="N90" i="1" s="1"/>
  <c r="AK90" i="1"/>
  <c r="AL90" i="1"/>
  <c r="AM90" i="1"/>
  <c r="AN90" i="1"/>
  <c r="AO90" i="1"/>
  <c r="AP90" i="1" s="1"/>
  <c r="J90" i="1" s="1"/>
  <c r="AQ90" i="1" s="1"/>
  <c r="AT90" i="1"/>
  <c r="AU90" i="1"/>
  <c r="AX90" i="1" s="1"/>
  <c r="AW90" i="1"/>
  <c r="L91" i="1"/>
  <c r="N91" i="1" s="1"/>
  <c r="AK91" i="1"/>
  <c r="E91" i="1" s="1"/>
  <c r="AL91" i="1"/>
  <c r="AM91" i="1"/>
  <c r="AN91" i="1"/>
  <c r="AO91" i="1"/>
  <c r="AT91" i="1"/>
  <c r="AU91" i="1"/>
  <c r="AX91" i="1" s="1"/>
  <c r="AW91" i="1"/>
  <c r="BC91" i="1"/>
  <c r="L92" i="1"/>
  <c r="N92" i="1" s="1"/>
  <c r="AK92" i="1"/>
  <c r="AM92" i="1"/>
  <c r="AN92" i="1"/>
  <c r="AO92" i="1"/>
  <c r="AT92" i="1"/>
  <c r="AU92" i="1" s="1"/>
  <c r="AX92" i="1" s="1"/>
  <c r="AW92" i="1"/>
  <c r="L93" i="1"/>
  <c r="N93" i="1"/>
  <c r="AK93" i="1"/>
  <c r="AL93" i="1" s="1"/>
  <c r="AM93" i="1"/>
  <c r="AN93" i="1"/>
  <c r="AO93" i="1"/>
  <c r="AT93" i="1"/>
  <c r="AU93" i="1" s="1"/>
  <c r="AW93" i="1"/>
  <c r="AX93" i="1" s="1"/>
  <c r="E94" i="1"/>
  <c r="L94" i="1"/>
  <c r="N94" i="1"/>
  <c r="BC94" i="1" s="1"/>
  <c r="AK94" i="1"/>
  <c r="AL94" i="1" s="1"/>
  <c r="H94" i="1" s="1"/>
  <c r="AM94" i="1"/>
  <c r="AN94" i="1"/>
  <c r="AO94" i="1"/>
  <c r="AP94" i="1" s="1"/>
  <c r="J94" i="1" s="1"/>
  <c r="AQ94" i="1" s="1"/>
  <c r="AT94" i="1"/>
  <c r="AU94" i="1" s="1"/>
  <c r="AW94" i="1"/>
  <c r="AX94" i="1"/>
  <c r="E95" i="1"/>
  <c r="L95" i="1"/>
  <c r="AP95" i="1" s="1"/>
  <c r="J95" i="1" s="1"/>
  <c r="AQ95" i="1" s="1"/>
  <c r="N95" i="1"/>
  <c r="BC95" i="1" s="1"/>
  <c r="AK95" i="1"/>
  <c r="AL95" i="1"/>
  <c r="AM95" i="1"/>
  <c r="AN95" i="1"/>
  <c r="AO95" i="1"/>
  <c r="AT95" i="1"/>
  <c r="AU95" i="1" s="1"/>
  <c r="AX95" i="1" s="1"/>
  <c r="AW95" i="1"/>
  <c r="H96" i="1"/>
  <c r="L96" i="1"/>
  <c r="N96" i="1"/>
  <c r="BC96" i="1" s="1"/>
  <c r="AK96" i="1"/>
  <c r="E96" i="1" s="1"/>
  <c r="AL96" i="1"/>
  <c r="AM96" i="1"/>
  <c r="AN96" i="1"/>
  <c r="AO96" i="1"/>
  <c r="AT96" i="1"/>
  <c r="AU96" i="1" s="1"/>
  <c r="AW96" i="1"/>
  <c r="AX96" i="1"/>
  <c r="E97" i="1"/>
  <c r="H97" i="1"/>
  <c r="L97" i="1"/>
  <c r="N97" i="1"/>
  <c r="AK97" i="1"/>
  <c r="AL97" i="1" s="1"/>
  <c r="AP97" i="1" s="1"/>
  <c r="J97" i="1" s="1"/>
  <c r="AQ97" i="1" s="1"/>
  <c r="AR97" i="1" s="1"/>
  <c r="AS97" i="1" s="1"/>
  <c r="AV97" i="1" s="1"/>
  <c r="F97" i="1" s="1"/>
  <c r="AY97" i="1" s="1"/>
  <c r="G97" i="1" s="1"/>
  <c r="AM97" i="1"/>
  <c r="AN97" i="1"/>
  <c r="AO97" i="1"/>
  <c r="AT97" i="1"/>
  <c r="AU97" i="1"/>
  <c r="AX97" i="1" s="1"/>
  <c r="AW97" i="1"/>
  <c r="L98" i="1"/>
  <c r="N98" i="1"/>
  <c r="AK98" i="1"/>
  <c r="AM98" i="1"/>
  <c r="AN98" i="1"/>
  <c r="AO98" i="1"/>
  <c r="AT98" i="1"/>
  <c r="AU98" i="1"/>
  <c r="AW98" i="1"/>
  <c r="E107" i="1"/>
  <c r="L107" i="1"/>
  <c r="N107" i="1" s="1"/>
  <c r="BC107" i="1" s="1"/>
  <c r="AK107" i="1"/>
  <c r="AL107" i="1"/>
  <c r="H107" i="1" s="1"/>
  <c r="AM107" i="1"/>
  <c r="AN107" i="1"/>
  <c r="AO107" i="1"/>
  <c r="AP107" i="1"/>
  <c r="J107" i="1" s="1"/>
  <c r="AQ107" i="1"/>
  <c r="AT107" i="1"/>
  <c r="AU107" i="1"/>
  <c r="AX107" i="1" s="1"/>
  <c r="AW107" i="1"/>
  <c r="E108" i="1"/>
  <c r="H108" i="1"/>
  <c r="L108" i="1"/>
  <c r="N108" i="1"/>
  <c r="AK108" i="1"/>
  <c r="AL108" i="1"/>
  <c r="AM108" i="1"/>
  <c r="AN108" i="1"/>
  <c r="AO108" i="1"/>
  <c r="AP108" i="1" s="1"/>
  <c r="J108" i="1" s="1"/>
  <c r="AQ108" i="1" s="1"/>
  <c r="AT108" i="1"/>
  <c r="AU108" i="1" s="1"/>
  <c r="AX108" i="1" s="1"/>
  <c r="AW108" i="1"/>
  <c r="L109" i="1"/>
  <c r="N109" i="1" s="1"/>
  <c r="BC109" i="1" s="1"/>
  <c r="AK109" i="1"/>
  <c r="E109" i="1" s="1"/>
  <c r="AL109" i="1"/>
  <c r="AM109" i="1"/>
  <c r="AN109" i="1"/>
  <c r="AO109" i="1"/>
  <c r="AT109" i="1"/>
  <c r="AU109" i="1" s="1"/>
  <c r="AX109" i="1" s="1"/>
  <c r="AW109" i="1"/>
  <c r="L110" i="1"/>
  <c r="N110" i="1"/>
  <c r="AK110" i="1"/>
  <c r="E110" i="1" s="1"/>
  <c r="AM110" i="1"/>
  <c r="AN110" i="1"/>
  <c r="AO110" i="1"/>
  <c r="AT110" i="1"/>
  <c r="AU110" i="1"/>
  <c r="AX110" i="1" s="1"/>
  <c r="AW110" i="1"/>
  <c r="BC110" i="1"/>
  <c r="L111" i="1"/>
  <c r="N111" i="1" s="1"/>
  <c r="AK111" i="1"/>
  <c r="AM111" i="1"/>
  <c r="AN111" i="1"/>
  <c r="AO111" i="1"/>
  <c r="AT111" i="1"/>
  <c r="AU111" i="1"/>
  <c r="AW111" i="1"/>
  <c r="E112" i="1"/>
  <c r="L112" i="1"/>
  <c r="N112" i="1"/>
  <c r="AK112" i="1"/>
  <c r="AL112" i="1"/>
  <c r="AM112" i="1"/>
  <c r="AN112" i="1"/>
  <c r="AO112" i="1"/>
  <c r="AT112" i="1"/>
  <c r="AU112" i="1" s="1"/>
  <c r="AW112" i="1"/>
  <c r="AX112" i="1"/>
  <c r="L113" i="1"/>
  <c r="N113" i="1" s="1"/>
  <c r="BC113" i="1" s="1"/>
  <c r="AK113" i="1"/>
  <c r="E113" i="1" s="1"/>
  <c r="AM113" i="1"/>
  <c r="AN113" i="1"/>
  <c r="AO113" i="1"/>
  <c r="AT113" i="1"/>
  <c r="AU113" i="1"/>
  <c r="AW113" i="1"/>
  <c r="AX113" i="1" s="1"/>
  <c r="E114" i="1"/>
  <c r="BC114" i="1" s="1"/>
  <c r="L114" i="1"/>
  <c r="N114" i="1"/>
  <c r="AK114" i="1"/>
  <c r="AL114" i="1"/>
  <c r="AM114" i="1"/>
  <c r="AN114" i="1"/>
  <c r="AO114" i="1"/>
  <c r="AT114" i="1"/>
  <c r="AU114" i="1" s="1"/>
  <c r="AX114" i="1" s="1"/>
  <c r="AW114" i="1"/>
  <c r="E115" i="1"/>
  <c r="L115" i="1"/>
  <c r="N115" i="1" s="1"/>
  <c r="AK115" i="1"/>
  <c r="AL115" i="1"/>
  <c r="AM115" i="1"/>
  <c r="AN115" i="1"/>
  <c r="AO115" i="1"/>
  <c r="AP115" i="1" s="1"/>
  <c r="J115" i="1" s="1"/>
  <c r="AQ115" i="1"/>
  <c r="I115" i="1" s="1"/>
  <c r="AT115" i="1"/>
  <c r="AU115" i="1" s="1"/>
  <c r="AW115" i="1"/>
  <c r="AX115" i="1"/>
  <c r="L116" i="1"/>
  <c r="N116" i="1"/>
  <c r="AK116" i="1"/>
  <c r="E116" i="1" s="1"/>
  <c r="AM116" i="1"/>
  <c r="AN116" i="1"/>
  <c r="AO116" i="1"/>
  <c r="AT116" i="1"/>
  <c r="AU116" i="1"/>
  <c r="AX116" i="1" s="1"/>
  <c r="AW116" i="1"/>
  <c r="BC116" i="1"/>
  <c r="L117" i="1"/>
  <c r="N117" i="1" s="1"/>
  <c r="AK117" i="1"/>
  <c r="E117" i="1" s="1"/>
  <c r="AL117" i="1"/>
  <c r="AM117" i="1"/>
  <c r="AN117" i="1"/>
  <c r="AO117" i="1"/>
  <c r="AT117" i="1"/>
  <c r="AU117" i="1"/>
  <c r="AW117" i="1"/>
  <c r="E118" i="1"/>
  <c r="L118" i="1"/>
  <c r="N118" i="1" s="1"/>
  <c r="AK118" i="1"/>
  <c r="AL118" i="1"/>
  <c r="AM118" i="1"/>
  <c r="AN118" i="1"/>
  <c r="AP118" i="1" s="1"/>
  <c r="J118" i="1" s="1"/>
  <c r="AQ118" i="1" s="1"/>
  <c r="I118" i="1" s="1"/>
  <c r="AO118" i="1"/>
  <c r="AR118" i="1"/>
  <c r="AS118" i="1"/>
  <c r="AV118" i="1" s="1"/>
  <c r="F118" i="1" s="1"/>
  <c r="AY118" i="1" s="1"/>
  <c r="G118" i="1" s="1"/>
  <c r="AT118" i="1"/>
  <c r="AU118" i="1" s="1"/>
  <c r="AX118" i="1" s="1"/>
  <c r="AW118" i="1"/>
  <c r="L119" i="1"/>
  <c r="N119" i="1" s="1"/>
  <c r="AK119" i="1"/>
  <c r="E119" i="1" s="1"/>
  <c r="AL119" i="1"/>
  <c r="H119" i="1" s="1"/>
  <c r="AM119" i="1"/>
  <c r="AP119" i="1" s="1"/>
  <c r="J119" i="1" s="1"/>
  <c r="AQ119" i="1" s="1"/>
  <c r="AN119" i="1"/>
  <c r="AO119" i="1"/>
  <c r="AT119" i="1"/>
  <c r="AU119" i="1"/>
  <c r="AX119" i="1" s="1"/>
  <c r="AW119" i="1"/>
  <c r="L120" i="1"/>
  <c r="N120" i="1"/>
  <c r="AK120" i="1"/>
  <c r="AM120" i="1"/>
  <c r="AN120" i="1"/>
  <c r="AO120" i="1"/>
  <c r="AT120" i="1"/>
  <c r="AU120" i="1" s="1"/>
  <c r="AX120" i="1" s="1"/>
  <c r="AW120" i="1"/>
  <c r="L121" i="1"/>
  <c r="N121" i="1" s="1"/>
  <c r="BC121" i="1" s="1"/>
  <c r="AK121" i="1"/>
  <c r="E121" i="1" s="1"/>
  <c r="AM121" i="1"/>
  <c r="AN121" i="1"/>
  <c r="AO121" i="1"/>
  <c r="AT121" i="1"/>
  <c r="AU121" i="1" s="1"/>
  <c r="AX121" i="1" s="1"/>
  <c r="AW121" i="1"/>
  <c r="L124" i="1"/>
  <c r="N124" i="1" s="1"/>
  <c r="AK124" i="1"/>
  <c r="E124" i="1" s="1"/>
  <c r="AL124" i="1"/>
  <c r="AM124" i="1"/>
  <c r="AN124" i="1"/>
  <c r="AO124" i="1"/>
  <c r="AP124" i="1"/>
  <c r="J124" i="1" s="1"/>
  <c r="AQ124" i="1" s="1"/>
  <c r="AT124" i="1"/>
  <c r="AU124" i="1"/>
  <c r="AX124" i="1" s="1"/>
  <c r="AW124" i="1"/>
  <c r="L125" i="1"/>
  <c r="N125" i="1"/>
  <c r="AK125" i="1"/>
  <c r="AM125" i="1"/>
  <c r="AN125" i="1"/>
  <c r="AO125" i="1"/>
  <c r="AT125" i="1"/>
  <c r="AU125" i="1"/>
  <c r="AW125" i="1"/>
  <c r="E126" i="1"/>
  <c r="I126" i="1"/>
  <c r="L126" i="1"/>
  <c r="N126" i="1" s="1"/>
  <c r="AK126" i="1"/>
  <c r="AL126" i="1"/>
  <c r="H126" i="1" s="1"/>
  <c r="AM126" i="1"/>
  <c r="AN126" i="1"/>
  <c r="AO126" i="1"/>
  <c r="AP126" i="1" s="1"/>
  <c r="J126" i="1" s="1"/>
  <c r="AQ126" i="1" s="1"/>
  <c r="AR126" i="1" s="1"/>
  <c r="AS126" i="1" s="1"/>
  <c r="AV126" i="1" s="1"/>
  <c r="AT126" i="1"/>
  <c r="AU126" i="1"/>
  <c r="AX126" i="1" s="1"/>
  <c r="AW126" i="1"/>
  <c r="E127" i="1"/>
  <c r="L127" i="1"/>
  <c r="N127" i="1" s="1"/>
  <c r="AK127" i="1"/>
  <c r="AL127" i="1"/>
  <c r="AM127" i="1"/>
  <c r="AN127" i="1"/>
  <c r="AO127" i="1"/>
  <c r="AT127" i="1"/>
  <c r="AU127" i="1" s="1"/>
  <c r="AX127" i="1" s="1"/>
  <c r="AW127" i="1"/>
  <c r="BC127" i="1"/>
  <c r="E128" i="1"/>
  <c r="BC128" i="1" s="1"/>
  <c r="L128" i="1"/>
  <c r="N128" i="1" s="1"/>
  <c r="AK128" i="1"/>
  <c r="AL128" i="1"/>
  <c r="H128" i="1" s="1"/>
  <c r="AM128" i="1"/>
  <c r="AN128" i="1"/>
  <c r="AO128" i="1"/>
  <c r="AT128" i="1"/>
  <c r="AU128" i="1" s="1"/>
  <c r="AX128" i="1" s="1"/>
  <c r="AW128" i="1"/>
  <c r="E129" i="1"/>
  <c r="L129" i="1"/>
  <c r="N129" i="1" s="1"/>
  <c r="AK129" i="1"/>
  <c r="AL129" i="1"/>
  <c r="AM129" i="1"/>
  <c r="AN129" i="1"/>
  <c r="AO129" i="1"/>
  <c r="AT129" i="1"/>
  <c r="AU129" i="1"/>
  <c r="AW129" i="1"/>
  <c r="L130" i="1"/>
  <c r="N130" i="1"/>
  <c r="BC130" i="1" s="1"/>
  <c r="AK130" i="1"/>
  <c r="E130" i="1" s="1"/>
  <c r="AM130" i="1"/>
  <c r="AN130" i="1"/>
  <c r="AO130" i="1"/>
  <c r="AT130" i="1"/>
  <c r="AU130" i="1" s="1"/>
  <c r="AX130" i="1" s="1"/>
  <c r="AW130" i="1"/>
  <c r="E131" i="1"/>
  <c r="L131" i="1"/>
  <c r="N131" i="1"/>
  <c r="AK131" i="1"/>
  <c r="AL131" i="1"/>
  <c r="H131" i="1" s="1"/>
  <c r="AM131" i="1"/>
  <c r="AN131" i="1"/>
  <c r="AO131" i="1"/>
  <c r="AP131" i="1" s="1"/>
  <c r="J131" i="1" s="1"/>
  <c r="AQ131" i="1" s="1"/>
  <c r="I131" i="1" s="1"/>
  <c r="AR131" i="1"/>
  <c r="AS131" i="1" s="1"/>
  <c r="AV131" i="1" s="1"/>
  <c r="F131" i="1" s="1"/>
  <c r="AY131" i="1" s="1"/>
  <c r="G131" i="1" s="1"/>
  <c r="AT131" i="1"/>
  <c r="AU131" i="1" s="1"/>
  <c r="AX131" i="1" s="1"/>
  <c r="AW131" i="1"/>
  <c r="BC131" i="1"/>
  <c r="L132" i="1"/>
  <c r="N132" i="1"/>
  <c r="AK132" i="1"/>
  <c r="E132" i="1" s="1"/>
  <c r="AL132" i="1"/>
  <c r="H132" i="1" s="1"/>
  <c r="AM132" i="1"/>
  <c r="AN132" i="1"/>
  <c r="AO132" i="1"/>
  <c r="AP132" i="1"/>
  <c r="J132" i="1" s="1"/>
  <c r="AQ132" i="1" s="1"/>
  <c r="AT132" i="1"/>
  <c r="AU132" i="1"/>
  <c r="AX132" i="1" s="1"/>
  <c r="AW132" i="1"/>
  <c r="L133" i="1"/>
  <c r="N133" i="1"/>
  <c r="AK133" i="1"/>
  <c r="AM133" i="1"/>
  <c r="AN133" i="1"/>
  <c r="AO133" i="1"/>
  <c r="AT133" i="1"/>
  <c r="AU133" i="1" s="1"/>
  <c r="AX133" i="1" s="1"/>
  <c r="AW133" i="1"/>
  <c r="E134" i="1"/>
  <c r="L134" i="1"/>
  <c r="N134" i="1" s="1"/>
  <c r="BC134" i="1" s="1"/>
  <c r="AK134" i="1"/>
  <c r="AL134" i="1"/>
  <c r="AM134" i="1"/>
  <c r="AN134" i="1"/>
  <c r="AO134" i="1"/>
  <c r="AP134" i="1"/>
  <c r="J134" i="1" s="1"/>
  <c r="AQ134" i="1" s="1"/>
  <c r="AT134" i="1"/>
  <c r="AU134" i="1" s="1"/>
  <c r="AX134" i="1" s="1"/>
  <c r="AW134" i="1"/>
  <c r="L135" i="1"/>
  <c r="N135" i="1" s="1"/>
  <c r="BC135" i="1" s="1"/>
  <c r="AK135" i="1"/>
  <c r="E135" i="1" s="1"/>
  <c r="AL135" i="1"/>
  <c r="AM135" i="1"/>
  <c r="AN135" i="1"/>
  <c r="AO135" i="1"/>
  <c r="AT135" i="1"/>
  <c r="AU135" i="1" s="1"/>
  <c r="AX135" i="1" s="1"/>
  <c r="AW135" i="1"/>
  <c r="E136" i="1"/>
  <c r="L136" i="1"/>
  <c r="N136" i="1"/>
  <c r="AK136" i="1"/>
  <c r="AL136" i="1" s="1"/>
  <c r="AM136" i="1"/>
  <c r="AN136" i="1"/>
  <c r="AO136" i="1"/>
  <c r="AP136" i="1" s="1"/>
  <c r="J136" i="1" s="1"/>
  <c r="AQ136" i="1" s="1"/>
  <c r="AT136" i="1"/>
  <c r="AU136" i="1" s="1"/>
  <c r="AW136" i="1"/>
  <c r="AX136" i="1"/>
  <c r="E137" i="1"/>
  <c r="L137" i="1"/>
  <c r="N137" i="1" s="1"/>
  <c r="AK137" i="1"/>
  <c r="AL137" i="1"/>
  <c r="H137" i="1" s="1"/>
  <c r="AM137" i="1"/>
  <c r="AN137" i="1"/>
  <c r="AO137" i="1"/>
  <c r="AP137" i="1" s="1"/>
  <c r="J137" i="1" s="1"/>
  <c r="AQ137" i="1" s="1"/>
  <c r="AR137" i="1"/>
  <c r="AS137" i="1" s="1"/>
  <c r="AV137" i="1" s="1"/>
  <c r="F137" i="1" s="1"/>
  <c r="AT137" i="1"/>
  <c r="AU137" i="1" s="1"/>
  <c r="AW137" i="1"/>
  <c r="AX137" i="1" s="1"/>
  <c r="AY137" i="1"/>
  <c r="L138" i="1"/>
  <c r="N138" i="1" s="1"/>
  <c r="AK138" i="1"/>
  <c r="E138" i="1" s="1"/>
  <c r="AM138" i="1"/>
  <c r="AN138" i="1"/>
  <c r="AO138" i="1"/>
  <c r="AT138" i="1"/>
  <c r="AU138" i="1"/>
  <c r="AX138" i="1" s="1"/>
  <c r="AW138" i="1"/>
  <c r="BC138" i="1"/>
  <c r="L141" i="1"/>
  <c r="N141" i="1" s="1"/>
  <c r="AK141" i="1"/>
  <c r="E141" i="1" s="1"/>
  <c r="AL141" i="1"/>
  <c r="AM141" i="1"/>
  <c r="AN141" i="1"/>
  <c r="AO141" i="1"/>
  <c r="AT141" i="1"/>
  <c r="AU141" i="1" s="1"/>
  <c r="AW141" i="1"/>
  <c r="AX141" i="1"/>
  <c r="L142" i="1"/>
  <c r="N142" i="1"/>
  <c r="AK142" i="1"/>
  <c r="AM142" i="1"/>
  <c r="AN142" i="1"/>
  <c r="AO142" i="1"/>
  <c r="AT142" i="1"/>
  <c r="AU142" i="1"/>
  <c r="AX142" i="1" s="1"/>
  <c r="AW142" i="1"/>
  <c r="L143" i="1"/>
  <c r="N143" i="1"/>
  <c r="AK143" i="1"/>
  <c r="AM143" i="1"/>
  <c r="AN143" i="1"/>
  <c r="AO143" i="1"/>
  <c r="AT143" i="1"/>
  <c r="AU143" i="1"/>
  <c r="AW143" i="1"/>
  <c r="AX143" i="1"/>
  <c r="E144" i="1"/>
  <c r="L144" i="1"/>
  <c r="N144" i="1" s="1"/>
  <c r="AK144" i="1"/>
  <c r="AL144" i="1"/>
  <c r="H144" i="1" s="1"/>
  <c r="AM144" i="1"/>
  <c r="AP144" i="1" s="1"/>
  <c r="J144" i="1" s="1"/>
  <c r="AQ144" i="1" s="1"/>
  <c r="AN144" i="1"/>
  <c r="AO144" i="1"/>
  <c r="AT144" i="1"/>
  <c r="AU144" i="1" s="1"/>
  <c r="AW144" i="1"/>
  <c r="AX144" i="1"/>
  <c r="L145" i="1"/>
  <c r="N145" i="1" s="1"/>
  <c r="BC145" i="1" s="1"/>
  <c r="AK145" i="1"/>
  <c r="E145" i="1" s="1"/>
  <c r="AL145" i="1"/>
  <c r="H145" i="1" s="1"/>
  <c r="AM145" i="1"/>
  <c r="AN145" i="1"/>
  <c r="AO145" i="1"/>
  <c r="AP145" i="1"/>
  <c r="J145" i="1" s="1"/>
  <c r="AQ145" i="1"/>
  <c r="AT145" i="1"/>
  <c r="AU145" i="1" s="1"/>
  <c r="AX145" i="1" s="1"/>
  <c r="AW145" i="1"/>
  <c r="E146" i="1"/>
  <c r="L146" i="1"/>
  <c r="N146" i="1"/>
  <c r="AK146" i="1"/>
  <c r="AL146" i="1"/>
  <c r="AM146" i="1"/>
  <c r="AN146" i="1"/>
  <c r="AP146" i="1" s="1"/>
  <c r="J146" i="1" s="1"/>
  <c r="AO146" i="1"/>
  <c r="AQ146" i="1"/>
  <c r="I146" i="1" s="1"/>
  <c r="AT146" i="1"/>
  <c r="AU146" i="1" s="1"/>
  <c r="AX146" i="1" s="1"/>
  <c r="AW146" i="1"/>
  <c r="E147" i="1"/>
  <c r="L147" i="1"/>
  <c r="N147" i="1" s="1"/>
  <c r="AK147" i="1"/>
  <c r="AL147" i="1" s="1"/>
  <c r="AM147" i="1"/>
  <c r="AN147" i="1"/>
  <c r="AO147" i="1"/>
  <c r="AT147" i="1"/>
  <c r="AU147" i="1" s="1"/>
  <c r="AX147" i="1" s="1"/>
  <c r="AW147" i="1"/>
  <c r="E148" i="1"/>
  <c r="F148" i="1"/>
  <c r="AY148" i="1" s="1"/>
  <c r="L148" i="1"/>
  <c r="N148" i="1"/>
  <c r="AK148" i="1"/>
  <c r="AL148" i="1"/>
  <c r="H148" i="1" s="1"/>
  <c r="AM148" i="1"/>
  <c r="AN148" i="1"/>
  <c r="AO148" i="1"/>
  <c r="AP148" i="1" s="1"/>
  <c r="J148" i="1" s="1"/>
  <c r="AQ148" i="1" s="1"/>
  <c r="AR148" i="1"/>
  <c r="AS148" i="1" s="1"/>
  <c r="AV148" i="1" s="1"/>
  <c r="AT148" i="1"/>
  <c r="AU148" i="1"/>
  <c r="AW148" i="1"/>
  <c r="AX148" i="1"/>
  <c r="BB148" i="1"/>
  <c r="E149" i="1"/>
  <c r="H149" i="1"/>
  <c r="L149" i="1"/>
  <c r="N149" i="1" s="1"/>
  <c r="BC149" i="1" s="1"/>
  <c r="AK149" i="1"/>
  <c r="AL149" i="1"/>
  <c r="AM149" i="1"/>
  <c r="AN149" i="1"/>
  <c r="AP149" i="1" s="1"/>
  <c r="J149" i="1" s="1"/>
  <c r="AQ149" i="1" s="1"/>
  <c r="I149" i="1" s="1"/>
  <c r="AO149" i="1"/>
  <c r="AR149" i="1"/>
  <c r="AS149" i="1" s="1"/>
  <c r="AV149" i="1" s="1"/>
  <c r="F149" i="1" s="1"/>
  <c r="AY149" i="1" s="1"/>
  <c r="G149" i="1" s="1"/>
  <c r="AT149" i="1"/>
  <c r="AU149" i="1" s="1"/>
  <c r="AX149" i="1" s="1"/>
  <c r="AW149" i="1"/>
  <c r="L150" i="1"/>
  <c r="N150" i="1"/>
  <c r="AK150" i="1"/>
  <c r="E150" i="1" s="1"/>
  <c r="BC150" i="1" s="1"/>
  <c r="AM150" i="1"/>
  <c r="AN150" i="1"/>
  <c r="AO150" i="1"/>
  <c r="AT150" i="1"/>
  <c r="AU150" i="1" s="1"/>
  <c r="AX150" i="1" s="1"/>
  <c r="AW150" i="1"/>
  <c r="E151" i="1"/>
  <c r="H151" i="1"/>
  <c r="L151" i="1"/>
  <c r="N151" i="1" s="1"/>
  <c r="AK151" i="1"/>
  <c r="AL151" i="1"/>
  <c r="AM151" i="1"/>
  <c r="AN151" i="1"/>
  <c r="AO151" i="1"/>
  <c r="AT151" i="1"/>
  <c r="AU151" i="1"/>
  <c r="AW151" i="1"/>
  <c r="AX151" i="1"/>
  <c r="H152" i="1"/>
  <c r="L152" i="1"/>
  <c r="N152" i="1" s="1"/>
  <c r="AK152" i="1"/>
  <c r="E152" i="1" s="1"/>
  <c r="AL152" i="1"/>
  <c r="AM152" i="1"/>
  <c r="AN152" i="1"/>
  <c r="AO152" i="1"/>
  <c r="AP152" i="1"/>
  <c r="J152" i="1" s="1"/>
  <c r="AQ152" i="1" s="1"/>
  <c r="I152" i="1" s="1"/>
  <c r="AR152" i="1"/>
  <c r="AS152" i="1"/>
  <c r="AT152" i="1"/>
  <c r="AU152" i="1"/>
  <c r="AX152" i="1" s="1"/>
  <c r="AV152" i="1"/>
  <c r="F152" i="1" s="1"/>
  <c r="AW152" i="1"/>
  <c r="AY152" i="1"/>
  <c r="G152" i="1" s="1"/>
  <c r="L153" i="1"/>
  <c r="N153" i="1"/>
  <c r="AK153" i="1"/>
  <c r="E153" i="1" s="1"/>
  <c r="BC153" i="1" s="1"/>
  <c r="AM153" i="1"/>
  <c r="AN153" i="1"/>
  <c r="AO153" i="1"/>
  <c r="AT153" i="1"/>
  <c r="AU153" i="1" s="1"/>
  <c r="AX153" i="1" s="1"/>
  <c r="AW153" i="1"/>
  <c r="E154" i="1"/>
  <c r="L154" i="1"/>
  <c r="N154" i="1"/>
  <c r="AK154" i="1"/>
  <c r="AL154" i="1" s="1"/>
  <c r="AM154" i="1"/>
  <c r="AN154" i="1"/>
  <c r="AO154" i="1"/>
  <c r="AT154" i="1"/>
  <c r="AU154" i="1" s="1"/>
  <c r="AW154" i="1"/>
  <c r="AX154" i="1"/>
  <c r="L155" i="1"/>
  <c r="N155" i="1"/>
  <c r="AK155" i="1"/>
  <c r="AL155" i="1" s="1"/>
  <c r="AM155" i="1"/>
  <c r="AN155" i="1"/>
  <c r="AO155" i="1"/>
  <c r="AT155" i="1"/>
  <c r="AU155" i="1" s="1"/>
  <c r="AW155" i="1"/>
  <c r="AX155" i="1"/>
  <c r="E156" i="1"/>
  <c r="L156" i="1"/>
  <c r="N156" i="1" s="1"/>
  <c r="BC156" i="1" s="1"/>
  <c r="AK156" i="1"/>
  <c r="AL156" i="1"/>
  <c r="H156" i="1" s="1"/>
  <c r="AM156" i="1"/>
  <c r="AP156" i="1" s="1"/>
  <c r="J156" i="1" s="1"/>
  <c r="AQ156" i="1" s="1"/>
  <c r="AN156" i="1"/>
  <c r="AO156" i="1"/>
  <c r="AT156" i="1"/>
  <c r="AU156" i="1"/>
  <c r="AW156" i="1"/>
  <c r="AX156" i="1"/>
  <c r="H157" i="1"/>
  <c r="L157" i="1"/>
  <c r="N157" i="1"/>
  <c r="AK157" i="1"/>
  <c r="AL157" i="1" s="1"/>
  <c r="AM157" i="1"/>
  <c r="AN157" i="1"/>
  <c r="AP157" i="1" s="1"/>
  <c r="J157" i="1" s="1"/>
  <c r="AQ157" i="1" s="1"/>
  <c r="AO157" i="1"/>
  <c r="AR157" i="1"/>
  <c r="AS157" i="1"/>
  <c r="AV157" i="1" s="1"/>
  <c r="F157" i="1" s="1"/>
  <c r="AY157" i="1" s="1"/>
  <c r="AT157" i="1"/>
  <c r="AU157" i="1" s="1"/>
  <c r="AX157" i="1" s="1"/>
  <c r="AW157" i="1"/>
  <c r="L158" i="1"/>
  <c r="N158" i="1"/>
  <c r="AK158" i="1"/>
  <c r="E158" i="1" s="1"/>
  <c r="AL158" i="1"/>
  <c r="AM158" i="1"/>
  <c r="AN158" i="1"/>
  <c r="AO158" i="1"/>
  <c r="AP158" i="1" s="1"/>
  <c r="J158" i="1" s="1"/>
  <c r="AQ158" i="1" s="1"/>
  <c r="AT158" i="1"/>
  <c r="AU158" i="1" s="1"/>
  <c r="AW158" i="1"/>
  <c r="AX158" i="1"/>
  <c r="E159" i="1"/>
  <c r="L159" i="1"/>
  <c r="N159" i="1"/>
  <c r="AK159" i="1"/>
  <c r="AL159" i="1"/>
  <c r="H159" i="1" s="1"/>
  <c r="AM159" i="1"/>
  <c r="AN159" i="1"/>
  <c r="AO159" i="1"/>
  <c r="AT159" i="1"/>
  <c r="AU159" i="1" s="1"/>
  <c r="AW159" i="1"/>
  <c r="AX159" i="1"/>
  <c r="BC159" i="1"/>
  <c r="E160" i="1"/>
  <c r="H160" i="1"/>
  <c r="J160" i="1"/>
  <c r="AQ160" i="1" s="1"/>
  <c r="I160" i="1" s="1"/>
  <c r="L160" i="1"/>
  <c r="N160" i="1"/>
  <c r="AK160" i="1"/>
  <c r="AL160" i="1" s="1"/>
  <c r="AM160" i="1"/>
  <c r="AN160" i="1"/>
  <c r="AO160" i="1"/>
  <c r="AP160" i="1"/>
  <c r="AR160" i="1"/>
  <c r="AS160" i="1" s="1"/>
  <c r="AV160" i="1" s="1"/>
  <c r="F160" i="1" s="1"/>
  <c r="AY160" i="1" s="1"/>
  <c r="G160" i="1" s="1"/>
  <c r="AT160" i="1"/>
  <c r="AU160" i="1"/>
  <c r="AW160" i="1"/>
  <c r="AX160" i="1" s="1"/>
  <c r="BC160" i="1"/>
  <c r="L161" i="1"/>
  <c r="N161" i="1" s="1"/>
  <c r="AK161" i="1"/>
  <c r="AM161" i="1"/>
  <c r="AN161" i="1"/>
  <c r="AO161" i="1"/>
  <c r="AT161" i="1"/>
  <c r="AU161" i="1"/>
  <c r="AW161" i="1"/>
  <c r="E162" i="1"/>
  <c r="L162" i="1"/>
  <c r="N162" i="1" s="1"/>
  <c r="AK162" i="1"/>
  <c r="AL162" i="1" s="1"/>
  <c r="AM162" i="1"/>
  <c r="AN162" i="1"/>
  <c r="AO162" i="1"/>
  <c r="AT162" i="1"/>
  <c r="AU162" i="1" s="1"/>
  <c r="AW162" i="1"/>
  <c r="BC162" i="1"/>
  <c r="E163" i="1"/>
  <c r="BC163" i="1" s="1"/>
  <c r="J163" i="1"/>
  <c r="AQ163" i="1" s="1"/>
  <c r="L163" i="1"/>
  <c r="N163" i="1"/>
  <c r="AK163" i="1"/>
  <c r="AL163" i="1"/>
  <c r="H163" i="1" s="1"/>
  <c r="AM163" i="1"/>
  <c r="AN163" i="1"/>
  <c r="AO163" i="1"/>
  <c r="AP163" i="1"/>
  <c r="AT163" i="1"/>
  <c r="AU163" i="1"/>
  <c r="AW163" i="1"/>
  <c r="AX163" i="1"/>
  <c r="E164" i="1"/>
  <c r="L164" i="1"/>
  <c r="N164" i="1" s="1"/>
  <c r="BC164" i="1" s="1"/>
  <c r="AK164" i="1"/>
  <c r="AL164" i="1"/>
  <c r="AM164" i="1"/>
  <c r="AN164" i="1"/>
  <c r="AO164" i="1"/>
  <c r="AP164" i="1" s="1"/>
  <c r="J164" i="1" s="1"/>
  <c r="AQ164" i="1" s="1"/>
  <c r="I164" i="1" s="1"/>
  <c r="AT164" i="1"/>
  <c r="AU164" i="1" s="1"/>
  <c r="AW164" i="1"/>
  <c r="E165" i="1"/>
  <c r="H165" i="1"/>
  <c r="L165" i="1"/>
  <c r="N165" i="1"/>
  <c r="AK165" i="1"/>
  <c r="AL165" i="1" s="1"/>
  <c r="AM165" i="1"/>
  <c r="AN165" i="1"/>
  <c r="AO165" i="1"/>
  <c r="AP165" i="1" s="1"/>
  <c r="J165" i="1" s="1"/>
  <c r="AQ165" i="1" s="1"/>
  <c r="I165" i="1" s="1"/>
  <c r="AR165" i="1"/>
  <c r="AS165" i="1" s="1"/>
  <c r="AV165" i="1" s="1"/>
  <c r="F165" i="1" s="1"/>
  <c r="AY165" i="1" s="1"/>
  <c r="G165" i="1" s="1"/>
  <c r="AT165" i="1"/>
  <c r="AU165" i="1"/>
  <c r="AX165" i="1" s="1"/>
  <c r="AW165" i="1"/>
  <c r="BC165" i="1"/>
  <c r="L166" i="1"/>
  <c r="N166" i="1" s="1"/>
  <c r="AK166" i="1"/>
  <c r="AL166" i="1" s="1"/>
  <c r="H166" i="1" s="1"/>
  <c r="AM166" i="1"/>
  <c r="AN166" i="1"/>
  <c r="AP166" i="1" s="1"/>
  <c r="J166" i="1" s="1"/>
  <c r="AQ166" i="1" s="1"/>
  <c r="AO166" i="1"/>
  <c r="AT166" i="1"/>
  <c r="AU166" i="1"/>
  <c r="AX166" i="1" s="1"/>
  <c r="AW166" i="1"/>
  <c r="L167" i="1"/>
  <c r="N167" i="1" s="1"/>
  <c r="AK167" i="1"/>
  <c r="E167" i="1" s="1"/>
  <c r="AL167" i="1"/>
  <c r="H167" i="1" s="1"/>
  <c r="AM167" i="1"/>
  <c r="AN167" i="1"/>
  <c r="AO167" i="1"/>
  <c r="AP167" i="1"/>
  <c r="J167" i="1" s="1"/>
  <c r="AQ167" i="1" s="1"/>
  <c r="I167" i="1" s="1"/>
  <c r="AT167" i="1"/>
  <c r="AU167" i="1"/>
  <c r="AX167" i="1" s="1"/>
  <c r="AW167" i="1"/>
  <c r="BC167" i="1"/>
  <c r="E170" i="1"/>
  <c r="L170" i="1"/>
  <c r="N170" i="1"/>
  <c r="AK170" i="1"/>
  <c r="AL170" i="1"/>
  <c r="AM170" i="1"/>
  <c r="AN170" i="1"/>
  <c r="AO170" i="1"/>
  <c r="AP170" i="1" s="1"/>
  <c r="J170" i="1" s="1"/>
  <c r="AQ170" i="1" s="1"/>
  <c r="AT170" i="1"/>
  <c r="AU170" i="1" s="1"/>
  <c r="AX170" i="1" s="1"/>
  <c r="AW170" i="1"/>
  <c r="E171" i="1"/>
  <c r="H171" i="1"/>
  <c r="L171" i="1"/>
  <c r="N171" i="1"/>
  <c r="BC171" i="1" s="1"/>
  <c r="AK171" i="1"/>
  <c r="AL171" i="1"/>
  <c r="AM171" i="1"/>
  <c r="AN171" i="1"/>
  <c r="AO171" i="1"/>
  <c r="AT171" i="1"/>
  <c r="AU171" i="1" s="1"/>
  <c r="AX171" i="1" s="1"/>
  <c r="AW171" i="1"/>
  <c r="E172" i="1"/>
  <c r="BC172" i="1" s="1"/>
  <c r="L172" i="1"/>
  <c r="N172" i="1"/>
  <c r="AK172" i="1"/>
  <c r="AL172" i="1" s="1"/>
  <c r="AM172" i="1"/>
  <c r="AN172" i="1"/>
  <c r="AO172" i="1"/>
  <c r="AT172" i="1"/>
  <c r="AU172" i="1" s="1"/>
  <c r="AX172" i="1" s="1"/>
  <c r="AW172" i="1"/>
  <c r="E173" i="1"/>
  <c r="L173" i="1"/>
  <c r="N173" i="1" s="1"/>
  <c r="BC173" i="1" s="1"/>
  <c r="AK173" i="1"/>
  <c r="AL173" i="1" s="1"/>
  <c r="H173" i="1" s="1"/>
  <c r="AM173" i="1"/>
  <c r="AN173" i="1"/>
  <c r="AP173" i="1" s="1"/>
  <c r="J173" i="1" s="1"/>
  <c r="AQ173" i="1" s="1"/>
  <c r="AO173" i="1"/>
  <c r="AT173" i="1"/>
  <c r="AU173" i="1" s="1"/>
  <c r="AX173" i="1" s="1"/>
  <c r="AW173" i="1"/>
  <c r="H174" i="1"/>
  <c r="L174" i="1"/>
  <c r="N174" i="1" s="1"/>
  <c r="AK174" i="1"/>
  <c r="E174" i="1" s="1"/>
  <c r="AL174" i="1"/>
  <c r="AM174" i="1"/>
  <c r="AN174" i="1"/>
  <c r="AO174" i="1"/>
  <c r="AT174" i="1"/>
  <c r="AU174" i="1" s="1"/>
  <c r="AX174" i="1" s="1"/>
  <c r="AW174" i="1"/>
  <c r="L175" i="1"/>
  <c r="N175" i="1"/>
  <c r="AK175" i="1"/>
  <c r="E175" i="1" s="1"/>
  <c r="BC175" i="1" s="1"/>
  <c r="AM175" i="1"/>
  <c r="AN175" i="1"/>
  <c r="AO175" i="1"/>
  <c r="AT175" i="1"/>
  <c r="AU175" i="1" s="1"/>
  <c r="AX175" i="1" s="1"/>
  <c r="AW175" i="1"/>
  <c r="E176" i="1"/>
  <c r="L176" i="1"/>
  <c r="N176" i="1"/>
  <c r="AK176" i="1"/>
  <c r="AL176" i="1" s="1"/>
  <c r="H176" i="1" s="1"/>
  <c r="AM176" i="1"/>
  <c r="AN176" i="1"/>
  <c r="AO176" i="1"/>
  <c r="AT176" i="1"/>
  <c r="AU176" i="1" s="1"/>
  <c r="AX176" i="1" s="1"/>
  <c r="AW176" i="1"/>
  <c r="H177" i="1"/>
  <c r="L177" i="1"/>
  <c r="N177" i="1"/>
  <c r="AK177" i="1"/>
  <c r="E177" i="1" s="1"/>
  <c r="AL177" i="1"/>
  <c r="AM177" i="1"/>
  <c r="AN177" i="1"/>
  <c r="AO177" i="1"/>
  <c r="AP177" i="1"/>
  <c r="J177" i="1" s="1"/>
  <c r="AQ177" i="1" s="1"/>
  <c r="AR177" i="1"/>
  <c r="AS177" i="1" s="1"/>
  <c r="AV177" i="1" s="1"/>
  <c r="F177" i="1" s="1"/>
  <c r="AY177" i="1" s="1"/>
  <c r="G177" i="1" s="1"/>
  <c r="AT177" i="1"/>
  <c r="AU177" i="1"/>
  <c r="AW177" i="1"/>
  <c r="E178" i="1"/>
  <c r="L178" i="1"/>
  <c r="N178" i="1"/>
  <c r="AK178" i="1"/>
  <c r="AL178" i="1"/>
  <c r="AM178" i="1"/>
  <c r="AN178" i="1"/>
  <c r="AO178" i="1"/>
  <c r="AP178" i="1"/>
  <c r="J178" i="1" s="1"/>
  <c r="AQ178" i="1"/>
  <c r="I178" i="1" s="1"/>
  <c r="AR178" i="1"/>
  <c r="AS178" i="1"/>
  <c r="AV178" i="1" s="1"/>
  <c r="F178" i="1" s="1"/>
  <c r="AY178" i="1" s="1"/>
  <c r="G178" i="1" s="1"/>
  <c r="AZ178" i="1" s="1"/>
  <c r="AT178" i="1"/>
  <c r="AU178" i="1"/>
  <c r="AW178" i="1"/>
  <c r="AX178" i="1"/>
  <c r="L179" i="1"/>
  <c r="N179" i="1"/>
  <c r="AK179" i="1"/>
  <c r="E179" i="1" s="1"/>
  <c r="AL179" i="1"/>
  <c r="AM179" i="1"/>
  <c r="AN179" i="1"/>
  <c r="AO179" i="1"/>
  <c r="AT179" i="1"/>
  <c r="AU179" i="1" s="1"/>
  <c r="AW179" i="1"/>
  <c r="AX179" i="1"/>
  <c r="L180" i="1"/>
  <c r="N180" i="1"/>
  <c r="AK180" i="1"/>
  <c r="E180" i="1" s="1"/>
  <c r="AM180" i="1"/>
  <c r="AN180" i="1"/>
  <c r="AO180" i="1"/>
  <c r="AT180" i="1"/>
  <c r="AU180" i="1" s="1"/>
  <c r="AX180" i="1" s="1"/>
  <c r="AW180" i="1"/>
  <c r="E181" i="1"/>
  <c r="L181" i="1"/>
  <c r="N181" i="1"/>
  <c r="AK181" i="1"/>
  <c r="AL181" i="1" s="1"/>
  <c r="H181" i="1" s="1"/>
  <c r="AM181" i="1"/>
  <c r="AN181" i="1"/>
  <c r="AO181" i="1"/>
  <c r="AP181" i="1" s="1"/>
  <c r="J181" i="1" s="1"/>
  <c r="AQ181" i="1" s="1"/>
  <c r="AT181" i="1"/>
  <c r="AU181" i="1" s="1"/>
  <c r="AW181" i="1"/>
  <c r="AX181" i="1"/>
  <c r="BC181" i="1"/>
  <c r="E182" i="1"/>
  <c r="L182" i="1"/>
  <c r="N182" i="1" s="1"/>
  <c r="AK182" i="1"/>
  <c r="AL182" i="1"/>
  <c r="H182" i="1" s="1"/>
  <c r="AM182" i="1"/>
  <c r="AN182" i="1"/>
  <c r="AO182" i="1"/>
  <c r="AP182" i="1" s="1"/>
  <c r="J182" i="1" s="1"/>
  <c r="AQ182" i="1" s="1"/>
  <c r="AT182" i="1"/>
  <c r="AU182" i="1"/>
  <c r="AX182" i="1" s="1"/>
  <c r="AW182" i="1"/>
  <c r="E183" i="1"/>
  <c r="L183" i="1"/>
  <c r="N183" i="1"/>
  <c r="AK183" i="1"/>
  <c r="AL183" i="1"/>
  <c r="AM183" i="1"/>
  <c r="AN183" i="1"/>
  <c r="AP183" i="1" s="1"/>
  <c r="J183" i="1" s="1"/>
  <c r="AQ183" i="1" s="1"/>
  <c r="AO183" i="1"/>
  <c r="AT183" i="1"/>
  <c r="AU183" i="1"/>
  <c r="AW183" i="1"/>
  <c r="AX183" i="1"/>
  <c r="L184" i="1"/>
  <c r="N184" i="1"/>
  <c r="AK184" i="1"/>
  <c r="E184" i="1" s="1"/>
  <c r="AL184" i="1"/>
  <c r="AM184" i="1"/>
  <c r="AN184" i="1"/>
  <c r="AO184" i="1"/>
  <c r="AT184" i="1"/>
  <c r="AU184" i="1" s="1"/>
  <c r="AX184" i="1" s="1"/>
  <c r="AW184" i="1"/>
  <c r="E187" i="1"/>
  <c r="L187" i="1"/>
  <c r="N187" i="1"/>
  <c r="AK187" i="1"/>
  <c r="AL187" i="1"/>
  <c r="H187" i="1" s="1"/>
  <c r="AM187" i="1"/>
  <c r="AN187" i="1"/>
  <c r="AO187" i="1"/>
  <c r="AT187" i="1"/>
  <c r="AU187" i="1"/>
  <c r="AW187" i="1"/>
  <c r="AX187" i="1"/>
  <c r="BC187" i="1"/>
  <c r="L188" i="1"/>
  <c r="N188" i="1" s="1"/>
  <c r="AK188" i="1"/>
  <c r="AL188" i="1" s="1"/>
  <c r="AM188" i="1"/>
  <c r="AN188" i="1"/>
  <c r="AO188" i="1"/>
  <c r="AP188" i="1" s="1"/>
  <c r="J188" i="1" s="1"/>
  <c r="AQ188" i="1" s="1"/>
  <c r="AT188" i="1"/>
  <c r="AU188" i="1"/>
  <c r="AX188" i="1" s="1"/>
  <c r="AW188" i="1"/>
  <c r="L189" i="1"/>
  <c r="N189" i="1" s="1"/>
  <c r="AK189" i="1"/>
  <c r="E189" i="1" s="1"/>
  <c r="AM189" i="1"/>
  <c r="AN189" i="1"/>
  <c r="AO189" i="1"/>
  <c r="AT189" i="1"/>
  <c r="AU189" i="1" s="1"/>
  <c r="AX189" i="1" s="1"/>
  <c r="AW189" i="1"/>
  <c r="BC189" i="1"/>
  <c r="F190" i="1"/>
  <c r="AY190" i="1" s="1"/>
  <c r="G190" i="1" s="1"/>
  <c r="H190" i="1"/>
  <c r="J190" i="1"/>
  <c r="AQ190" i="1" s="1"/>
  <c r="AR190" i="1" s="1"/>
  <c r="AS190" i="1" s="1"/>
  <c r="AV190" i="1" s="1"/>
  <c r="L190" i="1"/>
  <c r="N190" i="1" s="1"/>
  <c r="AK190" i="1"/>
  <c r="E190" i="1" s="1"/>
  <c r="AL190" i="1"/>
  <c r="AM190" i="1"/>
  <c r="AN190" i="1"/>
  <c r="AO190" i="1"/>
  <c r="AP190" i="1" s="1"/>
  <c r="AT190" i="1"/>
  <c r="AU190" i="1"/>
  <c r="AW190" i="1"/>
  <c r="BC190" i="1"/>
  <c r="H191" i="1"/>
  <c r="L191" i="1"/>
  <c r="N191" i="1" s="1"/>
  <c r="AK191" i="1"/>
  <c r="AL191" i="1" s="1"/>
  <c r="AM191" i="1"/>
  <c r="AN191" i="1"/>
  <c r="AO191" i="1"/>
  <c r="AP191" i="1" s="1"/>
  <c r="J191" i="1" s="1"/>
  <c r="AQ191" i="1"/>
  <c r="I191" i="1" s="1"/>
  <c r="AT191" i="1"/>
  <c r="AU191" i="1" s="1"/>
  <c r="AX191" i="1" s="1"/>
  <c r="AW191" i="1"/>
  <c r="L192" i="1"/>
  <c r="N192" i="1"/>
  <c r="AK192" i="1"/>
  <c r="E192" i="1" s="1"/>
  <c r="AL192" i="1"/>
  <c r="AM192" i="1"/>
  <c r="AN192" i="1"/>
  <c r="AO192" i="1"/>
  <c r="AT192" i="1"/>
  <c r="AU192" i="1"/>
  <c r="AW192" i="1"/>
  <c r="AX192" i="1"/>
  <c r="L193" i="1"/>
  <c r="N193" i="1"/>
  <c r="AK193" i="1"/>
  <c r="E193" i="1" s="1"/>
  <c r="AL193" i="1"/>
  <c r="AM193" i="1"/>
  <c r="AN193" i="1"/>
  <c r="AO193" i="1"/>
  <c r="AP193" i="1" s="1"/>
  <c r="J193" i="1" s="1"/>
  <c r="AQ193" i="1" s="1"/>
  <c r="AR193" i="1" s="1"/>
  <c r="AS193" i="1" s="1"/>
  <c r="AV193" i="1" s="1"/>
  <c r="F193" i="1" s="1"/>
  <c r="AY193" i="1" s="1"/>
  <c r="AT193" i="1"/>
  <c r="AU193" i="1"/>
  <c r="AW193" i="1"/>
  <c r="AX193" i="1"/>
  <c r="E194" i="1"/>
  <c r="L194" i="1"/>
  <c r="N194" i="1" s="1"/>
  <c r="AK194" i="1"/>
  <c r="AL194" i="1" s="1"/>
  <c r="AM194" i="1"/>
  <c r="AN194" i="1"/>
  <c r="AO194" i="1"/>
  <c r="AP194" i="1" s="1"/>
  <c r="J194" i="1" s="1"/>
  <c r="AQ194" i="1"/>
  <c r="I194" i="1" s="1"/>
  <c r="AR194" i="1"/>
  <c r="AS194" i="1"/>
  <c r="AV194" i="1" s="1"/>
  <c r="F194" i="1" s="1"/>
  <c r="AY194" i="1" s="1"/>
  <c r="G194" i="1" s="1"/>
  <c r="AT194" i="1"/>
  <c r="AU194" i="1"/>
  <c r="AX194" i="1" s="1"/>
  <c r="AW194" i="1"/>
  <c r="L195" i="1"/>
  <c r="N195" i="1"/>
  <c r="AK195" i="1"/>
  <c r="E195" i="1" s="1"/>
  <c r="AM195" i="1"/>
  <c r="AN195" i="1"/>
  <c r="AO195" i="1"/>
  <c r="AT195" i="1"/>
  <c r="AU195" i="1"/>
  <c r="AX195" i="1" s="1"/>
  <c r="AW195" i="1"/>
  <c r="BC195" i="1"/>
  <c r="E196" i="1"/>
  <c r="I196" i="1"/>
  <c r="L196" i="1"/>
  <c r="N196" i="1"/>
  <c r="AK196" i="1"/>
  <c r="AL196" i="1"/>
  <c r="H196" i="1" s="1"/>
  <c r="AM196" i="1"/>
  <c r="AN196" i="1"/>
  <c r="AO196" i="1"/>
  <c r="AP196" i="1" s="1"/>
  <c r="J196" i="1" s="1"/>
  <c r="AQ196" i="1" s="1"/>
  <c r="AR196" i="1" s="1"/>
  <c r="AS196" i="1" s="1"/>
  <c r="AV196" i="1" s="1"/>
  <c r="F196" i="1" s="1"/>
  <c r="AY196" i="1" s="1"/>
  <c r="G196" i="1" s="1"/>
  <c r="AT196" i="1"/>
  <c r="AU196" i="1"/>
  <c r="AW196" i="1"/>
  <c r="AX196" i="1"/>
  <c r="E197" i="1"/>
  <c r="L197" i="1"/>
  <c r="N197" i="1"/>
  <c r="AK197" i="1"/>
  <c r="AL197" i="1"/>
  <c r="H197" i="1" s="1"/>
  <c r="AM197" i="1"/>
  <c r="AN197" i="1"/>
  <c r="AP197" i="1" s="1"/>
  <c r="J197" i="1" s="1"/>
  <c r="AQ197" i="1" s="1"/>
  <c r="AO197" i="1"/>
  <c r="AT197" i="1"/>
  <c r="AU197" i="1" s="1"/>
  <c r="AX197" i="1" s="1"/>
  <c r="AW197" i="1"/>
  <c r="L198" i="1"/>
  <c r="N198" i="1"/>
  <c r="AK198" i="1"/>
  <c r="E198" i="1" s="1"/>
  <c r="BC198" i="1" s="1"/>
  <c r="AL198" i="1"/>
  <c r="H198" i="1" s="1"/>
  <c r="AM198" i="1"/>
  <c r="AN198" i="1"/>
  <c r="AO198" i="1"/>
  <c r="AT198" i="1"/>
  <c r="AU198" i="1"/>
  <c r="AW198" i="1"/>
  <c r="AX198" i="1"/>
  <c r="L199" i="1"/>
  <c r="N199" i="1" s="1"/>
  <c r="AK199" i="1"/>
  <c r="E199" i="1" s="1"/>
  <c r="AL199" i="1"/>
  <c r="AM199" i="1"/>
  <c r="AN199" i="1"/>
  <c r="AO199" i="1"/>
  <c r="AT199" i="1"/>
  <c r="AU199" i="1"/>
  <c r="AW199" i="1"/>
  <c r="AX199" i="1"/>
  <c r="E200" i="1"/>
  <c r="BC200" i="1" s="1"/>
  <c r="L200" i="1"/>
  <c r="N200" i="1"/>
  <c r="AK200" i="1"/>
  <c r="AL200" i="1"/>
  <c r="H200" i="1" s="1"/>
  <c r="AM200" i="1"/>
  <c r="AN200" i="1"/>
  <c r="AO200" i="1"/>
  <c r="AP200" i="1"/>
  <c r="J200" i="1" s="1"/>
  <c r="AQ200" i="1"/>
  <c r="I200" i="1" s="1"/>
  <c r="AT200" i="1"/>
  <c r="AU200" i="1" s="1"/>
  <c r="AX200" i="1" s="1"/>
  <c r="AW200" i="1"/>
  <c r="L201" i="1"/>
  <c r="N201" i="1"/>
  <c r="AK201" i="1"/>
  <c r="E201" i="1" s="1"/>
  <c r="AL201" i="1"/>
  <c r="AM201" i="1"/>
  <c r="AN201" i="1"/>
  <c r="AO201" i="1"/>
  <c r="AT201" i="1"/>
  <c r="AU201" i="1" s="1"/>
  <c r="AX201" i="1" s="1"/>
  <c r="AW201" i="1"/>
  <c r="BC201" i="1"/>
  <c r="BC193" i="1" l="1"/>
  <c r="AR181" i="1"/>
  <c r="AS181" i="1" s="1"/>
  <c r="AV181" i="1" s="1"/>
  <c r="F181" i="1" s="1"/>
  <c r="AY181" i="1" s="1"/>
  <c r="G181" i="1" s="1"/>
  <c r="I181" i="1"/>
  <c r="AZ196" i="1"/>
  <c r="BA196" i="1"/>
  <c r="AZ165" i="1"/>
  <c r="BA165" i="1"/>
  <c r="BA194" i="1"/>
  <c r="AZ194" i="1"/>
  <c r="AR173" i="1"/>
  <c r="AS173" i="1" s="1"/>
  <c r="AV173" i="1" s="1"/>
  <c r="F173" i="1" s="1"/>
  <c r="AY173" i="1" s="1"/>
  <c r="G173" i="1" s="1"/>
  <c r="I173" i="1"/>
  <c r="BC199" i="1"/>
  <c r="BA160" i="1"/>
  <c r="AZ160" i="1"/>
  <c r="AZ131" i="1"/>
  <c r="BA131" i="1"/>
  <c r="AZ190" i="1"/>
  <c r="BA190" i="1"/>
  <c r="G193" i="1"/>
  <c r="BA152" i="1"/>
  <c r="AZ152" i="1"/>
  <c r="BB193" i="1"/>
  <c r="BD193" i="1" s="1"/>
  <c r="I183" i="1"/>
  <c r="AR183" i="1"/>
  <c r="AS183" i="1" s="1"/>
  <c r="AV183" i="1" s="1"/>
  <c r="F183" i="1" s="1"/>
  <c r="AY183" i="1" s="1"/>
  <c r="G183" i="1" s="1"/>
  <c r="AR188" i="1"/>
  <c r="AS188" i="1" s="1"/>
  <c r="AV188" i="1" s="1"/>
  <c r="F188" i="1" s="1"/>
  <c r="AY188" i="1" s="1"/>
  <c r="I188" i="1"/>
  <c r="BA177" i="1"/>
  <c r="AZ177" i="1"/>
  <c r="AR134" i="1"/>
  <c r="AS134" i="1" s="1"/>
  <c r="AV134" i="1" s="1"/>
  <c r="F134" i="1" s="1"/>
  <c r="AY134" i="1" s="1"/>
  <c r="G134" i="1" s="1"/>
  <c r="I134" i="1"/>
  <c r="BA46" i="1"/>
  <c r="AZ46" i="1"/>
  <c r="AZ97" i="1"/>
  <c r="BA97" i="1"/>
  <c r="G157" i="1"/>
  <c r="I197" i="1"/>
  <c r="AR197" i="1"/>
  <c r="AS197" i="1" s="1"/>
  <c r="AV197" i="1" s="1"/>
  <c r="F197" i="1" s="1"/>
  <c r="AY197" i="1" s="1"/>
  <c r="G197" i="1" s="1"/>
  <c r="AR170" i="1"/>
  <c r="AS170" i="1" s="1"/>
  <c r="AV170" i="1" s="1"/>
  <c r="F170" i="1" s="1"/>
  <c r="AY170" i="1" s="1"/>
  <c r="G170" i="1" s="1"/>
  <c r="I170" i="1"/>
  <c r="I119" i="1"/>
  <c r="AR119" i="1"/>
  <c r="AS119" i="1" s="1"/>
  <c r="AV119" i="1" s="1"/>
  <c r="F119" i="1" s="1"/>
  <c r="AY119" i="1" s="1"/>
  <c r="G119" i="1" s="1"/>
  <c r="AR163" i="1"/>
  <c r="AS163" i="1" s="1"/>
  <c r="AV163" i="1" s="1"/>
  <c r="F163" i="1" s="1"/>
  <c r="AY163" i="1" s="1"/>
  <c r="G163" i="1" s="1"/>
  <c r="BB163" i="1"/>
  <c r="BD163" i="1" s="1"/>
  <c r="I163" i="1"/>
  <c r="I95" i="1"/>
  <c r="AR95" i="1"/>
  <c r="AS95" i="1" s="1"/>
  <c r="AV95" i="1" s="1"/>
  <c r="F95" i="1" s="1"/>
  <c r="AY95" i="1" s="1"/>
  <c r="G95" i="1" s="1"/>
  <c r="I166" i="1"/>
  <c r="AR166" i="1"/>
  <c r="AS166" i="1" s="1"/>
  <c r="AV166" i="1" s="1"/>
  <c r="F166" i="1" s="1"/>
  <c r="AY166" i="1" s="1"/>
  <c r="G166" i="1" s="1"/>
  <c r="BB166" i="1"/>
  <c r="AZ149" i="1"/>
  <c r="BA149" i="1"/>
  <c r="BC196" i="1"/>
  <c r="BC180" i="1"/>
  <c r="I124" i="1"/>
  <c r="AR124" i="1"/>
  <c r="AS124" i="1" s="1"/>
  <c r="AV124" i="1" s="1"/>
  <c r="F124" i="1" s="1"/>
  <c r="AY124" i="1" s="1"/>
  <c r="G124" i="1" s="1"/>
  <c r="BC197" i="1"/>
  <c r="E142" i="1"/>
  <c r="AL142" i="1"/>
  <c r="BA118" i="1"/>
  <c r="AZ118" i="1"/>
  <c r="AP98" i="1"/>
  <c r="J98" i="1" s="1"/>
  <c r="AQ98" i="1" s="1"/>
  <c r="I35" i="1"/>
  <c r="AR35" i="1"/>
  <c r="AS35" i="1" s="1"/>
  <c r="AV35" i="1" s="1"/>
  <c r="F35" i="1" s="1"/>
  <c r="AY35" i="1" s="1"/>
  <c r="G35" i="1" s="1"/>
  <c r="H192" i="1"/>
  <c r="I158" i="1"/>
  <c r="AR158" i="1"/>
  <c r="AS158" i="1" s="1"/>
  <c r="AV158" i="1" s="1"/>
  <c r="F158" i="1" s="1"/>
  <c r="AY158" i="1" s="1"/>
  <c r="G158" i="1" s="1"/>
  <c r="H147" i="1"/>
  <c r="AP147" i="1"/>
  <c r="J147" i="1" s="1"/>
  <c r="AQ147" i="1" s="1"/>
  <c r="AX129" i="1"/>
  <c r="BB190" i="1"/>
  <c r="BB170" i="1"/>
  <c r="H170" i="1"/>
  <c r="AR145" i="1"/>
  <c r="AS145" i="1" s="1"/>
  <c r="AV145" i="1" s="1"/>
  <c r="F145" i="1" s="1"/>
  <c r="AY145" i="1" s="1"/>
  <c r="G145" i="1" s="1"/>
  <c r="I145" i="1"/>
  <c r="BD190" i="1"/>
  <c r="I156" i="1"/>
  <c r="AR156" i="1"/>
  <c r="AS156" i="1" s="1"/>
  <c r="AV156" i="1" s="1"/>
  <c r="F156" i="1" s="1"/>
  <c r="AY156" i="1" s="1"/>
  <c r="G156" i="1" s="1"/>
  <c r="BC148" i="1"/>
  <c r="BD148" i="1"/>
  <c r="H114" i="1"/>
  <c r="H76" i="1"/>
  <c r="AZ66" i="1"/>
  <c r="BA66" i="1"/>
  <c r="H44" i="1"/>
  <c r="E42" i="1"/>
  <c r="AL42" i="1"/>
  <c r="H184" i="1"/>
  <c r="BA178" i="1"/>
  <c r="AX177" i="1"/>
  <c r="BB165" i="1"/>
  <c r="BD165" i="1" s="1"/>
  <c r="AP135" i="1"/>
  <c r="J135" i="1" s="1"/>
  <c r="AQ135" i="1" s="1"/>
  <c r="BB131" i="1"/>
  <c r="BD131" i="1" s="1"/>
  <c r="BC76" i="1"/>
  <c r="AP187" i="1"/>
  <c r="J187" i="1" s="1"/>
  <c r="AQ187" i="1" s="1"/>
  <c r="BC183" i="1"/>
  <c r="BB181" i="1"/>
  <c r="BD181" i="1" s="1"/>
  <c r="H172" i="1"/>
  <c r="BB160" i="1"/>
  <c r="BD160" i="1" s="1"/>
  <c r="AR60" i="1"/>
  <c r="AS60" i="1" s="1"/>
  <c r="AV60" i="1" s="1"/>
  <c r="F60" i="1" s="1"/>
  <c r="AY60" i="1" s="1"/>
  <c r="G60" i="1" s="1"/>
  <c r="I60" i="1"/>
  <c r="BA58" i="1"/>
  <c r="AZ58" i="1"/>
  <c r="I27" i="1"/>
  <c r="AR27" i="1"/>
  <c r="AS27" i="1" s="1"/>
  <c r="AV27" i="1" s="1"/>
  <c r="F27" i="1" s="1"/>
  <c r="AY27" i="1" s="1"/>
  <c r="G27" i="1" s="1"/>
  <c r="I190" i="1"/>
  <c r="H117" i="1"/>
  <c r="I97" i="1"/>
  <c r="AR62" i="1"/>
  <c r="AS62" i="1" s="1"/>
  <c r="AV62" i="1" s="1"/>
  <c r="F62" i="1" s="1"/>
  <c r="AY62" i="1" s="1"/>
  <c r="G62" i="1" s="1"/>
  <c r="AR144" i="1"/>
  <c r="AS144" i="1" s="1"/>
  <c r="AV144" i="1" s="1"/>
  <c r="F144" i="1" s="1"/>
  <c r="AY144" i="1" s="1"/>
  <c r="G144" i="1" s="1"/>
  <c r="I144" i="1"/>
  <c r="AP142" i="1"/>
  <c r="J142" i="1" s="1"/>
  <c r="AQ142" i="1" s="1"/>
  <c r="H135" i="1"/>
  <c r="BC46" i="1"/>
  <c r="AR200" i="1"/>
  <c r="AS200" i="1" s="1"/>
  <c r="AV200" i="1" s="1"/>
  <c r="F200" i="1" s="1"/>
  <c r="AY200" i="1" s="1"/>
  <c r="G200" i="1" s="1"/>
  <c r="AP199" i="1"/>
  <c r="J199" i="1" s="1"/>
  <c r="AQ199" i="1" s="1"/>
  <c r="AP198" i="1"/>
  <c r="J198" i="1" s="1"/>
  <c r="AQ198" i="1" s="1"/>
  <c r="AP192" i="1"/>
  <c r="J192" i="1" s="1"/>
  <c r="AQ192" i="1" s="1"/>
  <c r="AL180" i="1"/>
  <c r="I177" i="1"/>
  <c r="AL133" i="1"/>
  <c r="E133" i="1"/>
  <c r="F126" i="1"/>
  <c r="AR115" i="1"/>
  <c r="AS115" i="1" s="1"/>
  <c r="AV115" i="1" s="1"/>
  <c r="F115" i="1" s="1"/>
  <c r="AY115" i="1" s="1"/>
  <c r="G115" i="1" s="1"/>
  <c r="H95" i="1"/>
  <c r="BB60" i="1"/>
  <c r="BD60" i="1" s="1"/>
  <c r="H60" i="1"/>
  <c r="I41" i="1"/>
  <c r="AR41" i="1"/>
  <c r="AS41" i="1" s="1"/>
  <c r="AV41" i="1" s="1"/>
  <c r="F41" i="1" s="1"/>
  <c r="AY41" i="1" s="1"/>
  <c r="G41" i="1" s="1"/>
  <c r="H194" i="1"/>
  <c r="BB194" i="1"/>
  <c r="BD194" i="1" s="1"/>
  <c r="AP174" i="1"/>
  <c r="J174" i="1" s="1"/>
  <c r="AQ174" i="1" s="1"/>
  <c r="BC158" i="1"/>
  <c r="BD158" i="1"/>
  <c r="H154" i="1"/>
  <c r="I148" i="1"/>
  <c r="I132" i="1"/>
  <c r="AR132" i="1"/>
  <c r="AS132" i="1" s="1"/>
  <c r="AV132" i="1" s="1"/>
  <c r="F132" i="1" s="1"/>
  <c r="AY132" i="1" s="1"/>
  <c r="G132" i="1" s="1"/>
  <c r="AP129" i="1"/>
  <c r="J129" i="1" s="1"/>
  <c r="AQ129" i="1" s="1"/>
  <c r="AP127" i="1"/>
  <c r="J127" i="1" s="1"/>
  <c r="AQ127" i="1" s="1"/>
  <c r="H118" i="1"/>
  <c r="BB118" i="1"/>
  <c r="AP109" i="1"/>
  <c r="J109" i="1" s="1"/>
  <c r="AQ109" i="1" s="1"/>
  <c r="AR19" i="1"/>
  <c r="AS19" i="1" s="1"/>
  <c r="AV19" i="1" s="1"/>
  <c r="F19" i="1" s="1"/>
  <c r="AY19" i="1" s="1"/>
  <c r="G19" i="1" s="1"/>
  <c r="AZ15" i="1"/>
  <c r="BA15" i="1"/>
  <c r="I193" i="1"/>
  <c r="H129" i="1"/>
  <c r="I61" i="1"/>
  <c r="AR61" i="1"/>
  <c r="AS61" i="1" s="1"/>
  <c r="AV61" i="1" s="1"/>
  <c r="F61" i="1" s="1"/>
  <c r="AY61" i="1" s="1"/>
  <c r="G61" i="1" s="1"/>
  <c r="BC177" i="1"/>
  <c r="BD177" i="1"/>
  <c r="BC176" i="1"/>
  <c r="AX162" i="1"/>
  <c r="AL98" i="1"/>
  <c r="E98" i="1"/>
  <c r="H89" i="1"/>
  <c r="AP89" i="1"/>
  <c r="J89" i="1" s="1"/>
  <c r="AQ89" i="1" s="1"/>
  <c r="H79" i="1"/>
  <c r="AP79" i="1"/>
  <c r="J79" i="1" s="1"/>
  <c r="AQ79" i="1" s="1"/>
  <c r="H188" i="1"/>
  <c r="I182" i="1"/>
  <c r="AR182" i="1"/>
  <c r="AS182" i="1" s="1"/>
  <c r="AV182" i="1" s="1"/>
  <c r="F182" i="1" s="1"/>
  <c r="AY182" i="1" s="1"/>
  <c r="G182" i="1" s="1"/>
  <c r="BC147" i="1"/>
  <c r="AR136" i="1"/>
  <c r="AS136" i="1" s="1"/>
  <c r="AV136" i="1" s="1"/>
  <c r="F136" i="1" s="1"/>
  <c r="AY136" i="1" s="1"/>
  <c r="G136" i="1" s="1"/>
  <c r="I136" i="1"/>
  <c r="AX111" i="1"/>
  <c r="BC79" i="1"/>
  <c r="BC41" i="1"/>
  <c r="H35" i="1"/>
  <c r="AP201" i="1"/>
  <c r="J201" i="1" s="1"/>
  <c r="AQ201" i="1" s="1"/>
  <c r="H193" i="1"/>
  <c r="AX190" i="1"/>
  <c r="AL189" i="1"/>
  <c r="AP189" i="1" s="1"/>
  <c r="J189" i="1" s="1"/>
  <c r="AQ189" i="1" s="1"/>
  <c r="BC184" i="1"/>
  <c r="AP162" i="1"/>
  <c r="J162" i="1" s="1"/>
  <c r="AQ162" i="1" s="1"/>
  <c r="H162" i="1"/>
  <c r="H155" i="1"/>
  <c r="AP155" i="1"/>
  <c r="J155" i="1" s="1"/>
  <c r="AQ155" i="1" s="1"/>
  <c r="H136" i="1"/>
  <c r="BB136" i="1"/>
  <c r="BD136" i="1" s="1"/>
  <c r="AX125" i="1"/>
  <c r="AR107" i="1"/>
  <c r="AS107" i="1" s="1"/>
  <c r="AV107" i="1" s="1"/>
  <c r="F107" i="1" s="1"/>
  <c r="AY107" i="1" s="1"/>
  <c r="G107" i="1" s="1"/>
  <c r="I107" i="1"/>
  <c r="H201" i="1"/>
  <c r="AP179" i="1"/>
  <c r="J179" i="1" s="1"/>
  <c r="AQ179" i="1" s="1"/>
  <c r="AP159" i="1"/>
  <c r="J159" i="1" s="1"/>
  <c r="AQ159" i="1" s="1"/>
  <c r="AR146" i="1"/>
  <c r="AS146" i="1" s="1"/>
  <c r="AV146" i="1" s="1"/>
  <c r="F146" i="1" s="1"/>
  <c r="AY146" i="1" s="1"/>
  <c r="G146" i="1" s="1"/>
  <c r="G137" i="1"/>
  <c r="H127" i="1"/>
  <c r="AP121" i="1"/>
  <c r="J121" i="1" s="1"/>
  <c r="AQ121" i="1" s="1"/>
  <c r="H59" i="1"/>
  <c r="I21" i="1"/>
  <c r="AR21" i="1"/>
  <c r="AS21" i="1" s="1"/>
  <c r="AV21" i="1" s="1"/>
  <c r="F21" i="1" s="1"/>
  <c r="AY21" i="1" s="1"/>
  <c r="G21" i="1" s="1"/>
  <c r="AL195" i="1"/>
  <c r="AL143" i="1"/>
  <c r="E143" i="1"/>
  <c r="BC129" i="1"/>
  <c r="I74" i="1"/>
  <c r="AR74" i="1"/>
  <c r="AS74" i="1" s="1"/>
  <c r="AV74" i="1" s="1"/>
  <c r="F74" i="1" s="1"/>
  <c r="AY74" i="1" s="1"/>
  <c r="G74" i="1" s="1"/>
  <c r="I26" i="1"/>
  <c r="AR26" i="1"/>
  <c r="AS26" i="1" s="1"/>
  <c r="AV26" i="1" s="1"/>
  <c r="F26" i="1" s="1"/>
  <c r="AY26" i="1" s="1"/>
  <c r="G26" i="1" s="1"/>
  <c r="H179" i="1"/>
  <c r="AR90" i="1"/>
  <c r="AS90" i="1" s="1"/>
  <c r="AV90" i="1" s="1"/>
  <c r="F90" i="1" s="1"/>
  <c r="AY90" i="1" s="1"/>
  <c r="G90" i="1" s="1"/>
  <c r="I90" i="1"/>
  <c r="AZ24" i="1"/>
  <c r="BA24" i="1"/>
  <c r="BB196" i="1"/>
  <c r="BD196" i="1" s="1"/>
  <c r="BC192" i="1"/>
  <c r="AP184" i="1"/>
  <c r="J184" i="1" s="1"/>
  <c r="AQ184" i="1" s="1"/>
  <c r="BC179" i="1"/>
  <c r="BC178" i="1"/>
  <c r="BD178" i="1"/>
  <c r="AP172" i="1"/>
  <c r="J172" i="1" s="1"/>
  <c r="AQ172" i="1" s="1"/>
  <c r="AX164" i="1"/>
  <c r="H57" i="1"/>
  <c r="BC137" i="1"/>
  <c r="H199" i="1"/>
  <c r="AR191" i="1"/>
  <c r="AS191" i="1" s="1"/>
  <c r="AV191" i="1" s="1"/>
  <c r="F191" i="1" s="1"/>
  <c r="AY191" i="1" s="1"/>
  <c r="BC182" i="1"/>
  <c r="BB177" i="1"/>
  <c r="AL175" i="1"/>
  <c r="AR167" i="1"/>
  <c r="AS167" i="1" s="1"/>
  <c r="AV167" i="1" s="1"/>
  <c r="F167" i="1" s="1"/>
  <c r="AY167" i="1" s="1"/>
  <c r="G167" i="1" s="1"/>
  <c r="AR164" i="1"/>
  <c r="AS164" i="1" s="1"/>
  <c r="AV164" i="1" s="1"/>
  <c r="F164" i="1" s="1"/>
  <c r="AY164" i="1" s="1"/>
  <c r="G164" i="1" s="1"/>
  <c r="G148" i="1"/>
  <c r="AP42" i="1"/>
  <c r="J42" i="1" s="1"/>
  <c r="AQ42" i="1" s="1"/>
  <c r="H141" i="1"/>
  <c r="BC117" i="1"/>
  <c r="BC112" i="1"/>
  <c r="H109" i="1"/>
  <c r="H84" i="1"/>
  <c r="H39" i="1"/>
  <c r="E191" i="1"/>
  <c r="E188" i="1"/>
  <c r="BB182" i="1"/>
  <c r="BD182" i="1" s="1"/>
  <c r="BC174" i="1"/>
  <c r="AP171" i="1"/>
  <c r="J171" i="1" s="1"/>
  <c r="AQ171" i="1" s="1"/>
  <c r="E157" i="1"/>
  <c r="E155" i="1"/>
  <c r="BC151" i="1"/>
  <c r="BC141" i="1"/>
  <c r="BC126" i="1"/>
  <c r="AL121" i="1"/>
  <c r="BC97" i="1"/>
  <c r="BD94" i="1"/>
  <c r="AP57" i="1"/>
  <c r="J57" i="1" s="1"/>
  <c r="AQ57" i="1" s="1"/>
  <c r="AP44" i="1"/>
  <c r="J44" i="1" s="1"/>
  <c r="AQ44" i="1" s="1"/>
  <c r="BC154" i="1"/>
  <c r="BB137" i="1"/>
  <c r="BD137" i="1" s="1"/>
  <c r="H134" i="1"/>
  <c r="BB132" i="1"/>
  <c r="BD132" i="1" s="1"/>
  <c r="BB107" i="1"/>
  <c r="BD107" i="1" s="1"/>
  <c r="BB74" i="1"/>
  <c r="BC18" i="1"/>
  <c r="AX161" i="1"/>
  <c r="BB124" i="1"/>
  <c r="H124" i="1"/>
  <c r="BC124" i="1"/>
  <c r="BD124" i="1" s="1"/>
  <c r="BD118" i="1"/>
  <c r="H62" i="1"/>
  <c r="BB62" i="1"/>
  <c r="BD62" i="1" s="1"/>
  <c r="BC17" i="1"/>
  <c r="BB178" i="1"/>
  <c r="AP154" i="1"/>
  <c r="J154" i="1" s="1"/>
  <c r="AQ154" i="1" s="1"/>
  <c r="H146" i="1"/>
  <c r="BB146" i="1"/>
  <c r="BC119" i="1"/>
  <c r="AL111" i="1"/>
  <c r="E111" i="1"/>
  <c r="AR108" i="1"/>
  <c r="AS108" i="1" s="1"/>
  <c r="AV108" i="1" s="1"/>
  <c r="F108" i="1" s="1"/>
  <c r="AY108" i="1" s="1"/>
  <c r="G108" i="1" s="1"/>
  <c r="I108" i="1"/>
  <c r="H93" i="1"/>
  <c r="I137" i="1"/>
  <c r="AL125" i="1"/>
  <c r="E125" i="1"/>
  <c r="AR40" i="1"/>
  <c r="AS40" i="1" s="1"/>
  <c r="AV40" i="1" s="1"/>
  <c r="F40" i="1" s="1"/>
  <c r="AY40" i="1" s="1"/>
  <c r="G40" i="1" s="1"/>
  <c r="BB40" i="1"/>
  <c r="BD40" i="1" s="1"/>
  <c r="BC35" i="1"/>
  <c r="H33" i="1"/>
  <c r="I14" i="1"/>
  <c r="AR14" i="1"/>
  <c r="AS14" i="1" s="1"/>
  <c r="AV14" i="1" s="1"/>
  <c r="F14" i="1" s="1"/>
  <c r="AY14" i="1" s="1"/>
  <c r="G14" i="1" s="1"/>
  <c r="AP176" i="1"/>
  <c r="J176" i="1" s="1"/>
  <c r="AQ176" i="1" s="1"/>
  <c r="H164" i="1"/>
  <c r="AP151" i="1"/>
  <c r="J151" i="1" s="1"/>
  <c r="AQ151" i="1" s="1"/>
  <c r="AL150" i="1"/>
  <c r="AP150" i="1" s="1"/>
  <c r="J150" i="1" s="1"/>
  <c r="AQ150" i="1" s="1"/>
  <c r="BB149" i="1"/>
  <c r="BD149" i="1" s="1"/>
  <c r="BC115" i="1"/>
  <c r="AP112" i="1"/>
  <c r="J112" i="1" s="1"/>
  <c r="AQ112" i="1" s="1"/>
  <c r="BB90" i="1"/>
  <c r="BD90" i="1" s="1"/>
  <c r="H90" i="1"/>
  <c r="BC84" i="1"/>
  <c r="AL80" i="1"/>
  <c r="E80" i="1"/>
  <c r="BC77" i="1"/>
  <c r="H70" i="1"/>
  <c r="AR20" i="1"/>
  <c r="AS20" i="1" s="1"/>
  <c r="AV20" i="1" s="1"/>
  <c r="F20" i="1" s="1"/>
  <c r="AY20" i="1" s="1"/>
  <c r="G20" i="1" s="1"/>
  <c r="I20" i="1"/>
  <c r="I157" i="1"/>
  <c r="AX117" i="1"/>
  <c r="I94" i="1"/>
  <c r="AR94" i="1"/>
  <c r="AS94" i="1" s="1"/>
  <c r="AV94" i="1" s="1"/>
  <c r="F94" i="1" s="1"/>
  <c r="AY94" i="1" s="1"/>
  <c r="G94" i="1" s="1"/>
  <c r="BB94" i="1"/>
  <c r="H87" i="1"/>
  <c r="H73" i="1"/>
  <c r="I56" i="1"/>
  <c r="AR56" i="1"/>
  <c r="AS56" i="1" s="1"/>
  <c r="AV56" i="1" s="1"/>
  <c r="F56" i="1" s="1"/>
  <c r="AY56" i="1" s="1"/>
  <c r="G56" i="1" s="1"/>
  <c r="BD200" i="1"/>
  <c r="BC132" i="1"/>
  <c r="BC118" i="1"/>
  <c r="BB108" i="1"/>
  <c r="BD108" i="1" s="1"/>
  <c r="I88" i="1"/>
  <c r="AR88" i="1"/>
  <c r="AS88" i="1" s="1"/>
  <c r="AV88" i="1" s="1"/>
  <c r="F88" i="1" s="1"/>
  <c r="AY88" i="1" s="1"/>
  <c r="G88" i="1" s="1"/>
  <c r="BC194" i="1"/>
  <c r="BB157" i="1"/>
  <c r="AL153" i="1"/>
  <c r="BB152" i="1"/>
  <c r="BC146" i="1"/>
  <c r="BD146" i="1"/>
  <c r="BC144" i="1"/>
  <c r="AL120" i="1"/>
  <c r="E120" i="1"/>
  <c r="E93" i="1"/>
  <c r="BC90" i="1"/>
  <c r="I63" i="1"/>
  <c r="AR63" i="1"/>
  <c r="AS63" i="1" s="1"/>
  <c r="AV63" i="1" s="1"/>
  <c r="F63" i="1" s="1"/>
  <c r="AY63" i="1" s="1"/>
  <c r="G63" i="1" s="1"/>
  <c r="BB63" i="1"/>
  <c r="BD63" i="1" s="1"/>
  <c r="H43" i="1"/>
  <c r="BB200" i="1"/>
  <c r="BB197" i="1"/>
  <c r="BD197" i="1" s="1"/>
  <c r="H183" i="1"/>
  <c r="H178" i="1"/>
  <c r="E166" i="1"/>
  <c r="E161" i="1"/>
  <c r="AL161" i="1"/>
  <c r="AP161" i="1" s="1"/>
  <c r="J161" i="1" s="1"/>
  <c r="AQ161" i="1" s="1"/>
  <c r="H158" i="1"/>
  <c r="BB158" i="1"/>
  <c r="BC152" i="1"/>
  <c r="BD152" i="1"/>
  <c r="BB144" i="1"/>
  <c r="BD144" i="1" s="1"/>
  <c r="AP141" i="1"/>
  <c r="J141" i="1" s="1"/>
  <c r="AQ141" i="1" s="1"/>
  <c r="BC136" i="1"/>
  <c r="AP117" i="1"/>
  <c r="J117" i="1" s="1"/>
  <c r="AQ117" i="1" s="1"/>
  <c r="BB97" i="1"/>
  <c r="BD97" i="1" s="1"/>
  <c r="AP91" i="1"/>
  <c r="J91" i="1" s="1"/>
  <c r="AQ91" i="1" s="1"/>
  <c r="AP84" i="1"/>
  <c r="J84" i="1" s="1"/>
  <c r="AQ84" i="1" s="1"/>
  <c r="AP59" i="1"/>
  <c r="J59" i="1" s="1"/>
  <c r="AQ59" i="1" s="1"/>
  <c r="I53" i="1"/>
  <c r="AR53" i="1"/>
  <c r="AS53" i="1" s="1"/>
  <c r="AV53" i="1" s="1"/>
  <c r="F53" i="1" s="1"/>
  <c r="AY53" i="1" s="1"/>
  <c r="G53" i="1" s="1"/>
  <c r="BB53" i="1"/>
  <c r="BD53" i="1" s="1"/>
  <c r="I68" i="1"/>
  <c r="AR68" i="1"/>
  <c r="AS68" i="1" s="1"/>
  <c r="AV68" i="1" s="1"/>
  <c r="F68" i="1" s="1"/>
  <c r="AY68" i="1" s="1"/>
  <c r="BC59" i="1"/>
  <c r="H41" i="1"/>
  <c r="BB41" i="1"/>
  <c r="BD41" i="1" s="1"/>
  <c r="BC34" i="1"/>
  <c r="AP32" i="1"/>
  <c r="J32" i="1" s="1"/>
  <c r="AQ32" i="1" s="1"/>
  <c r="AX98" i="1"/>
  <c r="AP96" i="1"/>
  <c r="J96" i="1" s="1"/>
  <c r="AQ96" i="1" s="1"/>
  <c r="AP76" i="1"/>
  <c r="J76" i="1" s="1"/>
  <c r="AQ76" i="1" s="1"/>
  <c r="BC43" i="1"/>
  <c r="BC170" i="1"/>
  <c r="AP114" i="1"/>
  <c r="J114" i="1" s="1"/>
  <c r="AQ114" i="1" s="1"/>
  <c r="BC72" i="1"/>
  <c r="E54" i="1"/>
  <c r="AL54" i="1"/>
  <c r="I51" i="1"/>
  <c r="AR51" i="1"/>
  <c r="AS51" i="1" s="1"/>
  <c r="AV51" i="1" s="1"/>
  <c r="F51" i="1" s="1"/>
  <c r="AY51" i="1" s="1"/>
  <c r="AX18" i="1"/>
  <c r="AL116" i="1"/>
  <c r="H115" i="1"/>
  <c r="H112" i="1"/>
  <c r="AL110" i="1"/>
  <c r="H91" i="1"/>
  <c r="AX87" i="1"/>
  <c r="BC74" i="1"/>
  <c r="BD74" i="1" s="1"/>
  <c r="AL138" i="1"/>
  <c r="AL113" i="1"/>
  <c r="H36" i="1"/>
  <c r="I58" i="1"/>
  <c r="BB58" i="1"/>
  <c r="BD58" i="1" s="1"/>
  <c r="AP52" i="1"/>
  <c r="J52" i="1" s="1"/>
  <c r="AQ52" i="1" s="1"/>
  <c r="BC50" i="1"/>
  <c r="AP43" i="1"/>
  <c r="J43" i="1" s="1"/>
  <c r="AQ43" i="1" s="1"/>
  <c r="AZ25" i="1"/>
  <c r="BA25" i="1"/>
  <c r="AL130" i="1"/>
  <c r="AP93" i="1"/>
  <c r="J93" i="1" s="1"/>
  <c r="AQ93" i="1" s="1"/>
  <c r="E92" i="1"/>
  <c r="AL92" i="1"/>
  <c r="AP128" i="1"/>
  <c r="J128" i="1" s="1"/>
  <c r="AQ128" i="1" s="1"/>
  <c r="BC108" i="1"/>
  <c r="AP87" i="1"/>
  <c r="J87" i="1" s="1"/>
  <c r="AQ87" i="1" s="1"/>
  <c r="H61" i="1"/>
  <c r="I46" i="1"/>
  <c r="BB46" i="1"/>
  <c r="BD46" i="1" s="1"/>
  <c r="AP37" i="1"/>
  <c r="J37" i="1" s="1"/>
  <c r="AQ37" i="1" s="1"/>
  <c r="AP34" i="1"/>
  <c r="J34" i="1" s="1"/>
  <c r="AQ34" i="1" s="1"/>
  <c r="AL86" i="1"/>
  <c r="E86" i="1"/>
  <c r="AP73" i="1"/>
  <c r="J73" i="1" s="1"/>
  <c r="AQ73" i="1" s="1"/>
  <c r="H71" i="1"/>
  <c r="AP77" i="1"/>
  <c r="J77" i="1" s="1"/>
  <c r="AQ77" i="1" s="1"/>
  <c r="AP75" i="1"/>
  <c r="J75" i="1" s="1"/>
  <c r="AQ75" i="1" s="1"/>
  <c r="BC71" i="1"/>
  <c r="AP55" i="1"/>
  <c r="J55" i="1" s="1"/>
  <c r="AQ55" i="1" s="1"/>
  <c r="H32" i="1"/>
  <c r="AP67" i="1"/>
  <c r="J67" i="1" s="1"/>
  <c r="AQ67" i="1" s="1"/>
  <c r="E45" i="1"/>
  <c r="AL45" i="1"/>
  <c r="H37" i="1"/>
  <c r="AR16" i="1"/>
  <c r="AS16" i="1" s="1"/>
  <c r="AV16" i="1" s="1"/>
  <c r="F16" i="1" s="1"/>
  <c r="AY16" i="1" s="1"/>
  <c r="G16" i="1" s="1"/>
  <c r="AP111" i="1"/>
  <c r="J111" i="1" s="1"/>
  <c r="AQ111" i="1" s="1"/>
  <c r="AP50" i="1"/>
  <c r="J50" i="1" s="1"/>
  <c r="AQ50" i="1" s="1"/>
  <c r="BC44" i="1"/>
  <c r="H66" i="1"/>
  <c r="BB66" i="1"/>
  <c r="BD66" i="1" s="1"/>
  <c r="I28" i="1"/>
  <c r="AR28" i="1"/>
  <c r="AS28" i="1" s="1"/>
  <c r="AV28" i="1" s="1"/>
  <c r="F28" i="1" s="1"/>
  <c r="AY28" i="1" s="1"/>
  <c r="G28" i="1" s="1"/>
  <c r="AP39" i="1"/>
  <c r="J39" i="1" s="1"/>
  <c r="AQ39" i="1" s="1"/>
  <c r="AP69" i="1"/>
  <c r="J69" i="1" s="1"/>
  <c r="AQ69" i="1" s="1"/>
  <c r="BC49" i="1"/>
  <c r="BB15" i="1"/>
  <c r="BD15" i="1" s="1"/>
  <c r="AP85" i="1"/>
  <c r="J85" i="1" s="1"/>
  <c r="AQ85" i="1" s="1"/>
  <c r="AP71" i="1"/>
  <c r="J71" i="1" s="1"/>
  <c r="AQ71" i="1" s="1"/>
  <c r="BC63" i="1"/>
  <c r="BC22" i="1"/>
  <c r="AL78" i="1"/>
  <c r="AP78" i="1" s="1"/>
  <c r="J78" i="1" s="1"/>
  <c r="AQ78" i="1" s="1"/>
  <c r="E78" i="1"/>
  <c r="AP72" i="1"/>
  <c r="J72" i="1" s="1"/>
  <c r="AQ72" i="1" s="1"/>
  <c r="AP70" i="1"/>
  <c r="J70" i="1" s="1"/>
  <c r="AQ70" i="1" s="1"/>
  <c r="BB28" i="1"/>
  <c r="BD28" i="1" s="1"/>
  <c r="BB56" i="1"/>
  <c r="AP23" i="1"/>
  <c r="J23" i="1" s="1"/>
  <c r="AQ23" i="1" s="1"/>
  <c r="AX79" i="1"/>
  <c r="H56" i="1"/>
  <c r="BB51" i="1"/>
  <c r="AL49" i="1"/>
  <c r="AP36" i="1"/>
  <c r="J36" i="1" s="1"/>
  <c r="AQ36" i="1" s="1"/>
  <c r="AP33" i="1"/>
  <c r="J33" i="1" s="1"/>
  <c r="AQ33" i="1" s="1"/>
  <c r="AP38" i="1"/>
  <c r="J38" i="1" s="1"/>
  <c r="AQ38" i="1" s="1"/>
  <c r="AL22" i="1"/>
  <c r="BB21" i="1"/>
  <c r="AP18" i="1"/>
  <c r="J18" i="1" s="1"/>
  <c r="AQ18" i="1" s="1"/>
  <c r="AL17" i="1"/>
  <c r="BB26" i="1"/>
  <c r="BD26" i="1" s="1"/>
  <c r="H24" i="1"/>
  <c r="BB24" i="1"/>
  <c r="BD24" i="1" s="1"/>
  <c r="H19" i="1"/>
  <c r="BB19" i="1"/>
  <c r="BD19" i="1" s="1"/>
  <c r="H14" i="1"/>
  <c r="BB14" i="1"/>
  <c r="BD14" i="1" s="1"/>
  <c r="BC37" i="1"/>
  <c r="E73" i="1"/>
  <c r="E68" i="1"/>
  <c r="E61" i="1"/>
  <c r="E56" i="1"/>
  <c r="E51" i="1"/>
  <c r="BD21" i="1"/>
  <c r="I161" i="1" l="1"/>
  <c r="AR161" i="1"/>
  <c r="AS161" i="1" s="1"/>
  <c r="AV161" i="1" s="1"/>
  <c r="F161" i="1" s="1"/>
  <c r="AY161" i="1" s="1"/>
  <c r="G161" i="1" s="1"/>
  <c r="I189" i="1"/>
  <c r="AR189" i="1"/>
  <c r="AS189" i="1" s="1"/>
  <c r="AV189" i="1" s="1"/>
  <c r="F189" i="1" s="1"/>
  <c r="AY189" i="1" s="1"/>
  <c r="G189" i="1" s="1"/>
  <c r="BB70" i="1"/>
  <c r="BD70" i="1" s="1"/>
  <c r="I78" i="1"/>
  <c r="AR78" i="1"/>
  <c r="AS78" i="1" s="1"/>
  <c r="AV78" i="1" s="1"/>
  <c r="F78" i="1" s="1"/>
  <c r="AY78" i="1" s="1"/>
  <c r="G78" i="1" s="1"/>
  <c r="I150" i="1"/>
  <c r="AR150" i="1"/>
  <c r="AS150" i="1" s="1"/>
  <c r="AV150" i="1" s="1"/>
  <c r="F150" i="1" s="1"/>
  <c r="AY150" i="1" s="1"/>
  <c r="G150" i="1" s="1"/>
  <c r="BB151" i="1"/>
  <c r="BD151" i="1" s="1"/>
  <c r="I73" i="1"/>
  <c r="AR73" i="1"/>
  <c r="AS73" i="1" s="1"/>
  <c r="AV73" i="1" s="1"/>
  <c r="F73" i="1" s="1"/>
  <c r="AY73" i="1" s="1"/>
  <c r="G73" i="1" s="1"/>
  <c r="H80" i="1"/>
  <c r="BC86" i="1"/>
  <c r="BC93" i="1"/>
  <c r="AZ136" i="1"/>
  <c r="BA136" i="1"/>
  <c r="AZ134" i="1"/>
  <c r="BA134" i="1"/>
  <c r="I111" i="1"/>
  <c r="AR111" i="1"/>
  <c r="AS111" i="1" s="1"/>
  <c r="AV111" i="1" s="1"/>
  <c r="F111" i="1" s="1"/>
  <c r="AY111" i="1" s="1"/>
  <c r="G111" i="1" s="1"/>
  <c r="H86" i="1"/>
  <c r="H110" i="1"/>
  <c r="BC120" i="1"/>
  <c r="BC191" i="1"/>
  <c r="H175" i="1"/>
  <c r="AR121" i="1"/>
  <c r="AS121" i="1" s="1"/>
  <c r="AV121" i="1" s="1"/>
  <c r="F121" i="1" s="1"/>
  <c r="AY121" i="1" s="1"/>
  <c r="G121" i="1" s="1"/>
  <c r="I121" i="1"/>
  <c r="I155" i="1"/>
  <c r="AR155" i="1"/>
  <c r="AS155" i="1" s="1"/>
  <c r="AV155" i="1" s="1"/>
  <c r="F155" i="1" s="1"/>
  <c r="AY155" i="1" s="1"/>
  <c r="G155" i="1" s="1"/>
  <c r="BA16" i="1"/>
  <c r="AZ16" i="1"/>
  <c r="H120" i="1"/>
  <c r="AR57" i="1"/>
  <c r="AS57" i="1" s="1"/>
  <c r="AV57" i="1" s="1"/>
  <c r="F57" i="1" s="1"/>
  <c r="AY57" i="1" s="1"/>
  <c r="G57" i="1" s="1"/>
  <c r="I57" i="1"/>
  <c r="BA61" i="1"/>
  <c r="AZ61" i="1"/>
  <c r="H180" i="1"/>
  <c r="BA27" i="1"/>
  <c r="AZ27" i="1"/>
  <c r="I36" i="1"/>
  <c r="AR36" i="1"/>
  <c r="AS36" i="1" s="1"/>
  <c r="AV36" i="1" s="1"/>
  <c r="F36" i="1" s="1"/>
  <c r="AY36" i="1" s="1"/>
  <c r="G36" i="1" s="1"/>
  <c r="I39" i="1"/>
  <c r="AR39" i="1"/>
  <c r="AS39" i="1" s="1"/>
  <c r="AV39" i="1" s="1"/>
  <c r="F39" i="1" s="1"/>
  <c r="AY39" i="1" s="1"/>
  <c r="G39" i="1" s="1"/>
  <c r="AR55" i="1"/>
  <c r="AS55" i="1" s="1"/>
  <c r="AV55" i="1" s="1"/>
  <c r="F55" i="1" s="1"/>
  <c r="AY55" i="1" s="1"/>
  <c r="G55" i="1" s="1"/>
  <c r="I55" i="1"/>
  <c r="AR128" i="1"/>
  <c r="AS128" i="1" s="1"/>
  <c r="AV128" i="1" s="1"/>
  <c r="F128" i="1" s="1"/>
  <c r="AY128" i="1" s="1"/>
  <c r="G128" i="1" s="1"/>
  <c r="BB128" i="1"/>
  <c r="BD128" i="1" s="1"/>
  <c r="I128" i="1"/>
  <c r="H113" i="1"/>
  <c r="AR114" i="1"/>
  <c r="AS114" i="1" s="1"/>
  <c r="AV114" i="1" s="1"/>
  <c r="F114" i="1" s="1"/>
  <c r="AY114" i="1" s="1"/>
  <c r="G114" i="1" s="1"/>
  <c r="I114" i="1"/>
  <c r="AR84" i="1"/>
  <c r="AS84" i="1" s="1"/>
  <c r="AV84" i="1" s="1"/>
  <c r="F84" i="1" s="1"/>
  <c r="AY84" i="1" s="1"/>
  <c r="G84" i="1" s="1"/>
  <c r="I84" i="1"/>
  <c r="BC143" i="1"/>
  <c r="I109" i="1"/>
  <c r="AR109" i="1"/>
  <c r="AS109" i="1" s="1"/>
  <c r="AV109" i="1" s="1"/>
  <c r="F109" i="1" s="1"/>
  <c r="AY109" i="1" s="1"/>
  <c r="G109" i="1" s="1"/>
  <c r="AZ115" i="1"/>
  <c r="BA115" i="1"/>
  <c r="AP180" i="1"/>
  <c r="J180" i="1" s="1"/>
  <c r="AQ180" i="1" s="1"/>
  <c r="I147" i="1"/>
  <c r="AR147" i="1"/>
  <c r="AS147" i="1" s="1"/>
  <c r="AV147" i="1" s="1"/>
  <c r="F147" i="1" s="1"/>
  <c r="AY147" i="1" s="1"/>
  <c r="G147" i="1" s="1"/>
  <c r="BC56" i="1"/>
  <c r="BD56" i="1" s="1"/>
  <c r="H49" i="1"/>
  <c r="H138" i="1"/>
  <c r="I91" i="1"/>
  <c r="AR91" i="1"/>
  <c r="AS91" i="1" s="1"/>
  <c r="AV91" i="1" s="1"/>
  <c r="F91" i="1" s="1"/>
  <c r="AZ20" i="1"/>
  <c r="BA20" i="1"/>
  <c r="AR176" i="1"/>
  <c r="AS176" i="1" s="1"/>
  <c r="AV176" i="1" s="1"/>
  <c r="F176" i="1" s="1"/>
  <c r="AY176" i="1" s="1"/>
  <c r="G176" i="1" s="1"/>
  <c r="I176" i="1"/>
  <c r="BB176" i="1"/>
  <c r="BD176" i="1" s="1"/>
  <c r="H143" i="1"/>
  <c r="BC98" i="1"/>
  <c r="BD98" i="1"/>
  <c r="AY126" i="1"/>
  <c r="G126" i="1" s="1"/>
  <c r="BB126" i="1"/>
  <c r="BD126" i="1" s="1"/>
  <c r="AZ144" i="1"/>
  <c r="BA144" i="1"/>
  <c r="AZ157" i="1"/>
  <c r="BA157" i="1"/>
  <c r="BC61" i="1"/>
  <c r="I75" i="1"/>
  <c r="AR75" i="1"/>
  <c r="AS75" i="1" s="1"/>
  <c r="AV75" i="1" s="1"/>
  <c r="F75" i="1" s="1"/>
  <c r="AY75" i="1" s="1"/>
  <c r="G75" i="1" s="1"/>
  <c r="H92" i="1"/>
  <c r="BA63" i="1"/>
  <c r="AZ63" i="1"/>
  <c r="AZ14" i="1"/>
  <c r="BA14" i="1"/>
  <c r="BC155" i="1"/>
  <c r="BD155" i="1"/>
  <c r="H195" i="1"/>
  <c r="BB98" i="1"/>
  <c r="H98" i="1"/>
  <c r="BC133" i="1"/>
  <c r="BC68" i="1"/>
  <c r="AR77" i="1"/>
  <c r="AS77" i="1" s="1"/>
  <c r="AV77" i="1" s="1"/>
  <c r="F77" i="1" s="1"/>
  <c r="AY77" i="1" s="1"/>
  <c r="G77" i="1" s="1"/>
  <c r="I77" i="1"/>
  <c r="BC92" i="1"/>
  <c r="AP49" i="1"/>
  <c r="J49" i="1" s="1"/>
  <c r="AQ49" i="1" s="1"/>
  <c r="AR117" i="1"/>
  <c r="AS117" i="1" s="1"/>
  <c r="AV117" i="1" s="1"/>
  <c r="F117" i="1" s="1"/>
  <c r="I117" i="1"/>
  <c r="AR154" i="1"/>
  <c r="AS154" i="1" s="1"/>
  <c r="AV154" i="1" s="1"/>
  <c r="F154" i="1" s="1"/>
  <c r="I154" i="1"/>
  <c r="BB134" i="1"/>
  <c r="BD134" i="1" s="1"/>
  <c r="BC157" i="1"/>
  <c r="BD157" i="1" s="1"/>
  <c r="I42" i="1"/>
  <c r="AR42" i="1"/>
  <c r="AS42" i="1" s="1"/>
  <c r="AV42" i="1" s="1"/>
  <c r="F42" i="1" s="1"/>
  <c r="AY42" i="1" s="1"/>
  <c r="G42" i="1" s="1"/>
  <c r="AP113" i="1"/>
  <c r="J113" i="1" s="1"/>
  <c r="AQ113" i="1" s="1"/>
  <c r="AR127" i="1"/>
  <c r="AS127" i="1" s="1"/>
  <c r="AV127" i="1" s="1"/>
  <c r="F127" i="1" s="1"/>
  <c r="I127" i="1"/>
  <c r="H133" i="1"/>
  <c r="BB191" i="1"/>
  <c r="BD191" i="1" s="1"/>
  <c r="AZ158" i="1"/>
  <c r="BA158" i="1"/>
  <c r="AZ166" i="1"/>
  <c r="BA166" i="1"/>
  <c r="BC73" i="1"/>
  <c r="I93" i="1"/>
  <c r="AR93" i="1"/>
  <c r="AS93" i="1" s="1"/>
  <c r="AV93" i="1" s="1"/>
  <c r="F93" i="1" s="1"/>
  <c r="AY93" i="1" s="1"/>
  <c r="G93" i="1" s="1"/>
  <c r="AP86" i="1"/>
  <c r="J86" i="1" s="1"/>
  <c r="AQ86" i="1" s="1"/>
  <c r="I76" i="1"/>
  <c r="AR76" i="1"/>
  <c r="AS76" i="1" s="1"/>
  <c r="AV76" i="1" s="1"/>
  <c r="F76" i="1" s="1"/>
  <c r="I171" i="1"/>
  <c r="AR171" i="1"/>
  <c r="AS171" i="1" s="1"/>
  <c r="AV171" i="1" s="1"/>
  <c r="F171" i="1" s="1"/>
  <c r="AY171" i="1" s="1"/>
  <c r="G171" i="1" s="1"/>
  <c r="AP80" i="1"/>
  <c r="J80" i="1" s="1"/>
  <c r="AQ80" i="1" s="1"/>
  <c r="I184" i="1"/>
  <c r="AR184" i="1"/>
  <c r="AS184" i="1" s="1"/>
  <c r="AV184" i="1" s="1"/>
  <c r="F184" i="1" s="1"/>
  <c r="AY184" i="1" s="1"/>
  <c r="G184" i="1" s="1"/>
  <c r="BA21" i="1"/>
  <c r="AZ21" i="1"/>
  <c r="AZ107" i="1"/>
  <c r="BA107" i="1"/>
  <c r="AR129" i="1"/>
  <c r="AS129" i="1" s="1"/>
  <c r="AV129" i="1" s="1"/>
  <c r="F129" i="1" s="1"/>
  <c r="I129" i="1"/>
  <c r="BA62" i="1"/>
  <c r="AZ62" i="1"/>
  <c r="BC51" i="1"/>
  <c r="BD51" i="1"/>
  <c r="BA28" i="1"/>
  <c r="AZ28" i="1"/>
  <c r="I23" i="1"/>
  <c r="AR23" i="1"/>
  <c r="AS23" i="1" s="1"/>
  <c r="AV23" i="1" s="1"/>
  <c r="F23" i="1" s="1"/>
  <c r="AY23" i="1" s="1"/>
  <c r="G23" i="1" s="1"/>
  <c r="H130" i="1"/>
  <c r="AP130" i="1"/>
  <c r="J130" i="1" s="1"/>
  <c r="AQ130" i="1" s="1"/>
  <c r="I96" i="1"/>
  <c r="AR96" i="1"/>
  <c r="AS96" i="1" s="1"/>
  <c r="AV96" i="1" s="1"/>
  <c r="F96" i="1" s="1"/>
  <c r="AY96" i="1" s="1"/>
  <c r="G96" i="1" s="1"/>
  <c r="I141" i="1"/>
  <c r="AR141" i="1"/>
  <c r="AS141" i="1" s="1"/>
  <c r="AV141" i="1" s="1"/>
  <c r="F141" i="1" s="1"/>
  <c r="AY141" i="1" s="1"/>
  <c r="G141" i="1" s="1"/>
  <c r="BC80" i="1"/>
  <c r="BB183" i="1"/>
  <c r="BD183" i="1" s="1"/>
  <c r="AZ148" i="1"/>
  <c r="BA148" i="1"/>
  <c r="AZ132" i="1"/>
  <c r="BA132" i="1"/>
  <c r="AR187" i="1"/>
  <c r="AS187" i="1" s="1"/>
  <c r="AV187" i="1" s="1"/>
  <c r="F187" i="1" s="1"/>
  <c r="AY187" i="1" s="1"/>
  <c r="G187" i="1" s="1"/>
  <c r="I187" i="1"/>
  <c r="BB114" i="1"/>
  <c r="BD114" i="1" s="1"/>
  <c r="BA183" i="1"/>
  <c r="AZ183" i="1"/>
  <c r="AR198" i="1"/>
  <c r="AS198" i="1" s="1"/>
  <c r="AV198" i="1" s="1"/>
  <c r="F198" i="1" s="1"/>
  <c r="AY198" i="1" s="1"/>
  <c r="G198" i="1" s="1"/>
  <c r="I198" i="1"/>
  <c r="AR199" i="1"/>
  <c r="AS199" i="1" s="1"/>
  <c r="AV199" i="1" s="1"/>
  <c r="F199" i="1" s="1"/>
  <c r="I199" i="1"/>
  <c r="BB16" i="1"/>
  <c r="BD16" i="1" s="1"/>
  <c r="BC45" i="1"/>
  <c r="H116" i="1"/>
  <c r="G68" i="1"/>
  <c r="BC161" i="1"/>
  <c r="BD161" i="1"/>
  <c r="AZ94" i="1"/>
  <c r="BA94" i="1"/>
  <c r="AP120" i="1"/>
  <c r="J120" i="1" s="1"/>
  <c r="AQ120" i="1" s="1"/>
  <c r="AP143" i="1"/>
  <c r="J143" i="1" s="1"/>
  <c r="AQ143" i="1" s="1"/>
  <c r="BA200" i="1"/>
  <c r="AZ200" i="1"/>
  <c r="AP138" i="1"/>
  <c r="J138" i="1" s="1"/>
  <c r="AQ138" i="1" s="1"/>
  <c r="AZ163" i="1"/>
  <c r="BA163" i="1"/>
  <c r="BA56" i="1"/>
  <c r="AZ56" i="1"/>
  <c r="BA164" i="1"/>
  <c r="AZ164" i="1"/>
  <c r="I32" i="1"/>
  <c r="AR32" i="1"/>
  <c r="AS32" i="1" s="1"/>
  <c r="AV32" i="1" s="1"/>
  <c r="F32" i="1" s="1"/>
  <c r="AY32" i="1" s="1"/>
  <c r="G32" i="1" s="1"/>
  <c r="AZ167" i="1"/>
  <c r="BA167" i="1"/>
  <c r="I70" i="1"/>
  <c r="AR70" i="1"/>
  <c r="AS70" i="1" s="1"/>
  <c r="AV70" i="1" s="1"/>
  <c r="F70" i="1" s="1"/>
  <c r="AY70" i="1" s="1"/>
  <c r="G70" i="1" s="1"/>
  <c r="AR43" i="1"/>
  <c r="AS43" i="1" s="1"/>
  <c r="AV43" i="1" s="1"/>
  <c r="F43" i="1" s="1"/>
  <c r="AY43" i="1" s="1"/>
  <c r="G43" i="1" s="1"/>
  <c r="I43" i="1"/>
  <c r="I44" i="1"/>
  <c r="AR44" i="1"/>
  <c r="AS44" i="1" s="1"/>
  <c r="AV44" i="1" s="1"/>
  <c r="F44" i="1" s="1"/>
  <c r="AY44" i="1" s="1"/>
  <c r="G44" i="1" s="1"/>
  <c r="BA173" i="1"/>
  <c r="AZ173" i="1"/>
  <c r="AR72" i="1"/>
  <c r="AS72" i="1" s="1"/>
  <c r="AV72" i="1" s="1"/>
  <c r="F72" i="1" s="1"/>
  <c r="AY72" i="1" s="1"/>
  <c r="G72" i="1" s="1"/>
  <c r="BB72" i="1"/>
  <c r="BD72" i="1" s="1"/>
  <c r="I72" i="1"/>
  <c r="I34" i="1"/>
  <c r="AR34" i="1"/>
  <c r="AS34" i="1" s="1"/>
  <c r="AV34" i="1" s="1"/>
  <c r="F34" i="1" s="1"/>
  <c r="AY34" i="1" s="1"/>
  <c r="G34" i="1" s="1"/>
  <c r="BB156" i="1"/>
  <c r="BD156" i="1" s="1"/>
  <c r="AZ40" i="1"/>
  <c r="BA40" i="1"/>
  <c r="BB155" i="1"/>
  <c r="BC78" i="1"/>
  <c r="AR52" i="1"/>
  <c r="AS52" i="1" s="1"/>
  <c r="AV52" i="1" s="1"/>
  <c r="F52" i="1" s="1"/>
  <c r="AY52" i="1" s="1"/>
  <c r="G52" i="1" s="1"/>
  <c r="I52" i="1"/>
  <c r="BB52" i="1"/>
  <c r="BD52" i="1" s="1"/>
  <c r="I112" i="1"/>
  <c r="AR112" i="1"/>
  <c r="AS112" i="1" s="1"/>
  <c r="AV112" i="1" s="1"/>
  <c r="F112" i="1" s="1"/>
  <c r="BC125" i="1"/>
  <c r="AZ90" i="1"/>
  <c r="BA90" i="1"/>
  <c r="I135" i="1"/>
  <c r="AR135" i="1"/>
  <c r="AS135" i="1" s="1"/>
  <c r="AV135" i="1" s="1"/>
  <c r="F135" i="1" s="1"/>
  <c r="AY135" i="1" s="1"/>
  <c r="G135" i="1" s="1"/>
  <c r="I98" i="1"/>
  <c r="AR98" i="1"/>
  <c r="AS98" i="1" s="1"/>
  <c r="AV98" i="1" s="1"/>
  <c r="F98" i="1" s="1"/>
  <c r="AY98" i="1" s="1"/>
  <c r="G98" i="1" s="1"/>
  <c r="H78" i="1"/>
  <c r="I37" i="1"/>
  <c r="AR37" i="1"/>
  <c r="AS37" i="1" s="1"/>
  <c r="AV37" i="1" s="1"/>
  <c r="F37" i="1" s="1"/>
  <c r="BB115" i="1"/>
  <c r="BD115" i="1" s="1"/>
  <c r="H125" i="1"/>
  <c r="G191" i="1"/>
  <c r="AZ137" i="1"/>
  <c r="BA137" i="1"/>
  <c r="BA182" i="1"/>
  <c r="AZ182" i="1"/>
  <c r="AR174" i="1"/>
  <c r="AS174" i="1" s="1"/>
  <c r="AV174" i="1" s="1"/>
  <c r="F174" i="1" s="1"/>
  <c r="AY174" i="1" s="1"/>
  <c r="G174" i="1" s="1"/>
  <c r="I174" i="1"/>
  <c r="H45" i="1"/>
  <c r="AP45" i="1"/>
  <c r="J45" i="1" s="1"/>
  <c r="AQ45" i="1" s="1"/>
  <c r="H161" i="1"/>
  <c r="BB161" i="1"/>
  <c r="AZ146" i="1"/>
  <c r="BA146" i="1"/>
  <c r="AR162" i="1"/>
  <c r="AS162" i="1" s="1"/>
  <c r="AV162" i="1" s="1"/>
  <c r="F162" i="1" s="1"/>
  <c r="AY162" i="1" s="1"/>
  <c r="G162" i="1" s="1"/>
  <c r="I162" i="1"/>
  <c r="H17" i="1"/>
  <c r="AP17" i="1"/>
  <c r="J17" i="1" s="1"/>
  <c r="AQ17" i="1" s="1"/>
  <c r="BB68" i="1"/>
  <c r="BD68" i="1" s="1"/>
  <c r="AR67" i="1"/>
  <c r="AS67" i="1" s="1"/>
  <c r="AV67" i="1" s="1"/>
  <c r="F67" i="1" s="1"/>
  <c r="AY67" i="1" s="1"/>
  <c r="G67" i="1" s="1"/>
  <c r="I67" i="1"/>
  <c r="BB67" i="1"/>
  <c r="BD67" i="1" s="1"/>
  <c r="BC166" i="1"/>
  <c r="BD166" i="1"/>
  <c r="H153" i="1"/>
  <c r="AP125" i="1"/>
  <c r="J125" i="1" s="1"/>
  <c r="AQ125" i="1" s="1"/>
  <c r="BA26" i="1"/>
  <c r="AZ26" i="1"/>
  <c r="AR159" i="1"/>
  <c r="AS159" i="1" s="1"/>
  <c r="AV159" i="1" s="1"/>
  <c r="F159" i="1" s="1"/>
  <c r="AY159" i="1" s="1"/>
  <c r="G159" i="1" s="1"/>
  <c r="I159" i="1"/>
  <c r="BA41" i="1"/>
  <c r="AZ41" i="1"/>
  <c r="AZ60" i="1"/>
  <c r="BA60" i="1"/>
  <c r="BD170" i="1"/>
  <c r="H142" i="1"/>
  <c r="BB142" i="1"/>
  <c r="BD142" i="1" s="1"/>
  <c r="BB119" i="1"/>
  <c r="BD119" i="1" s="1"/>
  <c r="BC188" i="1"/>
  <c r="I18" i="1"/>
  <c r="AR18" i="1"/>
  <c r="AS18" i="1" s="1"/>
  <c r="AV18" i="1" s="1"/>
  <c r="F18" i="1" s="1"/>
  <c r="AY18" i="1" s="1"/>
  <c r="G18" i="1" s="1"/>
  <c r="I71" i="1"/>
  <c r="AR71" i="1"/>
  <c r="AS71" i="1" s="1"/>
  <c r="AV71" i="1" s="1"/>
  <c r="F71" i="1" s="1"/>
  <c r="BB20" i="1"/>
  <c r="BD20" i="1" s="1"/>
  <c r="G51" i="1"/>
  <c r="BB145" i="1"/>
  <c r="BD145" i="1" s="1"/>
  <c r="H150" i="1"/>
  <c r="H121" i="1"/>
  <c r="BB27" i="1"/>
  <c r="BD27" i="1" s="1"/>
  <c r="BB189" i="1"/>
  <c r="BD189" i="1" s="1"/>
  <c r="H189" i="1"/>
  <c r="AR79" i="1"/>
  <c r="AS79" i="1" s="1"/>
  <c r="AV79" i="1" s="1"/>
  <c r="F79" i="1" s="1"/>
  <c r="AY79" i="1" s="1"/>
  <c r="G79" i="1" s="1"/>
  <c r="I79" i="1"/>
  <c r="AP133" i="1"/>
  <c r="J133" i="1" s="1"/>
  <c r="AQ133" i="1" s="1"/>
  <c r="BB184" i="1"/>
  <c r="BD184" i="1" s="1"/>
  <c r="BB188" i="1"/>
  <c r="BD188" i="1" s="1"/>
  <c r="BC142" i="1"/>
  <c r="AZ119" i="1"/>
  <c r="BA119" i="1"/>
  <c r="AZ95" i="1"/>
  <c r="BA95" i="1"/>
  <c r="G188" i="1"/>
  <c r="AR85" i="1"/>
  <c r="AS85" i="1" s="1"/>
  <c r="AV85" i="1" s="1"/>
  <c r="F85" i="1" s="1"/>
  <c r="AY85" i="1" s="1"/>
  <c r="G85" i="1" s="1"/>
  <c r="I85" i="1"/>
  <c r="BB61" i="1"/>
  <c r="BD61" i="1" s="1"/>
  <c r="BB36" i="1"/>
  <c r="BD36" i="1" s="1"/>
  <c r="AP175" i="1"/>
  <c r="J175" i="1" s="1"/>
  <c r="AQ175" i="1" s="1"/>
  <c r="AP116" i="1"/>
  <c r="J116" i="1" s="1"/>
  <c r="AQ116" i="1" s="1"/>
  <c r="AR151" i="1"/>
  <c r="AS151" i="1" s="1"/>
  <c r="AV151" i="1" s="1"/>
  <c r="F151" i="1" s="1"/>
  <c r="AY151" i="1" s="1"/>
  <c r="G151" i="1" s="1"/>
  <c r="I151" i="1"/>
  <c r="AZ108" i="1"/>
  <c r="BA108" i="1"/>
  <c r="AZ74" i="1"/>
  <c r="BA74" i="1"/>
  <c r="BB167" i="1"/>
  <c r="BD167" i="1" s="1"/>
  <c r="AP195" i="1"/>
  <c r="J195" i="1" s="1"/>
  <c r="AQ195" i="1" s="1"/>
  <c r="AP110" i="1"/>
  <c r="J110" i="1" s="1"/>
  <c r="AQ110" i="1" s="1"/>
  <c r="H42" i="1"/>
  <c r="BB42" i="1"/>
  <c r="BD42" i="1" s="1"/>
  <c r="AR50" i="1"/>
  <c r="AS50" i="1" s="1"/>
  <c r="AV50" i="1" s="1"/>
  <c r="F50" i="1" s="1"/>
  <c r="AY50" i="1" s="1"/>
  <c r="G50" i="1" s="1"/>
  <c r="I50" i="1"/>
  <c r="BB50" i="1"/>
  <c r="BD50" i="1" s="1"/>
  <c r="AZ156" i="1"/>
  <c r="BA156" i="1"/>
  <c r="BA145" i="1"/>
  <c r="AZ145" i="1"/>
  <c r="H22" i="1"/>
  <c r="AP22" i="1"/>
  <c r="J22" i="1" s="1"/>
  <c r="AQ22" i="1" s="1"/>
  <c r="BB32" i="1"/>
  <c r="BD32" i="1" s="1"/>
  <c r="BB75" i="1"/>
  <c r="BD75" i="1" s="1"/>
  <c r="BB55" i="1"/>
  <c r="BD55" i="1" s="1"/>
  <c r="H54" i="1"/>
  <c r="BA53" i="1"/>
  <c r="AZ53" i="1"/>
  <c r="AP153" i="1"/>
  <c r="J153" i="1" s="1"/>
  <c r="AQ153" i="1" s="1"/>
  <c r="BC111" i="1"/>
  <c r="BC42" i="1"/>
  <c r="AZ193" i="1"/>
  <c r="BA193" i="1"/>
  <c r="BA181" i="1"/>
  <c r="AZ181" i="1"/>
  <c r="AR38" i="1"/>
  <c r="AS38" i="1" s="1"/>
  <c r="AV38" i="1" s="1"/>
  <c r="F38" i="1" s="1"/>
  <c r="AY38" i="1" s="1"/>
  <c r="G38" i="1" s="1"/>
  <c r="BB38" i="1"/>
  <c r="BD38" i="1" s="1"/>
  <c r="I38" i="1"/>
  <c r="I87" i="1"/>
  <c r="AR87" i="1"/>
  <c r="AS87" i="1" s="1"/>
  <c r="AV87" i="1" s="1"/>
  <c r="F87" i="1" s="1"/>
  <c r="BC54" i="1"/>
  <c r="BA88" i="1"/>
  <c r="AZ88" i="1"/>
  <c r="BB164" i="1"/>
  <c r="BD164" i="1" s="1"/>
  <c r="H111" i="1"/>
  <c r="AP54" i="1"/>
  <c r="J54" i="1" s="1"/>
  <c r="AQ54" i="1" s="1"/>
  <c r="I179" i="1"/>
  <c r="AR179" i="1"/>
  <c r="AS179" i="1" s="1"/>
  <c r="AV179" i="1" s="1"/>
  <c r="F179" i="1" s="1"/>
  <c r="I201" i="1"/>
  <c r="AR201" i="1"/>
  <c r="AS201" i="1" s="1"/>
  <c r="AV201" i="1" s="1"/>
  <c r="F201" i="1" s="1"/>
  <c r="AR89" i="1"/>
  <c r="AS89" i="1" s="1"/>
  <c r="AV89" i="1" s="1"/>
  <c r="F89" i="1" s="1"/>
  <c r="AY89" i="1" s="1"/>
  <c r="G89" i="1" s="1"/>
  <c r="I89" i="1"/>
  <c r="BB95" i="1"/>
  <c r="BD95" i="1" s="1"/>
  <c r="BA124" i="1"/>
  <c r="AZ124" i="1"/>
  <c r="AZ170" i="1"/>
  <c r="BA170" i="1"/>
  <c r="BA35" i="1"/>
  <c r="AZ35" i="1"/>
  <c r="I192" i="1"/>
  <c r="AR192" i="1"/>
  <c r="AS192" i="1" s="1"/>
  <c r="AV192" i="1" s="1"/>
  <c r="F192" i="1" s="1"/>
  <c r="AY192" i="1" s="1"/>
  <c r="G192" i="1" s="1"/>
  <c r="AR33" i="1"/>
  <c r="AS33" i="1" s="1"/>
  <c r="AV33" i="1" s="1"/>
  <c r="F33" i="1" s="1"/>
  <c r="AY33" i="1" s="1"/>
  <c r="G33" i="1" s="1"/>
  <c r="I33" i="1"/>
  <c r="AR69" i="1"/>
  <c r="AS69" i="1" s="1"/>
  <c r="AV69" i="1" s="1"/>
  <c r="F69" i="1" s="1"/>
  <c r="AY69" i="1" s="1"/>
  <c r="G69" i="1" s="1"/>
  <c r="I69" i="1"/>
  <c r="AP92" i="1"/>
  <c r="J92" i="1" s="1"/>
  <c r="AQ92" i="1" s="1"/>
  <c r="I59" i="1"/>
  <c r="AR59" i="1"/>
  <c r="AS59" i="1" s="1"/>
  <c r="AV59" i="1" s="1"/>
  <c r="F59" i="1" s="1"/>
  <c r="BB88" i="1"/>
  <c r="BD88" i="1" s="1"/>
  <c r="BB141" i="1"/>
  <c r="BD141" i="1" s="1"/>
  <c r="AR172" i="1"/>
  <c r="AS172" i="1" s="1"/>
  <c r="AV172" i="1" s="1"/>
  <c r="F172" i="1" s="1"/>
  <c r="AY172" i="1" s="1"/>
  <c r="G172" i="1" s="1"/>
  <c r="I172" i="1"/>
  <c r="BB35" i="1"/>
  <c r="BD35" i="1" s="1"/>
  <c r="BB89" i="1"/>
  <c r="BD89" i="1" s="1"/>
  <c r="AZ19" i="1"/>
  <c r="BA19" i="1"/>
  <c r="I142" i="1"/>
  <c r="AR142" i="1"/>
  <c r="AS142" i="1" s="1"/>
  <c r="AV142" i="1" s="1"/>
  <c r="F142" i="1" s="1"/>
  <c r="AY142" i="1" s="1"/>
  <c r="G142" i="1" s="1"/>
  <c r="BB173" i="1"/>
  <c r="BD173" i="1" s="1"/>
  <c r="AZ197" i="1"/>
  <c r="BA197" i="1"/>
  <c r="AY87" i="1" l="1"/>
  <c r="G87" i="1" s="1"/>
  <c r="BB87" i="1"/>
  <c r="BD87" i="1" s="1"/>
  <c r="BA23" i="1"/>
  <c r="AZ23" i="1"/>
  <c r="AY76" i="1"/>
  <c r="G76" i="1" s="1"/>
  <c r="BB76" i="1"/>
  <c r="BD76" i="1" s="1"/>
  <c r="AR133" i="1"/>
  <c r="AS133" i="1" s="1"/>
  <c r="AV133" i="1" s="1"/>
  <c r="F133" i="1" s="1"/>
  <c r="AY133" i="1" s="1"/>
  <c r="G133" i="1" s="1"/>
  <c r="I133" i="1"/>
  <c r="AR143" i="1"/>
  <c r="AS143" i="1" s="1"/>
  <c r="AV143" i="1" s="1"/>
  <c r="F143" i="1" s="1"/>
  <c r="I143" i="1"/>
  <c r="AZ150" i="1"/>
  <c r="BA150" i="1"/>
  <c r="BA67" i="1"/>
  <c r="AZ67" i="1"/>
  <c r="AY112" i="1"/>
  <c r="G112" i="1" s="1"/>
  <c r="BB112" i="1"/>
  <c r="BD112" i="1" s="1"/>
  <c r="BA44" i="1"/>
  <c r="AZ44" i="1"/>
  <c r="BB109" i="1"/>
  <c r="BD109" i="1" s="1"/>
  <c r="AR86" i="1"/>
  <c r="AS86" i="1" s="1"/>
  <c r="AV86" i="1" s="1"/>
  <c r="F86" i="1" s="1"/>
  <c r="AY86" i="1" s="1"/>
  <c r="G86" i="1" s="1"/>
  <c r="I86" i="1"/>
  <c r="AZ79" i="1"/>
  <c r="BA79" i="1"/>
  <c r="BB93" i="1"/>
  <c r="BD93" i="1" s="1"/>
  <c r="AZ187" i="1"/>
  <c r="BA187" i="1"/>
  <c r="AZ69" i="1"/>
  <c r="BA69" i="1"/>
  <c r="AY71" i="1"/>
  <c r="G71" i="1" s="1"/>
  <c r="BB71" i="1"/>
  <c r="BD71" i="1" s="1"/>
  <c r="I45" i="1"/>
  <c r="AR45" i="1"/>
  <c r="AS45" i="1" s="1"/>
  <c r="AV45" i="1" s="1"/>
  <c r="F45" i="1" s="1"/>
  <c r="AY45" i="1" s="1"/>
  <c r="G45" i="1" s="1"/>
  <c r="BA96" i="1"/>
  <c r="AZ96" i="1"/>
  <c r="AZ184" i="1"/>
  <c r="BA184" i="1"/>
  <c r="AZ55" i="1"/>
  <c r="BA55" i="1"/>
  <c r="AZ121" i="1"/>
  <c r="BA121" i="1"/>
  <c r="I125" i="1"/>
  <c r="AR125" i="1"/>
  <c r="AS125" i="1" s="1"/>
  <c r="AV125" i="1" s="1"/>
  <c r="F125" i="1" s="1"/>
  <c r="AY125" i="1" s="1"/>
  <c r="G125" i="1" s="1"/>
  <c r="AZ135" i="1"/>
  <c r="BA135" i="1"/>
  <c r="BA34" i="1"/>
  <c r="AZ34" i="1"/>
  <c r="AY127" i="1"/>
  <c r="G127" i="1" s="1"/>
  <c r="BB127" i="1"/>
  <c r="BD127" i="1" s="1"/>
  <c r="BA147" i="1"/>
  <c r="AZ147" i="1"/>
  <c r="BA39" i="1"/>
  <c r="AZ39" i="1"/>
  <c r="BB147" i="1"/>
  <c r="BD147" i="1" s="1"/>
  <c r="AZ33" i="1"/>
  <c r="BA33" i="1"/>
  <c r="AR153" i="1"/>
  <c r="AS153" i="1" s="1"/>
  <c r="AV153" i="1" s="1"/>
  <c r="F153" i="1" s="1"/>
  <c r="AY153" i="1" s="1"/>
  <c r="G153" i="1" s="1"/>
  <c r="I153" i="1"/>
  <c r="I110" i="1"/>
  <c r="AR110" i="1"/>
  <c r="AS110" i="1" s="1"/>
  <c r="AV110" i="1" s="1"/>
  <c r="F110" i="1" s="1"/>
  <c r="BA18" i="1"/>
  <c r="AZ18" i="1"/>
  <c r="AY199" i="1"/>
  <c r="G199" i="1" s="1"/>
  <c r="BB199" i="1"/>
  <c r="BD199" i="1" s="1"/>
  <c r="AR130" i="1"/>
  <c r="AS130" i="1" s="1"/>
  <c r="AV130" i="1" s="1"/>
  <c r="F130" i="1" s="1"/>
  <c r="AY130" i="1" s="1"/>
  <c r="G130" i="1" s="1"/>
  <c r="I130" i="1"/>
  <c r="I80" i="1"/>
  <c r="AR80" i="1"/>
  <c r="AS80" i="1" s="1"/>
  <c r="AV80" i="1" s="1"/>
  <c r="F80" i="1" s="1"/>
  <c r="AR113" i="1"/>
  <c r="AS113" i="1" s="1"/>
  <c r="AV113" i="1" s="1"/>
  <c r="F113" i="1" s="1"/>
  <c r="AY113" i="1" s="1"/>
  <c r="G113" i="1" s="1"/>
  <c r="I113" i="1"/>
  <c r="BB44" i="1"/>
  <c r="BD44" i="1" s="1"/>
  <c r="AZ192" i="1"/>
  <c r="BA192" i="1"/>
  <c r="I195" i="1"/>
  <c r="AR195" i="1"/>
  <c r="AS195" i="1" s="1"/>
  <c r="AV195" i="1" s="1"/>
  <c r="F195" i="1" s="1"/>
  <c r="AY195" i="1" s="1"/>
  <c r="G195" i="1" s="1"/>
  <c r="BB18" i="1"/>
  <c r="BD18" i="1" s="1"/>
  <c r="BB153" i="1"/>
  <c r="BD153" i="1" s="1"/>
  <c r="BB174" i="1"/>
  <c r="BD174" i="1" s="1"/>
  <c r="AZ171" i="1"/>
  <c r="BA171" i="1"/>
  <c r="AZ42" i="1"/>
  <c r="BA42" i="1"/>
  <c r="AZ126" i="1"/>
  <c r="BA126" i="1"/>
  <c r="AR180" i="1"/>
  <c r="AS180" i="1" s="1"/>
  <c r="AV180" i="1" s="1"/>
  <c r="F180" i="1" s="1"/>
  <c r="I180" i="1"/>
  <c r="BA36" i="1"/>
  <c r="AZ36" i="1"/>
  <c r="BA73" i="1"/>
  <c r="AZ73" i="1"/>
  <c r="AR138" i="1"/>
  <c r="AS138" i="1" s="1"/>
  <c r="AV138" i="1" s="1"/>
  <c r="F138" i="1" s="1"/>
  <c r="AY138" i="1" s="1"/>
  <c r="G138" i="1" s="1"/>
  <c r="I138" i="1"/>
  <c r="BA198" i="1"/>
  <c r="AZ198" i="1"/>
  <c r="AZ142" i="1"/>
  <c r="BA142" i="1"/>
  <c r="AZ174" i="1"/>
  <c r="BA174" i="1"/>
  <c r="BB39" i="1"/>
  <c r="BD39" i="1" s="1"/>
  <c r="AZ72" i="1"/>
  <c r="BA72" i="1"/>
  <c r="BB23" i="1"/>
  <c r="BD23" i="1" s="1"/>
  <c r="BB171" i="1"/>
  <c r="BD171" i="1" s="1"/>
  <c r="BB195" i="1"/>
  <c r="BD195" i="1" s="1"/>
  <c r="BB43" i="1"/>
  <c r="BD43" i="1" s="1"/>
  <c r="AZ176" i="1"/>
  <c r="BA176" i="1"/>
  <c r="BA111" i="1"/>
  <c r="AZ111" i="1"/>
  <c r="AZ89" i="1"/>
  <c r="BA89" i="1"/>
  <c r="BB121" i="1"/>
  <c r="BD121" i="1" s="1"/>
  <c r="BB162" i="1"/>
  <c r="BD162" i="1" s="1"/>
  <c r="BB125" i="1"/>
  <c r="BD125" i="1" s="1"/>
  <c r="BB34" i="1"/>
  <c r="BD34" i="1" s="1"/>
  <c r="AY91" i="1"/>
  <c r="G91" i="1" s="1"/>
  <c r="BB91" i="1"/>
  <c r="BD91" i="1" s="1"/>
  <c r="AZ114" i="1"/>
  <c r="BA114" i="1"/>
  <c r="AY154" i="1"/>
  <c r="G154" i="1" s="1"/>
  <c r="BB154" i="1"/>
  <c r="BD154" i="1" s="1"/>
  <c r="AZ38" i="1"/>
  <c r="BA38" i="1"/>
  <c r="AZ57" i="1"/>
  <c r="BA57" i="1"/>
  <c r="AY201" i="1"/>
  <c r="G201" i="1" s="1"/>
  <c r="BB201" i="1"/>
  <c r="BD201" i="1" s="1"/>
  <c r="BA75" i="1"/>
  <c r="AZ75" i="1"/>
  <c r="BB198" i="1"/>
  <c r="BD198" i="1" s="1"/>
  <c r="AZ84" i="1"/>
  <c r="BA84" i="1"/>
  <c r="AZ172" i="1"/>
  <c r="BA172" i="1"/>
  <c r="AZ52" i="1"/>
  <c r="BA52" i="1"/>
  <c r="AY59" i="1"/>
  <c r="G59" i="1" s="1"/>
  <c r="BB59" i="1"/>
  <c r="BD59" i="1" s="1"/>
  <c r="BB187" i="1"/>
  <c r="BD187" i="1" s="1"/>
  <c r="AZ162" i="1"/>
  <c r="BA162" i="1"/>
  <c r="AY37" i="1"/>
  <c r="G37" i="1" s="1"/>
  <c r="BB37" i="1"/>
  <c r="BD37" i="1" s="1"/>
  <c r="BA68" i="1"/>
  <c r="AZ68" i="1"/>
  <c r="AY129" i="1"/>
  <c r="G129" i="1" s="1"/>
  <c r="BB129" i="1"/>
  <c r="BD129" i="1" s="1"/>
  <c r="BB113" i="1"/>
  <c r="BD113" i="1" s="1"/>
  <c r="BB192" i="1"/>
  <c r="BD192" i="1" s="1"/>
  <c r="AZ109" i="1"/>
  <c r="BA109" i="1"/>
  <c r="BA78" i="1"/>
  <c r="AZ78" i="1"/>
  <c r="AZ189" i="1"/>
  <c r="BA189" i="1"/>
  <c r="AY179" i="1"/>
  <c r="G179" i="1" s="1"/>
  <c r="BB179" i="1"/>
  <c r="BD179" i="1" s="1"/>
  <c r="BB85" i="1"/>
  <c r="BD85" i="1" s="1"/>
  <c r="BB150" i="1"/>
  <c r="BD150" i="1" s="1"/>
  <c r="BB159" i="1"/>
  <c r="BD159" i="1" s="1"/>
  <c r="AZ32" i="1"/>
  <c r="BA32" i="1"/>
  <c r="BB77" i="1"/>
  <c r="BD77" i="1" s="1"/>
  <c r="BB33" i="1"/>
  <c r="BD33" i="1" s="1"/>
  <c r="BA151" i="1"/>
  <c r="AZ151" i="1"/>
  <c r="BB86" i="1"/>
  <c r="BD86" i="1" s="1"/>
  <c r="AR116" i="1"/>
  <c r="AS116" i="1" s="1"/>
  <c r="AV116" i="1" s="1"/>
  <c r="F116" i="1" s="1"/>
  <c r="AY116" i="1" s="1"/>
  <c r="G116" i="1" s="1"/>
  <c r="I116" i="1"/>
  <c r="I49" i="1"/>
  <c r="AR49" i="1"/>
  <c r="AS49" i="1" s="1"/>
  <c r="AV49" i="1" s="1"/>
  <c r="F49" i="1" s="1"/>
  <c r="AY49" i="1" s="1"/>
  <c r="G49" i="1" s="1"/>
  <c r="AR92" i="1"/>
  <c r="AS92" i="1" s="1"/>
  <c r="AV92" i="1" s="1"/>
  <c r="F92" i="1" s="1"/>
  <c r="I92" i="1"/>
  <c r="BB135" i="1"/>
  <c r="BD135" i="1" s="1"/>
  <c r="AZ85" i="1"/>
  <c r="BA85" i="1"/>
  <c r="AZ141" i="1"/>
  <c r="BA141" i="1"/>
  <c r="AZ77" i="1"/>
  <c r="BA77" i="1"/>
  <c r="AZ155" i="1"/>
  <c r="BA155" i="1"/>
  <c r="BB172" i="1"/>
  <c r="BD172" i="1" s="1"/>
  <c r="BA93" i="1"/>
  <c r="AZ93" i="1"/>
  <c r="AY117" i="1"/>
  <c r="G117" i="1" s="1"/>
  <c r="BB117" i="1"/>
  <c r="BD117" i="1" s="1"/>
  <c r="BB69" i="1"/>
  <c r="BD69" i="1" s="1"/>
  <c r="I54" i="1"/>
  <c r="AR54" i="1"/>
  <c r="AS54" i="1" s="1"/>
  <c r="AV54" i="1" s="1"/>
  <c r="F54" i="1" s="1"/>
  <c r="BB79" i="1"/>
  <c r="BD79" i="1" s="1"/>
  <c r="AZ188" i="1"/>
  <c r="BA188" i="1"/>
  <c r="BA51" i="1"/>
  <c r="AZ51" i="1"/>
  <c r="BA159" i="1"/>
  <c r="AZ159" i="1"/>
  <c r="BB78" i="1"/>
  <c r="BD78" i="1" s="1"/>
  <c r="BA128" i="1"/>
  <c r="AZ128" i="1"/>
  <c r="AZ161" i="1"/>
  <c r="BA161" i="1"/>
  <c r="I17" i="1"/>
  <c r="AR17" i="1"/>
  <c r="AS17" i="1" s="1"/>
  <c r="AV17" i="1" s="1"/>
  <c r="F17" i="1" s="1"/>
  <c r="AY17" i="1" s="1"/>
  <c r="G17" i="1" s="1"/>
  <c r="BA191" i="1"/>
  <c r="AZ191" i="1"/>
  <c r="I120" i="1"/>
  <c r="AR120" i="1"/>
  <c r="AS120" i="1" s="1"/>
  <c r="AV120" i="1" s="1"/>
  <c r="F120" i="1" s="1"/>
  <c r="AY120" i="1" s="1"/>
  <c r="G120" i="1" s="1"/>
  <c r="I22" i="1"/>
  <c r="AR22" i="1"/>
  <c r="AS22" i="1" s="1"/>
  <c r="AV22" i="1" s="1"/>
  <c r="F22" i="1" s="1"/>
  <c r="BB84" i="1"/>
  <c r="BD84" i="1" s="1"/>
  <c r="AZ43" i="1"/>
  <c r="BA43" i="1"/>
  <c r="AR175" i="1"/>
  <c r="AS175" i="1" s="1"/>
  <c r="AV175" i="1" s="1"/>
  <c r="F175" i="1" s="1"/>
  <c r="AY175" i="1" s="1"/>
  <c r="G175" i="1" s="1"/>
  <c r="I175" i="1"/>
  <c r="BA70" i="1"/>
  <c r="AZ70" i="1"/>
  <c r="BB111" i="1"/>
  <c r="BD111" i="1" s="1"/>
  <c r="BB57" i="1"/>
  <c r="BD57" i="1" s="1"/>
  <c r="AZ50" i="1"/>
  <c r="BA50" i="1"/>
  <c r="BA98" i="1"/>
  <c r="AZ98" i="1"/>
  <c r="BB73" i="1"/>
  <c r="BD73" i="1" s="1"/>
  <c r="BB96" i="1"/>
  <c r="BD96" i="1" s="1"/>
  <c r="BA17" i="1" l="1"/>
  <c r="AZ17" i="1"/>
  <c r="AZ91" i="1"/>
  <c r="BA91" i="1"/>
  <c r="AZ153" i="1"/>
  <c r="BA153" i="1"/>
  <c r="BB17" i="1"/>
  <c r="BD17" i="1" s="1"/>
  <c r="AZ195" i="1"/>
  <c r="BA195" i="1"/>
  <c r="BA112" i="1"/>
  <c r="AZ112" i="1"/>
  <c r="AY22" i="1"/>
  <c r="G22" i="1" s="1"/>
  <c r="BB22" i="1"/>
  <c r="BD22" i="1" s="1"/>
  <c r="AY92" i="1"/>
  <c r="G92" i="1" s="1"/>
  <c r="BB92" i="1"/>
  <c r="BD92" i="1" s="1"/>
  <c r="AZ49" i="1"/>
  <c r="BA49" i="1"/>
  <c r="AZ120" i="1"/>
  <c r="BA120" i="1"/>
  <c r="AZ138" i="1"/>
  <c r="BA138" i="1"/>
  <c r="AZ116" i="1"/>
  <c r="BA116" i="1"/>
  <c r="BA45" i="1"/>
  <c r="AZ45" i="1"/>
  <c r="AZ117" i="1"/>
  <c r="BA117" i="1"/>
  <c r="BB138" i="1"/>
  <c r="BD138" i="1" s="1"/>
  <c r="AZ113" i="1"/>
  <c r="BA113" i="1"/>
  <c r="AZ71" i="1"/>
  <c r="BA71" i="1"/>
  <c r="AY143" i="1"/>
  <c r="G143" i="1" s="1"/>
  <c r="BB143" i="1"/>
  <c r="BD143" i="1" s="1"/>
  <c r="AZ129" i="1"/>
  <c r="BA129" i="1"/>
  <c r="AY54" i="1"/>
  <c r="G54" i="1" s="1"/>
  <c r="BB54" i="1"/>
  <c r="BD54" i="1" s="1"/>
  <c r="AZ127" i="1"/>
  <c r="BA127" i="1"/>
  <c r="BB49" i="1"/>
  <c r="BD49" i="1" s="1"/>
  <c r="AZ37" i="1"/>
  <c r="BA37" i="1"/>
  <c r="AZ199" i="1"/>
  <c r="BA199" i="1"/>
  <c r="AZ130" i="1"/>
  <c r="BA130" i="1"/>
  <c r="BB133" i="1"/>
  <c r="BD133" i="1" s="1"/>
  <c r="BB45" i="1"/>
  <c r="BD45" i="1" s="1"/>
  <c r="AZ125" i="1"/>
  <c r="BA125" i="1"/>
  <c r="AZ133" i="1"/>
  <c r="BA133" i="1"/>
  <c r="AZ154" i="1"/>
  <c r="BA154" i="1"/>
  <c r="BA87" i="1"/>
  <c r="AZ87" i="1"/>
  <c r="AZ86" i="1"/>
  <c r="BA86" i="1"/>
  <c r="BB120" i="1"/>
  <c r="BD120" i="1" s="1"/>
  <c r="AY80" i="1"/>
  <c r="G80" i="1" s="1"/>
  <c r="BB80" i="1"/>
  <c r="BD80" i="1" s="1"/>
  <c r="AZ175" i="1"/>
  <c r="BA175" i="1"/>
  <c r="BB130" i="1"/>
  <c r="BD130" i="1" s="1"/>
  <c r="AY110" i="1"/>
  <c r="G110" i="1" s="1"/>
  <c r="BB110" i="1"/>
  <c r="BD110" i="1" s="1"/>
  <c r="BB175" i="1"/>
  <c r="BD175" i="1" s="1"/>
  <c r="AZ201" i="1"/>
  <c r="BA201" i="1"/>
  <c r="AY180" i="1"/>
  <c r="G180" i="1" s="1"/>
  <c r="BB180" i="1"/>
  <c r="BD180" i="1" s="1"/>
  <c r="AZ76" i="1"/>
  <c r="BA76" i="1"/>
  <c r="AZ179" i="1"/>
  <c r="BA179" i="1"/>
  <c r="AZ59" i="1"/>
  <c r="BA59" i="1"/>
  <c r="BB116" i="1"/>
  <c r="BD116" i="1" s="1"/>
  <c r="AZ54" i="1" l="1"/>
  <c r="BA54" i="1"/>
  <c r="BA143" i="1"/>
  <c r="AZ143" i="1"/>
  <c r="AZ92" i="1"/>
  <c r="BA92" i="1"/>
  <c r="BA22" i="1"/>
  <c r="AZ22" i="1"/>
  <c r="AZ110" i="1"/>
  <c r="BA110" i="1"/>
  <c r="AZ180" i="1"/>
  <c r="BA180" i="1"/>
  <c r="BA80" i="1"/>
  <c r="AZ80" i="1"/>
</calcChain>
</file>

<file path=xl/sharedStrings.xml><?xml version="1.0" encoding="utf-8"?>
<sst xmlns="http://schemas.openxmlformats.org/spreadsheetml/2006/main" count="447" uniqueCount="185">
  <si>
    <t>OPEN 6.2.4</t>
  </si>
  <si>
    <t>Fri Jun 24 2016 17:41:51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</si>
  <si>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</si>
  <si>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</si>
  <si>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</si>
  <si>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</si>
  <si>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</si>
  <si>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</si>
  <si>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</si>
  <si>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</si>
  <si>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</si>
  <si>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</si>
  <si>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</si>
  <si>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</si>
  <si>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</si>
  <si>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</si>
  <si>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</si>
  <si>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</si>
  <si>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</si>
  <si>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</si>
  <si>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</si>
  <si>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</si>
  <si>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</si>
  <si>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</si>
  <si>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</si>
  <si>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</si>
  <si>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</si>
  <si>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</si>
  <si>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</si>
  <si>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</si>
  <si>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</si>
  <si>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</si>
  <si>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</si>
  <si>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</si>
  <si>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</si>
  <si>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</si>
  <si>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</si>
  <si>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</si>
  <si>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</si>
  <si>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</si>
  <si>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</si>
  <si>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</si>
  <si>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</si>
  <si>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</si>
  <si>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</si>
  <si>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</si>
  <si>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</si>
  <si>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</si>
  <si>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</si>
  <si>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</si>
  <si>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</si>
  <si>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</si>
  <si>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</si>
  <si>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</si>
  <si>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</si>
  <si>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</si>
  <si>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</si>
  <si>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</si>
  <si>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</si>
  <si>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</si>
  <si>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</si>
  <si>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</si>
  <si>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</si>
  <si>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</si>
  <si>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</si>
  <si>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</si>
  <si>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</si>
  <si>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</si>
  <si>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</si>
  <si>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"17:43:20 Flow: Fixed -&gt; 300 umol/s"
</t>
  </si>
  <si>
    <t xml:space="preserve">"17:46:28 Flow: Fixed -&gt; 300 umol/s"
</t>
  </si>
  <si>
    <t xml:space="preserve">"17:49:26 Flow: Fixed -&gt; 300 umol/s"
</t>
  </si>
  <si>
    <t>17:50:00</t>
  </si>
  <si>
    <t>17:50:01</t>
  </si>
  <si>
    <t>17:50:02</t>
  </si>
  <si>
    <t>17:50:03</t>
  </si>
  <si>
    <t>17:50:04</t>
  </si>
  <si>
    <t>17:50:05</t>
  </si>
  <si>
    <t>17:50:06</t>
  </si>
  <si>
    <t>17:50:07</t>
  </si>
  <si>
    <t xml:space="preserve">"17:50:27 Coolers: Tblock -&gt; 5.00 C"
</t>
  </si>
  <si>
    <t xml:space="preserve">"17:53:38 Flow: Fixed -&gt; 300 umol/s"
</t>
  </si>
  <si>
    <t xml:space="preserve">"17:57:47 Flow: Fixed -&gt; 300 umol/s"
</t>
  </si>
  <si>
    <t>17:58:27</t>
  </si>
  <si>
    <t>17:58:28</t>
  </si>
  <si>
    <t>17:58:29</t>
  </si>
  <si>
    <t>17:58:30</t>
  </si>
  <si>
    <t>17:58:31</t>
  </si>
  <si>
    <t>17:58:32</t>
  </si>
  <si>
    <t>17:58:33</t>
  </si>
  <si>
    <t xml:space="preserve">"17:58:47 Coolers: Tblock -&gt; 10.00 C"
</t>
  </si>
  <si>
    <t xml:space="preserve">"18:01:48 Flow: Fixed -&gt; 300 umol/s"
</t>
  </si>
  <si>
    <t>18:03:34</t>
  </si>
  <si>
    <t>18:03:35</t>
  </si>
  <si>
    <t>18:03:36</t>
  </si>
  <si>
    <t>18:03:37</t>
  </si>
  <si>
    <t>18:03:38</t>
  </si>
  <si>
    <t>18:03:39</t>
  </si>
  <si>
    <t>18:03:40</t>
  </si>
  <si>
    <t>18:03:41</t>
  </si>
  <si>
    <t xml:space="preserve">"18:03:49 Coolers: Tblock -&gt; 15.00 C"
</t>
  </si>
  <si>
    <t xml:space="preserve">"18:09:32 Flow: Fixed -&gt; 300 umol/s"
</t>
  </si>
  <si>
    <t>18:10:03</t>
  </si>
  <si>
    <t>18:10:04</t>
  </si>
  <si>
    <t>18:10:05</t>
  </si>
  <si>
    <t>18:10:06</t>
  </si>
  <si>
    <t>18:10:07</t>
  </si>
  <si>
    <t>18:10:08</t>
  </si>
  <si>
    <t>18:10:09</t>
  </si>
  <si>
    <t xml:space="preserve">"18:10:18 Coolers: Tblock -&gt; 20.00 C"
</t>
  </si>
  <si>
    <t xml:space="preserve">"18:11:33 Coolers: Tblock -&gt; 25.00 C"
</t>
  </si>
  <si>
    <t xml:space="preserve">"18:19:47 Flow: Fixed -&gt; 300 umol/s"
</t>
  </si>
  <si>
    <t>18:20:07</t>
  </si>
  <si>
    <t>18:20:08</t>
  </si>
  <si>
    <t>18:20:09</t>
  </si>
  <si>
    <t>18:20:10</t>
  </si>
  <si>
    <t>18:20:11</t>
  </si>
  <si>
    <t>18:20:12</t>
  </si>
  <si>
    <t>18:20:13</t>
  </si>
  <si>
    <t>18:20:14</t>
  </si>
  <si>
    <t xml:space="preserve">"18:20:40 Coolers: Tblock -&gt; 35.00 C"
</t>
  </si>
  <si>
    <t xml:space="preserve">"18:20:59 Coolers: Tblock -&gt; 30.00 C"
</t>
  </si>
  <si>
    <t xml:space="preserve">"18:23:51 Flow: Fixed -&gt; 300 umol/s"
</t>
  </si>
  <si>
    <t xml:space="preserve">"18:24:29 Lamp: ParIn -&gt;  1700 uml"
</t>
  </si>
  <si>
    <t xml:space="preserve">"18:24:29 CO2 Mixer: CO2R -&gt; 400 uml"
</t>
  </si>
  <si>
    <t xml:space="preserve">"18:24:29 Coolers: Tblock -&gt; 30.00 C"
</t>
  </si>
  <si>
    <t xml:space="preserve">"18:24:29 Flow: Fixed -&gt; 300 umol/s"
</t>
  </si>
  <si>
    <t xml:space="preserve">"18:26:50 Flow: Fixed -&gt; 300 umol/s"
</t>
  </si>
  <si>
    <t>18:28:56</t>
  </si>
  <si>
    <t>18:28:57</t>
  </si>
  <si>
    <t>18:28:58</t>
  </si>
  <si>
    <t>18:28:59</t>
  </si>
  <si>
    <t>18:29:00</t>
  </si>
  <si>
    <t>18:29:01</t>
  </si>
  <si>
    <t>18:29:02</t>
  </si>
  <si>
    <t>18:29:03</t>
  </si>
  <si>
    <t>18:29:04</t>
  </si>
  <si>
    <t xml:space="preserve">"18:29:13 Coolers: Tblock -&gt; 35.00 C"
</t>
  </si>
  <si>
    <t xml:space="preserve">"18:31:49 Flow: Fixed -&gt; 300 umol/s"
</t>
  </si>
  <si>
    <t>18:32:09</t>
  </si>
  <si>
    <t>18:32:10</t>
  </si>
  <si>
    <t>18:32:11</t>
  </si>
  <si>
    <t>18:32:12</t>
  </si>
  <si>
    <t>18:32:13</t>
  </si>
  <si>
    <t>18:32:14</t>
  </si>
  <si>
    <t>18:32:15</t>
  </si>
  <si>
    <t>18:32:16</t>
  </si>
  <si>
    <t xml:space="preserve">"18:32:31 Coolers: Tblock -&gt; 40.00 C"
</t>
  </si>
  <si>
    <t xml:space="preserve">"18:35:29 Flow: Fixed -&gt; 300 umol/s"
</t>
  </si>
  <si>
    <t>18:36:51</t>
  </si>
  <si>
    <t>18:36:52</t>
  </si>
  <si>
    <t>18:36:53</t>
  </si>
  <si>
    <t>18:36:54</t>
  </si>
  <si>
    <t>18:36:55</t>
  </si>
  <si>
    <t>18:36:56</t>
  </si>
  <si>
    <t>18:36:57</t>
  </si>
  <si>
    <t>18:36:58</t>
  </si>
  <si>
    <t>18:37:14</t>
  </si>
  <si>
    <t>18:37:15</t>
  </si>
  <si>
    <t>18:37:16</t>
  </si>
  <si>
    <t>18:37:17</t>
  </si>
  <si>
    <t>18:37:18</t>
  </si>
  <si>
    <t>18:37:19</t>
  </si>
  <si>
    <t>18:37:20</t>
  </si>
  <si>
    <t>18:37:21</t>
  </si>
  <si>
    <t xml:space="preserve">"18:37:45 Coolers: Tblock -&gt; 45.00 C"
</t>
  </si>
  <si>
    <t xml:space="preserve">"18:42:05 Flow: Fixed -&gt; 300 umol/s"
</t>
  </si>
  <si>
    <t>18:43:16</t>
  </si>
  <si>
    <t>18:43:17</t>
  </si>
  <si>
    <t>18:43:18</t>
  </si>
  <si>
    <t>18:43:19</t>
  </si>
  <si>
    <t>18:43:20</t>
  </si>
  <si>
    <t>18:43:21</t>
  </si>
  <si>
    <t>18:43:22</t>
  </si>
  <si>
    <t>18:43:23</t>
  </si>
  <si>
    <t xml:space="preserve">"18:44:03 Coolers: Tblock -&gt; 50.00 C"
</t>
  </si>
  <si>
    <t xml:space="preserve">"18:55:59 Flow: Fixed -&gt; 300 umol/s"
</t>
  </si>
  <si>
    <t>18:56:47</t>
  </si>
  <si>
    <t>18:56:48</t>
  </si>
  <si>
    <t>18:56:49</t>
  </si>
  <si>
    <t>18:56:50</t>
  </si>
  <si>
    <t>18:56:51</t>
  </si>
  <si>
    <t>18:56:52</t>
  </si>
  <si>
    <t>18:56:53</t>
  </si>
  <si>
    <t>18:56:54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</si>
</sst>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01"/>
  <sheetViews>
    <sheetView tabSelected="1" topLeftCell="AI160" workbookViewId="0">
      <selection activeCell="BE201" sqref="BE201:DD201"/>
    </sheetView>
  </sheetViews>
  <sheetFormatPr defaultRowHeight="15" x14ac:dyDescent="0.25"/>
  <sheetData>
    <row r="1" spans="1:108" x14ac:dyDescent="0.25">
      <c r="A1" s="1" t="s">
        <v>0</v>
      </c>
    </row>
    <row r="2" spans="1:108" x14ac:dyDescent="0.25">
      <c r="A2" s="1" t="s">
        <v>1</v>
      </c>
    </row>
    <row r="3" spans="1:108" x14ac:dyDescent="0.25">
      <c r="A3" s="1" t="s">
        <v>2</v>
      </c>
      <c r="B3" s="1" t="s">
        <v>3</v>
      </c>
    </row>
    <row r="4" spans="1:108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08" x14ac:dyDescent="0.25">
      <c r="A5" s="1" t="s">
        <v>6</v>
      </c>
      <c r="B5" s="1">
        <v>4</v>
      </c>
    </row>
    <row r="6" spans="1:108" x14ac:dyDescent="0.25">
      <c r="A6" s="1" t="s">
        <v>7</v>
      </c>
      <c r="B6" s="1" t="s">
        <v>8</v>
      </c>
    </row>
    <row r="7" spans="1:108" x14ac:dyDescent="0.25">
      <c r="A7" s="1" t="s">
        <v>9</v>
      </c>
      <c r="B7" s="1" t="s">
        <v>10</v>
      </c>
    </row>
    <row r="9" spans="1:108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16</v>
      </c>
      <c r="BG9" s="2" t="s">
        <v>17</v>
      </c>
      <c r="BH9" s="2" t="s">
        <v>18</v>
      </c>
      <c r="BI9" s="2" t="s">
        <v>19</v>
      </c>
      <c r="BJ9" s="2" t="s">
        <v>20</v>
      </c>
      <c r="BK9" s="2" t="s">
        <v>21</v>
      </c>
      <c r="BL9" s="2" t="s">
        <v>22</v>
      </c>
      <c r="BM9" s="2" t="s">
        <v>23</v>
      </c>
      <c r="BN9" s="2" t="s">
        <v>24</v>
      </c>
      <c r="BO9" s="2" t="s">
        <v>25</v>
      </c>
      <c r="BP9" s="2" t="s">
        <v>26</v>
      </c>
      <c r="BQ9" s="2" t="s">
        <v>27</v>
      </c>
      <c r="BR9" s="2" t="s">
        <v>28</v>
      </c>
      <c r="BS9" s="2" t="s">
        <v>29</v>
      </c>
      <c r="BT9" s="2" t="s">
        <v>30</v>
      </c>
      <c r="BU9" s="2" t="s">
        <v>31</v>
      </c>
      <c r="BV9" s="2" t="s">
        <v>32</v>
      </c>
      <c r="BW9" s="2" t="s">
        <v>33</v>
      </c>
      <c r="BX9" s="2" t="s">
        <v>34</v>
      </c>
      <c r="BY9" s="2" t="s">
        <v>35</v>
      </c>
      <c r="BZ9" s="2" t="s">
        <v>36</v>
      </c>
      <c r="CA9" s="2" t="s">
        <v>37</v>
      </c>
      <c r="CB9" s="2" t="s">
        <v>38</v>
      </c>
      <c r="CC9" s="2" t="s">
        <v>39</v>
      </c>
      <c r="CD9" s="2" t="s">
        <v>40</v>
      </c>
      <c r="CE9" s="2" t="s">
        <v>41</v>
      </c>
      <c r="CF9" s="2" t="s">
        <v>42</v>
      </c>
      <c r="CG9" s="2" t="s">
        <v>43</v>
      </c>
      <c r="CH9" s="2" t="s">
        <v>44</v>
      </c>
      <c r="CI9" s="2" t="s">
        <v>45</v>
      </c>
      <c r="CJ9" s="2" t="s">
        <v>46</v>
      </c>
      <c r="CK9" s="2" t="s">
        <v>47</v>
      </c>
      <c r="CL9" s="2" t="s">
        <v>48</v>
      </c>
      <c r="CM9" s="2" t="s">
        <v>49</v>
      </c>
      <c r="CN9" s="2" t="s">
        <v>50</v>
      </c>
      <c r="CO9" s="2" t="s">
        <v>51</v>
      </c>
      <c r="CP9" s="2" t="s">
        <v>52</v>
      </c>
      <c r="CQ9" s="2" t="s">
        <v>53</v>
      </c>
      <c r="CR9" s="2" t="s">
        <v>54</v>
      </c>
      <c r="CS9" s="2" t="s">
        <v>55</v>
      </c>
      <c r="CT9" s="2" t="s">
        <v>56</v>
      </c>
      <c r="CU9" s="2" t="s">
        <v>57</v>
      </c>
      <c r="CV9" s="2" t="s">
        <v>58</v>
      </c>
      <c r="CW9" s="2" t="s">
        <v>59</v>
      </c>
      <c r="CX9" s="2" t="s">
        <v>60</v>
      </c>
      <c r="CY9" s="2" t="s">
        <v>61</v>
      </c>
      <c r="CZ9" s="2" t="s">
        <v>62</v>
      </c>
      <c r="DA9" s="2" t="s">
        <v>63</v>
      </c>
      <c r="DB9" s="2" t="s">
        <v>64</v>
      </c>
      <c r="DC9" s="2" t="s">
        <v>65</v>
      </c>
      <c r="DD9" s="2" t="s">
        <v>66</v>
      </c>
    </row>
    <row r="10" spans="1:108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68</v>
      </c>
      <c r="BG10" s="2" t="s">
        <v>68</v>
      </c>
      <c r="BH10" s="2" t="s">
        <v>68</v>
      </c>
      <c r="BI10" s="2" t="s">
        <v>68</v>
      </c>
      <c r="BJ10" s="2" t="s">
        <v>68</v>
      </c>
      <c r="BK10" s="2" t="s">
        <v>67</v>
      </c>
      <c r="BL10" s="2" t="s">
        <v>68</v>
      </c>
      <c r="BM10" s="2" t="s">
        <v>67</v>
      </c>
      <c r="BN10" s="2" t="s">
        <v>68</v>
      </c>
      <c r="BO10" s="2" t="s">
        <v>67</v>
      </c>
      <c r="BP10" s="2" t="s">
        <v>67</v>
      </c>
      <c r="BQ10" s="2" t="s">
        <v>67</v>
      </c>
      <c r="BR10" s="2" t="s">
        <v>67</v>
      </c>
      <c r="BS10" s="2" t="s">
        <v>67</v>
      </c>
      <c r="BT10" s="2" t="s">
        <v>67</v>
      </c>
      <c r="BU10" s="2" t="s">
        <v>67</v>
      </c>
      <c r="BV10" s="2" t="s">
        <v>67</v>
      </c>
      <c r="BW10" s="2" t="s">
        <v>67</v>
      </c>
      <c r="BX10" s="2" t="s">
        <v>67</v>
      </c>
      <c r="BY10" s="2" t="s">
        <v>67</v>
      </c>
      <c r="BZ10" s="2" t="s">
        <v>67</v>
      </c>
      <c r="CA10" s="2" t="s">
        <v>67</v>
      </c>
      <c r="CB10" s="2" t="s">
        <v>67</v>
      </c>
      <c r="CC10" s="2" t="s">
        <v>67</v>
      </c>
      <c r="CD10" s="2" t="s">
        <v>67</v>
      </c>
      <c r="CE10" s="2" t="s">
        <v>67</v>
      </c>
      <c r="CF10" s="2" t="s">
        <v>67</v>
      </c>
      <c r="CG10" s="2" t="s">
        <v>67</v>
      </c>
      <c r="CH10" s="2" t="s">
        <v>67</v>
      </c>
      <c r="CI10" s="2" t="s">
        <v>67</v>
      </c>
      <c r="CJ10" s="2" t="s">
        <v>67</v>
      </c>
      <c r="CK10" s="2" t="s">
        <v>68</v>
      </c>
      <c r="CL10" s="2" t="s">
        <v>68</v>
      </c>
      <c r="CM10" s="2" t="s">
        <v>68</v>
      </c>
      <c r="CN10" s="2" t="s">
        <v>68</v>
      </c>
      <c r="CO10" s="2" t="s">
        <v>68</v>
      </c>
      <c r="CP10" s="2" t="s">
        <v>68</v>
      </c>
      <c r="CQ10" s="2" t="s">
        <v>68</v>
      </c>
      <c r="CR10" s="2" t="s">
        <v>68</v>
      </c>
      <c r="CS10" s="2" t="s">
        <v>68</v>
      </c>
      <c r="CT10" s="2" t="s">
        <v>68</v>
      </c>
      <c r="CU10" s="2" t="s">
        <v>68</v>
      </c>
      <c r="CV10" s="2" t="s">
        <v>68</v>
      </c>
      <c r="CW10" s="2" t="s">
        <v>68</v>
      </c>
      <c r="CX10" s="2" t="s">
        <v>68</v>
      </c>
      <c r="CY10" s="2" t="s">
        <v>68</v>
      </c>
      <c r="CZ10" s="2" t="s">
        <v>68</v>
      </c>
      <c r="DA10" s="2" t="s">
        <v>68</v>
      </c>
      <c r="DB10" s="2" t="s">
        <v>68</v>
      </c>
      <c r="DC10" s="2" t="s">
        <v>68</v>
      </c>
      <c r="DD10" s="2" t="s">
        <v>68</v>
      </c>
    </row>
    <row r="11" spans="1:108" x14ac:dyDescent="0.25">
      <c r="A11" s="1" t="s">
        <v>9</v>
      </c>
      <c r="B11" s="1" t="s">
        <v>69</v>
      </c>
    </row>
    <row r="12" spans="1:108" x14ac:dyDescent="0.25">
      <c r="A12" s="1" t="s">
        <v>9</v>
      </c>
      <c r="B12" s="1" t="s">
        <v>70</v>
      </c>
    </row>
    <row r="13" spans="1:108" x14ac:dyDescent="0.25">
      <c r="A13" s="1" t="s">
        <v>9</v>
      </c>
      <c r="B13" s="1" t="s">
        <v>71</v>
      </c>
    </row>
    <row r="14" spans="1:108" x14ac:dyDescent="0.25">
      <c r="A14" s="1">
        <v>1</v>
      </c>
      <c r="B14" s="1" t="s">
        <v>72</v>
      </c>
      <c r="C14" s="1">
        <v>494.00005029141903</v>
      </c>
      <c r="D14" s="1">
        <v>0</v>
      </c>
      <c r="E14">
        <f t="shared" ref="E14:E28" si="0">(R14-S14*(1000-T14)/(1000-U14))*AK14</f>
        <v>5.9328330714842341</v>
      </c>
      <c r="F14">
        <f t="shared" ref="F14:F28" si="1">IF(AV14&lt;&gt;0,1/(1/AV14-1/N14),0)</f>
        <v>8.6549815477286782E-2</v>
      </c>
      <c r="G14">
        <f t="shared" ref="G14:G28" si="2">((AY14-AL14/2)*S14-E14)/(AY14+AL14/2)</f>
        <v>268.01488870556955</v>
      </c>
      <c r="H14">
        <f t="shared" ref="H14:H28" si="3">AL14*1000</f>
        <v>1.0702489321377768</v>
      </c>
      <c r="I14">
        <f t="shared" ref="I14:I28" si="4">(AQ14-AW14)</f>
        <v>0.91967862927389366</v>
      </c>
      <c r="J14">
        <f t="shared" ref="J14:J28" si="5">(P14+AP14*D14)</f>
        <v>9.3943376541137695</v>
      </c>
      <c r="K14" s="1">
        <v>6</v>
      </c>
      <c r="L14">
        <f t="shared" ref="L14:L28" si="6">(K14*AE14+AF14)</f>
        <v>1.4200000166893005</v>
      </c>
      <c r="M14" s="1">
        <v>1</v>
      </c>
      <c r="N14">
        <f t="shared" ref="N14:N28" si="7">L14*(M14+1)*(M14+1)/(M14*M14+1)</f>
        <v>2.8400000333786011</v>
      </c>
      <c r="O14" s="1">
        <v>3.1420862674713135</v>
      </c>
      <c r="P14" s="1">
        <v>9.3943376541137695</v>
      </c>
      <c r="Q14" s="1">
        <v>0.29517278075218201</v>
      </c>
      <c r="R14" s="1">
        <v>399.89450073242187</v>
      </c>
      <c r="S14" s="1">
        <v>387.20489501953125</v>
      </c>
      <c r="T14" s="1">
        <v>1.4857622385025024</v>
      </c>
      <c r="U14" s="1">
        <v>3.6176979541778564</v>
      </c>
      <c r="V14" s="1">
        <v>14.089777946472168</v>
      </c>
      <c r="W14" s="1">
        <v>34.307346343994141</v>
      </c>
      <c r="X14" s="1">
        <v>300.11517333984375</v>
      </c>
      <c r="Y14" s="1">
        <v>1699.40673828125</v>
      </c>
      <c r="Z14" s="1">
        <v>11.236013412475586</v>
      </c>
      <c r="AA14" s="1">
        <v>72.897407531738281</v>
      </c>
      <c r="AB14" s="1">
        <v>-3.0112287998199463</v>
      </c>
      <c r="AC14" s="1">
        <v>0.13031300902366638</v>
      </c>
      <c r="AD14" s="1">
        <v>1</v>
      </c>
      <c r="AE14" s="1">
        <v>-0.21956524252891541</v>
      </c>
      <c r="AF14" s="1">
        <v>2.737391471862793</v>
      </c>
      <c r="AG14" s="1">
        <v>1</v>
      </c>
      <c r="AH14" s="1">
        <v>0</v>
      </c>
      <c r="AI14" s="1">
        <v>0.15999999642372131</v>
      </c>
      <c r="AJ14" s="1">
        <v>111115</v>
      </c>
      <c r="AK14">
        <f t="shared" ref="AK14:AK28" si="8">X14*0.000001/(K14*0.0001)</f>
        <v>0.50019195556640617</v>
      </c>
      <c r="AL14">
        <f t="shared" ref="AL14:AL28" si="9">(U14-T14)/(1000-U14)*AK14</f>
        <v>1.0702489321377769E-3</v>
      </c>
      <c r="AM14">
        <f t="shared" ref="AM14:AM28" si="10">(P14+273.15)</f>
        <v>282.54433765411375</v>
      </c>
      <c r="AN14">
        <f t="shared" ref="AN14:AN28" si="11">(O14+273.15)</f>
        <v>276.29208626747129</v>
      </c>
      <c r="AO14">
        <f t="shared" ref="AO14:AO28" si="12">(Y14*AG14+Z14*AH14)*AI14</f>
        <v>271.9050720474479</v>
      </c>
      <c r="AP14">
        <f t="shared" ref="AP14:AP28" si="13">((AO14+0.00000010773*(AN14^4-AM14^4))-AL14*44100)/(L14*51.4+0.00000043092*AM14^3)</f>
        <v>2.006148814127914</v>
      </c>
      <c r="AQ14">
        <f t="shared" ref="AQ14:AQ28" si="14">0.61365*EXP(17.502*J14/(240.97+J14))</f>
        <v>1.1833994313663327</v>
      </c>
      <c r="AR14">
        <f t="shared" ref="AR14:AR28" si="15">AQ14*1000/AA14</f>
        <v>16.233765663766587</v>
      </c>
      <c r="AS14">
        <f t="shared" ref="AS14:AS28" si="16">(AR14-U14)</f>
        <v>12.61606770958873</v>
      </c>
      <c r="AT14">
        <f t="shared" ref="AT14:AT28" si="17">IF(D14,P14,(O14+P14)/2)</f>
        <v>6.2682119607925415</v>
      </c>
      <c r="AU14">
        <f t="shared" ref="AU14:AU28" si="18">0.61365*EXP(17.502*AT14/(240.97+AT14))</f>
        <v>0.95637647190065822</v>
      </c>
      <c r="AV14">
        <f t="shared" ref="AV14:AV28" si="19">IF(AS14&lt;&gt;0,(1000-(AR14+U14)/2)/AS14*AL14,0)</f>
        <v>8.3990190339829823E-2</v>
      </c>
      <c r="AW14">
        <f t="shared" ref="AW14:AW28" si="20">U14*AA14/1000</f>
        <v>0.26372080209243903</v>
      </c>
      <c r="AX14">
        <f t="shared" ref="AX14:AX28" si="21">(AU14-AW14)</f>
        <v>0.69265566980821913</v>
      </c>
      <c r="AY14">
        <f t="shared" ref="AY14:AY28" si="22">1/(1.6/F14+1.37/N14)</f>
        <v>5.2717987042105473E-2</v>
      </c>
      <c r="AZ14">
        <f t="shared" ref="AZ14:AZ28" si="23">G14*AA14*0.001</f>
        <v>19.537590566543383</v>
      </c>
      <c r="BA14">
        <f t="shared" ref="BA14:BA28" si="24">G14/S14</f>
        <v>0.69217846197954302</v>
      </c>
      <c r="BB14">
        <f t="shared" ref="BB14:BB28" si="25">(1-AL14*AA14/AQ14/F14)*100</f>
        <v>23.827293945152849</v>
      </c>
      <c r="BC14">
        <f t="shared" ref="BC14:BC28" si="26">(S14-E14/(N14/1.35))</f>
        <v>384.38471031799253</v>
      </c>
      <c r="BD14">
        <f t="shared" ref="BD14:BD28" si="27">E14*BB14/100/BC14</f>
        <v>3.6776529796107727E-3</v>
      </c>
    </row>
    <row r="15" spans="1:108" x14ac:dyDescent="0.25">
      <c r="A15" s="1">
        <v>2</v>
      </c>
      <c r="B15" s="1" t="s">
        <v>73</v>
      </c>
      <c r="C15" s="1">
        <v>494.50005028024316</v>
      </c>
      <c r="D15" s="1">
        <v>0</v>
      </c>
      <c r="E15">
        <f t="shared" si="0"/>
        <v>5.9222413365294537</v>
      </c>
      <c r="F15">
        <f t="shared" si="1"/>
        <v>8.6317979189547756E-2</v>
      </c>
      <c r="G15">
        <f t="shared" si="2"/>
        <v>267.91236503609269</v>
      </c>
      <c r="H15">
        <f t="shared" si="3"/>
        <v>1.0703313098271641</v>
      </c>
      <c r="I15">
        <f t="shared" si="4"/>
        <v>0.92212959445662968</v>
      </c>
      <c r="J15">
        <f t="shared" si="5"/>
        <v>9.4247522354125977</v>
      </c>
      <c r="K15" s="1">
        <v>6</v>
      </c>
      <c r="L15">
        <f t="shared" si="6"/>
        <v>1.4200000166893005</v>
      </c>
      <c r="M15" s="1">
        <v>1</v>
      </c>
      <c r="N15">
        <f t="shared" si="7"/>
        <v>2.8400000333786011</v>
      </c>
      <c r="O15" s="1">
        <v>3.1422793865203857</v>
      </c>
      <c r="P15" s="1">
        <v>9.4247522354125977</v>
      </c>
      <c r="Q15" s="1">
        <v>0.296062171459198</v>
      </c>
      <c r="R15" s="1">
        <v>399.8809814453125</v>
      </c>
      <c r="S15" s="1">
        <v>387.21246337890625</v>
      </c>
      <c r="T15" s="1">
        <v>1.4852312803268433</v>
      </c>
      <c r="U15" s="1">
        <v>3.6173331737518311</v>
      </c>
      <c r="V15" s="1">
        <v>14.084525108337402</v>
      </c>
      <c r="W15" s="1">
        <v>34.303359985351563</v>
      </c>
      <c r="X15" s="1">
        <v>300.114990234375</v>
      </c>
      <c r="Y15" s="1">
        <v>1699.472900390625</v>
      </c>
      <c r="Z15" s="1">
        <v>11.226639747619629</v>
      </c>
      <c r="AA15" s="1">
        <v>72.897270202636719</v>
      </c>
      <c r="AB15" s="1">
        <v>-3.0112287998199463</v>
      </c>
      <c r="AC15" s="1">
        <v>0.13031300902366638</v>
      </c>
      <c r="AD15" s="1">
        <v>1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si="8"/>
        <v>0.50019165039062496</v>
      </c>
      <c r="AL15">
        <f t="shared" si="9"/>
        <v>1.070331309827164E-3</v>
      </c>
      <c r="AM15">
        <f t="shared" si="10"/>
        <v>282.57475223541257</v>
      </c>
      <c r="AN15">
        <f t="shared" si="11"/>
        <v>276.29227938652036</v>
      </c>
      <c r="AO15">
        <f t="shared" si="12"/>
        <v>271.91565798471129</v>
      </c>
      <c r="AP15">
        <f t="shared" si="13"/>
        <v>2.0026032094085733</v>
      </c>
      <c r="AQ15">
        <f t="shared" si="14"/>
        <v>1.1858233082365783</v>
      </c>
      <c r="AR15">
        <f t="shared" si="15"/>
        <v>16.267046830975666</v>
      </c>
      <c r="AS15">
        <f t="shared" si="16"/>
        <v>12.649713657223835</v>
      </c>
      <c r="AT15">
        <f t="shared" si="17"/>
        <v>6.2835158109664917</v>
      </c>
      <c r="AU15">
        <f t="shared" si="18"/>
        <v>0.95738677449061294</v>
      </c>
      <c r="AV15">
        <f t="shared" si="19"/>
        <v>8.3771846643677136E-2</v>
      </c>
      <c r="AW15">
        <f t="shared" si="20"/>
        <v>0.26369371377994866</v>
      </c>
      <c r="AX15">
        <f t="shared" si="21"/>
        <v>0.69369306071066428</v>
      </c>
      <c r="AY15">
        <f t="shared" si="22"/>
        <v>5.2580356022448968E-2</v>
      </c>
      <c r="AZ15">
        <f t="shared" si="23"/>
        <v>19.530080064663494</v>
      </c>
      <c r="BA15">
        <f t="shared" si="24"/>
        <v>0.69190015914835723</v>
      </c>
      <c r="BB15">
        <f t="shared" si="25"/>
        <v>23.773101719953161</v>
      </c>
      <c r="BC15">
        <f t="shared" si="26"/>
        <v>384.39731348089606</v>
      </c>
      <c r="BD15">
        <f t="shared" si="27"/>
        <v>3.6626178374793228E-3</v>
      </c>
    </row>
    <row r="16" spans="1:108" x14ac:dyDescent="0.25">
      <c r="A16" s="1">
        <v>3</v>
      </c>
      <c r="B16" s="1" t="s">
        <v>73</v>
      </c>
      <c r="C16" s="1">
        <v>495.00005026906729</v>
      </c>
      <c r="D16" s="1">
        <v>0</v>
      </c>
      <c r="E16">
        <f t="shared" si="0"/>
        <v>5.9201079368265788</v>
      </c>
      <c r="F16">
        <f t="shared" si="1"/>
        <v>8.6216524546117002E-2</v>
      </c>
      <c r="G16">
        <f t="shared" si="2"/>
        <v>267.84220620184016</v>
      </c>
      <c r="H16">
        <f t="shared" si="3"/>
        <v>1.0704447977092815</v>
      </c>
      <c r="I16">
        <f t="shared" si="4"/>
        <v>0.92326670590041937</v>
      </c>
      <c r="J16">
        <f t="shared" si="5"/>
        <v>9.4393501281738281</v>
      </c>
      <c r="K16" s="1">
        <v>6</v>
      </c>
      <c r="L16">
        <f t="shared" si="6"/>
        <v>1.4200000166893005</v>
      </c>
      <c r="M16" s="1">
        <v>1</v>
      </c>
      <c r="N16">
        <f t="shared" si="7"/>
        <v>2.8400000333786011</v>
      </c>
      <c r="O16" s="1">
        <v>3.1423866748809814</v>
      </c>
      <c r="P16" s="1">
        <v>9.4393501281738281</v>
      </c>
      <c r="Q16" s="1">
        <v>0.29625815153121948</v>
      </c>
      <c r="R16" s="1">
        <v>399.9029541015625</v>
      </c>
      <c r="S16" s="1">
        <v>387.23876953125</v>
      </c>
      <c r="T16" s="1">
        <v>1.4854476451873779</v>
      </c>
      <c r="U16" s="1">
        <v>3.6177389621734619</v>
      </c>
      <c r="V16" s="1">
        <v>14.086374282836914</v>
      </c>
      <c r="W16" s="1">
        <v>34.306713104248047</v>
      </c>
      <c r="X16" s="1">
        <v>300.12002563476562</v>
      </c>
      <c r="Y16" s="1">
        <v>1699.50146484375</v>
      </c>
      <c r="Z16" s="1">
        <v>11.206636428833008</v>
      </c>
      <c r="AA16" s="1">
        <v>72.896781921386719</v>
      </c>
      <c r="AB16" s="1">
        <v>-3.0112287998199463</v>
      </c>
      <c r="AC16" s="1">
        <v>0.13031300902366638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0.50020004272460927</v>
      </c>
      <c r="AL16">
        <f t="shared" si="9"/>
        <v>1.0704447977092815E-3</v>
      </c>
      <c r="AM16">
        <f t="shared" si="10"/>
        <v>282.58935012817381</v>
      </c>
      <c r="AN16">
        <f t="shared" si="11"/>
        <v>276.29238667488096</v>
      </c>
      <c r="AO16">
        <f t="shared" si="12"/>
        <v>271.92022829710913</v>
      </c>
      <c r="AP16">
        <f t="shared" si="13"/>
        <v>2.0008571314883272</v>
      </c>
      <c r="AQ16">
        <f t="shared" si="14"/>
        <v>1.1869882340744822</v>
      </c>
      <c r="AR16">
        <f t="shared" si="15"/>
        <v>16.28313627554304</v>
      </c>
      <c r="AS16">
        <f t="shared" si="16"/>
        <v>12.665397313369578</v>
      </c>
      <c r="AT16">
        <f t="shared" si="17"/>
        <v>6.2908684015274048</v>
      </c>
      <c r="AU16">
        <f t="shared" si="18"/>
        <v>0.95787249981011802</v>
      </c>
      <c r="AV16">
        <f t="shared" si="19"/>
        <v>8.3676285654815372E-2</v>
      </c>
      <c r="AW16">
        <f t="shared" si="20"/>
        <v>0.26372152817406275</v>
      </c>
      <c r="AX16">
        <f t="shared" si="21"/>
        <v>0.69415097163605521</v>
      </c>
      <c r="AY16">
        <f t="shared" si="22"/>
        <v>5.2520120958606115E-2</v>
      </c>
      <c r="AZ16">
        <f t="shared" si="23"/>
        <v>19.524834894838634</v>
      </c>
      <c r="BA16">
        <f t="shared" si="24"/>
        <v>0.69167197934768099</v>
      </c>
      <c r="BB16">
        <f t="shared" si="25"/>
        <v>23.750727187863674</v>
      </c>
      <c r="BC16">
        <f t="shared" si="26"/>
        <v>384.42463374928383</v>
      </c>
      <c r="BD16">
        <f t="shared" si="27"/>
        <v>3.6575925730601409E-3</v>
      </c>
    </row>
    <row r="17" spans="1:108" x14ac:dyDescent="0.25">
      <c r="A17" s="1">
        <v>4</v>
      </c>
      <c r="B17" s="1" t="s">
        <v>74</v>
      </c>
      <c r="C17" s="1">
        <v>495.00005026906729</v>
      </c>
      <c r="D17" s="1">
        <v>0</v>
      </c>
      <c r="E17">
        <f t="shared" si="0"/>
        <v>5.9201079368265788</v>
      </c>
      <c r="F17">
        <f t="shared" si="1"/>
        <v>8.6216524546117002E-2</v>
      </c>
      <c r="G17">
        <f t="shared" si="2"/>
        <v>267.84220620184016</v>
      </c>
      <c r="H17">
        <f t="shared" si="3"/>
        <v>1.0704447977092815</v>
      </c>
      <c r="I17">
        <f t="shared" si="4"/>
        <v>0.92326670590041937</v>
      </c>
      <c r="J17">
        <f t="shared" si="5"/>
        <v>9.4393501281738281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3.1423866748809814</v>
      </c>
      <c r="P17" s="1">
        <v>9.4393501281738281</v>
      </c>
      <c r="Q17" s="1">
        <v>0.29625815153121948</v>
      </c>
      <c r="R17" s="1">
        <v>399.9029541015625</v>
      </c>
      <c r="S17" s="1">
        <v>387.23876953125</v>
      </c>
      <c r="T17" s="1">
        <v>1.4854476451873779</v>
      </c>
      <c r="U17" s="1">
        <v>3.6177389621734619</v>
      </c>
      <c r="V17" s="1">
        <v>14.086374282836914</v>
      </c>
      <c r="W17" s="1">
        <v>34.306713104248047</v>
      </c>
      <c r="X17" s="1">
        <v>300.12002563476562</v>
      </c>
      <c r="Y17" s="1">
        <v>1699.50146484375</v>
      </c>
      <c r="Z17" s="1">
        <v>11.206636428833008</v>
      </c>
      <c r="AA17" s="1">
        <v>72.896781921386719</v>
      </c>
      <c r="AB17" s="1">
        <v>-3.0112287998199463</v>
      </c>
      <c r="AC17" s="1">
        <v>0.13031300902366638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0.50020004272460927</v>
      </c>
      <c r="AL17">
        <f t="shared" si="9"/>
        <v>1.0704447977092815E-3</v>
      </c>
      <c r="AM17">
        <f t="shared" si="10"/>
        <v>282.58935012817381</v>
      </c>
      <c r="AN17">
        <f t="shared" si="11"/>
        <v>276.29238667488096</v>
      </c>
      <c r="AO17">
        <f t="shared" si="12"/>
        <v>271.92022829710913</v>
      </c>
      <c r="AP17">
        <f t="shared" si="13"/>
        <v>2.0008571314883272</v>
      </c>
      <c r="AQ17">
        <f t="shared" si="14"/>
        <v>1.1869882340744822</v>
      </c>
      <c r="AR17">
        <f t="shared" si="15"/>
        <v>16.28313627554304</v>
      </c>
      <c r="AS17">
        <f t="shared" si="16"/>
        <v>12.665397313369578</v>
      </c>
      <c r="AT17">
        <f t="shared" si="17"/>
        <v>6.2908684015274048</v>
      </c>
      <c r="AU17">
        <f t="shared" si="18"/>
        <v>0.95787249981011802</v>
      </c>
      <c r="AV17">
        <f t="shared" si="19"/>
        <v>8.3676285654815372E-2</v>
      </c>
      <c r="AW17">
        <f t="shared" si="20"/>
        <v>0.26372152817406275</v>
      </c>
      <c r="AX17">
        <f t="shared" si="21"/>
        <v>0.69415097163605521</v>
      </c>
      <c r="AY17">
        <f t="shared" si="22"/>
        <v>5.2520120958606115E-2</v>
      </c>
      <c r="AZ17">
        <f t="shared" si="23"/>
        <v>19.524834894838634</v>
      </c>
      <c r="BA17">
        <f t="shared" si="24"/>
        <v>0.69167197934768099</v>
      </c>
      <c r="BB17">
        <f t="shared" si="25"/>
        <v>23.750727187863674</v>
      </c>
      <c r="BC17">
        <f t="shared" si="26"/>
        <v>384.42463374928383</v>
      </c>
      <c r="BD17">
        <f t="shared" si="27"/>
        <v>3.6575925730601409E-3</v>
      </c>
    </row>
    <row r="18" spans="1:108" x14ac:dyDescent="0.25">
      <c r="A18" s="1">
        <v>5</v>
      </c>
      <c r="B18" s="1" t="s">
        <v>74</v>
      </c>
      <c r="C18" s="1">
        <v>495.50005025789142</v>
      </c>
      <c r="D18" s="1">
        <v>0</v>
      </c>
      <c r="E18">
        <f t="shared" si="0"/>
        <v>5.9207245834937403</v>
      </c>
      <c r="F18">
        <f t="shared" si="1"/>
        <v>8.6239276704632106E-2</v>
      </c>
      <c r="G18">
        <f t="shared" si="2"/>
        <v>267.88780336928897</v>
      </c>
      <c r="H18">
        <f t="shared" si="3"/>
        <v>1.0701537199200502</v>
      </c>
      <c r="I18">
        <f t="shared" si="4"/>
        <v>0.92278291843103877</v>
      </c>
      <c r="J18">
        <f t="shared" si="5"/>
        <v>9.4330692291259766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3.1426296234130859</v>
      </c>
      <c r="P18" s="1">
        <v>9.4330692291259766</v>
      </c>
      <c r="Q18" s="1">
        <v>0.29698967933654785</v>
      </c>
      <c r="R18" s="1">
        <v>399.92922973632812</v>
      </c>
      <c r="S18" s="1">
        <v>387.26431274414062</v>
      </c>
      <c r="T18" s="1">
        <v>1.4858404397964478</v>
      </c>
      <c r="U18" s="1">
        <v>3.6174969673156738</v>
      </c>
      <c r="V18" s="1">
        <v>14.089862823486328</v>
      </c>
      <c r="W18" s="1">
        <v>34.303840637207031</v>
      </c>
      <c r="X18" s="1">
        <v>300.12783813476562</v>
      </c>
      <c r="Y18" s="1">
        <v>1699.527587890625</v>
      </c>
      <c r="Z18" s="1">
        <v>11.214072227478027</v>
      </c>
      <c r="AA18" s="1">
        <v>72.896804809570313</v>
      </c>
      <c r="AB18" s="1">
        <v>-3.0112287998199463</v>
      </c>
      <c r="AC18" s="1">
        <v>0.13031300902366638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0.50021306355794259</v>
      </c>
      <c r="AL18">
        <f t="shared" si="9"/>
        <v>1.0701537199200501E-3</v>
      </c>
      <c r="AM18">
        <f t="shared" si="10"/>
        <v>282.58306922912595</v>
      </c>
      <c r="AN18">
        <f t="shared" si="11"/>
        <v>276.29262962341306</v>
      </c>
      <c r="AO18">
        <f t="shared" si="12"/>
        <v>271.92440798451571</v>
      </c>
      <c r="AP18">
        <f t="shared" si="13"/>
        <v>2.0018436629840757</v>
      </c>
      <c r="AQ18">
        <f t="shared" si="14"/>
        <v>1.186486888756662</v>
      </c>
      <c r="AR18">
        <f t="shared" si="15"/>
        <v>16.276253696662618</v>
      </c>
      <c r="AS18">
        <f t="shared" si="16"/>
        <v>12.658756729346944</v>
      </c>
      <c r="AT18">
        <f t="shared" si="17"/>
        <v>6.2878494262695313</v>
      </c>
      <c r="AU18">
        <f t="shared" si="18"/>
        <v>0.95767303457374431</v>
      </c>
      <c r="AV18">
        <f t="shared" si="19"/>
        <v>8.369771668221325E-2</v>
      </c>
      <c r="AW18">
        <f t="shared" si="20"/>
        <v>0.2637039703256232</v>
      </c>
      <c r="AX18">
        <f t="shared" si="21"/>
        <v>0.6939690642481211</v>
      </c>
      <c r="AY18">
        <f t="shared" si="22"/>
        <v>5.2533629550915756E-2</v>
      </c>
      <c r="AZ18">
        <f t="shared" si="23"/>
        <v>19.528164913075614</v>
      </c>
      <c r="BA18">
        <f t="shared" si="24"/>
        <v>0.69174409971072703</v>
      </c>
      <c r="BB18">
        <f t="shared" si="25"/>
        <v>23.759346623793586</v>
      </c>
      <c r="BC18">
        <f t="shared" si="26"/>
        <v>384.44988383788188</v>
      </c>
      <c r="BD18">
        <f t="shared" si="27"/>
        <v>3.6590607399575566E-3</v>
      </c>
    </row>
    <row r="19" spans="1:108" x14ac:dyDescent="0.25">
      <c r="A19" s="1">
        <v>6</v>
      </c>
      <c r="B19" s="1" t="s">
        <v>75</v>
      </c>
      <c r="C19" s="1">
        <v>496.00005024671555</v>
      </c>
      <c r="D19" s="1">
        <v>0</v>
      </c>
      <c r="E19">
        <f t="shared" si="0"/>
        <v>5.9105778931088571</v>
      </c>
      <c r="F19">
        <f t="shared" si="1"/>
        <v>8.6292956719364988E-2</v>
      </c>
      <c r="G19">
        <f t="shared" si="2"/>
        <v>268.16078044816663</v>
      </c>
      <c r="H19">
        <f t="shared" si="3"/>
        <v>1.0704125934545192</v>
      </c>
      <c r="I19">
        <f t="shared" si="4"/>
        <v>0.9224541844507872</v>
      </c>
      <c r="J19">
        <f t="shared" si="5"/>
        <v>9.4295492172241211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3.1435041427612305</v>
      </c>
      <c r="P19" s="1">
        <v>9.4295492172241211</v>
      </c>
      <c r="Q19" s="1">
        <v>0.29764831066131592</v>
      </c>
      <c r="R19" s="1">
        <v>399.920166015625</v>
      </c>
      <c r="S19" s="1">
        <v>387.27639770507812</v>
      </c>
      <c r="T19" s="1">
        <v>1.4861515760421753</v>
      </c>
      <c r="U19" s="1">
        <v>3.6181385517120361</v>
      </c>
      <c r="V19" s="1">
        <v>14.091997146606445</v>
      </c>
      <c r="W19" s="1">
        <v>34.307941436767578</v>
      </c>
      <c r="X19" s="1">
        <v>300.15371704101562</v>
      </c>
      <c r="Y19" s="1">
        <v>1699.5421142578125</v>
      </c>
      <c r="Z19" s="1">
        <v>11.224551200866699</v>
      </c>
      <c r="AA19" s="1">
        <v>72.897102355957031</v>
      </c>
      <c r="AB19" s="1">
        <v>-3.0112287998199463</v>
      </c>
      <c r="AC19" s="1">
        <v>0.13031300902366638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0.50025619506835928</v>
      </c>
      <c r="AL19">
        <f t="shared" si="9"/>
        <v>1.0704125934545192E-3</v>
      </c>
      <c r="AM19">
        <f t="shared" si="10"/>
        <v>282.5795492172241</v>
      </c>
      <c r="AN19">
        <f t="shared" si="11"/>
        <v>276.29350414276121</v>
      </c>
      <c r="AO19">
        <f t="shared" si="12"/>
        <v>271.92673220321376</v>
      </c>
      <c r="AP19">
        <f t="shared" si="13"/>
        <v>2.002252443498318</v>
      </c>
      <c r="AQ19">
        <f t="shared" si="14"/>
        <v>1.1862060007929736</v>
      </c>
      <c r="AR19">
        <f t="shared" si="15"/>
        <v>16.272334049722879</v>
      </c>
      <c r="AS19">
        <f t="shared" si="16"/>
        <v>12.654195498010843</v>
      </c>
      <c r="AT19">
        <f t="shared" si="17"/>
        <v>6.2865266799926758</v>
      </c>
      <c r="AU19">
        <f t="shared" si="18"/>
        <v>0.95758565160449138</v>
      </c>
      <c r="AV19">
        <f t="shared" si="19"/>
        <v>8.3748278382449415E-2</v>
      </c>
      <c r="AW19">
        <f t="shared" si="20"/>
        <v>0.26375181634218642</v>
      </c>
      <c r="AX19">
        <f t="shared" si="21"/>
        <v>0.69383383526230502</v>
      </c>
      <c r="AY19">
        <f t="shared" si="22"/>
        <v>5.2565500159907165E-2</v>
      </c>
      <c r="AZ19">
        <f t="shared" si="23"/>
        <v>19.548143860183327</v>
      </c>
      <c r="BA19">
        <f t="shared" si="24"/>
        <v>0.69242737754542583</v>
      </c>
      <c r="BB19">
        <f t="shared" si="25"/>
        <v>23.769984340570048</v>
      </c>
      <c r="BC19">
        <f t="shared" si="26"/>
        <v>384.46679204947384</v>
      </c>
      <c r="BD19">
        <f t="shared" si="27"/>
        <v>3.654264734126582E-3</v>
      </c>
    </row>
    <row r="20" spans="1:108" x14ac:dyDescent="0.25">
      <c r="A20" s="1">
        <v>7</v>
      </c>
      <c r="B20" s="1" t="s">
        <v>75</v>
      </c>
      <c r="C20" s="1">
        <v>496.50005023553967</v>
      </c>
      <c r="D20" s="1">
        <v>0</v>
      </c>
      <c r="E20">
        <f t="shared" si="0"/>
        <v>5.9119184456470615</v>
      </c>
      <c r="F20">
        <f t="shared" si="1"/>
        <v>8.6340110178518878E-2</v>
      </c>
      <c r="G20">
        <f t="shared" si="2"/>
        <v>268.18658850020267</v>
      </c>
      <c r="H20">
        <f t="shared" si="3"/>
        <v>1.0707960357676365</v>
      </c>
      <c r="I20">
        <f t="shared" si="4"/>
        <v>0.92229887491262574</v>
      </c>
      <c r="J20">
        <f t="shared" si="5"/>
        <v>9.4282503128051758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3.1439812183380127</v>
      </c>
      <c r="P20" s="1">
        <v>9.4282503128051758</v>
      </c>
      <c r="Q20" s="1">
        <v>0.29834499955177307</v>
      </c>
      <c r="R20" s="1">
        <v>399.91290283203125</v>
      </c>
      <c r="S20" s="1">
        <v>387.266845703125</v>
      </c>
      <c r="T20" s="1">
        <v>1.4861990213394165</v>
      </c>
      <c r="U20" s="1">
        <v>3.6188356876373291</v>
      </c>
      <c r="V20" s="1">
        <v>14.09201717376709</v>
      </c>
      <c r="W20" s="1">
        <v>34.313503265380859</v>
      </c>
      <c r="X20" s="1">
        <v>300.1695556640625</v>
      </c>
      <c r="Y20" s="1">
        <v>1699.53076171875</v>
      </c>
      <c r="Z20" s="1">
        <v>11.214875221252441</v>
      </c>
      <c r="AA20" s="1">
        <v>72.8973388671875</v>
      </c>
      <c r="AB20" s="1">
        <v>-3.0112287998199463</v>
      </c>
      <c r="AC20" s="1">
        <v>0.13031300902366638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0.50028259277343745</v>
      </c>
      <c r="AL20">
        <f t="shared" si="9"/>
        <v>1.0707960357676364E-3</v>
      </c>
      <c r="AM20">
        <f t="shared" si="10"/>
        <v>282.57825031280515</v>
      </c>
      <c r="AN20">
        <f t="shared" si="11"/>
        <v>276.29398121833799</v>
      </c>
      <c r="AO20">
        <f t="shared" si="12"/>
        <v>271.92491579700436</v>
      </c>
      <c r="AP20">
        <f t="shared" si="13"/>
        <v>2.0022344052493795</v>
      </c>
      <c r="AQ20">
        <f t="shared" si="14"/>
        <v>1.1861023663389956</v>
      </c>
      <c r="AR20">
        <f t="shared" si="15"/>
        <v>16.270859605725377</v>
      </c>
      <c r="AS20">
        <f t="shared" si="16"/>
        <v>12.652023918088048</v>
      </c>
      <c r="AT20">
        <f t="shared" si="17"/>
        <v>6.2861157655715942</v>
      </c>
      <c r="AU20">
        <f t="shared" si="18"/>
        <v>0.95755850730063885</v>
      </c>
      <c r="AV20">
        <f t="shared" si="19"/>
        <v>8.3792691129488825E-2</v>
      </c>
      <c r="AW20">
        <f t="shared" si="20"/>
        <v>0.26380349142636988</v>
      </c>
      <c r="AX20">
        <f t="shared" si="21"/>
        <v>0.69375501587426891</v>
      </c>
      <c r="AY20">
        <f t="shared" si="22"/>
        <v>5.2593495027998385E-2</v>
      </c>
      <c r="AZ20">
        <f t="shared" si="23"/>
        <v>19.550088621534243</v>
      </c>
      <c r="BA20">
        <f t="shared" si="24"/>
        <v>0.69251109790532372</v>
      </c>
      <c r="BB20">
        <f t="shared" si="25"/>
        <v>23.777417606677986</v>
      </c>
      <c r="BC20">
        <f t="shared" si="26"/>
        <v>384.45660281304697</v>
      </c>
      <c r="BD20">
        <f t="shared" si="27"/>
        <v>3.6563334511679349E-3</v>
      </c>
    </row>
    <row r="21" spans="1:108" x14ac:dyDescent="0.25">
      <c r="A21" s="1">
        <v>8</v>
      </c>
      <c r="B21" s="1" t="s">
        <v>75</v>
      </c>
      <c r="C21" s="1">
        <v>496.50005023553967</v>
      </c>
      <c r="D21" s="1">
        <v>0</v>
      </c>
      <c r="E21">
        <f t="shared" si="0"/>
        <v>5.9119184456470615</v>
      </c>
      <c r="F21">
        <f t="shared" si="1"/>
        <v>8.6340110178518878E-2</v>
      </c>
      <c r="G21">
        <f t="shared" si="2"/>
        <v>268.18658850020267</v>
      </c>
      <c r="H21">
        <f t="shared" si="3"/>
        <v>1.0707960357676365</v>
      </c>
      <c r="I21">
        <f t="shared" si="4"/>
        <v>0.92229887491262574</v>
      </c>
      <c r="J21">
        <f t="shared" si="5"/>
        <v>9.4282503128051758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3.1439812183380127</v>
      </c>
      <c r="P21" s="1">
        <v>9.4282503128051758</v>
      </c>
      <c r="Q21" s="1">
        <v>0.29834499955177307</v>
      </c>
      <c r="R21" s="1">
        <v>399.91290283203125</v>
      </c>
      <c r="S21" s="1">
        <v>387.266845703125</v>
      </c>
      <c r="T21" s="1">
        <v>1.4861990213394165</v>
      </c>
      <c r="U21" s="1">
        <v>3.6188356876373291</v>
      </c>
      <c r="V21" s="1">
        <v>14.09201717376709</v>
      </c>
      <c r="W21" s="1">
        <v>34.313503265380859</v>
      </c>
      <c r="X21" s="1">
        <v>300.1695556640625</v>
      </c>
      <c r="Y21" s="1">
        <v>1699.53076171875</v>
      </c>
      <c r="Z21" s="1">
        <v>11.214875221252441</v>
      </c>
      <c r="AA21" s="1">
        <v>72.8973388671875</v>
      </c>
      <c r="AB21" s="1">
        <v>-3.0112287998199463</v>
      </c>
      <c r="AC21" s="1">
        <v>0.13031300902366638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0.50028259277343745</v>
      </c>
      <c r="AL21">
        <f t="shared" si="9"/>
        <v>1.0707960357676364E-3</v>
      </c>
      <c r="AM21">
        <f t="shared" si="10"/>
        <v>282.57825031280515</v>
      </c>
      <c r="AN21">
        <f t="shared" si="11"/>
        <v>276.29398121833799</v>
      </c>
      <c r="AO21">
        <f t="shared" si="12"/>
        <v>271.92491579700436</v>
      </c>
      <c r="AP21">
        <f t="shared" si="13"/>
        <v>2.0022344052493795</v>
      </c>
      <c r="AQ21">
        <f t="shared" si="14"/>
        <v>1.1861023663389956</v>
      </c>
      <c r="AR21">
        <f t="shared" si="15"/>
        <v>16.270859605725377</v>
      </c>
      <c r="AS21">
        <f t="shared" si="16"/>
        <v>12.652023918088048</v>
      </c>
      <c r="AT21">
        <f t="shared" si="17"/>
        <v>6.2861157655715942</v>
      </c>
      <c r="AU21">
        <f t="shared" si="18"/>
        <v>0.95755850730063885</v>
      </c>
      <c r="AV21">
        <f t="shared" si="19"/>
        <v>8.3792691129488825E-2</v>
      </c>
      <c r="AW21">
        <f t="shared" si="20"/>
        <v>0.26380349142636988</v>
      </c>
      <c r="AX21">
        <f t="shared" si="21"/>
        <v>0.69375501587426891</v>
      </c>
      <c r="AY21">
        <f t="shared" si="22"/>
        <v>5.2593495027998385E-2</v>
      </c>
      <c r="AZ21">
        <f t="shared" si="23"/>
        <v>19.550088621534243</v>
      </c>
      <c r="BA21">
        <f t="shared" si="24"/>
        <v>0.69251109790532372</v>
      </c>
      <c r="BB21">
        <f t="shared" si="25"/>
        <v>23.777417606677986</v>
      </c>
      <c r="BC21">
        <f t="shared" si="26"/>
        <v>384.45660281304697</v>
      </c>
      <c r="BD21">
        <f t="shared" si="27"/>
        <v>3.6563334511679349E-3</v>
      </c>
    </row>
    <row r="22" spans="1:108" x14ac:dyDescent="0.25">
      <c r="A22" s="1">
        <v>9</v>
      </c>
      <c r="B22" s="1" t="s">
        <v>76</v>
      </c>
      <c r="C22" s="1">
        <v>497.0000502243638</v>
      </c>
      <c r="D22" s="1">
        <v>0</v>
      </c>
      <c r="E22">
        <f t="shared" si="0"/>
        <v>5.920872602373227</v>
      </c>
      <c r="F22">
        <f t="shared" si="1"/>
        <v>8.6216928489005917E-2</v>
      </c>
      <c r="G22">
        <f t="shared" si="2"/>
        <v>267.83558207858533</v>
      </c>
      <c r="H22">
        <f t="shared" si="3"/>
        <v>1.0707285511969526</v>
      </c>
      <c r="I22">
        <f t="shared" si="4"/>
        <v>0.92350980744147626</v>
      </c>
      <c r="J22">
        <f t="shared" si="5"/>
        <v>9.4435253143310547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3.1443915367126465</v>
      </c>
      <c r="P22" s="1">
        <v>9.4435253143310547</v>
      </c>
      <c r="Q22" s="1">
        <v>0.29898250102996826</v>
      </c>
      <c r="R22" s="1">
        <v>399.91183471679687</v>
      </c>
      <c r="S22" s="1">
        <v>387.24795532226562</v>
      </c>
      <c r="T22" s="1">
        <v>1.4864519834518433</v>
      </c>
      <c r="U22" s="1">
        <v>3.6189568042755127</v>
      </c>
      <c r="V22" s="1">
        <v>14.093979835510254</v>
      </c>
      <c r="W22" s="1">
        <v>34.313587188720703</v>
      </c>
      <c r="X22" s="1">
        <v>300.16915893554687</v>
      </c>
      <c r="Y22" s="1">
        <v>1699.535888671875</v>
      </c>
      <c r="Z22" s="1">
        <v>11.22648811340332</v>
      </c>
      <c r="AA22" s="1">
        <v>72.897193908691406</v>
      </c>
      <c r="AB22" s="1">
        <v>-3.0112287998199463</v>
      </c>
      <c r="AC22" s="1">
        <v>0.13031300902366638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0.50028193155924472</v>
      </c>
      <c r="AL22">
        <f t="shared" si="9"/>
        <v>1.0707285511969526E-3</v>
      </c>
      <c r="AM22">
        <f t="shared" si="10"/>
        <v>282.59352531433103</v>
      </c>
      <c r="AN22">
        <f t="shared" si="11"/>
        <v>276.29439153671262</v>
      </c>
      <c r="AO22">
        <f t="shared" si="12"/>
        <v>271.92573610948602</v>
      </c>
      <c r="AP22">
        <f t="shared" si="13"/>
        <v>2.0004914266506186</v>
      </c>
      <c r="AQ22">
        <f t="shared" si="14"/>
        <v>1.1873216033499265</v>
      </c>
      <c r="AR22">
        <f t="shared" si="15"/>
        <v>16.287617392202037</v>
      </c>
      <c r="AS22">
        <f t="shared" si="16"/>
        <v>12.668660587926524</v>
      </c>
      <c r="AT22">
        <f t="shared" si="17"/>
        <v>6.2939584255218506</v>
      </c>
      <c r="AU22">
        <f t="shared" si="18"/>
        <v>0.95807669725014288</v>
      </c>
      <c r="AV22">
        <f t="shared" si="19"/>
        <v>8.367666614518636E-2</v>
      </c>
      <c r="AW22">
        <f t="shared" si="20"/>
        <v>0.26381179590845022</v>
      </c>
      <c r="AX22">
        <f t="shared" si="21"/>
        <v>0.69426490134169261</v>
      </c>
      <c r="AY22">
        <f t="shared" si="22"/>
        <v>5.2520360792362296E-2</v>
      </c>
      <c r="AZ22">
        <f t="shared" si="23"/>
        <v>19.524462362429869</v>
      </c>
      <c r="BA22">
        <f t="shared" si="24"/>
        <v>0.69163846676916352</v>
      </c>
      <c r="BB22">
        <f t="shared" si="25"/>
        <v>23.751855847031344</v>
      </c>
      <c r="BC22">
        <f t="shared" si="26"/>
        <v>384.43345605492061</v>
      </c>
      <c r="BD22">
        <f t="shared" si="27"/>
        <v>3.6581548854612545E-3</v>
      </c>
    </row>
    <row r="23" spans="1:108" x14ac:dyDescent="0.25">
      <c r="A23" s="1">
        <v>10</v>
      </c>
      <c r="B23" s="1" t="s">
        <v>76</v>
      </c>
      <c r="C23" s="1">
        <v>497.50005021318793</v>
      </c>
      <c r="D23" s="1">
        <v>0</v>
      </c>
      <c r="E23">
        <f t="shared" si="0"/>
        <v>5.9487308804758747</v>
      </c>
      <c r="F23">
        <f t="shared" si="1"/>
        <v>8.6180441273096139E-2</v>
      </c>
      <c r="G23">
        <f t="shared" si="2"/>
        <v>267.22076759163855</v>
      </c>
      <c r="H23">
        <f t="shared" si="3"/>
        <v>1.0707172094563344</v>
      </c>
      <c r="I23">
        <f t="shared" si="4"/>
        <v>0.92387673078521881</v>
      </c>
      <c r="J23">
        <f t="shared" si="5"/>
        <v>9.4480514526367188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3.1448433399200439</v>
      </c>
      <c r="P23" s="1">
        <v>9.4480514526367188</v>
      </c>
      <c r="Q23" s="1">
        <v>0.30030524730682373</v>
      </c>
      <c r="R23" s="1">
        <v>399.92617797851562</v>
      </c>
      <c r="S23" s="1">
        <v>387.206298828125</v>
      </c>
      <c r="T23" s="1">
        <v>1.4863325357437134</v>
      </c>
      <c r="U23" s="1">
        <v>3.6188840866088867</v>
      </c>
      <c r="V23" s="1">
        <v>14.092389106750488</v>
      </c>
      <c r="W23" s="1">
        <v>34.311786651611328</v>
      </c>
      <c r="X23" s="1">
        <v>300.159423828125</v>
      </c>
      <c r="Y23" s="1">
        <v>1699.573486328125</v>
      </c>
      <c r="Z23" s="1">
        <v>11.222213745117188</v>
      </c>
      <c r="AA23" s="1">
        <v>72.89715576171875</v>
      </c>
      <c r="AB23" s="1">
        <v>-3.0112287998199463</v>
      </c>
      <c r="AC23" s="1">
        <v>0.13031300902366638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0.50026570638020829</v>
      </c>
      <c r="AL23">
        <f t="shared" si="9"/>
        <v>1.0707172094563343E-3</v>
      </c>
      <c r="AM23">
        <f t="shared" si="10"/>
        <v>282.5980514526367</v>
      </c>
      <c r="AN23">
        <f t="shared" si="11"/>
        <v>276.29484333992002</v>
      </c>
      <c r="AO23">
        <f t="shared" si="12"/>
        <v>271.93175173435156</v>
      </c>
      <c r="AP23">
        <f t="shared" si="13"/>
        <v>2.0000763824632135</v>
      </c>
      <c r="AQ23">
        <f t="shared" si="14"/>
        <v>1.1876830877303521</v>
      </c>
      <c r="AR23">
        <f t="shared" si="15"/>
        <v>16.292584742435899</v>
      </c>
      <c r="AS23">
        <f t="shared" si="16"/>
        <v>12.673700655827012</v>
      </c>
      <c r="AT23">
        <f t="shared" si="17"/>
        <v>6.2964473962783813</v>
      </c>
      <c r="AU23">
        <f t="shared" si="18"/>
        <v>0.95824120334925411</v>
      </c>
      <c r="AV23">
        <f t="shared" si="19"/>
        <v>8.3642296916531939E-2</v>
      </c>
      <c r="AW23">
        <f t="shared" si="20"/>
        <v>0.26380635694513332</v>
      </c>
      <c r="AX23">
        <f t="shared" si="21"/>
        <v>0.69443484640412079</v>
      </c>
      <c r="AY23">
        <f t="shared" si="22"/>
        <v>5.2498696940679268E-2</v>
      </c>
      <c r="AZ23">
        <f t="shared" si="23"/>
        <v>19.479633917893722</v>
      </c>
      <c r="BA23">
        <f t="shared" si="24"/>
        <v>0.69012505323487461</v>
      </c>
      <c r="BB23">
        <f t="shared" si="25"/>
        <v>23.743638230829845</v>
      </c>
      <c r="BC23">
        <f t="shared" si="26"/>
        <v>384.37855706958402</v>
      </c>
      <c r="BD23">
        <f t="shared" si="27"/>
        <v>3.6746200161476639E-3</v>
      </c>
    </row>
    <row r="24" spans="1:108" x14ac:dyDescent="0.25">
      <c r="A24" s="1">
        <v>11</v>
      </c>
      <c r="B24" s="1" t="s">
        <v>77</v>
      </c>
      <c r="C24" s="1">
        <v>498.00005020201206</v>
      </c>
      <c r="D24" s="1">
        <v>0</v>
      </c>
      <c r="E24">
        <f t="shared" si="0"/>
        <v>5.9523407662263201</v>
      </c>
      <c r="F24">
        <f t="shared" si="1"/>
        <v>8.6243129093260998E-2</v>
      </c>
      <c r="G24">
        <f t="shared" si="2"/>
        <v>267.23550629998061</v>
      </c>
      <c r="H24">
        <f t="shared" si="3"/>
        <v>1.0705352369908532</v>
      </c>
      <c r="I24">
        <f t="shared" si="4"/>
        <v>0.9230704930662017</v>
      </c>
      <c r="J24">
        <f t="shared" si="5"/>
        <v>9.4378519058227539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3.144852876663208</v>
      </c>
      <c r="P24" s="1">
        <v>9.4378519058227539</v>
      </c>
      <c r="Q24" s="1">
        <v>0.30049774050712585</v>
      </c>
      <c r="R24" s="1">
        <v>399.93048095703125</v>
      </c>
      <c r="S24" s="1">
        <v>387.2037353515625</v>
      </c>
      <c r="T24" s="1">
        <v>1.4866269826889038</v>
      </c>
      <c r="U24" s="1">
        <v>3.6187822818756104</v>
      </c>
      <c r="V24" s="1">
        <v>14.095128059387207</v>
      </c>
      <c r="W24" s="1">
        <v>34.310695648193359</v>
      </c>
      <c r="X24" s="1">
        <v>300.16421508789062</v>
      </c>
      <c r="Y24" s="1">
        <v>1699.5909423828125</v>
      </c>
      <c r="Z24" s="1">
        <v>11.15967845916748</v>
      </c>
      <c r="AA24" s="1">
        <v>72.896934509277344</v>
      </c>
      <c r="AB24" s="1">
        <v>-3.0112287998199463</v>
      </c>
      <c r="AC24" s="1">
        <v>0.13031300902366638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0.50027369181315096</v>
      </c>
      <c r="AL24">
        <f t="shared" si="9"/>
        <v>1.0705352369908532E-3</v>
      </c>
      <c r="AM24">
        <f t="shared" si="10"/>
        <v>282.58785190582273</v>
      </c>
      <c r="AN24">
        <f t="shared" si="11"/>
        <v>276.29485287666319</v>
      </c>
      <c r="AO24">
        <f t="shared" si="12"/>
        <v>271.93454470303914</v>
      </c>
      <c r="AP24">
        <f t="shared" si="13"/>
        <v>2.0014328827434782</v>
      </c>
      <c r="AQ24">
        <f t="shared" si="14"/>
        <v>1.1868686280714213</v>
      </c>
      <c r="AR24">
        <f t="shared" si="15"/>
        <v>16.281461436768275</v>
      </c>
      <c r="AS24">
        <f t="shared" si="16"/>
        <v>12.662679154892665</v>
      </c>
      <c r="AT24">
        <f t="shared" si="17"/>
        <v>6.291352391242981</v>
      </c>
      <c r="AU24">
        <f t="shared" si="18"/>
        <v>0.95790448066839851</v>
      </c>
      <c r="AV24">
        <f t="shared" si="19"/>
        <v>8.3701345344328146E-2</v>
      </c>
      <c r="AW24">
        <f t="shared" si="20"/>
        <v>0.26379813500521959</v>
      </c>
      <c r="AX24">
        <f t="shared" si="21"/>
        <v>0.69410634566317886</v>
      </c>
      <c r="AY24">
        <f t="shared" si="22"/>
        <v>5.2535916803816411E-2</v>
      </c>
      <c r="AZ24">
        <f t="shared" si="23"/>
        <v>19.480649201303258</v>
      </c>
      <c r="BA24">
        <f t="shared" si="24"/>
        <v>0.69016768667622364</v>
      </c>
      <c r="BB24">
        <f t="shared" si="25"/>
        <v>23.759966829818268</v>
      </c>
      <c r="BC24">
        <f t="shared" si="26"/>
        <v>384.37427762622372</v>
      </c>
      <c r="BD24">
        <f t="shared" si="27"/>
        <v>3.6794194460338051E-3</v>
      </c>
    </row>
    <row r="25" spans="1:108" x14ac:dyDescent="0.25">
      <c r="A25" s="1">
        <v>12</v>
      </c>
      <c r="B25" s="1" t="s">
        <v>77</v>
      </c>
      <c r="C25" s="1">
        <v>498.50005019083619</v>
      </c>
      <c r="D25" s="1">
        <v>0</v>
      </c>
      <c r="E25">
        <f t="shared" si="0"/>
        <v>5.9646492238418967</v>
      </c>
      <c r="F25">
        <f t="shared" si="1"/>
        <v>8.6326219663980908E-2</v>
      </c>
      <c r="G25">
        <f t="shared" si="2"/>
        <v>267.1234337374965</v>
      </c>
      <c r="H25">
        <f t="shared" si="3"/>
        <v>1.0703262645178351</v>
      </c>
      <c r="I25">
        <f t="shared" si="4"/>
        <v>0.92203636062080818</v>
      </c>
      <c r="J25">
        <f t="shared" si="5"/>
        <v>9.4251718521118164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3.1455948352813721</v>
      </c>
      <c r="P25" s="1">
        <v>9.4251718521118164</v>
      </c>
      <c r="Q25" s="1">
        <v>0.30142849683761597</v>
      </c>
      <c r="R25" s="1">
        <v>399.9627685546875</v>
      </c>
      <c r="S25" s="1">
        <v>387.2108154296875</v>
      </c>
      <c r="T25" s="1">
        <v>1.4872168302536011</v>
      </c>
      <c r="U25" s="1">
        <v>3.6190807819366455</v>
      </c>
      <c r="V25" s="1">
        <v>14.100007057189941</v>
      </c>
      <c r="W25" s="1">
        <v>34.311786651611328</v>
      </c>
      <c r="X25" s="1">
        <v>300.14654541015625</v>
      </c>
      <c r="Y25" s="1">
        <v>1699.5419921875</v>
      </c>
      <c r="Z25" s="1">
        <v>11.207362174987793</v>
      </c>
      <c r="AA25" s="1">
        <v>72.897079467773438</v>
      </c>
      <c r="AB25" s="1">
        <v>-3.0112287998199463</v>
      </c>
      <c r="AC25" s="1">
        <v>0.13031300902366638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0.50024424235026033</v>
      </c>
      <c r="AL25">
        <f t="shared" si="9"/>
        <v>1.0703262645178351E-3</v>
      </c>
      <c r="AM25">
        <f t="shared" si="10"/>
        <v>282.57517185211179</v>
      </c>
      <c r="AN25">
        <f t="shared" si="11"/>
        <v>276.29559483528135</v>
      </c>
      <c r="AO25">
        <f t="shared" si="12"/>
        <v>271.9267126719642</v>
      </c>
      <c r="AP25">
        <f t="shared" si="13"/>
        <v>2.0030535036866919</v>
      </c>
      <c r="AQ25">
        <f t="shared" si="14"/>
        <v>1.1858567799819355</v>
      </c>
      <c r="AR25">
        <f t="shared" si="15"/>
        <v>16.267548558048649</v>
      </c>
      <c r="AS25">
        <f t="shared" si="16"/>
        <v>12.648467776112003</v>
      </c>
      <c r="AT25">
        <f t="shared" si="17"/>
        <v>6.2853833436965942</v>
      </c>
      <c r="AU25">
        <f t="shared" si="18"/>
        <v>0.95751012644855948</v>
      </c>
      <c r="AV25">
        <f t="shared" si="19"/>
        <v>8.3779608125460342E-2</v>
      </c>
      <c r="AW25">
        <f t="shared" si="20"/>
        <v>0.26382041936112727</v>
      </c>
      <c r="AX25">
        <f t="shared" si="21"/>
        <v>0.69368970708743216</v>
      </c>
      <c r="AY25">
        <f t="shared" si="22"/>
        <v>5.2585248351543767E-2</v>
      </c>
      <c r="AZ25">
        <f t="shared" si="23"/>
        <v>19.472518176866792</v>
      </c>
      <c r="BA25">
        <f t="shared" si="24"/>
        <v>0.68986563157093084</v>
      </c>
      <c r="BB25">
        <f t="shared" si="25"/>
        <v>23.78308819255529</v>
      </c>
      <c r="BC25">
        <f t="shared" si="26"/>
        <v>384.37550685308611</v>
      </c>
      <c r="BD25">
        <f t="shared" si="27"/>
        <v>3.6906040056945769E-3</v>
      </c>
    </row>
    <row r="26" spans="1:108" x14ac:dyDescent="0.25">
      <c r="A26" s="1">
        <v>13</v>
      </c>
      <c r="B26" s="1" t="s">
        <v>78</v>
      </c>
      <c r="C26" s="1">
        <v>499.00005017966032</v>
      </c>
      <c r="D26" s="1">
        <v>0</v>
      </c>
      <c r="E26">
        <f t="shared" si="0"/>
        <v>5.9434877420486281</v>
      </c>
      <c r="F26">
        <f t="shared" si="1"/>
        <v>8.6368944911119822E-2</v>
      </c>
      <c r="G26">
        <f t="shared" si="2"/>
        <v>267.60792239637811</v>
      </c>
      <c r="H26">
        <f t="shared" si="3"/>
        <v>1.0706288996473965</v>
      </c>
      <c r="I26">
        <f t="shared" si="4"/>
        <v>0.92185700626509182</v>
      </c>
      <c r="J26">
        <f t="shared" si="5"/>
        <v>9.4234771728515625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3.1463253498077393</v>
      </c>
      <c r="P26" s="1">
        <v>9.4234771728515625</v>
      </c>
      <c r="Q26" s="1">
        <v>0.30241969227790833</v>
      </c>
      <c r="R26" s="1">
        <v>399.95333862304687</v>
      </c>
      <c r="S26" s="1">
        <v>387.2423095703125</v>
      </c>
      <c r="T26" s="1">
        <v>1.487032413482666</v>
      </c>
      <c r="U26" s="1">
        <v>3.6196784973144531</v>
      </c>
      <c r="V26" s="1">
        <v>14.097562789916992</v>
      </c>
      <c r="W26" s="1">
        <v>34.315761566162109</v>
      </c>
      <c r="X26" s="1">
        <v>300.12112426757812</v>
      </c>
      <c r="Y26" s="1">
        <v>1699.5496826171875</v>
      </c>
      <c r="Z26" s="1">
        <v>11.216846466064453</v>
      </c>
      <c r="AA26" s="1">
        <v>72.897247314453125</v>
      </c>
      <c r="AB26" s="1">
        <v>-3.0112287998199463</v>
      </c>
      <c r="AC26" s="1">
        <v>0.13031300902366638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0.50020187377929681</v>
      </c>
      <c r="AL26">
        <f t="shared" si="9"/>
        <v>1.0706288996473964E-3</v>
      </c>
      <c r="AM26">
        <f t="shared" si="10"/>
        <v>282.57347717285154</v>
      </c>
      <c r="AN26">
        <f t="shared" si="11"/>
        <v>276.29632534980772</v>
      </c>
      <c r="AO26">
        <f t="shared" si="12"/>
        <v>271.92794314068669</v>
      </c>
      <c r="AP26">
        <f t="shared" si="13"/>
        <v>2.0031907472708448</v>
      </c>
      <c r="AQ26">
        <f t="shared" si="14"/>
        <v>1.1857216048826316</v>
      </c>
      <c r="AR26">
        <f t="shared" si="15"/>
        <v>16.265656778065225</v>
      </c>
      <c r="AS26">
        <f t="shared" si="16"/>
        <v>12.645978280750771</v>
      </c>
      <c r="AT26">
        <f t="shared" si="17"/>
        <v>6.2849012613296509</v>
      </c>
      <c r="AU26">
        <f t="shared" si="18"/>
        <v>0.95747828319810946</v>
      </c>
      <c r="AV26">
        <f t="shared" si="19"/>
        <v>8.3819849188604439E-2</v>
      </c>
      <c r="AW26">
        <f t="shared" si="20"/>
        <v>0.26386459861753975</v>
      </c>
      <c r="AX26">
        <f t="shared" si="21"/>
        <v>0.69361368458056971</v>
      </c>
      <c r="AY26">
        <f t="shared" si="22"/>
        <v>5.2610613740512638E-2</v>
      </c>
      <c r="AZ26">
        <f t="shared" si="23"/>
        <v>19.507880902235758</v>
      </c>
      <c r="BA26">
        <f t="shared" si="24"/>
        <v>0.6910606506125796</v>
      </c>
      <c r="BB26">
        <f t="shared" si="25"/>
        <v>23.79038916252464</v>
      </c>
      <c r="BC26">
        <f t="shared" si="26"/>
        <v>384.41706014867066</v>
      </c>
      <c r="BD26">
        <f t="shared" si="27"/>
        <v>3.6782417073619746E-3</v>
      </c>
    </row>
    <row r="27" spans="1:108" x14ac:dyDescent="0.25">
      <c r="A27" s="1">
        <v>14</v>
      </c>
      <c r="B27" s="1" t="s">
        <v>78</v>
      </c>
      <c r="C27" s="1">
        <v>499.50005016848445</v>
      </c>
      <c r="D27" s="1">
        <v>0</v>
      </c>
      <c r="E27">
        <f t="shared" si="0"/>
        <v>5.9496840582787582</v>
      </c>
      <c r="F27">
        <f t="shared" si="1"/>
        <v>8.6384217816270689E-2</v>
      </c>
      <c r="G27">
        <f t="shared" si="2"/>
        <v>267.49800291783487</v>
      </c>
      <c r="H27">
        <f t="shared" si="3"/>
        <v>1.0710174310958072</v>
      </c>
      <c r="I27">
        <f t="shared" si="4"/>
        <v>0.92203765029116769</v>
      </c>
      <c r="J27">
        <f t="shared" si="5"/>
        <v>9.4263811111450195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3.1471469402313232</v>
      </c>
      <c r="P27" s="1">
        <v>9.4263811111450195</v>
      </c>
      <c r="Q27" s="1">
        <v>0.30326777696609497</v>
      </c>
      <c r="R27" s="1">
        <v>399.95513916015625</v>
      </c>
      <c r="S27" s="1">
        <v>387.230712890625</v>
      </c>
      <c r="T27" s="1">
        <v>1.4868125915527344</v>
      </c>
      <c r="U27" s="1">
        <v>3.620354175567627</v>
      </c>
      <c r="V27" s="1">
        <v>14.094752311706543</v>
      </c>
      <c r="W27" s="1">
        <v>34.320392608642578</v>
      </c>
      <c r="X27" s="1">
        <v>300.10382080078125</v>
      </c>
      <c r="Y27" s="1">
        <v>1699.52197265625</v>
      </c>
      <c r="Z27" s="1">
        <v>11.274918556213379</v>
      </c>
      <c r="AA27" s="1">
        <v>72.897727966308594</v>
      </c>
      <c r="AB27" s="1">
        <v>-3.0112287998199463</v>
      </c>
      <c r="AC27" s="1">
        <v>0.13031300902366638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0.5001730346679687</v>
      </c>
      <c r="AL27">
        <f t="shared" si="9"/>
        <v>1.0710174310958071E-3</v>
      </c>
      <c r="AM27">
        <f t="shared" si="10"/>
        <v>282.576381111145</v>
      </c>
      <c r="AN27">
        <f t="shared" si="11"/>
        <v>276.2971469402313</v>
      </c>
      <c r="AO27">
        <f t="shared" si="12"/>
        <v>271.92350954703579</v>
      </c>
      <c r="AP27">
        <f t="shared" si="13"/>
        <v>2.0026716445813162</v>
      </c>
      <c r="AQ27">
        <f t="shared" si="14"/>
        <v>1.185953244123386</v>
      </c>
      <c r="AR27">
        <f t="shared" si="15"/>
        <v>16.268727122352871</v>
      </c>
      <c r="AS27">
        <f t="shared" si="16"/>
        <v>12.648372946785244</v>
      </c>
      <c r="AT27">
        <f t="shared" si="17"/>
        <v>6.2867640256881714</v>
      </c>
      <c r="AU27">
        <f t="shared" si="18"/>
        <v>0.95760133056466668</v>
      </c>
      <c r="AV27">
        <f t="shared" si="19"/>
        <v>8.3834233792579343E-2</v>
      </c>
      <c r="AW27">
        <f t="shared" si="20"/>
        <v>0.2639155938322183</v>
      </c>
      <c r="AX27">
        <f t="shared" si="21"/>
        <v>0.69368573673244838</v>
      </c>
      <c r="AY27">
        <f t="shared" si="22"/>
        <v>5.2619680898774016E-2</v>
      </c>
      <c r="AZ27">
        <f t="shared" si="23"/>
        <v>19.49999664823515</v>
      </c>
      <c r="BA27">
        <f t="shared" si="24"/>
        <v>0.69079748587346901</v>
      </c>
      <c r="BB27">
        <f t="shared" si="25"/>
        <v>23.79059705196034</v>
      </c>
      <c r="BC27">
        <f t="shared" si="26"/>
        <v>384.40251803700698</v>
      </c>
      <c r="BD27">
        <f t="shared" si="27"/>
        <v>3.6822478879640214E-3</v>
      </c>
    </row>
    <row r="28" spans="1:108" x14ac:dyDescent="0.25">
      <c r="A28" s="1">
        <v>15</v>
      </c>
      <c r="B28" s="1" t="s">
        <v>79</v>
      </c>
      <c r="C28" s="1">
        <v>500.00005015730858</v>
      </c>
      <c r="D28" s="1">
        <v>0</v>
      </c>
      <c r="E28">
        <f t="shared" si="0"/>
        <v>5.9640242954254816</v>
      </c>
      <c r="F28">
        <f t="shared" si="1"/>
        <v>8.6360897938915368E-2</v>
      </c>
      <c r="G28">
        <f t="shared" si="2"/>
        <v>267.15962067827996</v>
      </c>
      <c r="H28">
        <f t="shared" si="3"/>
        <v>1.0710741125986667</v>
      </c>
      <c r="I28">
        <f t="shared" si="4"/>
        <v>0.92232642566306644</v>
      </c>
      <c r="J28">
        <f t="shared" si="5"/>
        <v>9.4298200607299805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3.1475725173950195</v>
      </c>
      <c r="P28" s="1">
        <v>9.4298200607299805</v>
      </c>
      <c r="Q28" s="1">
        <v>0.30415299534797668</v>
      </c>
      <c r="R28" s="1">
        <v>399.94625854492187</v>
      </c>
      <c r="S28" s="1">
        <v>387.19296264648437</v>
      </c>
      <c r="T28" s="1">
        <v>1.4864621162414551</v>
      </c>
      <c r="U28" s="1">
        <v>3.6201565265655518</v>
      </c>
      <c r="V28" s="1">
        <v>14.091006278991699</v>
      </c>
      <c r="W28" s="1">
        <v>34.317489624023438</v>
      </c>
      <c r="X28" s="1">
        <v>300.0982666015625</v>
      </c>
      <c r="Y28" s="1">
        <v>1699.52685546875</v>
      </c>
      <c r="Z28" s="1">
        <v>11.231468200683594</v>
      </c>
      <c r="AA28" s="1">
        <v>72.897727966308594</v>
      </c>
      <c r="AB28" s="1">
        <v>-3.0112287998199463</v>
      </c>
      <c r="AC28" s="1">
        <v>0.13031300902366638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0.50016377766927078</v>
      </c>
      <c r="AL28">
        <f t="shared" si="9"/>
        <v>1.0710741125986667E-3</v>
      </c>
      <c r="AM28">
        <f t="shared" si="10"/>
        <v>282.57982006072996</v>
      </c>
      <c r="AN28">
        <f t="shared" si="11"/>
        <v>276.297572517395</v>
      </c>
      <c r="AO28">
        <f t="shared" si="12"/>
        <v>271.92429079701833</v>
      </c>
      <c r="AP28">
        <f t="shared" si="13"/>
        <v>2.0022847695279808</v>
      </c>
      <c r="AQ28">
        <f t="shared" si="14"/>
        <v>1.1862276113320986</v>
      </c>
      <c r="AR28">
        <f t="shared" si="15"/>
        <v>16.272490850199635</v>
      </c>
      <c r="AS28">
        <f t="shared" si="16"/>
        <v>12.652334323634083</v>
      </c>
      <c r="AT28">
        <f t="shared" si="17"/>
        <v>6.2886962890625</v>
      </c>
      <c r="AU28">
        <f t="shared" si="18"/>
        <v>0.95772898353037361</v>
      </c>
      <c r="AV28">
        <f t="shared" si="19"/>
        <v>8.3812270183193552E-2</v>
      </c>
      <c r="AW28">
        <f t="shared" si="20"/>
        <v>0.2639011856690322</v>
      </c>
      <c r="AX28">
        <f t="shared" si="21"/>
        <v>0.69382779786134141</v>
      </c>
      <c r="AY28">
        <f t="shared" si="22"/>
        <v>5.2605836412967039E-2</v>
      </c>
      <c r="AZ28">
        <f t="shared" si="23"/>
        <v>19.475329351787444</v>
      </c>
      <c r="BA28">
        <f t="shared" si="24"/>
        <v>0.68999089976282069</v>
      </c>
      <c r="BB28">
        <f t="shared" si="25"/>
        <v>23.783616504529437</v>
      </c>
      <c r="BC28">
        <f t="shared" si="26"/>
        <v>384.35795113092252</v>
      </c>
      <c r="BD28">
        <f t="shared" si="27"/>
        <v>3.6904678633220079E-3</v>
      </c>
      <c r="BE28">
        <f>AVERAGE(E14:E28)</f>
        <v>5.9329479478822504</v>
      </c>
      <c r="BF28">
        <f t="shared" ref="BF28:DD28" si="28">AVERAGE(F14:F28)</f>
        <v>8.6306271781716876E-2</v>
      </c>
      <c r="BG28">
        <f t="shared" si="28"/>
        <v>267.71428417755982</v>
      </c>
      <c r="BH28">
        <f t="shared" si="28"/>
        <v>1.0705770618531461</v>
      </c>
      <c r="BI28">
        <f t="shared" si="28"/>
        <v>0.92245939749143135</v>
      </c>
      <c r="BJ28">
        <f t="shared" si="28"/>
        <v>9.4300792058308911</v>
      </c>
      <c r="BK28">
        <f t="shared" si="28"/>
        <v>6</v>
      </c>
      <c r="BL28">
        <f t="shared" si="28"/>
        <v>1.4200000166893005</v>
      </c>
      <c r="BM28">
        <f t="shared" si="28"/>
        <v>1</v>
      </c>
      <c r="BN28">
        <f t="shared" si="28"/>
        <v>2.8400000333786011</v>
      </c>
      <c r="BO28">
        <f t="shared" si="28"/>
        <v>3.1442641735076906</v>
      </c>
      <c r="BP28">
        <f t="shared" si="28"/>
        <v>9.4300792058308911</v>
      </c>
      <c r="BQ28">
        <f t="shared" si="28"/>
        <v>0.29907557964324949</v>
      </c>
      <c r="BR28">
        <f t="shared" si="28"/>
        <v>399.92283935546874</v>
      </c>
      <c r="BS28">
        <f t="shared" si="28"/>
        <v>387.23360595703127</v>
      </c>
      <c r="BT28">
        <f t="shared" si="28"/>
        <v>1.4862142880757649</v>
      </c>
      <c r="BU28">
        <f t="shared" si="28"/>
        <v>3.6186472733815509</v>
      </c>
      <c r="BV28">
        <f t="shared" si="28"/>
        <v>14.091851425170898</v>
      </c>
      <c r="BW28">
        <f t="shared" si="28"/>
        <v>34.310961405436196</v>
      </c>
      <c r="BX28">
        <f t="shared" si="28"/>
        <v>300.13689575195315</v>
      </c>
      <c r="BY28">
        <f t="shared" si="28"/>
        <v>1699.5236409505208</v>
      </c>
      <c r="BZ28">
        <f t="shared" si="28"/>
        <v>11.218885040283203</v>
      </c>
      <c r="CA28">
        <f t="shared" si="28"/>
        <v>72.897192891438806</v>
      </c>
      <c r="CB28">
        <f t="shared" si="28"/>
        <v>-3.0112287998199463</v>
      </c>
      <c r="CC28">
        <f t="shared" si="28"/>
        <v>0.13031300902366638</v>
      </c>
      <c r="CD28">
        <f t="shared" si="28"/>
        <v>1</v>
      </c>
      <c r="CE28">
        <f t="shared" si="28"/>
        <v>-0.21956524252891541</v>
      </c>
      <c r="CF28">
        <f t="shared" si="28"/>
        <v>2.737391471862793</v>
      </c>
      <c r="CG28">
        <f t="shared" si="28"/>
        <v>1</v>
      </c>
      <c r="CH28">
        <f t="shared" si="28"/>
        <v>0</v>
      </c>
      <c r="CI28">
        <f t="shared" si="28"/>
        <v>0.15999999642372131</v>
      </c>
      <c r="CJ28">
        <f t="shared" si="28"/>
        <v>111115</v>
      </c>
      <c r="CK28">
        <f t="shared" si="28"/>
        <v>0.50022815958658839</v>
      </c>
      <c r="CL28">
        <f t="shared" si="28"/>
        <v>1.0705770618531462E-3</v>
      </c>
      <c r="CM28">
        <f t="shared" si="28"/>
        <v>282.58007920583094</v>
      </c>
      <c r="CN28">
        <f t="shared" si="28"/>
        <v>276.29426417350777</v>
      </c>
      <c r="CO28">
        <f t="shared" si="28"/>
        <v>271.92377647411314</v>
      </c>
      <c r="CP28">
        <f t="shared" si="28"/>
        <v>2.0021488373612297</v>
      </c>
      <c r="CQ28">
        <f t="shared" si="28"/>
        <v>1.1862486259634173</v>
      </c>
      <c r="CR28">
        <f t="shared" si="28"/>
        <v>16.272898592249145</v>
      </c>
      <c r="CS28">
        <f t="shared" si="28"/>
        <v>12.654251318867596</v>
      </c>
      <c r="CT28">
        <f t="shared" si="28"/>
        <v>6.2871716896692913</v>
      </c>
      <c r="CU28">
        <f t="shared" si="28"/>
        <v>0.95762833678670156</v>
      </c>
      <c r="CV28">
        <f t="shared" si="28"/>
        <v>8.3760817020844133E-2</v>
      </c>
      <c r="CW28">
        <f t="shared" si="28"/>
        <v>0.26378922847198555</v>
      </c>
      <c r="CX28">
        <f t="shared" si="28"/>
        <v>0.69383910831471596</v>
      </c>
      <c r="CY28">
        <f t="shared" si="28"/>
        <v>5.2573403912616119E-2</v>
      </c>
      <c r="CZ28">
        <f t="shared" si="28"/>
        <v>19.515619799864236</v>
      </c>
      <c r="DA28">
        <f t="shared" si="28"/>
        <v>0.69135080849267505</v>
      </c>
      <c r="DB28">
        <f t="shared" si="28"/>
        <v>23.772611202520146</v>
      </c>
      <c r="DC28">
        <f t="shared" si="28"/>
        <v>384.41336664875473</v>
      </c>
      <c r="DD28">
        <f t="shared" si="28"/>
        <v>3.6690136101077122E-3</v>
      </c>
    </row>
    <row r="29" spans="1:108" x14ac:dyDescent="0.25">
      <c r="A29" s="1" t="s">
        <v>9</v>
      </c>
      <c r="B29" s="1" t="s">
        <v>80</v>
      </c>
    </row>
    <row r="30" spans="1:108" x14ac:dyDescent="0.25">
      <c r="A30" s="1" t="s">
        <v>9</v>
      </c>
      <c r="B30" s="1" t="s">
        <v>81</v>
      </c>
    </row>
    <row r="31" spans="1:108" x14ac:dyDescent="0.25">
      <c r="A31" s="1" t="s">
        <v>9</v>
      </c>
      <c r="B31" s="1" t="s">
        <v>82</v>
      </c>
    </row>
    <row r="32" spans="1:108" x14ac:dyDescent="0.25">
      <c r="A32" s="1">
        <v>16</v>
      </c>
      <c r="B32" s="1" t="s">
        <v>83</v>
      </c>
      <c r="C32" s="1">
        <v>1000.0000501796603</v>
      </c>
      <c r="D32" s="1">
        <v>0</v>
      </c>
      <c r="E32">
        <f t="shared" ref="E32:E46" si="29">(R32-S32*(1000-T32)/(1000-U32))*AK32</f>
        <v>6.6143704460066504</v>
      </c>
      <c r="F32">
        <f t="shared" ref="F32:F46" si="30">IF(AV32&lt;&gt;0,1/(1/AV32-1/N32),0)</f>
        <v>8.9272357060598023E-2</v>
      </c>
      <c r="G32">
        <f t="shared" ref="G32:G46" si="31">((AY32-AL32/2)*S32-E32)/(AY32+AL32/2)</f>
        <v>256.44880282523792</v>
      </c>
      <c r="H32">
        <f t="shared" ref="H32:H46" si="32">AL32*1000</f>
        <v>1.2589982506011177</v>
      </c>
      <c r="I32">
        <f t="shared" ref="I32:I46" si="33">(AQ32-AW32)</f>
        <v>1.0471901570974924</v>
      </c>
      <c r="J32">
        <f t="shared" ref="J32:J46" si="34">(P32+AP32*D32)</f>
        <v>12.237436294555664</v>
      </c>
      <c r="K32" s="1">
        <v>6</v>
      </c>
      <c r="L32">
        <f t="shared" ref="L32:L46" si="35">(K32*AE32+AF32)</f>
        <v>1.4200000166893005</v>
      </c>
      <c r="M32" s="1">
        <v>1</v>
      </c>
      <c r="N32">
        <f t="shared" ref="N32:N46" si="36">L32*(M32+1)*(M32+1)/(M32*M32+1)</f>
        <v>2.8400000333786011</v>
      </c>
      <c r="O32" s="1">
        <v>7.2729358673095703</v>
      </c>
      <c r="P32" s="1">
        <v>12.237436294555664</v>
      </c>
      <c r="Q32" s="1">
        <v>5.1227803230285645</v>
      </c>
      <c r="R32" s="1">
        <v>399.82113647460937</v>
      </c>
      <c r="S32" s="1">
        <v>385.6258544921875</v>
      </c>
      <c r="T32" s="1">
        <v>2.7446756362915039</v>
      </c>
      <c r="U32" s="1">
        <v>5.2486686706542969</v>
      </c>
      <c r="V32" s="1">
        <v>19.524812698364258</v>
      </c>
      <c r="W32" s="1">
        <v>37.337482452392578</v>
      </c>
      <c r="X32" s="1">
        <v>300.09432983398438</v>
      </c>
      <c r="Y32" s="1">
        <v>1699.195556640625</v>
      </c>
      <c r="Z32" s="1">
        <v>26.319108963012695</v>
      </c>
      <c r="AA32" s="1">
        <v>72.896842956542969</v>
      </c>
      <c r="AB32" s="1">
        <v>-3.1533186435699463</v>
      </c>
      <c r="AC32" s="1">
        <v>0.12268456816673279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ref="AK32:AK46" si="37">X32*0.000001/(K32*0.0001)</f>
        <v>0.5001572163899739</v>
      </c>
      <c r="AL32">
        <f t="shared" ref="AL32:AL46" si="38">(U32-T32)/(1000-U32)*AK32</f>
        <v>1.2589982506011177E-3</v>
      </c>
      <c r="AM32">
        <f t="shared" ref="AM32:AM46" si="39">(P32+273.15)</f>
        <v>285.38743629455564</v>
      </c>
      <c r="AN32">
        <f t="shared" ref="AN32:AN46" si="40">(O32+273.15)</f>
        <v>280.42293586730955</v>
      </c>
      <c r="AO32">
        <f t="shared" ref="AO32:AO46" si="41">(Y32*AG32+Z32*AH32)*AI32</f>
        <v>271.87128298570315</v>
      </c>
      <c r="AP32">
        <f t="shared" ref="AP32:AP46" si="42">((AO32+0.00000010773*(AN32^4-AM32^4))-AL32*44100)/(L32*51.4+0.00000043092*AM32^3)</f>
        <v>2.0228716048659185</v>
      </c>
      <c r="AQ32">
        <f t="shared" ref="AQ32:AQ46" si="43">0.61365*EXP(17.502*J32/(240.97+J32))</f>
        <v>1.429801532913106</v>
      </c>
      <c r="AR32">
        <f t="shared" ref="AR32:AR46" si="44">AQ32*1000/AA32</f>
        <v>19.614039167175921</v>
      </c>
      <c r="AS32">
        <f t="shared" ref="AS32:AS46" si="45">(AR32-U32)</f>
        <v>14.365370496521624</v>
      </c>
      <c r="AT32">
        <f t="shared" ref="AT32:AT46" si="46">IF(D32,P32,(O32+P32)/2)</f>
        <v>9.7551860809326172</v>
      </c>
      <c r="AU32">
        <f t="shared" ref="AU32:AU46" si="47">0.61365*EXP(17.502*AT32/(240.97+AT32))</f>
        <v>1.2124404311249484</v>
      </c>
      <c r="AV32">
        <f t="shared" ref="AV32:AV46" si="48">IF(AS32&lt;&gt;0,(1000-(AR32+U32)/2)/AS32*AL32,0)</f>
        <v>8.6551697226720306E-2</v>
      </c>
      <c r="AW32">
        <f t="shared" ref="AW32:AW46" si="49">U32*AA32/1000</f>
        <v>0.38261137581561344</v>
      </c>
      <c r="AX32">
        <f t="shared" ref="AX32:AX46" si="50">(AU32-AW32)</f>
        <v>0.82982905530933493</v>
      </c>
      <c r="AY32">
        <f t="shared" ref="AY32:AY46" si="51">1/(1.6/F32+1.37/N32)</f>
        <v>5.4332838461596117E-2</v>
      </c>
      <c r="AZ32">
        <f t="shared" ref="AZ32:AZ46" si="52">G32*AA32*0.001</f>
        <v>18.694308105944824</v>
      </c>
      <c r="BA32">
        <f t="shared" ref="BA32:BA46" si="53">G32/S32</f>
        <v>0.66501973308543649</v>
      </c>
      <c r="BB32">
        <f t="shared" ref="BB32:BB46" si="54">(1-AL32*AA32/AQ32/F32)*100</f>
        <v>28.09798077846991</v>
      </c>
      <c r="BC32">
        <f t="shared" ref="BC32:BC46" si="55">(S32-E32/(N32/1.35))</f>
        <v>382.48169956360954</v>
      </c>
      <c r="BD32">
        <f t="shared" ref="BD32:BD46" si="56">E32*BB32/100/BC32</f>
        <v>4.8590678682305429E-3</v>
      </c>
    </row>
    <row r="33" spans="1:108" x14ac:dyDescent="0.25">
      <c r="A33" s="1">
        <v>17</v>
      </c>
      <c r="B33" s="1" t="s">
        <v>83</v>
      </c>
      <c r="C33" s="1">
        <v>1000.0000501796603</v>
      </c>
      <c r="D33" s="1">
        <v>0</v>
      </c>
      <c r="E33">
        <f t="shared" si="29"/>
        <v>6.6143704460066504</v>
      </c>
      <c r="F33">
        <f t="shared" si="30"/>
        <v>8.9272357060598023E-2</v>
      </c>
      <c r="G33">
        <f t="shared" si="31"/>
        <v>256.44880282523792</v>
      </c>
      <c r="H33">
        <f t="shared" si="32"/>
        <v>1.2589982506011177</v>
      </c>
      <c r="I33">
        <f t="shared" si="33"/>
        <v>1.0471901570974924</v>
      </c>
      <c r="J33">
        <f t="shared" si="34"/>
        <v>12.237436294555664</v>
      </c>
      <c r="K33" s="1">
        <v>6</v>
      </c>
      <c r="L33">
        <f t="shared" si="35"/>
        <v>1.4200000166893005</v>
      </c>
      <c r="M33" s="1">
        <v>1</v>
      </c>
      <c r="N33">
        <f t="shared" si="36"/>
        <v>2.8400000333786011</v>
      </c>
      <c r="O33" s="1">
        <v>7.2729358673095703</v>
      </c>
      <c r="P33" s="1">
        <v>12.237436294555664</v>
      </c>
      <c r="Q33" s="1">
        <v>5.1227803230285645</v>
      </c>
      <c r="R33" s="1">
        <v>399.82113647460937</v>
      </c>
      <c r="S33" s="1">
        <v>385.6258544921875</v>
      </c>
      <c r="T33" s="1">
        <v>2.7446756362915039</v>
      </c>
      <c r="U33" s="1">
        <v>5.2486686706542969</v>
      </c>
      <c r="V33" s="1">
        <v>19.524812698364258</v>
      </c>
      <c r="W33" s="1">
        <v>37.337482452392578</v>
      </c>
      <c r="X33" s="1">
        <v>300.09432983398438</v>
      </c>
      <c r="Y33" s="1">
        <v>1699.195556640625</v>
      </c>
      <c r="Z33" s="1">
        <v>26.319108963012695</v>
      </c>
      <c r="AA33" s="1">
        <v>72.896842956542969</v>
      </c>
      <c r="AB33" s="1">
        <v>-3.1533186435699463</v>
      </c>
      <c r="AC33" s="1">
        <v>0.12268456816673279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37"/>
        <v>0.5001572163899739</v>
      </c>
      <c r="AL33">
        <f t="shared" si="38"/>
        <v>1.2589982506011177E-3</v>
      </c>
      <c r="AM33">
        <f t="shared" si="39"/>
        <v>285.38743629455564</v>
      </c>
      <c r="AN33">
        <f t="shared" si="40"/>
        <v>280.42293586730955</v>
      </c>
      <c r="AO33">
        <f t="shared" si="41"/>
        <v>271.87128298570315</v>
      </c>
      <c r="AP33">
        <f t="shared" si="42"/>
        <v>2.0228716048659185</v>
      </c>
      <c r="AQ33">
        <f t="shared" si="43"/>
        <v>1.429801532913106</v>
      </c>
      <c r="AR33">
        <f t="shared" si="44"/>
        <v>19.614039167175921</v>
      </c>
      <c r="AS33">
        <f t="shared" si="45"/>
        <v>14.365370496521624</v>
      </c>
      <c r="AT33">
        <f t="shared" si="46"/>
        <v>9.7551860809326172</v>
      </c>
      <c r="AU33">
        <f t="shared" si="47"/>
        <v>1.2124404311249484</v>
      </c>
      <c r="AV33">
        <f t="shared" si="48"/>
        <v>8.6551697226720306E-2</v>
      </c>
      <c r="AW33">
        <f t="shared" si="49"/>
        <v>0.38261137581561344</v>
      </c>
      <c r="AX33">
        <f t="shared" si="50"/>
        <v>0.82982905530933493</v>
      </c>
      <c r="AY33">
        <f t="shared" si="51"/>
        <v>5.4332838461596117E-2</v>
      </c>
      <c r="AZ33">
        <f t="shared" si="52"/>
        <v>18.694308105944824</v>
      </c>
      <c r="BA33">
        <f t="shared" si="53"/>
        <v>0.66501973308543649</v>
      </c>
      <c r="BB33">
        <f t="shared" si="54"/>
        <v>28.09798077846991</v>
      </c>
      <c r="BC33">
        <f t="shared" si="55"/>
        <v>382.48169956360954</v>
      </c>
      <c r="BD33">
        <f t="shared" si="56"/>
        <v>4.8590678682305429E-3</v>
      </c>
    </row>
    <row r="34" spans="1:108" x14ac:dyDescent="0.25">
      <c r="A34" s="1">
        <v>18</v>
      </c>
      <c r="B34" s="1" t="s">
        <v>84</v>
      </c>
      <c r="C34" s="1">
        <v>1000.5000501684844</v>
      </c>
      <c r="D34" s="1">
        <v>0</v>
      </c>
      <c r="E34">
        <f t="shared" si="29"/>
        <v>6.6038813389536015</v>
      </c>
      <c r="F34">
        <f t="shared" si="30"/>
        <v>8.9312813045470577E-2</v>
      </c>
      <c r="G34">
        <f t="shared" si="31"/>
        <v>256.69275056373476</v>
      </c>
      <c r="H34">
        <f t="shared" si="32"/>
        <v>1.259413001986067</v>
      </c>
      <c r="I34">
        <f t="shared" si="33"/>
        <v>1.047077374469777</v>
      </c>
      <c r="J34">
        <f t="shared" si="34"/>
        <v>12.236952781677246</v>
      </c>
      <c r="K34" s="1">
        <v>6</v>
      </c>
      <c r="L34">
        <f t="shared" si="35"/>
        <v>1.4200000166893005</v>
      </c>
      <c r="M34" s="1">
        <v>1</v>
      </c>
      <c r="N34">
        <f t="shared" si="36"/>
        <v>2.8400000333786011</v>
      </c>
      <c r="O34" s="1">
        <v>7.2735271453857422</v>
      </c>
      <c r="P34" s="1">
        <v>12.236952781677246</v>
      </c>
      <c r="Q34" s="1">
        <v>5.1226286888122559</v>
      </c>
      <c r="R34" s="1">
        <v>399.7996826171875</v>
      </c>
      <c r="S34" s="1">
        <v>385.6251220703125</v>
      </c>
      <c r="T34" s="1">
        <v>2.7447762489318848</v>
      </c>
      <c r="U34" s="1">
        <v>5.249579906463623</v>
      </c>
      <c r="V34" s="1">
        <v>19.524782180786133</v>
      </c>
      <c r="W34" s="1">
        <v>37.342536926269531</v>
      </c>
      <c r="X34" s="1">
        <v>300.09576416015625</v>
      </c>
      <c r="Y34" s="1">
        <v>1699.1768798828125</v>
      </c>
      <c r="Z34" s="1">
        <v>26.360500335693359</v>
      </c>
      <c r="AA34" s="1">
        <v>72.897010803222656</v>
      </c>
      <c r="AB34" s="1">
        <v>-3.1533186435699463</v>
      </c>
      <c r="AC34" s="1">
        <v>0.12268456816673279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0.50015960693359363</v>
      </c>
      <c r="AL34">
        <f t="shared" si="38"/>
        <v>1.2594130019860669E-3</v>
      </c>
      <c r="AM34">
        <f t="shared" si="39"/>
        <v>285.38695278167722</v>
      </c>
      <c r="AN34">
        <f t="shared" si="40"/>
        <v>280.42352714538572</v>
      </c>
      <c r="AO34">
        <f t="shared" si="41"/>
        <v>271.86829470451994</v>
      </c>
      <c r="AP34">
        <f t="shared" si="42"/>
        <v>2.0227425235953147</v>
      </c>
      <c r="AQ34">
        <f t="shared" si="43"/>
        <v>1.4297560576236363</v>
      </c>
      <c r="AR34">
        <f t="shared" si="44"/>
        <v>19.613370176221672</v>
      </c>
      <c r="AS34">
        <f t="shared" si="45"/>
        <v>14.363790269758049</v>
      </c>
      <c r="AT34">
        <f t="shared" si="46"/>
        <v>9.7552399635314941</v>
      </c>
      <c r="AU34">
        <f t="shared" si="47"/>
        <v>1.2124448140532778</v>
      </c>
      <c r="AV34">
        <f t="shared" si="48"/>
        <v>8.65897243921597E-2</v>
      </c>
      <c r="AW34">
        <f t="shared" si="49"/>
        <v>0.38267868315385933</v>
      </c>
      <c r="AX34">
        <f t="shared" si="50"/>
        <v>0.82976613089941842</v>
      </c>
      <c r="AY34">
        <f t="shared" si="51"/>
        <v>5.4356815105178848E-2</v>
      </c>
      <c r="AZ34">
        <f t="shared" si="52"/>
        <v>18.712134210953511</v>
      </c>
      <c r="BA34">
        <f t="shared" si="53"/>
        <v>0.66565359950001124</v>
      </c>
      <c r="BB34">
        <f t="shared" si="54"/>
        <v>28.104422077191682</v>
      </c>
      <c r="BC34">
        <f t="shared" si="55"/>
        <v>382.48595316087369</v>
      </c>
      <c r="BD34">
        <f t="shared" si="56"/>
        <v>4.8524205128019195E-3</v>
      </c>
    </row>
    <row r="35" spans="1:108" x14ac:dyDescent="0.25">
      <c r="A35" s="1">
        <v>19</v>
      </c>
      <c r="B35" s="1" t="s">
        <v>84</v>
      </c>
      <c r="C35" s="1">
        <v>1001.0000501573086</v>
      </c>
      <c r="D35" s="1">
        <v>0</v>
      </c>
      <c r="E35">
        <f t="shared" si="29"/>
        <v>6.6061114423674265</v>
      </c>
      <c r="F35">
        <f t="shared" si="30"/>
        <v>8.9312092922021136E-2</v>
      </c>
      <c r="G35">
        <f t="shared" si="31"/>
        <v>256.6569634649731</v>
      </c>
      <c r="H35">
        <f t="shared" si="32"/>
        <v>1.259517439010865</v>
      </c>
      <c r="I35">
        <f t="shared" si="33"/>
        <v>1.0471751016776598</v>
      </c>
      <c r="J35">
        <f t="shared" si="34"/>
        <v>12.238409996032715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7.2737627029418945</v>
      </c>
      <c r="P35" s="1">
        <v>12.238409996032715</v>
      </c>
      <c r="Q35" s="1">
        <v>5.1226801872253418</v>
      </c>
      <c r="R35" s="1">
        <v>399.81094360351562</v>
      </c>
      <c r="S35" s="1">
        <v>385.63165283203125</v>
      </c>
      <c r="T35" s="1">
        <v>2.7450587749481201</v>
      </c>
      <c r="U35" s="1">
        <v>5.2500996589660645</v>
      </c>
      <c r="V35" s="1">
        <v>19.526552200317383</v>
      </c>
      <c r="W35" s="1">
        <v>37.345775604248047</v>
      </c>
      <c r="X35" s="1">
        <v>300.09207153320312</v>
      </c>
      <c r="Y35" s="1">
        <v>1699.1710205078125</v>
      </c>
      <c r="Z35" s="1">
        <v>26.333988189697266</v>
      </c>
      <c r="AA35" s="1">
        <v>72.897285461425781</v>
      </c>
      <c r="AB35" s="1">
        <v>-3.1533186435699463</v>
      </c>
      <c r="AC35" s="1">
        <v>0.12268456816673279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0.5001534525553385</v>
      </c>
      <c r="AL35">
        <f t="shared" si="38"/>
        <v>1.2595174390108649E-3</v>
      </c>
      <c r="AM35">
        <f t="shared" si="39"/>
        <v>285.38840999603269</v>
      </c>
      <c r="AN35">
        <f t="shared" si="40"/>
        <v>280.42376270294187</v>
      </c>
      <c r="AO35">
        <f t="shared" si="41"/>
        <v>271.86735720454089</v>
      </c>
      <c r="AP35">
        <f t="shared" si="42"/>
        <v>2.0225231270082626</v>
      </c>
      <c r="AQ35">
        <f t="shared" si="43"/>
        <v>1.429893115218243</v>
      </c>
      <c r="AR35">
        <f t="shared" si="44"/>
        <v>19.615176424846208</v>
      </c>
      <c r="AS35">
        <f t="shared" si="45"/>
        <v>14.365076765880143</v>
      </c>
      <c r="AT35">
        <f t="shared" si="46"/>
        <v>9.7560863494873047</v>
      </c>
      <c r="AU35">
        <f t="shared" si="47"/>
        <v>1.2125136627682784</v>
      </c>
      <c r="AV35">
        <f t="shared" si="48"/>
        <v>8.658904751129351E-2</v>
      </c>
      <c r="AW35">
        <f t="shared" si="49"/>
        <v>0.38271801354058332</v>
      </c>
      <c r="AX35">
        <f t="shared" si="50"/>
        <v>0.82979564922769511</v>
      </c>
      <c r="AY35">
        <f t="shared" si="51"/>
        <v>5.4356388321801577E-2</v>
      </c>
      <c r="AZ35">
        <f t="shared" si="52"/>
        <v>18.709595931368874</v>
      </c>
      <c r="BA35">
        <f t="shared" si="53"/>
        <v>0.66554952525322042</v>
      </c>
      <c r="BB35">
        <f t="shared" si="54"/>
        <v>28.104501434811311</v>
      </c>
      <c r="BC35">
        <f t="shared" si="55"/>
        <v>382.49142383823562</v>
      </c>
      <c r="BD35">
        <f t="shared" si="56"/>
        <v>4.8540034348341166E-3</v>
      </c>
    </row>
    <row r="36" spans="1:108" x14ac:dyDescent="0.25">
      <c r="A36" s="1">
        <v>20</v>
      </c>
      <c r="B36" s="1" t="s">
        <v>84</v>
      </c>
      <c r="C36" s="1">
        <v>1001.5000501461327</v>
      </c>
      <c r="D36" s="1">
        <v>0</v>
      </c>
      <c r="E36">
        <f t="shared" si="29"/>
        <v>6.6079169034585599</v>
      </c>
      <c r="F36">
        <f t="shared" si="30"/>
        <v>8.9401939184706486E-2</v>
      </c>
      <c r="G36">
        <f t="shared" si="31"/>
        <v>256.7403065060185</v>
      </c>
      <c r="H36">
        <f t="shared" si="32"/>
        <v>1.2602037094439356</v>
      </c>
      <c r="I36">
        <f t="shared" si="33"/>
        <v>1.0467404019048741</v>
      </c>
      <c r="J36">
        <f t="shared" si="34"/>
        <v>12.234522819519043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7.2750306129455566</v>
      </c>
      <c r="P36" s="1">
        <v>12.234522819519043</v>
      </c>
      <c r="Q36" s="1">
        <v>5.1229729652404785</v>
      </c>
      <c r="R36" s="1">
        <v>399.80899047851562</v>
      </c>
      <c r="S36" s="1">
        <v>385.62692260742187</v>
      </c>
      <c r="T36" s="1">
        <v>2.7448163032531738</v>
      </c>
      <c r="U36" s="1">
        <v>5.250981330871582</v>
      </c>
      <c r="V36" s="1">
        <v>19.523382186889648</v>
      </c>
      <c r="W36" s="1">
        <v>37.349277496337891</v>
      </c>
      <c r="X36" s="1">
        <v>300.12063598632812</v>
      </c>
      <c r="Y36" s="1">
        <v>1699.156982421875</v>
      </c>
      <c r="Z36" s="1">
        <v>26.398527145385742</v>
      </c>
      <c r="AA36" s="1">
        <v>72.898208618164062</v>
      </c>
      <c r="AB36" s="1">
        <v>-3.1533186435699463</v>
      </c>
      <c r="AC36" s="1">
        <v>0.12268456816673279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0.50020105997721354</v>
      </c>
      <c r="AL36">
        <f t="shared" si="38"/>
        <v>1.2602037094439356E-3</v>
      </c>
      <c r="AM36">
        <f t="shared" si="39"/>
        <v>285.38452281951902</v>
      </c>
      <c r="AN36">
        <f t="shared" si="40"/>
        <v>280.42503061294553</v>
      </c>
      <c r="AO36">
        <f t="shared" si="41"/>
        <v>271.8651111108411</v>
      </c>
      <c r="AP36">
        <f t="shared" si="42"/>
        <v>2.022755644181935</v>
      </c>
      <c r="AQ36">
        <f t="shared" si="43"/>
        <v>1.4295275344128355</v>
      </c>
      <c r="AR36">
        <f t="shared" si="44"/>
        <v>19.609913076199241</v>
      </c>
      <c r="AS36">
        <f t="shared" si="45"/>
        <v>14.358931745327659</v>
      </c>
      <c r="AT36">
        <f t="shared" si="46"/>
        <v>9.7547767162322998</v>
      </c>
      <c r="AU36">
        <f t="shared" si="47"/>
        <v>1.2124071329616546</v>
      </c>
      <c r="AV36">
        <f t="shared" si="48"/>
        <v>8.6673496040049175E-2</v>
      </c>
      <c r="AW36">
        <f t="shared" si="49"/>
        <v>0.38278713250796137</v>
      </c>
      <c r="AX36">
        <f t="shared" si="50"/>
        <v>0.82962000045369322</v>
      </c>
      <c r="AY36">
        <f t="shared" si="51"/>
        <v>5.4409634592456284E-2</v>
      </c>
      <c r="AZ36">
        <f t="shared" si="52"/>
        <v>18.715908424367122</v>
      </c>
      <c r="BA36">
        <f t="shared" si="53"/>
        <v>0.66577381260121904</v>
      </c>
      <c r="BB36">
        <f t="shared" si="54"/>
        <v>28.118332041780924</v>
      </c>
      <c r="BC36">
        <f t="shared" si="55"/>
        <v>382.48583538389232</v>
      </c>
      <c r="BD36">
        <f t="shared" si="56"/>
        <v>4.8577903913607093E-3</v>
      </c>
    </row>
    <row r="37" spans="1:108" x14ac:dyDescent="0.25">
      <c r="A37" s="1">
        <v>21</v>
      </c>
      <c r="B37" s="1" t="s">
        <v>85</v>
      </c>
      <c r="C37" s="1">
        <v>1002.0000501349568</v>
      </c>
      <c r="D37" s="1">
        <v>0</v>
      </c>
      <c r="E37">
        <f t="shared" si="29"/>
        <v>6.6122841287309644</v>
      </c>
      <c r="F37">
        <f t="shared" si="30"/>
        <v>8.9470117612981098E-2</v>
      </c>
      <c r="G37">
        <f t="shared" si="31"/>
        <v>256.7010869129146</v>
      </c>
      <c r="H37">
        <f t="shared" si="32"/>
        <v>1.2607243485060124</v>
      </c>
      <c r="I37">
        <f t="shared" si="33"/>
        <v>1.0464046915893119</v>
      </c>
      <c r="J37">
        <f t="shared" si="34"/>
        <v>12.231826782226563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7.2756938934326172</v>
      </c>
      <c r="P37" s="1">
        <v>12.231826782226563</v>
      </c>
      <c r="Q37" s="1">
        <v>5.1231217384338379</v>
      </c>
      <c r="R37" s="1">
        <v>399.76553344726562</v>
      </c>
      <c r="S37" s="1">
        <v>385.57427978515625</v>
      </c>
      <c r="T37" s="1">
        <v>2.7448575496673584</v>
      </c>
      <c r="U37" s="1">
        <v>5.2520880699157715</v>
      </c>
      <c r="V37" s="1">
        <v>19.522867202758789</v>
      </c>
      <c r="W37" s="1">
        <v>37.355606079101563</v>
      </c>
      <c r="X37" s="1">
        <v>300.11669921875</v>
      </c>
      <c r="Y37" s="1">
        <v>1699.134521484375</v>
      </c>
      <c r="Z37" s="1">
        <v>26.345424652099609</v>
      </c>
      <c r="AA37" s="1">
        <v>72.89849853515625</v>
      </c>
      <c r="AB37" s="1">
        <v>-3.1533186435699463</v>
      </c>
      <c r="AC37" s="1">
        <v>0.12268456816673279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0.50019449869791655</v>
      </c>
      <c r="AL37">
        <f t="shared" si="38"/>
        <v>1.2607243485060124E-3</v>
      </c>
      <c r="AM37">
        <f t="shared" si="39"/>
        <v>285.38182678222654</v>
      </c>
      <c r="AN37">
        <f t="shared" si="40"/>
        <v>280.42569389343259</v>
      </c>
      <c r="AO37">
        <f t="shared" si="41"/>
        <v>271.86151736092143</v>
      </c>
      <c r="AP37">
        <f t="shared" si="42"/>
        <v>2.0228439048115616</v>
      </c>
      <c r="AQ37">
        <f t="shared" si="43"/>
        <v>1.4292740260605785</v>
      </c>
      <c r="AR37">
        <f t="shared" si="44"/>
        <v>19.606357535214425</v>
      </c>
      <c r="AS37">
        <f t="shared" si="45"/>
        <v>14.354269465298653</v>
      </c>
      <c r="AT37">
        <f t="shared" si="46"/>
        <v>9.7537603378295898</v>
      </c>
      <c r="AU37">
        <f t="shared" si="47"/>
        <v>1.2123244631372541</v>
      </c>
      <c r="AV37">
        <f t="shared" si="48"/>
        <v>8.6737575025724795E-2</v>
      </c>
      <c r="AW37">
        <f t="shared" si="49"/>
        <v>0.38286933447126648</v>
      </c>
      <c r="AX37">
        <f t="shared" si="50"/>
        <v>0.82945512866598758</v>
      </c>
      <c r="AY37">
        <f t="shared" si="51"/>
        <v>5.4450037815919956E-2</v>
      </c>
      <c r="AZ37">
        <f t="shared" si="52"/>
        <v>18.713123808294124</v>
      </c>
      <c r="BA37">
        <f t="shared" si="53"/>
        <v>0.66576299398380412</v>
      </c>
      <c r="BB37">
        <f t="shared" si="54"/>
        <v>28.130402237606233</v>
      </c>
      <c r="BC37">
        <f t="shared" si="55"/>
        <v>382.43111659189134</v>
      </c>
      <c r="BD37">
        <f t="shared" si="56"/>
        <v>4.8637834156428465E-3</v>
      </c>
    </row>
    <row r="38" spans="1:108" x14ac:dyDescent="0.25">
      <c r="A38" s="1">
        <v>22</v>
      </c>
      <c r="B38" s="1" t="s">
        <v>85</v>
      </c>
      <c r="C38" s="1">
        <v>1002.500050123781</v>
      </c>
      <c r="D38" s="1">
        <v>0</v>
      </c>
      <c r="E38">
        <f t="shared" si="29"/>
        <v>6.608939383655331</v>
      </c>
      <c r="F38">
        <f t="shared" si="30"/>
        <v>8.9335655690581037E-2</v>
      </c>
      <c r="G38">
        <f t="shared" si="31"/>
        <v>256.5656582012258</v>
      </c>
      <c r="H38">
        <f t="shared" si="32"/>
        <v>1.2599918714817908</v>
      </c>
      <c r="I38">
        <f t="shared" si="33"/>
        <v>1.047322521796916</v>
      </c>
      <c r="J38">
        <f t="shared" si="34"/>
        <v>12.241394996643066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7.2759718894958496</v>
      </c>
      <c r="P38" s="1">
        <v>12.241394996643066</v>
      </c>
      <c r="Q38" s="1">
        <v>5.1233940124511719</v>
      </c>
      <c r="R38" s="1">
        <v>399.7449951171875</v>
      </c>
      <c r="S38" s="1">
        <v>385.56015014648437</v>
      </c>
      <c r="T38" s="1">
        <v>2.7458813190460205</v>
      </c>
      <c r="U38" s="1">
        <v>5.2518110275268555</v>
      </c>
      <c r="V38" s="1">
        <v>19.529890060424805</v>
      </c>
      <c r="W38" s="1">
        <v>37.353137969970703</v>
      </c>
      <c r="X38" s="1">
        <v>300.09811401367187</v>
      </c>
      <c r="Y38" s="1">
        <v>1699.1710205078125</v>
      </c>
      <c r="Z38" s="1">
        <v>26.296722412109375</v>
      </c>
      <c r="AA38" s="1">
        <v>72.89892578125</v>
      </c>
      <c r="AB38" s="1">
        <v>-3.1533186435699463</v>
      </c>
      <c r="AC38" s="1">
        <v>0.12268456816673279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0.5001635233561198</v>
      </c>
      <c r="AL38">
        <f t="shared" si="38"/>
        <v>1.2599918714817908E-3</v>
      </c>
      <c r="AM38">
        <f t="shared" si="39"/>
        <v>285.39139499664304</v>
      </c>
      <c r="AN38">
        <f t="shared" si="40"/>
        <v>280.42597188949583</v>
      </c>
      <c r="AO38">
        <f t="shared" si="41"/>
        <v>271.86735720454089</v>
      </c>
      <c r="AP38">
        <f t="shared" si="42"/>
        <v>2.0221561115740005</v>
      </c>
      <c r="AQ38">
        <f t="shared" si="43"/>
        <v>1.4301739041097465</v>
      </c>
      <c r="AR38">
        <f t="shared" si="44"/>
        <v>19.618586814314828</v>
      </c>
      <c r="AS38">
        <f t="shared" si="45"/>
        <v>14.366775786787972</v>
      </c>
      <c r="AT38">
        <f t="shared" si="46"/>
        <v>9.758683443069458</v>
      </c>
      <c r="AU38">
        <f t="shared" si="47"/>
        <v>1.2127249431585325</v>
      </c>
      <c r="AV38">
        <f t="shared" si="48"/>
        <v>8.6611195190049603E-2</v>
      </c>
      <c r="AW38">
        <f t="shared" si="49"/>
        <v>0.38285138231283056</v>
      </c>
      <c r="AX38">
        <f t="shared" si="50"/>
        <v>0.82987356084570196</v>
      </c>
      <c r="AY38">
        <f t="shared" si="51"/>
        <v>5.4370352775411822E-2</v>
      </c>
      <c r="AZ38">
        <f t="shared" si="52"/>
        <v>18.703360875228714</v>
      </c>
      <c r="BA38">
        <f t="shared" si="53"/>
        <v>0.66543614038885968</v>
      </c>
      <c r="BB38">
        <f t="shared" si="54"/>
        <v>28.108889295196569</v>
      </c>
      <c r="BC38">
        <f t="shared" si="55"/>
        <v>382.41857688483884</v>
      </c>
      <c r="BD38">
        <f t="shared" si="56"/>
        <v>4.8577646778329734E-3</v>
      </c>
    </row>
    <row r="39" spans="1:108" x14ac:dyDescent="0.25">
      <c r="A39" s="1">
        <v>23</v>
      </c>
      <c r="B39" s="1" t="s">
        <v>86</v>
      </c>
      <c r="C39" s="1">
        <v>1003.0000501126051</v>
      </c>
      <c r="D39" s="1">
        <v>0</v>
      </c>
      <c r="E39">
        <f t="shared" si="29"/>
        <v>6.5636652313981187</v>
      </c>
      <c r="F39">
        <f t="shared" si="30"/>
        <v>8.9171324142886546E-2</v>
      </c>
      <c r="G39">
        <f t="shared" si="31"/>
        <v>257.18798903077175</v>
      </c>
      <c r="H39">
        <f t="shared" si="32"/>
        <v>1.2589270104766321</v>
      </c>
      <c r="I39">
        <f t="shared" si="33"/>
        <v>1.0483017259457481</v>
      </c>
      <c r="J39">
        <f t="shared" si="34"/>
        <v>12.250716209411621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7.2759461402893066</v>
      </c>
      <c r="P39" s="1">
        <v>12.250716209411621</v>
      </c>
      <c r="Q39" s="1">
        <v>5.123507022857666</v>
      </c>
      <c r="R39" s="1">
        <v>399.67529296875</v>
      </c>
      <c r="S39" s="1">
        <v>385.5809326171875</v>
      </c>
      <c r="T39" s="1">
        <v>2.7464511394500732</v>
      </c>
      <c r="U39" s="1">
        <v>5.2504091262817383</v>
      </c>
      <c r="V39" s="1">
        <v>19.53398323059082</v>
      </c>
      <c r="W39" s="1">
        <v>37.343246459960938</v>
      </c>
      <c r="X39" s="1">
        <v>300.08102416992187</v>
      </c>
      <c r="Y39" s="1">
        <v>1699.1903076171875</v>
      </c>
      <c r="Z39" s="1">
        <v>26.260869979858398</v>
      </c>
      <c r="AA39" s="1">
        <v>72.898948669433594</v>
      </c>
      <c r="AB39" s="1">
        <v>-3.1533186435699463</v>
      </c>
      <c r="AC39" s="1">
        <v>0.12268456816673279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0.5001350402832031</v>
      </c>
      <c r="AL39">
        <f t="shared" si="38"/>
        <v>1.2589270104766321E-3</v>
      </c>
      <c r="AM39">
        <f t="shared" si="39"/>
        <v>285.4007162094116</v>
      </c>
      <c r="AN39">
        <f t="shared" si="40"/>
        <v>280.42594614028928</v>
      </c>
      <c r="AO39">
        <f t="shared" si="41"/>
        <v>271.87044314197192</v>
      </c>
      <c r="AP39">
        <f t="shared" si="42"/>
        <v>2.0216073011406066</v>
      </c>
      <c r="AQ39">
        <f t="shared" si="43"/>
        <v>1.4310510313360862</v>
      </c>
      <c r="AR39">
        <f t="shared" si="44"/>
        <v>19.630612751705204</v>
      </c>
      <c r="AS39">
        <f t="shared" si="45"/>
        <v>14.380203625423466</v>
      </c>
      <c r="AT39">
        <f t="shared" si="46"/>
        <v>9.7633311748504639</v>
      </c>
      <c r="AU39">
        <f t="shared" si="47"/>
        <v>1.2131031293275125</v>
      </c>
      <c r="AV39">
        <f t="shared" si="48"/>
        <v>8.6456725343817348E-2</v>
      </c>
      <c r="AW39">
        <f t="shared" si="49"/>
        <v>0.38274930539033813</v>
      </c>
      <c r="AX39">
        <f t="shared" si="50"/>
        <v>0.83035382393717438</v>
      </c>
      <c r="AY39">
        <f t="shared" si="51"/>
        <v>5.4272957806180806E-2</v>
      </c>
      <c r="AZ39">
        <f t="shared" si="52"/>
        <v>18.748734010749079</v>
      </c>
      <c r="BA39">
        <f t="shared" si="53"/>
        <v>0.66701428228068826</v>
      </c>
      <c r="BB39">
        <f t="shared" si="54"/>
        <v>28.081357733438772</v>
      </c>
      <c r="BC39">
        <f t="shared" si="55"/>
        <v>382.46088051921407</v>
      </c>
      <c r="BD39">
        <f t="shared" si="56"/>
        <v>4.8192283392540338E-3</v>
      </c>
    </row>
    <row r="40" spans="1:108" x14ac:dyDescent="0.25">
      <c r="A40" s="1">
        <v>24</v>
      </c>
      <c r="B40" s="1" t="s">
        <v>86</v>
      </c>
      <c r="C40" s="1">
        <v>1003.5000501014292</v>
      </c>
      <c r="D40" s="1">
        <v>0</v>
      </c>
      <c r="E40">
        <f t="shared" si="29"/>
        <v>6.5781570512546654</v>
      </c>
      <c r="F40">
        <f t="shared" si="30"/>
        <v>8.9137095329558061E-2</v>
      </c>
      <c r="G40">
        <f t="shared" si="31"/>
        <v>256.84915511382923</v>
      </c>
      <c r="H40">
        <f t="shared" si="32"/>
        <v>1.2590350058503539</v>
      </c>
      <c r="I40">
        <f t="shared" si="33"/>
        <v>1.0487824139381907</v>
      </c>
      <c r="J40">
        <f t="shared" si="34"/>
        <v>12.255790710449219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7.2755126953125</v>
      </c>
      <c r="P40" s="1">
        <v>12.255790710449219</v>
      </c>
      <c r="Q40" s="1">
        <v>5.123288631439209</v>
      </c>
      <c r="R40" s="1">
        <v>399.67562866210937</v>
      </c>
      <c r="S40" s="1">
        <v>385.55361938476562</v>
      </c>
      <c r="T40" s="1">
        <v>2.7464139461517334</v>
      </c>
      <c r="U40" s="1">
        <v>5.2503490447998047</v>
      </c>
      <c r="V40" s="1">
        <v>19.534368515014648</v>
      </c>
      <c r="W40" s="1">
        <v>37.344062805175781</v>
      </c>
      <c r="X40" s="1">
        <v>300.10952758789063</v>
      </c>
      <c r="Y40" s="1">
        <v>1699.21240234375</v>
      </c>
      <c r="Z40" s="1">
        <v>26.175031661987305</v>
      </c>
      <c r="AA40" s="1">
        <v>72.899215698242188</v>
      </c>
      <c r="AB40" s="1">
        <v>-3.1533186435699463</v>
      </c>
      <c r="AC40" s="1">
        <v>0.12268456816673279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0.50018254597981759</v>
      </c>
      <c r="AL40">
        <f t="shared" si="38"/>
        <v>1.259035005850354E-3</v>
      </c>
      <c r="AM40">
        <f t="shared" si="39"/>
        <v>285.4057907104492</v>
      </c>
      <c r="AN40">
        <f t="shared" si="40"/>
        <v>280.42551269531248</v>
      </c>
      <c r="AO40">
        <f t="shared" si="41"/>
        <v>271.8739782981429</v>
      </c>
      <c r="AP40">
        <f t="shared" si="42"/>
        <v>2.0209174471798428</v>
      </c>
      <c r="AQ40">
        <f t="shared" si="43"/>
        <v>1.4315287414461115</v>
      </c>
      <c r="AR40">
        <f t="shared" si="44"/>
        <v>19.637093866301086</v>
      </c>
      <c r="AS40">
        <f t="shared" si="45"/>
        <v>14.386744821501281</v>
      </c>
      <c r="AT40">
        <f t="shared" si="46"/>
        <v>9.7656517028808594</v>
      </c>
      <c r="AU40">
        <f t="shared" si="47"/>
        <v>1.213291989700233</v>
      </c>
      <c r="AV40">
        <f t="shared" si="48"/>
        <v>8.6424548454944891E-2</v>
      </c>
      <c r="AW40">
        <f t="shared" si="49"/>
        <v>0.38274632750792081</v>
      </c>
      <c r="AX40">
        <f t="shared" si="50"/>
        <v>0.83054566219231218</v>
      </c>
      <c r="AY40">
        <f t="shared" si="51"/>
        <v>5.4252670109641285E-2</v>
      </c>
      <c r="AZ40">
        <f t="shared" si="52"/>
        <v>18.7241019605543</v>
      </c>
      <c r="BA40">
        <f t="shared" si="53"/>
        <v>0.66618271026397757</v>
      </c>
      <c r="BB40">
        <f t="shared" si="54"/>
        <v>28.071316528098578</v>
      </c>
      <c r="BC40">
        <f t="shared" si="55"/>
        <v>382.42667856968785</v>
      </c>
      <c r="BD40">
        <f t="shared" si="56"/>
        <v>4.8285733999508095E-3</v>
      </c>
    </row>
    <row r="41" spans="1:108" x14ac:dyDescent="0.25">
      <c r="A41" s="1">
        <v>25</v>
      </c>
      <c r="B41" s="1" t="s">
        <v>87</v>
      </c>
      <c r="C41" s="1">
        <v>1004.0000500902534</v>
      </c>
      <c r="D41" s="1">
        <v>0</v>
      </c>
      <c r="E41">
        <f t="shared" si="29"/>
        <v>6.5872317378107672</v>
      </c>
      <c r="F41">
        <f t="shared" si="30"/>
        <v>8.9107335556578682E-2</v>
      </c>
      <c r="G41">
        <f t="shared" si="31"/>
        <v>256.63031398293731</v>
      </c>
      <c r="H41">
        <f t="shared" si="32"/>
        <v>1.2597711089882249</v>
      </c>
      <c r="I41">
        <f t="shared" si="33"/>
        <v>1.0497302063453586</v>
      </c>
      <c r="J41">
        <f t="shared" si="34"/>
        <v>12.26671028137207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7.2758746147155762</v>
      </c>
      <c r="P41" s="1">
        <v>12.26671028137207</v>
      </c>
      <c r="Q41" s="1">
        <v>5.123845100402832</v>
      </c>
      <c r="R41" s="1">
        <v>399.68710327148437</v>
      </c>
      <c r="S41" s="1">
        <v>385.54568481445312</v>
      </c>
      <c r="T41" s="1">
        <v>2.7459173202514648</v>
      </c>
      <c r="U41" s="1">
        <v>5.2514410018920898</v>
      </c>
      <c r="V41" s="1">
        <v>19.530406951904297</v>
      </c>
      <c r="W41" s="1">
        <v>37.351009368896484</v>
      </c>
      <c r="X41" s="1">
        <v>300.09426879882813</v>
      </c>
      <c r="Y41" s="1">
        <v>1699.198486328125</v>
      </c>
      <c r="Z41" s="1">
        <v>26.15620231628418</v>
      </c>
      <c r="AA41" s="1">
        <v>72.8994140625</v>
      </c>
      <c r="AB41" s="1">
        <v>-3.1533186435699463</v>
      </c>
      <c r="AC41" s="1">
        <v>0.12268456816673279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0.50015711466471346</v>
      </c>
      <c r="AL41">
        <f t="shared" si="38"/>
        <v>1.2597711089882249E-3</v>
      </c>
      <c r="AM41">
        <f t="shared" si="39"/>
        <v>285.41671028137205</v>
      </c>
      <c r="AN41">
        <f t="shared" si="40"/>
        <v>280.42587461471555</v>
      </c>
      <c r="AO41">
        <f t="shared" si="41"/>
        <v>271.87175173569267</v>
      </c>
      <c r="AP41">
        <f t="shared" si="42"/>
        <v>2.0191950324518939</v>
      </c>
      <c r="AQ41">
        <f t="shared" si="43"/>
        <v>1.4325571783670799</v>
      </c>
      <c r="AR41">
        <f t="shared" si="44"/>
        <v>19.651148048170636</v>
      </c>
      <c r="AS41">
        <f t="shared" si="45"/>
        <v>14.399707046278547</v>
      </c>
      <c r="AT41">
        <f t="shared" si="46"/>
        <v>9.7712924480438232</v>
      </c>
      <c r="AU41">
        <f t="shared" si="47"/>
        <v>1.2137511799808376</v>
      </c>
      <c r="AV41">
        <f t="shared" si="48"/>
        <v>8.6396572088430643E-2</v>
      </c>
      <c r="AW41">
        <f t="shared" si="49"/>
        <v>0.38282697202172128</v>
      </c>
      <c r="AX41">
        <f t="shared" si="50"/>
        <v>0.83092420795911637</v>
      </c>
      <c r="AY41">
        <f t="shared" si="51"/>
        <v>5.4235030918336501E-2</v>
      </c>
      <c r="AZ41">
        <f t="shared" si="52"/>
        <v>18.708199520031528</v>
      </c>
      <c r="BA41">
        <f t="shared" si="53"/>
        <v>0.66562880636685806</v>
      </c>
      <c r="BB41">
        <f t="shared" si="54"/>
        <v>28.056715891945505</v>
      </c>
      <c r="BC41">
        <f t="shared" si="55"/>
        <v>382.41443032799975</v>
      </c>
      <c r="BD41">
        <f t="shared" si="56"/>
        <v>4.8328743563271128E-3</v>
      </c>
    </row>
    <row r="42" spans="1:108" x14ac:dyDescent="0.25">
      <c r="A42" s="1">
        <v>26</v>
      </c>
      <c r="B42" s="1" t="s">
        <v>87</v>
      </c>
      <c r="C42" s="1">
        <v>1004.5000500790775</v>
      </c>
      <c r="D42" s="1">
        <v>0</v>
      </c>
      <c r="E42">
        <f t="shared" si="29"/>
        <v>6.5866523039463587</v>
      </c>
      <c r="F42">
        <f t="shared" si="30"/>
        <v>8.9097171509241735E-2</v>
      </c>
      <c r="G42">
        <f t="shared" si="31"/>
        <v>256.6238393129355</v>
      </c>
      <c r="H42">
        <f t="shared" si="32"/>
        <v>1.2600848170902874</v>
      </c>
      <c r="I42">
        <f t="shared" si="33"/>
        <v>1.0501086542367482</v>
      </c>
      <c r="J42">
        <f t="shared" si="34"/>
        <v>12.271297454833984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7.2764286994934082</v>
      </c>
      <c r="P42" s="1">
        <v>12.271297454833984</v>
      </c>
      <c r="Q42" s="1">
        <v>5.123568058013916</v>
      </c>
      <c r="R42" s="1">
        <v>399.68475341796875</v>
      </c>
      <c r="S42" s="1">
        <v>385.54461669921875</v>
      </c>
      <c r="T42" s="1">
        <v>2.7460751533508301</v>
      </c>
      <c r="U42" s="1">
        <v>5.2521567344665527</v>
      </c>
      <c r="V42" s="1">
        <v>19.53087043762207</v>
      </c>
      <c r="W42" s="1">
        <v>37.354839324951172</v>
      </c>
      <c r="X42" s="1">
        <v>300.10195922851563</v>
      </c>
      <c r="Y42" s="1">
        <v>1699.23583984375</v>
      </c>
      <c r="Z42" s="1">
        <v>26.181644439697266</v>
      </c>
      <c r="AA42" s="1">
        <v>72.89971923828125</v>
      </c>
      <c r="AB42" s="1">
        <v>-3.1533186435699463</v>
      </c>
      <c r="AC42" s="1">
        <v>0.12268456816673279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0.50016993204752602</v>
      </c>
      <c r="AL42">
        <f t="shared" si="38"/>
        <v>1.2600848170902874E-3</v>
      </c>
      <c r="AM42">
        <f t="shared" si="39"/>
        <v>285.42129745483396</v>
      </c>
      <c r="AN42">
        <f t="shared" si="40"/>
        <v>280.42642869949339</v>
      </c>
      <c r="AO42">
        <f t="shared" si="41"/>
        <v>271.87772829805908</v>
      </c>
      <c r="AP42">
        <f t="shared" si="42"/>
        <v>2.0185983511003895</v>
      </c>
      <c r="AQ42">
        <f t="shared" si="43"/>
        <v>1.4329894055748078</v>
      </c>
      <c r="AR42">
        <f t="shared" si="44"/>
        <v>19.65699484919708</v>
      </c>
      <c r="AS42">
        <f t="shared" si="45"/>
        <v>14.404838114730527</v>
      </c>
      <c r="AT42">
        <f t="shared" si="46"/>
        <v>9.7738630771636963</v>
      </c>
      <c r="AU42">
        <f t="shared" si="47"/>
        <v>1.2139604953016296</v>
      </c>
      <c r="AV42">
        <f t="shared" si="48"/>
        <v>8.6387017009179265E-2</v>
      </c>
      <c r="AW42">
        <f t="shared" si="49"/>
        <v>0.38288075133805977</v>
      </c>
      <c r="AX42">
        <f t="shared" si="50"/>
        <v>0.83107974396356987</v>
      </c>
      <c r="AY42">
        <f t="shared" si="51"/>
        <v>5.4229006420867434E-2</v>
      </c>
      <c r="AZ42">
        <f t="shared" si="52"/>
        <v>18.707805835762802</v>
      </c>
      <c r="BA42">
        <f t="shared" si="53"/>
        <v>0.66561385686041019</v>
      </c>
      <c r="BB42">
        <f t="shared" si="54"/>
        <v>28.051998045515948</v>
      </c>
      <c r="BC42">
        <f t="shared" si="55"/>
        <v>382.41363764787371</v>
      </c>
      <c r="BD42">
        <f t="shared" si="56"/>
        <v>4.8316466612765355E-3</v>
      </c>
    </row>
    <row r="43" spans="1:108" x14ac:dyDescent="0.25">
      <c r="A43" s="1">
        <v>27</v>
      </c>
      <c r="B43" s="1" t="s">
        <v>88</v>
      </c>
      <c r="C43" s="1">
        <v>1005.0000500679016</v>
      </c>
      <c r="D43" s="1">
        <v>0</v>
      </c>
      <c r="E43">
        <f t="shared" si="29"/>
        <v>6.5729750054826388</v>
      </c>
      <c r="F43">
        <f t="shared" si="30"/>
        <v>8.9098196677118477E-2</v>
      </c>
      <c r="G43">
        <f t="shared" si="31"/>
        <v>256.88980023363445</v>
      </c>
      <c r="H43">
        <f t="shared" si="32"/>
        <v>1.2599808995415722</v>
      </c>
      <c r="I43">
        <f t="shared" si="33"/>
        <v>1.0500155833290485</v>
      </c>
      <c r="J43">
        <f t="shared" si="34"/>
        <v>12.27022647857666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7.2772932052612305</v>
      </c>
      <c r="P43" s="1">
        <v>12.27022647857666</v>
      </c>
      <c r="Q43" s="1">
        <v>5.1243720054626465</v>
      </c>
      <c r="R43" s="1">
        <v>399.67205810546875</v>
      </c>
      <c r="S43" s="1">
        <v>385.5595703125</v>
      </c>
      <c r="T43" s="1">
        <v>2.7461981773376465</v>
      </c>
      <c r="U43" s="1">
        <v>5.2520270347595215</v>
      </c>
      <c r="V43" s="1">
        <v>19.530673980712891</v>
      </c>
      <c r="W43" s="1">
        <v>37.351863861083984</v>
      </c>
      <c r="X43" s="1">
        <v>300.10751342773437</v>
      </c>
      <c r="Y43" s="1">
        <v>1699.22216796875</v>
      </c>
      <c r="Z43" s="1">
        <v>26.178442001342773</v>
      </c>
      <c r="AA43" s="1">
        <v>72.9000244140625</v>
      </c>
      <c r="AB43" s="1">
        <v>-3.1533186435699463</v>
      </c>
      <c r="AC43" s="1">
        <v>0.12268456816673279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0.50017918904622394</v>
      </c>
      <c r="AL43">
        <f t="shared" si="38"/>
        <v>1.2599808995415723E-3</v>
      </c>
      <c r="AM43">
        <f t="shared" si="39"/>
        <v>285.42022647857664</v>
      </c>
      <c r="AN43">
        <f t="shared" si="40"/>
        <v>280.42729320526121</v>
      </c>
      <c r="AO43">
        <f t="shared" si="41"/>
        <v>271.87554079810798</v>
      </c>
      <c r="AP43">
        <f t="shared" si="42"/>
        <v>2.0188581955384666</v>
      </c>
      <c r="AQ43">
        <f t="shared" si="43"/>
        <v>1.4328884823863339</v>
      </c>
      <c r="AR43">
        <f t="shared" si="44"/>
        <v>19.655528155213183</v>
      </c>
      <c r="AS43">
        <f t="shared" si="45"/>
        <v>14.403501120453662</v>
      </c>
      <c r="AT43">
        <f t="shared" si="46"/>
        <v>9.7737598419189453</v>
      </c>
      <c r="AU43">
        <f t="shared" si="47"/>
        <v>1.2139520886847961</v>
      </c>
      <c r="AV43">
        <f t="shared" si="48"/>
        <v>8.6387980758219962E-2</v>
      </c>
      <c r="AW43">
        <f t="shared" si="49"/>
        <v>0.38287289905728539</v>
      </c>
      <c r="AX43">
        <f t="shared" si="50"/>
        <v>0.83107918962751071</v>
      </c>
      <c r="AY43">
        <f t="shared" si="51"/>
        <v>5.4229614066389556E-2</v>
      </c>
      <c r="AZ43">
        <f t="shared" si="52"/>
        <v>18.727272708755592</v>
      </c>
      <c r="BA43">
        <f t="shared" si="53"/>
        <v>0.66627784657354661</v>
      </c>
      <c r="BB43">
        <f t="shared" si="54"/>
        <v>28.053391022142392</v>
      </c>
      <c r="BC43">
        <f t="shared" si="55"/>
        <v>382.43509279379901</v>
      </c>
      <c r="BD43">
        <f t="shared" si="56"/>
        <v>4.8215825765496505E-3</v>
      </c>
    </row>
    <row r="44" spans="1:108" x14ac:dyDescent="0.25">
      <c r="A44" s="1">
        <v>28</v>
      </c>
      <c r="B44" s="1" t="s">
        <v>88</v>
      </c>
      <c r="C44" s="1">
        <v>1005.5000500567257</v>
      </c>
      <c r="D44" s="1">
        <v>0</v>
      </c>
      <c r="E44">
        <f t="shared" si="29"/>
        <v>6.578082953771287</v>
      </c>
      <c r="F44">
        <f t="shared" si="30"/>
        <v>8.9082119877622032E-2</v>
      </c>
      <c r="G44">
        <f t="shared" si="31"/>
        <v>256.76786586817252</v>
      </c>
      <c r="H44">
        <f t="shared" si="32"/>
        <v>1.2600851886312914</v>
      </c>
      <c r="I44">
        <f t="shared" si="33"/>
        <v>1.0502803266974183</v>
      </c>
      <c r="J44">
        <f t="shared" si="34"/>
        <v>12.272857666015625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7.2777094841003418</v>
      </c>
      <c r="P44" s="1">
        <v>12.272857666015625</v>
      </c>
      <c r="Q44" s="1">
        <v>5.1245255470275879</v>
      </c>
      <c r="R44" s="1">
        <v>399.675537109375</v>
      </c>
      <c r="S44" s="1">
        <v>385.5535888671875</v>
      </c>
      <c r="T44" s="1">
        <v>2.7459259033203125</v>
      </c>
      <c r="U44" s="1">
        <v>5.2518177032470703</v>
      </c>
      <c r="V44" s="1">
        <v>19.528102874755859</v>
      </c>
      <c r="W44" s="1">
        <v>37.349163055419922</v>
      </c>
      <c r="X44" s="1">
        <v>300.1248779296875</v>
      </c>
      <c r="Y44" s="1">
        <v>1699.27001953125</v>
      </c>
      <c r="Z44" s="1">
        <v>26.169099807739258</v>
      </c>
      <c r="AA44" s="1">
        <v>72.899734497070312</v>
      </c>
      <c r="AB44" s="1">
        <v>-3.1533186435699463</v>
      </c>
      <c r="AC44" s="1">
        <v>0.12268456816673279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0.50020812988281238</v>
      </c>
      <c r="AL44">
        <f t="shared" si="38"/>
        <v>1.2600851886312913E-3</v>
      </c>
      <c r="AM44">
        <f t="shared" si="39"/>
        <v>285.4228576660156</v>
      </c>
      <c r="AN44">
        <f t="shared" si="40"/>
        <v>280.42770948410032</v>
      </c>
      <c r="AO44">
        <f t="shared" si="41"/>
        <v>271.88319704793685</v>
      </c>
      <c r="AP44">
        <f t="shared" si="42"/>
        <v>2.0186183352416145</v>
      </c>
      <c r="AQ44">
        <f t="shared" si="43"/>
        <v>1.4331364428911433</v>
      </c>
      <c r="AR44">
        <f t="shared" si="44"/>
        <v>19.659007714887331</v>
      </c>
      <c r="AS44">
        <f t="shared" si="45"/>
        <v>14.40719001164026</v>
      </c>
      <c r="AT44">
        <f t="shared" si="46"/>
        <v>9.7752835750579834</v>
      </c>
      <c r="AU44">
        <f t="shared" si="47"/>
        <v>1.2140761740048427</v>
      </c>
      <c r="AV44">
        <f t="shared" si="48"/>
        <v>8.637286705824683E-2</v>
      </c>
      <c r="AW44">
        <f t="shared" si="49"/>
        <v>0.382856116193725</v>
      </c>
      <c r="AX44">
        <f t="shared" si="50"/>
        <v>0.83122005781111774</v>
      </c>
      <c r="AY44">
        <f t="shared" si="51"/>
        <v>5.4220084857936932E-2</v>
      </c>
      <c r="AZ44">
        <f t="shared" si="52"/>
        <v>18.718309249169138</v>
      </c>
      <c r="BA44">
        <f t="shared" si="53"/>
        <v>0.66597192525841564</v>
      </c>
      <c r="BB44">
        <f t="shared" si="54"/>
        <v>28.047188166822313</v>
      </c>
      <c r="BC44">
        <f t="shared" si="55"/>
        <v>382.42668327450457</v>
      </c>
      <c r="BD44">
        <f t="shared" si="56"/>
        <v>4.8243686554935942E-3</v>
      </c>
    </row>
    <row r="45" spans="1:108" x14ac:dyDescent="0.25">
      <c r="A45" s="1">
        <v>29</v>
      </c>
      <c r="B45" s="1" t="s">
        <v>89</v>
      </c>
      <c r="C45" s="1">
        <v>1006.0000500455499</v>
      </c>
      <c r="D45" s="1">
        <v>0</v>
      </c>
      <c r="E45">
        <f t="shared" si="29"/>
        <v>6.5835665733441893</v>
      </c>
      <c r="F45">
        <f t="shared" si="30"/>
        <v>8.9117367063238057E-2</v>
      </c>
      <c r="G45">
        <f t="shared" si="31"/>
        <v>256.74000989027138</v>
      </c>
      <c r="H45">
        <f t="shared" si="32"/>
        <v>1.2599990197896209</v>
      </c>
      <c r="I45">
        <f t="shared" si="33"/>
        <v>1.0498123339191447</v>
      </c>
      <c r="J45">
        <f t="shared" si="34"/>
        <v>12.267780303955078</v>
      </c>
      <c r="K45" s="1">
        <v>6</v>
      </c>
      <c r="L45">
        <f t="shared" si="35"/>
        <v>1.4200000166893005</v>
      </c>
      <c r="M45" s="1">
        <v>1</v>
      </c>
      <c r="N45">
        <f t="shared" si="36"/>
        <v>2.8400000333786011</v>
      </c>
      <c r="O45" s="1">
        <v>7.2783026695251465</v>
      </c>
      <c r="P45" s="1">
        <v>12.267780303955078</v>
      </c>
      <c r="Q45" s="1">
        <v>5.1249504089355469</v>
      </c>
      <c r="R45" s="1">
        <v>399.70956420898437</v>
      </c>
      <c r="S45" s="1">
        <v>385.57666015625</v>
      </c>
      <c r="T45" s="1">
        <v>2.7459383010864258</v>
      </c>
      <c r="U45" s="1">
        <v>5.2516593933105469</v>
      </c>
      <c r="V45" s="1">
        <v>19.527450561523438</v>
      </c>
      <c r="W45" s="1">
        <v>37.346622467041016</v>
      </c>
      <c r="X45" s="1">
        <v>300.12484741210937</v>
      </c>
      <c r="Y45" s="1">
        <v>1699.2318115234375</v>
      </c>
      <c r="Z45" s="1">
        <v>26.34698486328125</v>
      </c>
      <c r="AA45" s="1">
        <v>72.899940490722656</v>
      </c>
      <c r="AB45" s="1">
        <v>-3.1533186435699463</v>
      </c>
      <c r="AC45" s="1">
        <v>0.12268456816673279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0.50020807902018227</v>
      </c>
      <c r="AL45">
        <f t="shared" si="38"/>
        <v>1.2599990197896208E-3</v>
      </c>
      <c r="AM45">
        <f t="shared" si="39"/>
        <v>285.41778030395506</v>
      </c>
      <c r="AN45">
        <f t="shared" si="40"/>
        <v>280.42830266952512</v>
      </c>
      <c r="AO45">
        <f t="shared" si="41"/>
        <v>271.87708376682349</v>
      </c>
      <c r="AP45">
        <f t="shared" si="42"/>
        <v>2.0192842575163175</v>
      </c>
      <c r="AQ45">
        <f t="shared" si="43"/>
        <v>1.4326579911690283</v>
      </c>
      <c r="AR45">
        <f t="shared" si="44"/>
        <v>19.652389035233167</v>
      </c>
      <c r="AS45">
        <f t="shared" si="45"/>
        <v>14.40072964192262</v>
      </c>
      <c r="AT45">
        <f t="shared" si="46"/>
        <v>9.7730414867401123</v>
      </c>
      <c r="AU45">
        <f t="shared" si="47"/>
        <v>1.2138935932539596</v>
      </c>
      <c r="AV45">
        <f t="shared" si="48"/>
        <v>8.6406002503017318E-2</v>
      </c>
      <c r="AW45">
        <f t="shared" si="49"/>
        <v>0.38284565724988351</v>
      </c>
      <c r="AX45">
        <f t="shared" si="50"/>
        <v>0.83104793600407612</v>
      </c>
      <c r="AY45">
        <f t="shared" si="51"/>
        <v>5.4240976820212464E-2</v>
      </c>
      <c r="AZ45">
        <f t="shared" si="52"/>
        <v>18.716331442588331</v>
      </c>
      <c r="BA45">
        <f t="shared" si="53"/>
        <v>0.66585983131403959</v>
      </c>
      <c r="BB45">
        <f t="shared" si="54"/>
        <v>28.056343385560258</v>
      </c>
      <c r="BC45">
        <f t="shared" si="55"/>
        <v>382.44714791344865</v>
      </c>
      <c r="BD45">
        <f t="shared" si="56"/>
        <v>4.8297079868730684E-3</v>
      </c>
    </row>
    <row r="46" spans="1:108" x14ac:dyDescent="0.25">
      <c r="A46" s="1">
        <v>30</v>
      </c>
      <c r="B46" s="1" t="s">
        <v>89</v>
      </c>
      <c r="C46" s="1">
        <v>1006.500050034374</v>
      </c>
      <c r="D46" s="1">
        <v>0</v>
      </c>
      <c r="E46">
        <f t="shared" si="29"/>
        <v>6.5809075010365321</v>
      </c>
      <c r="F46">
        <f t="shared" si="30"/>
        <v>8.9367516905729305E-2</v>
      </c>
      <c r="G46">
        <f t="shared" si="31"/>
        <v>257.14280528727568</v>
      </c>
      <c r="H46">
        <f t="shared" si="32"/>
        <v>1.2606952143370729</v>
      </c>
      <c r="I46">
        <f t="shared" si="33"/>
        <v>1.0475536516781552</v>
      </c>
      <c r="J46">
        <f t="shared" si="34"/>
        <v>12.244048118591309</v>
      </c>
      <c r="K46" s="1">
        <v>6</v>
      </c>
      <c r="L46">
        <f t="shared" si="35"/>
        <v>1.4200000166893005</v>
      </c>
      <c r="M46" s="1">
        <v>1</v>
      </c>
      <c r="N46">
        <f t="shared" si="36"/>
        <v>2.8400000333786011</v>
      </c>
      <c r="O46" s="1">
        <v>7.2788434028625488</v>
      </c>
      <c r="P46" s="1">
        <v>12.244048118591309</v>
      </c>
      <c r="Q46" s="1">
        <v>5.1246247291564941</v>
      </c>
      <c r="R46" s="1">
        <v>399.71475219726562</v>
      </c>
      <c r="S46" s="1">
        <v>385.58828735351562</v>
      </c>
      <c r="T46" s="1">
        <v>2.7452068328857422</v>
      </c>
      <c r="U46" s="1">
        <v>5.252011775970459</v>
      </c>
      <c r="V46" s="1">
        <v>19.521451950073242</v>
      </c>
      <c r="W46" s="1">
        <v>37.347599029541016</v>
      </c>
      <c r="X46" s="1">
        <v>300.16073608398437</v>
      </c>
      <c r="Y46" s="1">
        <v>1699.187255859375</v>
      </c>
      <c r="Z46" s="1">
        <v>26.431848526000977</v>
      </c>
      <c r="AA46" s="1">
        <v>72.899658203125</v>
      </c>
      <c r="AB46" s="1">
        <v>-3.1533186435699463</v>
      </c>
      <c r="AC46" s="1">
        <v>0.12268456816673279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0.50026789347330725</v>
      </c>
      <c r="AL46">
        <f t="shared" si="38"/>
        <v>1.2606952143370729E-3</v>
      </c>
      <c r="AM46">
        <f t="shared" si="39"/>
        <v>285.39404811859129</v>
      </c>
      <c r="AN46">
        <f t="shared" si="40"/>
        <v>280.42884340286253</v>
      </c>
      <c r="AO46">
        <f t="shared" si="41"/>
        <v>271.86995486073283</v>
      </c>
      <c r="AP46">
        <f t="shared" si="42"/>
        <v>2.0218154999990796</v>
      </c>
      <c r="AQ46">
        <f t="shared" si="43"/>
        <v>1.4304235150251892</v>
      </c>
      <c r="AR46">
        <f t="shared" si="44"/>
        <v>19.621813740738101</v>
      </c>
      <c r="AS46">
        <f t="shared" si="45"/>
        <v>14.369801964767642</v>
      </c>
      <c r="AT46">
        <f t="shared" si="46"/>
        <v>9.7614457607269287</v>
      </c>
      <c r="AU46">
        <f t="shared" si="47"/>
        <v>1.2129497005603871</v>
      </c>
      <c r="AV46">
        <f t="shared" si="48"/>
        <v>8.6641142375800284E-2</v>
      </c>
      <c r="AW46">
        <f t="shared" si="49"/>
        <v>0.38286986334703399</v>
      </c>
      <c r="AX46">
        <f t="shared" si="50"/>
        <v>0.8300798372133531</v>
      </c>
      <c r="AY46">
        <f t="shared" si="51"/>
        <v>5.4389234988683623E-2</v>
      </c>
      <c r="AZ46">
        <f t="shared" si="52"/>
        <v>18.745622614835121</v>
      </c>
      <c r="BA46">
        <f t="shared" si="53"/>
        <v>0.66688437828901592</v>
      </c>
      <c r="BB46">
        <f t="shared" si="54"/>
        <v>28.106228962994052</v>
      </c>
      <c r="BC46">
        <f t="shared" si="55"/>
        <v>382.46003910633857</v>
      </c>
      <c r="BD46">
        <f t="shared" si="56"/>
        <v>4.8361782695156433E-3</v>
      </c>
      <c r="BE46">
        <f>AVERAGE(E32:E46)</f>
        <v>6.5932741631482488</v>
      </c>
      <c r="BF46">
        <f t="shared" ref="BF46:DD46" si="57">AVERAGE(F32:F46)</f>
        <v>8.9237030642595278E-2</v>
      </c>
      <c r="BG46">
        <f t="shared" si="57"/>
        <v>256.73907666794469</v>
      </c>
      <c r="BH46">
        <f t="shared" si="57"/>
        <v>1.2597616757557308</v>
      </c>
      <c r="BI46">
        <f t="shared" si="57"/>
        <v>1.0482456867815557</v>
      </c>
      <c r="BJ46">
        <f t="shared" si="57"/>
        <v>12.250493812561036</v>
      </c>
      <c r="BK46">
        <f t="shared" si="57"/>
        <v>6</v>
      </c>
      <c r="BL46">
        <f t="shared" si="57"/>
        <v>1.4200000166893005</v>
      </c>
      <c r="BM46">
        <f t="shared" si="57"/>
        <v>1</v>
      </c>
      <c r="BN46">
        <f t="shared" si="57"/>
        <v>2.8400000333786011</v>
      </c>
      <c r="BO46">
        <f t="shared" si="57"/>
        <v>7.2757179260253908</v>
      </c>
      <c r="BP46">
        <f t="shared" si="57"/>
        <v>12.250493812561036</v>
      </c>
      <c r="BQ46">
        <f t="shared" si="57"/>
        <v>5.1235359827677405</v>
      </c>
      <c r="BR46">
        <f t="shared" si="57"/>
        <v>399.73780721028646</v>
      </c>
      <c r="BS46">
        <f t="shared" si="57"/>
        <v>385.58485310872396</v>
      </c>
      <c r="BT46">
        <f t="shared" si="57"/>
        <v>2.7455245494842528</v>
      </c>
      <c r="BU46">
        <f t="shared" si="57"/>
        <v>5.2509179433186848</v>
      </c>
      <c r="BV46">
        <f t="shared" si="57"/>
        <v>19.527627182006835</v>
      </c>
      <c r="BW46">
        <f t="shared" si="57"/>
        <v>37.347313690185544</v>
      </c>
      <c r="BX46">
        <f t="shared" si="57"/>
        <v>300.10777994791664</v>
      </c>
      <c r="BY46">
        <f t="shared" si="57"/>
        <v>1699.1966552734375</v>
      </c>
      <c r="BZ46">
        <f t="shared" si="57"/>
        <v>26.284900283813478</v>
      </c>
      <c r="CA46">
        <f t="shared" si="57"/>
        <v>72.898684692382815</v>
      </c>
      <c r="CB46">
        <f t="shared" si="57"/>
        <v>-3.1533186435699463</v>
      </c>
      <c r="CC46">
        <f t="shared" si="57"/>
        <v>0.12268456816673279</v>
      </c>
      <c r="CD46">
        <f t="shared" si="57"/>
        <v>1</v>
      </c>
      <c r="CE46">
        <f t="shared" si="57"/>
        <v>-0.21956524252891541</v>
      </c>
      <c r="CF46">
        <f t="shared" si="57"/>
        <v>2.737391471862793</v>
      </c>
      <c r="CG46">
        <f t="shared" si="57"/>
        <v>1</v>
      </c>
      <c r="CH46">
        <f t="shared" si="57"/>
        <v>0</v>
      </c>
      <c r="CI46">
        <f t="shared" si="57"/>
        <v>0.15999999642372131</v>
      </c>
      <c r="CJ46">
        <f t="shared" si="57"/>
        <v>111115</v>
      </c>
      <c r="CK46">
        <f t="shared" si="57"/>
        <v>0.5001796332465277</v>
      </c>
      <c r="CL46">
        <f t="shared" si="57"/>
        <v>1.2597616757557308E-3</v>
      </c>
      <c r="CM46">
        <f t="shared" si="57"/>
        <v>285.40049381256108</v>
      </c>
      <c r="CN46">
        <f t="shared" si="57"/>
        <v>280.42571792602547</v>
      </c>
      <c r="CO46">
        <f t="shared" si="57"/>
        <v>271.87145876694922</v>
      </c>
      <c r="CP46">
        <f t="shared" si="57"/>
        <v>2.0211772627380751</v>
      </c>
      <c r="CQ46">
        <f t="shared" si="57"/>
        <v>1.4310306994298021</v>
      </c>
      <c r="CR46">
        <f t="shared" si="57"/>
        <v>19.630404701506269</v>
      </c>
      <c r="CS46">
        <f t="shared" si="57"/>
        <v>14.37948675818758</v>
      </c>
      <c r="CT46">
        <f t="shared" si="57"/>
        <v>9.7631058692932129</v>
      </c>
      <c r="CU46">
        <f t="shared" si="57"/>
        <v>1.2130849486095392</v>
      </c>
      <c r="CV46">
        <f t="shared" si="57"/>
        <v>8.6518485880291596E-2</v>
      </c>
      <c r="CW46">
        <f t="shared" si="57"/>
        <v>0.38278501264824644</v>
      </c>
      <c r="CX46">
        <f t="shared" si="57"/>
        <v>0.83029993596129315</v>
      </c>
      <c r="CY46">
        <f t="shared" si="57"/>
        <v>5.43118987681473E-2</v>
      </c>
      <c r="CZ46">
        <f t="shared" si="57"/>
        <v>18.715941120303189</v>
      </c>
      <c r="DA46">
        <f t="shared" si="57"/>
        <v>0.6658432783403293</v>
      </c>
      <c r="DB46">
        <f t="shared" si="57"/>
        <v>28.085803225336296</v>
      </c>
      <c r="DC46">
        <f t="shared" si="57"/>
        <v>382.45072634265449</v>
      </c>
      <c r="DD46">
        <f t="shared" si="57"/>
        <v>4.8418705609449405E-3</v>
      </c>
    </row>
    <row r="47" spans="1:108" x14ac:dyDescent="0.25">
      <c r="A47" s="1" t="s">
        <v>9</v>
      </c>
      <c r="B47" s="1" t="s">
        <v>90</v>
      </c>
    </row>
    <row r="48" spans="1:108" x14ac:dyDescent="0.25">
      <c r="A48" s="1" t="s">
        <v>9</v>
      </c>
      <c r="B48" s="1" t="s">
        <v>91</v>
      </c>
    </row>
    <row r="49" spans="1:108" x14ac:dyDescent="0.25">
      <c r="A49" s="1">
        <v>31</v>
      </c>
      <c r="B49" s="1" t="s">
        <v>92</v>
      </c>
      <c r="C49" s="1">
        <v>1307.5000486932695</v>
      </c>
      <c r="D49" s="1">
        <v>0</v>
      </c>
      <c r="E49">
        <f t="shared" ref="E49:E63" si="58">(R49-S49*(1000-T49)/(1000-U49))*AK49</f>
        <v>7.3086397373497114</v>
      </c>
      <c r="F49">
        <f t="shared" ref="F49:F63" si="59">IF(AV49&lt;&gt;0,1/(1/AV49-1/N49),0)</f>
        <v>9.1640559239770908E-2</v>
      </c>
      <c r="G49">
        <f t="shared" ref="G49:G63" si="60">((AY49-AL49/2)*S49-E49)/(AY49+AL49/2)</f>
        <v>243.36493879033705</v>
      </c>
      <c r="H49">
        <f t="shared" ref="H49:H63" si="61">AL49*1000</f>
        <v>1.4940141729681071</v>
      </c>
      <c r="I49">
        <f t="shared" ref="I49:I63" si="62">(AQ49-AW49)</f>
        <v>1.2076468376618295</v>
      </c>
      <c r="J49">
        <f t="shared" ref="J49:J63" si="63">(P49+AP49*D49)</f>
        <v>15.187541961669922</v>
      </c>
      <c r="K49" s="1">
        <v>6</v>
      </c>
      <c r="L49">
        <f t="shared" ref="L49:L63" si="64">(K49*AE49+AF49)</f>
        <v>1.4200000166893005</v>
      </c>
      <c r="M49" s="1">
        <v>1</v>
      </c>
      <c r="N49">
        <f t="shared" ref="N49:N63" si="65">L49*(M49+1)*(M49+1)/(M49*M49+1)</f>
        <v>2.8400000333786011</v>
      </c>
      <c r="O49" s="1">
        <v>11.505373954772949</v>
      </c>
      <c r="P49" s="1">
        <v>15.187541961669922</v>
      </c>
      <c r="Q49" s="1">
        <v>10.012355804443359</v>
      </c>
      <c r="R49" s="1">
        <v>398.64556884765625</v>
      </c>
      <c r="S49" s="1">
        <v>382.88943481445312</v>
      </c>
      <c r="T49" s="1">
        <v>4.2303996086120605</v>
      </c>
      <c r="U49" s="1">
        <v>7.1959419250488281</v>
      </c>
      <c r="V49" s="1">
        <v>22.632684707641602</v>
      </c>
      <c r="W49" s="1">
        <v>38.498367309570313</v>
      </c>
      <c r="X49" s="1">
        <v>300.09957885742187</v>
      </c>
      <c r="Y49" s="1">
        <v>1699.1832275390625</v>
      </c>
      <c r="Z49" s="1">
        <v>28.165916442871094</v>
      </c>
      <c r="AA49" s="1">
        <v>72.888015747070312</v>
      </c>
      <c r="AB49" s="1">
        <v>-3.5564863681793213</v>
      </c>
      <c r="AC49" s="1">
        <v>0.10547217726707458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ref="AK49:AK63" si="66">X49*0.000001/(K49*0.0001)</f>
        <v>0.50016596476236974</v>
      </c>
      <c r="AL49">
        <f t="shared" ref="AL49:AL63" si="67">(U49-T49)/(1000-U49)*AK49</f>
        <v>1.4940141729681072E-3</v>
      </c>
      <c r="AM49">
        <f t="shared" ref="AM49:AM63" si="68">(P49+273.15)</f>
        <v>288.3375419616699</v>
      </c>
      <c r="AN49">
        <f t="shared" ref="AN49:AN63" si="69">(O49+273.15)</f>
        <v>284.65537395477293</v>
      </c>
      <c r="AO49">
        <f t="shared" ref="AO49:AO63" si="70">(Y49*AG49+Z49*AH49)*AI49</f>
        <v>271.86931032949724</v>
      </c>
      <c r="AP49">
        <f t="shared" ref="AP49:AP63" si="71">((AO49+0.00000010773*(AN49^4-AM49^4))-AL49*44100)/(L49*51.4+0.00000043092*AM49^3)</f>
        <v>2.0243996687868382</v>
      </c>
      <c r="AQ49">
        <f t="shared" ref="AQ49:AQ63" si="72">0.61365*EXP(17.502*J49/(240.97+J49))</f>
        <v>1.7321447660097919</v>
      </c>
      <c r="AR49">
        <f t="shared" ref="AR49:AR63" si="73">AQ49*1000/AA49</f>
        <v>23.764465917422296</v>
      </c>
      <c r="AS49">
        <f t="shared" ref="AS49:AS63" si="74">(AR49-U49)</f>
        <v>16.568523992373468</v>
      </c>
      <c r="AT49">
        <f t="shared" ref="AT49:AT63" si="75">IF(D49,P49,(O49+P49)/2)</f>
        <v>13.346457958221436</v>
      </c>
      <c r="AU49">
        <f t="shared" ref="AU49:AU63" si="76">0.61365*EXP(17.502*AT49/(240.97+AT49))</f>
        <v>1.5375182853048885</v>
      </c>
      <c r="AV49">
        <f t="shared" ref="AV49:AV63" si="77">IF(AS49&lt;&gt;0,(1000-(AR49+U49)/2)/AS49*AL49,0)</f>
        <v>8.8775954308687816E-2</v>
      </c>
      <c r="AW49">
        <f t="shared" ref="AW49:AW63" si="78">U49*AA49/1000</f>
        <v>0.52449792834796249</v>
      </c>
      <c r="AX49">
        <f t="shared" ref="AX49:AX63" si="79">(AU49-AW49)</f>
        <v>1.013020356956926</v>
      </c>
      <c r="AY49">
        <f t="shared" ref="AY49:AY63" si="80">1/(1.6/F49+1.37/N49)</f>
        <v>5.5735418610865312E-2</v>
      </c>
      <c r="AZ49">
        <f t="shared" ref="AZ49:AZ63" si="81">G49*AA49*0.001</f>
        <v>17.738387490834889</v>
      </c>
      <c r="BA49">
        <f t="shared" ref="BA49:BA63" si="82">G49/S49</f>
        <v>0.63560108131025039</v>
      </c>
      <c r="BB49">
        <f t="shared" ref="BB49:BB63" si="83">(1-AL49*AA49/AQ49/F49)*100</f>
        <v>31.397660217389532</v>
      </c>
      <c r="BC49">
        <f t="shared" ref="BC49:BC63" si="84">(S49-E49/(N49/1.35))</f>
        <v>379.41525751534789</v>
      </c>
      <c r="BD49">
        <f t="shared" ref="BD49:BD63" si="85">E49*BB49/100/BC49</f>
        <v>6.048101192012152E-3</v>
      </c>
    </row>
    <row r="50" spans="1:108" x14ac:dyDescent="0.25">
      <c r="A50" s="1">
        <v>32</v>
      </c>
      <c r="B50" s="1" t="s">
        <v>92</v>
      </c>
      <c r="C50" s="1">
        <v>1307.5000486932695</v>
      </c>
      <c r="D50" s="1">
        <v>0</v>
      </c>
      <c r="E50">
        <f t="shared" si="58"/>
        <v>7.3086397373497114</v>
      </c>
      <c r="F50">
        <f t="shared" si="59"/>
        <v>9.1640559239770908E-2</v>
      </c>
      <c r="G50">
        <f t="shared" si="60"/>
        <v>243.36493879033705</v>
      </c>
      <c r="H50">
        <f t="shared" si="61"/>
        <v>1.4940141729681071</v>
      </c>
      <c r="I50">
        <f t="shared" si="62"/>
        <v>1.2076468376618295</v>
      </c>
      <c r="J50">
        <f t="shared" si="63"/>
        <v>15.187541961669922</v>
      </c>
      <c r="K50" s="1">
        <v>6</v>
      </c>
      <c r="L50">
        <f t="shared" si="64"/>
        <v>1.4200000166893005</v>
      </c>
      <c r="M50" s="1">
        <v>1</v>
      </c>
      <c r="N50">
        <f t="shared" si="65"/>
        <v>2.8400000333786011</v>
      </c>
      <c r="O50" s="1">
        <v>11.505373954772949</v>
      </c>
      <c r="P50" s="1">
        <v>15.187541961669922</v>
      </c>
      <c r="Q50" s="1">
        <v>10.012355804443359</v>
      </c>
      <c r="R50" s="1">
        <v>398.64556884765625</v>
      </c>
      <c r="S50" s="1">
        <v>382.88943481445312</v>
      </c>
      <c r="T50" s="1">
        <v>4.2303996086120605</v>
      </c>
      <c r="U50" s="1">
        <v>7.1959419250488281</v>
      </c>
      <c r="V50" s="1">
        <v>22.632684707641602</v>
      </c>
      <c r="W50" s="1">
        <v>38.498367309570313</v>
      </c>
      <c r="X50" s="1">
        <v>300.09957885742187</v>
      </c>
      <c r="Y50" s="1">
        <v>1699.1832275390625</v>
      </c>
      <c r="Z50" s="1">
        <v>28.165916442871094</v>
      </c>
      <c r="AA50" s="1">
        <v>72.888015747070312</v>
      </c>
      <c r="AB50" s="1">
        <v>-3.5564863681793213</v>
      </c>
      <c r="AC50" s="1">
        <v>0.10547217726707458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66"/>
        <v>0.50016596476236974</v>
      </c>
      <c r="AL50">
        <f t="shared" si="67"/>
        <v>1.4940141729681072E-3</v>
      </c>
      <c r="AM50">
        <f t="shared" si="68"/>
        <v>288.3375419616699</v>
      </c>
      <c r="AN50">
        <f t="shared" si="69"/>
        <v>284.65537395477293</v>
      </c>
      <c r="AO50">
        <f t="shared" si="70"/>
        <v>271.86931032949724</v>
      </c>
      <c r="AP50">
        <f t="shared" si="71"/>
        <v>2.0243996687868382</v>
      </c>
      <c r="AQ50">
        <f t="shared" si="72"/>
        <v>1.7321447660097919</v>
      </c>
      <c r="AR50">
        <f t="shared" si="73"/>
        <v>23.764465917422296</v>
      </c>
      <c r="AS50">
        <f t="shared" si="74"/>
        <v>16.568523992373468</v>
      </c>
      <c r="AT50">
        <f t="shared" si="75"/>
        <v>13.346457958221436</v>
      </c>
      <c r="AU50">
        <f t="shared" si="76"/>
        <v>1.5375182853048885</v>
      </c>
      <c r="AV50">
        <f t="shared" si="77"/>
        <v>8.8775954308687816E-2</v>
      </c>
      <c r="AW50">
        <f t="shared" si="78"/>
        <v>0.52449792834796249</v>
      </c>
      <c r="AX50">
        <f t="shared" si="79"/>
        <v>1.013020356956926</v>
      </c>
      <c r="AY50">
        <f t="shared" si="80"/>
        <v>5.5735418610865312E-2</v>
      </c>
      <c r="AZ50">
        <f t="shared" si="81"/>
        <v>17.738387490834889</v>
      </c>
      <c r="BA50">
        <f t="shared" si="82"/>
        <v>0.63560108131025039</v>
      </c>
      <c r="BB50">
        <f t="shared" si="83"/>
        <v>31.397660217389532</v>
      </c>
      <c r="BC50">
        <f t="shared" si="84"/>
        <v>379.41525751534789</v>
      </c>
      <c r="BD50">
        <f t="shared" si="85"/>
        <v>6.048101192012152E-3</v>
      </c>
    </row>
    <row r="51" spans="1:108" x14ac:dyDescent="0.25">
      <c r="A51" s="1">
        <v>33</v>
      </c>
      <c r="B51" s="1" t="s">
        <v>93</v>
      </c>
      <c r="C51" s="1">
        <v>1308.0000486820936</v>
      </c>
      <c r="D51" s="1">
        <v>0</v>
      </c>
      <c r="E51">
        <f t="shared" si="58"/>
        <v>7.300729518145471</v>
      </c>
      <c r="F51">
        <f t="shared" si="59"/>
        <v>9.1701474496608898E-2</v>
      </c>
      <c r="G51">
        <f t="shared" si="60"/>
        <v>243.60262904299307</v>
      </c>
      <c r="H51">
        <f t="shared" si="61"/>
        <v>1.4951777564971744</v>
      </c>
      <c r="I51">
        <f t="shared" si="62"/>
        <v>1.2078015323591493</v>
      </c>
      <c r="J51">
        <f t="shared" si="63"/>
        <v>15.189963340759277</v>
      </c>
      <c r="K51" s="1">
        <v>6</v>
      </c>
      <c r="L51">
        <f t="shared" si="64"/>
        <v>1.4200000166893005</v>
      </c>
      <c r="M51" s="1">
        <v>1</v>
      </c>
      <c r="N51">
        <f t="shared" si="65"/>
        <v>2.8400000333786011</v>
      </c>
      <c r="O51" s="1">
        <v>11.506226539611816</v>
      </c>
      <c r="P51" s="1">
        <v>15.189963340759277</v>
      </c>
      <c r="Q51" s="1">
        <v>10.012085914611816</v>
      </c>
      <c r="R51" s="1">
        <v>398.64590454101562</v>
      </c>
      <c r="S51" s="1">
        <v>382.905029296875</v>
      </c>
      <c r="T51" s="1">
        <v>4.229771614074707</v>
      </c>
      <c r="U51" s="1">
        <v>7.1975469589233398</v>
      </c>
      <c r="V51" s="1">
        <v>22.627958297729492</v>
      </c>
      <c r="W51" s="1">
        <v>38.504631042480469</v>
      </c>
      <c r="X51" s="1">
        <v>300.10684204101562</v>
      </c>
      <c r="Y51" s="1">
        <v>1699.21533203125</v>
      </c>
      <c r="Z51" s="1">
        <v>28.092041015625</v>
      </c>
      <c r="AA51" s="1">
        <v>72.887725830078125</v>
      </c>
      <c r="AB51" s="1">
        <v>-3.5564863681793213</v>
      </c>
      <c r="AC51" s="1">
        <v>0.10547217726707458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0.50017807006835924</v>
      </c>
      <c r="AL51">
        <f t="shared" si="67"/>
        <v>1.4951777564971745E-3</v>
      </c>
      <c r="AM51">
        <f t="shared" si="68"/>
        <v>288.33996334075925</v>
      </c>
      <c r="AN51">
        <f t="shared" si="69"/>
        <v>284.65622653961179</v>
      </c>
      <c r="AO51">
        <f t="shared" si="70"/>
        <v>271.87444704813242</v>
      </c>
      <c r="AP51">
        <f t="shared" si="71"/>
        <v>2.0236406130731126</v>
      </c>
      <c r="AQ51">
        <f t="shared" si="72"/>
        <v>1.7324143617502663</v>
      </c>
      <c r="AR51">
        <f t="shared" si="73"/>
        <v>23.768259223631336</v>
      </c>
      <c r="AS51">
        <f t="shared" si="74"/>
        <v>16.570712264707996</v>
      </c>
      <c r="AT51">
        <f t="shared" si="75"/>
        <v>13.348094940185547</v>
      </c>
      <c r="AU51">
        <f t="shared" si="76"/>
        <v>1.5376824146711132</v>
      </c>
      <c r="AV51">
        <f t="shared" si="77"/>
        <v>8.8833119583169279E-2</v>
      </c>
      <c r="AW51">
        <f t="shared" si="78"/>
        <v>0.52461282939111697</v>
      </c>
      <c r="AX51">
        <f t="shared" si="79"/>
        <v>1.0130695852799962</v>
      </c>
      <c r="AY51">
        <f t="shared" si="80"/>
        <v>5.5771470279755056E-2</v>
      </c>
      <c r="AZ51">
        <f t="shared" si="81"/>
        <v>17.755641637171905</v>
      </c>
      <c r="BA51">
        <f t="shared" si="82"/>
        <v>0.63619595044316435</v>
      </c>
      <c r="BB51">
        <f t="shared" si="83"/>
        <v>31.400787011577957</v>
      </c>
      <c r="BC51">
        <f t="shared" si="84"/>
        <v>379.43461213713601</v>
      </c>
      <c r="BD51">
        <f t="shared" si="85"/>
        <v>6.0418487216335071E-3</v>
      </c>
    </row>
    <row r="52" spans="1:108" x14ac:dyDescent="0.25">
      <c r="A52" s="1">
        <v>34</v>
      </c>
      <c r="B52" s="1" t="s">
        <v>93</v>
      </c>
      <c r="C52" s="1">
        <v>1308.5000486709177</v>
      </c>
      <c r="D52" s="1">
        <v>0</v>
      </c>
      <c r="E52">
        <f t="shared" si="58"/>
        <v>7.3107444113903881</v>
      </c>
      <c r="F52">
        <f t="shared" si="59"/>
        <v>9.1636953217005712E-2</v>
      </c>
      <c r="G52">
        <f t="shared" si="60"/>
        <v>243.31830151161978</v>
      </c>
      <c r="H52">
        <f t="shared" si="61"/>
        <v>1.4950326751494072</v>
      </c>
      <c r="I52">
        <f t="shared" si="62"/>
        <v>1.2085040261903373</v>
      </c>
      <c r="J52">
        <f t="shared" si="63"/>
        <v>15.196161270141602</v>
      </c>
      <c r="K52" s="1">
        <v>6</v>
      </c>
      <c r="L52">
        <f t="shared" si="64"/>
        <v>1.4200000166893005</v>
      </c>
      <c r="M52" s="1">
        <v>1</v>
      </c>
      <c r="N52">
        <f t="shared" si="65"/>
        <v>2.8400000333786011</v>
      </c>
      <c r="O52" s="1">
        <v>11.507332801818848</v>
      </c>
      <c r="P52" s="1">
        <v>15.196161270141602</v>
      </c>
      <c r="Q52" s="1">
        <v>10.011844635009766</v>
      </c>
      <c r="R52" s="1">
        <v>398.65231323242187</v>
      </c>
      <c r="S52" s="1">
        <v>382.89102172851563</v>
      </c>
      <c r="T52" s="1">
        <v>4.2297782897949219</v>
      </c>
      <c r="U52" s="1">
        <v>7.1973690986633301</v>
      </c>
      <c r="V52" s="1">
        <v>22.626367568969727</v>
      </c>
      <c r="W52" s="1">
        <v>38.500911712646484</v>
      </c>
      <c r="X52" s="1">
        <v>300.096435546875</v>
      </c>
      <c r="Y52" s="1">
        <v>1699.1982421875</v>
      </c>
      <c r="Z52" s="1">
        <v>27.957241058349609</v>
      </c>
      <c r="AA52" s="1">
        <v>72.887825012207031</v>
      </c>
      <c r="AB52" s="1">
        <v>-3.5564863681793213</v>
      </c>
      <c r="AC52" s="1">
        <v>0.10547217726707458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0.50016072591145833</v>
      </c>
      <c r="AL52">
        <f t="shared" si="67"/>
        <v>1.4950326751494072E-3</v>
      </c>
      <c r="AM52">
        <f t="shared" si="68"/>
        <v>288.34616127014158</v>
      </c>
      <c r="AN52">
        <f t="shared" si="69"/>
        <v>284.65733280181882</v>
      </c>
      <c r="AO52">
        <f t="shared" si="70"/>
        <v>271.87171267319354</v>
      </c>
      <c r="AP52">
        <f t="shared" si="71"/>
        <v>2.0230319034013649</v>
      </c>
      <c r="AQ52">
        <f t="shared" si="72"/>
        <v>1.7331046056019763</v>
      </c>
      <c r="AR52">
        <f t="shared" si="73"/>
        <v>23.777696828128995</v>
      </c>
      <c r="AS52">
        <f t="shared" si="74"/>
        <v>16.580327729465665</v>
      </c>
      <c r="AT52">
        <f t="shared" si="75"/>
        <v>13.351747035980225</v>
      </c>
      <c r="AU52">
        <f t="shared" si="76"/>
        <v>1.5380486417204642</v>
      </c>
      <c r="AV52">
        <f t="shared" si="77"/>
        <v>8.8772570200523454E-2</v>
      </c>
      <c r="AW52">
        <f t="shared" si="78"/>
        <v>0.52460057941163907</v>
      </c>
      <c r="AX52">
        <f t="shared" si="79"/>
        <v>1.0134480623088251</v>
      </c>
      <c r="AY52">
        <f t="shared" si="80"/>
        <v>5.5733284406620932E-2</v>
      </c>
      <c r="AZ52">
        <f t="shared" si="81"/>
        <v>17.734941782846374</v>
      </c>
      <c r="BA52">
        <f t="shared" si="82"/>
        <v>0.6354766440152827</v>
      </c>
      <c r="BB52">
        <f t="shared" si="83"/>
        <v>31.386391830432036</v>
      </c>
      <c r="BC52">
        <f t="shared" si="84"/>
        <v>379.41584396817041</v>
      </c>
      <c r="BD52">
        <f t="shared" si="85"/>
        <v>6.0476622765202551E-3</v>
      </c>
    </row>
    <row r="53" spans="1:108" x14ac:dyDescent="0.25">
      <c r="A53" s="1">
        <v>35</v>
      </c>
      <c r="B53" s="1" t="s">
        <v>94</v>
      </c>
      <c r="C53" s="1">
        <v>1308.5000486709177</v>
      </c>
      <c r="D53" s="1">
        <v>0</v>
      </c>
      <c r="E53">
        <f t="shared" si="58"/>
        <v>7.3107444113903881</v>
      </c>
      <c r="F53">
        <f t="shared" si="59"/>
        <v>9.1636953217005712E-2</v>
      </c>
      <c r="G53">
        <f t="shared" si="60"/>
        <v>243.31830151161978</v>
      </c>
      <c r="H53">
        <f t="shared" si="61"/>
        <v>1.4950326751494072</v>
      </c>
      <c r="I53">
        <f t="shared" si="62"/>
        <v>1.2085040261903373</v>
      </c>
      <c r="J53">
        <f t="shared" si="63"/>
        <v>15.196161270141602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11.507332801818848</v>
      </c>
      <c r="P53" s="1">
        <v>15.196161270141602</v>
      </c>
      <c r="Q53" s="1">
        <v>10.011844635009766</v>
      </c>
      <c r="R53" s="1">
        <v>398.65231323242187</v>
      </c>
      <c r="S53" s="1">
        <v>382.89102172851563</v>
      </c>
      <c r="T53" s="1">
        <v>4.2297782897949219</v>
      </c>
      <c r="U53" s="1">
        <v>7.1973690986633301</v>
      </c>
      <c r="V53" s="1">
        <v>22.626367568969727</v>
      </c>
      <c r="W53" s="1">
        <v>38.500911712646484</v>
      </c>
      <c r="X53" s="1">
        <v>300.096435546875</v>
      </c>
      <c r="Y53" s="1">
        <v>1699.1982421875</v>
      </c>
      <c r="Z53" s="1">
        <v>27.957241058349609</v>
      </c>
      <c r="AA53" s="1">
        <v>72.887825012207031</v>
      </c>
      <c r="AB53" s="1">
        <v>-3.5564863681793213</v>
      </c>
      <c r="AC53" s="1">
        <v>0.10547217726707458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0.50016072591145833</v>
      </c>
      <c r="AL53">
        <f t="shared" si="67"/>
        <v>1.4950326751494072E-3</v>
      </c>
      <c r="AM53">
        <f t="shared" si="68"/>
        <v>288.34616127014158</v>
      </c>
      <c r="AN53">
        <f t="shared" si="69"/>
        <v>284.65733280181882</v>
      </c>
      <c r="AO53">
        <f t="shared" si="70"/>
        <v>271.87171267319354</v>
      </c>
      <c r="AP53">
        <f t="shared" si="71"/>
        <v>2.0230319034013649</v>
      </c>
      <c r="AQ53">
        <f t="shared" si="72"/>
        <v>1.7331046056019763</v>
      </c>
      <c r="AR53">
        <f t="shared" si="73"/>
        <v>23.777696828128995</v>
      </c>
      <c r="AS53">
        <f t="shared" si="74"/>
        <v>16.580327729465665</v>
      </c>
      <c r="AT53">
        <f t="shared" si="75"/>
        <v>13.351747035980225</v>
      </c>
      <c r="AU53">
        <f t="shared" si="76"/>
        <v>1.5380486417204642</v>
      </c>
      <c r="AV53">
        <f t="shared" si="77"/>
        <v>8.8772570200523454E-2</v>
      </c>
      <c r="AW53">
        <f t="shared" si="78"/>
        <v>0.52460057941163907</v>
      </c>
      <c r="AX53">
        <f t="shared" si="79"/>
        <v>1.0134480623088251</v>
      </c>
      <c r="AY53">
        <f t="shared" si="80"/>
        <v>5.5733284406620932E-2</v>
      </c>
      <c r="AZ53">
        <f t="shared" si="81"/>
        <v>17.734941782846374</v>
      </c>
      <c r="BA53">
        <f t="shared" si="82"/>
        <v>0.6354766440152827</v>
      </c>
      <c r="BB53">
        <f t="shared" si="83"/>
        <v>31.386391830432036</v>
      </c>
      <c r="BC53">
        <f t="shared" si="84"/>
        <v>379.41584396817041</v>
      </c>
      <c r="BD53">
        <f t="shared" si="85"/>
        <v>6.0476622765202551E-3</v>
      </c>
    </row>
    <row r="54" spans="1:108" x14ac:dyDescent="0.25">
      <c r="A54" s="1">
        <v>36</v>
      </c>
      <c r="B54" s="1" t="s">
        <v>94</v>
      </c>
      <c r="C54" s="1">
        <v>1309.0000486597419</v>
      </c>
      <c r="D54" s="1">
        <v>0</v>
      </c>
      <c r="E54">
        <f t="shared" si="58"/>
        <v>7.3129095632651602</v>
      </c>
      <c r="F54">
        <f t="shared" si="59"/>
        <v>9.1687169129596319E-2</v>
      </c>
      <c r="G54">
        <f t="shared" si="60"/>
        <v>243.33546599280021</v>
      </c>
      <c r="H54">
        <f t="shared" si="61"/>
        <v>1.4949056390118338</v>
      </c>
      <c r="I54">
        <f t="shared" si="62"/>
        <v>1.2077650728691958</v>
      </c>
      <c r="J54">
        <f t="shared" si="63"/>
        <v>15.189420700073242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11.508122444152832</v>
      </c>
      <c r="P54" s="1">
        <v>15.189420700073242</v>
      </c>
      <c r="Q54" s="1">
        <v>10.012140274047852</v>
      </c>
      <c r="R54" s="1">
        <v>398.63824462890625</v>
      </c>
      <c r="S54" s="1">
        <v>382.87188720703125</v>
      </c>
      <c r="T54" s="1">
        <v>4.229710578918457</v>
      </c>
      <c r="U54" s="1">
        <v>7.1972174644470215</v>
      </c>
      <c r="V54" s="1">
        <v>22.624797821044922</v>
      </c>
      <c r="W54" s="1">
        <v>38.498043060302734</v>
      </c>
      <c r="X54" s="1">
        <v>300.0794677734375</v>
      </c>
      <c r="Y54" s="1">
        <v>1699.2164306640625</v>
      </c>
      <c r="Z54" s="1">
        <v>28.072811126708984</v>
      </c>
      <c r="AA54" s="1">
        <v>72.887733459472656</v>
      </c>
      <c r="AB54" s="1">
        <v>-3.5564863681793213</v>
      </c>
      <c r="AC54" s="1">
        <v>0.10547217726707458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0.50013244628906239</v>
      </c>
      <c r="AL54">
        <f t="shared" si="67"/>
        <v>1.4949056390118338E-3</v>
      </c>
      <c r="AM54">
        <f t="shared" si="68"/>
        <v>288.33942070007322</v>
      </c>
      <c r="AN54">
        <f t="shared" si="69"/>
        <v>284.65812244415281</v>
      </c>
      <c r="AO54">
        <f t="shared" si="70"/>
        <v>271.8746228293785</v>
      </c>
      <c r="AP54">
        <f t="shared" si="71"/>
        <v>2.0240816219757791</v>
      </c>
      <c r="AQ54">
        <f t="shared" si="72"/>
        <v>1.7323539410676718</v>
      </c>
      <c r="AR54">
        <f t="shared" si="73"/>
        <v>23.767427780298622</v>
      </c>
      <c r="AS54">
        <f t="shared" si="74"/>
        <v>16.5702103158516</v>
      </c>
      <c r="AT54">
        <f t="shared" si="75"/>
        <v>13.348771572113037</v>
      </c>
      <c r="AU54">
        <f t="shared" si="76"/>
        <v>1.5377502605844628</v>
      </c>
      <c r="AV54">
        <f t="shared" si="77"/>
        <v>8.8819695077177976E-2</v>
      </c>
      <c r="AW54">
        <f t="shared" si="78"/>
        <v>0.52458886819847617</v>
      </c>
      <c r="AX54">
        <f t="shared" si="79"/>
        <v>1.0131613923859866</v>
      </c>
      <c r="AY54">
        <f t="shared" si="80"/>
        <v>5.5763004004979778E-2</v>
      </c>
      <c r="AZ54">
        <f t="shared" si="81"/>
        <v>17.736170586519794</v>
      </c>
      <c r="BA54">
        <f t="shared" si="82"/>
        <v>0.63555323366225847</v>
      </c>
      <c r="BB54">
        <f t="shared" si="83"/>
        <v>31.400170985712005</v>
      </c>
      <c r="BC54">
        <f t="shared" si="84"/>
        <v>379.39568023718016</v>
      </c>
      <c r="BD54">
        <f t="shared" si="85"/>
        <v>6.0524308169777495E-3</v>
      </c>
    </row>
    <row r="55" spans="1:108" x14ac:dyDescent="0.25">
      <c r="A55" s="1">
        <v>37</v>
      </c>
      <c r="B55" s="1" t="s">
        <v>95</v>
      </c>
      <c r="C55" s="1">
        <v>1309.500048648566</v>
      </c>
      <c r="D55" s="1">
        <v>0</v>
      </c>
      <c r="E55">
        <f t="shared" si="58"/>
        <v>7.3161768380064638</v>
      </c>
      <c r="F55">
        <f t="shared" si="59"/>
        <v>9.1607435802743623E-2</v>
      </c>
      <c r="G55">
        <f t="shared" si="60"/>
        <v>243.13868271086616</v>
      </c>
      <c r="H55">
        <f t="shared" si="61"/>
        <v>1.4944585505135786</v>
      </c>
      <c r="I55">
        <f t="shared" si="62"/>
        <v>1.2084229106457007</v>
      </c>
      <c r="J55">
        <f t="shared" si="63"/>
        <v>15.195326805114746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11.509037971496582</v>
      </c>
      <c r="P55" s="1">
        <v>15.195326805114746</v>
      </c>
      <c r="Q55" s="1">
        <v>10.011746406555176</v>
      </c>
      <c r="R55" s="1">
        <v>398.61996459960937</v>
      </c>
      <c r="S55" s="1">
        <v>382.846435546875</v>
      </c>
      <c r="T55" s="1">
        <v>4.2303590774536133</v>
      </c>
      <c r="U55" s="1">
        <v>7.1971774101257324</v>
      </c>
      <c r="V55" s="1">
        <v>22.62701416015625</v>
      </c>
      <c r="W55" s="1">
        <v>38.495700836181641</v>
      </c>
      <c r="X55" s="1">
        <v>300.05935668945312</v>
      </c>
      <c r="Y55" s="1">
        <v>1699.171142578125</v>
      </c>
      <c r="Z55" s="1">
        <v>28.11176872253418</v>
      </c>
      <c r="AA55" s="1">
        <v>72.88812255859375</v>
      </c>
      <c r="AB55" s="1">
        <v>-3.5564863681793213</v>
      </c>
      <c r="AC55" s="1">
        <v>0.10547217726707458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0.50009892781575516</v>
      </c>
      <c r="AL55">
        <f t="shared" si="67"/>
        <v>1.4944585505135787E-3</v>
      </c>
      <c r="AM55">
        <f t="shared" si="68"/>
        <v>288.34532680511472</v>
      </c>
      <c r="AN55">
        <f t="shared" si="69"/>
        <v>284.65903797149656</v>
      </c>
      <c r="AO55">
        <f t="shared" si="70"/>
        <v>271.86737673579046</v>
      </c>
      <c r="AP55">
        <f t="shared" si="71"/>
        <v>2.0235928068577627</v>
      </c>
      <c r="AQ55">
        <f t="shared" si="72"/>
        <v>1.7330116597908873</v>
      </c>
      <c r="AR55">
        <f t="shared" si="73"/>
        <v>23.776324577406193</v>
      </c>
      <c r="AS55">
        <f t="shared" si="74"/>
        <v>16.57914716728046</v>
      </c>
      <c r="AT55">
        <f t="shared" si="75"/>
        <v>13.352182388305664</v>
      </c>
      <c r="AU55">
        <f t="shared" si="76"/>
        <v>1.5380923033580602</v>
      </c>
      <c r="AV55">
        <f t="shared" si="77"/>
        <v>8.874486897462143E-2</v>
      </c>
      <c r="AW55">
        <f t="shared" si="78"/>
        <v>0.52458874914518672</v>
      </c>
      <c r="AX55">
        <f t="shared" si="79"/>
        <v>1.0135035542128734</v>
      </c>
      <c r="AY55">
        <f t="shared" si="80"/>
        <v>5.571581452162238E-2</v>
      </c>
      <c r="AZ55">
        <f t="shared" si="81"/>
        <v>17.721922104164651</v>
      </c>
      <c r="BA55">
        <f t="shared" si="82"/>
        <v>0.63508148473044024</v>
      </c>
      <c r="BB55">
        <f t="shared" si="83"/>
        <v>31.386681202294721</v>
      </c>
      <c r="BC55">
        <f t="shared" si="84"/>
        <v>379.36867547109119</v>
      </c>
      <c r="BD55">
        <f t="shared" si="85"/>
        <v>6.052964434898893E-3</v>
      </c>
    </row>
    <row r="56" spans="1:108" x14ac:dyDescent="0.25">
      <c r="A56" s="1">
        <v>38</v>
      </c>
      <c r="B56" s="1" t="s">
        <v>95</v>
      </c>
      <c r="C56" s="1">
        <v>1310.0000486373901</v>
      </c>
      <c r="D56" s="1">
        <v>0</v>
      </c>
      <c r="E56">
        <f t="shared" si="58"/>
        <v>7.3110803024016802</v>
      </c>
      <c r="F56">
        <f t="shared" si="59"/>
        <v>9.1535195577102324E-2</v>
      </c>
      <c r="G56">
        <f t="shared" si="60"/>
        <v>243.12327081871189</v>
      </c>
      <c r="H56">
        <f t="shared" si="61"/>
        <v>1.4945957067201547</v>
      </c>
      <c r="I56">
        <f t="shared" si="62"/>
        <v>1.2094490042359953</v>
      </c>
      <c r="J56">
        <f t="shared" si="63"/>
        <v>15.204818725585937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11.509926795959473</v>
      </c>
      <c r="P56" s="1">
        <v>15.204818725585937</v>
      </c>
      <c r="Q56" s="1">
        <v>10.011309623718262</v>
      </c>
      <c r="R56" s="1">
        <v>398.60931396484375</v>
      </c>
      <c r="S56" s="1">
        <v>382.84735107421875</v>
      </c>
      <c r="T56" s="1">
        <v>4.2307958602905273</v>
      </c>
      <c r="U56" s="1">
        <v>7.197606086730957</v>
      </c>
      <c r="V56" s="1">
        <v>22.628026962280273</v>
      </c>
      <c r="W56" s="1">
        <v>38.495738983154297</v>
      </c>
      <c r="X56" s="1">
        <v>300.08758544921875</v>
      </c>
      <c r="Y56" s="1">
        <v>1699.1761474609375</v>
      </c>
      <c r="Z56" s="1">
        <v>28.087436676025391</v>
      </c>
      <c r="AA56" s="1">
        <v>72.888145446777344</v>
      </c>
      <c r="AB56" s="1">
        <v>-3.5564863681793213</v>
      </c>
      <c r="AC56" s="1">
        <v>0.10547217726707458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0.50014597574869779</v>
      </c>
      <c r="AL56">
        <f t="shared" si="67"/>
        <v>1.4945957067201547E-3</v>
      </c>
      <c r="AM56">
        <f t="shared" si="68"/>
        <v>288.35481872558591</v>
      </c>
      <c r="AN56">
        <f t="shared" si="69"/>
        <v>284.65992679595945</v>
      </c>
      <c r="AO56">
        <f t="shared" si="70"/>
        <v>271.86817751702256</v>
      </c>
      <c r="AP56">
        <f t="shared" si="71"/>
        <v>2.0224341148578806</v>
      </c>
      <c r="AQ56">
        <f t="shared" si="72"/>
        <v>1.7340691635542511</v>
      </c>
      <c r="AR56">
        <f t="shared" si="73"/>
        <v>23.790825694974803</v>
      </c>
      <c r="AS56">
        <f t="shared" si="74"/>
        <v>16.593219608243846</v>
      </c>
      <c r="AT56">
        <f t="shared" si="75"/>
        <v>13.357372760772705</v>
      </c>
      <c r="AU56">
        <f t="shared" si="76"/>
        <v>1.5386129316030079</v>
      </c>
      <c r="AV56">
        <f t="shared" si="77"/>
        <v>8.86770712924001E-2</v>
      </c>
      <c r="AW56">
        <f t="shared" si="78"/>
        <v>0.5246201593182559</v>
      </c>
      <c r="AX56">
        <f t="shared" si="79"/>
        <v>1.0139927722847522</v>
      </c>
      <c r="AY56">
        <f t="shared" si="80"/>
        <v>5.5673057859346037E-2</v>
      </c>
      <c r="AZ56">
        <f t="shared" si="81"/>
        <v>17.720804324930508</v>
      </c>
      <c r="BA56">
        <f t="shared" si="82"/>
        <v>0.63503971004772608</v>
      </c>
      <c r="BB56">
        <f t="shared" si="83"/>
        <v>31.368087445212822</v>
      </c>
      <c r="BC56">
        <f t="shared" si="84"/>
        <v>379.37201364737354</v>
      </c>
      <c r="BD56">
        <f t="shared" si="85"/>
        <v>6.0451113417626934E-3</v>
      </c>
    </row>
    <row r="57" spans="1:108" x14ac:dyDescent="0.25">
      <c r="A57" s="1">
        <v>39</v>
      </c>
      <c r="B57" s="1" t="s">
        <v>96</v>
      </c>
      <c r="C57" s="1">
        <v>1310.5000486262143</v>
      </c>
      <c r="D57" s="1">
        <v>0</v>
      </c>
      <c r="E57">
        <f t="shared" si="58"/>
        <v>7.299780316731014</v>
      </c>
      <c r="F57">
        <f t="shared" si="59"/>
        <v>9.161613168833975E-2</v>
      </c>
      <c r="G57">
        <f t="shared" si="60"/>
        <v>243.44487040115757</v>
      </c>
      <c r="H57">
        <f t="shared" si="61"/>
        <v>1.4946948085707079</v>
      </c>
      <c r="I57">
        <f t="shared" si="62"/>
        <v>1.2085027283522654</v>
      </c>
      <c r="J57">
        <f t="shared" si="63"/>
        <v>15.196554183959961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11.511131286621094</v>
      </c>
      <c r="P57" s="1">
        <v>15.196554183959961</v>
      </c>
      <c r="Q57" s="1">
        <v>10.01152515411377</v>
      </c>
      <c r="R57" s="1">
        <v>398.58926391601562</v>
      </c>
      <c r="S57" s="1">
        <v>382.8509521484375</v>
      </c>
      <c r="T57" s="1">
        <v>4.2311587333679199</v>
      </c>
      <c r="U57" s="1">
        <v>7.1979489326477051</v>
      </c>
      <c r="V57" s="1">
        <v>22.628185272216797</v>
      </c>
      <c r="W57" s="1">
        <v>38.494544982910156</v>
      </c>
      <c r="X57" s="1">
        <v>300.10940551757812</v>
      </c>
      <c r="Y57" s="1">
        <v>1699.169921875</v>
      </c>
      <c r="Z57" s="1">
        <v>28.197761535644531</v>
      </c>
      <c r="AA57" s="1">
        <v>72.888214111328125</v>
      </c>
      <c r="AB57" s="1">
        <v>-3.5564863681793213</v>
      </c>
      <c r="AC57" s="1">
        <v>0.10547217726707458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0.50018234252929683</v>
      </c>
      <c r="AL57">
        <f t="shared" si="67"/>
        <v>1.494694808570708E-3</v>
      </c>
      <c r="AM57">
        <f t="shared" si="68"/>
        <v>288.34655418395994</v>
      </c>
      <c r="AN57">
        <f t="shared" si="69"/>
        <v>284.66113128662107</v>
      </c>
      <c r="AO57">
        <f t="shared" si="70"/>
        <v>271.86718142329482</v>
      </c>
      <c r="AP57">
        <f t="shared" si="71"/>
        <v>2.0235597518458972</v>
      </c>
      <c r="AQ57">
        <f t="shared" si="72"/>
        <v>1.7331483713174971</v>
      </c>
      <c r="AR57">
        <f t="shared" si="73"/>
        <v>23.778170345487105</v>
      </c>
      <c r="AS57">
        <f t="shared" si="74"/>
        <v>16.5802214128394</v>
      </c>
      <c r="AT57">
        <f t="shared" si="75"/>
        <v>13.353842735290527</v>
      </c>
      <c r="AU57">
        <f t="shared" si="76"/>
        <v>1.5382588301456859</v>
      </c>
      <c r="AV57">
        <f t="shared" si="77"/>
        <v>8.8753029865682301E-2</v>
      </c>
      <c r="AW57">
        <f t="shared" si="78"/>
        <v>0.52464564296523164</v>
      </c>
      <c r="AX57">
        <f t="shared" si="79"/>
        <v>1.0136131871804541</v>
      </c>
      <c r="AY57">
        <f t="shared" si="80"/>
        <v>5.5720961213944861E-2</v>
      </c>
      <c r="AZ57">
        <f t="shared" si="81"/>
        <v>17.744261838104098</v>
      </c>
      <c r="BA57">
        <f t="shared" si="82"/>
        <v>0.63587374939260977</v>
      </c>
      <c r="BB57">
        <f t="shared" si="83"/>
        <v>31.387674141227638</v>
      </c>
      <c r="BC57">
        <f t="shared" si="84"/>
        <v>379.38098619359096</v>
      </c>
      <c r="BD57">
        <f t="shared" si="85"/>
        <v>6.03939401873934E-3</v>
      </c>
    </row>
    <row r="58" spans="1:108" x14ac:dyDescent="0.25">
      <c r="A58" s="1">
        <v>40</v>
      </c>
      <c r="B58" s="1" t="s">
        <v>96</v>
      </c>
      <c r="C58" s="1">
        <v>1311.0000486150384</v>
      </c>
      <c r="D58" s="1">
        <v>0</v>
      </c>
      <c r="E58">
        <f t="shared" si="58"/>
        <v>7.2851639031429096</v>
      </c>
      <c r="F58">
        <f t="shared" si="59"/>
        <v>9.1640991207678879E-2</v>
      </c>
      <c r="G58">
        <f t="shared" si="60"/>
        <v>243.7469397748599</v>
      </c>
      <c r="H58">
        <f t="shared" si="61"/>
        <v>1.4946736003405723</v>
      </c>
      <c r="I58">
        <f t="shared" si="62"/>
        <v>1.208163644231067</v>
      </c>
      <c r="J58">
        <f t="shared" si="63"/>
        <v>15.193381309509277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11.512250900268555</v>
      </c>
      <c r="P58" s="1">
        <v>15.193381309509277</v>
      </c>
      <c r="Q58" s="1">
        <v>10.010766983032227</v>
      </c>
      <c r="R58" s="1">
        <v>398.56695556640625</v>
      </c>
      <c r="S58" s="1">
        <v>382.85800170898437</v>
      </c>
      <c r="T58" s="1">
        <v>4.231074333190918</v>
      </c>
      <c r="U58" s="1">
        <v>7.1977963447570801</v>
      </c>
      <c r="V58" s="1">
        <v>22.625921249389648</v>
      </c>
      <c r="W58" s="1">
        <v>38.490642547607422</v>
      </c>
      <c r="X58" s="1">
        <v>300.11209106445312</v>
      </c>
      <c r="Y58" s="1">
        <v>1699.157470703125</v>
      </c>
      <c r="Z58" s="1">
        <v>28.158510208129883</v>
      </c>
      <c r="AA58" s="1">
        <v>72.887771606445313</v>
      </c>
      <c r="AB58" s="1">
        <v>-3.5564863681793213</v>
      </c>
      <c r="AC58" s="1">
        <v>0.10547217726707458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0.50018681844075519</v>
      </c>
      <c r="AL58">
        <f t="shared" si="67"/>
        <v>1.4946736003405724E-3</v>
      </c>
      <c r="AM58">
        <f t="shared" si="68"/>
        <v>288.34338130950925</v>
      </c>
      <c r="AN58">
        <f t="shared" si="69"/>
        <v>284.66225090026853</v>
      </c>
      <c r="AO58">
        <f t="shared" si="70"/>
        <v>271.86518923583935</v>
      </c>
      <c r="AP58">
        <f t="shared" si="71"/>
        <v>2.0240823289284271</v>
      </c>
      <c r="AQ58">
        <f t="shared" si="72"/>
        <v>1.7327949802774278</v>
      </c>
      <c r="AR58">
        <f t="shared" si="73"/>
        <v>23.773466276806854</v>
      </c>
      <c r="AS58">
        <f t="shared" si="74"/>
        <v>16.575669932049774</v>
      </c>
      <c r="AT58">
        <f t="shared" si="75"/>
        <v>13.352816104888916</v>
      </c>
      <c r="AU58">
        <f t="shared" si="76"/>
        <v>1.5381558609647927</v>
      </c>
      <c r="AV58">
        <f t="shared" si="77"/>
        <v>8.8776359692737172E-2</v>
      </c>
      <c r="AW58">
        <f t="shared" si="78"/>
        <v>0.52463133604636092</v>
      </c>
      <c r="AX58">
        <f t="shared" si="79"/>
        <v>1.0135245249184317</v>
      </c>
      <c r="AY58">
        <f t="shared" si="80"/>
        <v>5.5735674268333521E-2</v>
      </c>
      <c r="AZ58">
        <f t="shared" si="81"/>
        <v>17.766171276079969</v>
      </c>
      <c r="BA58">
        <f t="shared" si="82"/>
        <v>0.63665102645584848</v>
      </c>
      <c r="BB58">
        <f t="shared" si="83"/>
        <v>31.39368745124743</v>
      </c>
      <c r="BC58">
        <f t="shared" si="84"/>
        <v>379.39498369713499</v>
      </c>
      <c r="BD58">
        <f t="shared" si="85"/>
        <v>6.0282335938566965E-3</v>
      </c>
    </row>
    <row r="59" spans="1:108" x14ac:dyDescent="0.25">
      <c r="A59" s="1">
        <v>41</v>
      </c>
      <c r="B59" s="1" t="s">
        <v>97</v>
      </c>
      <c r="C59" s="1">
        <v>1311.5000486038625</v>
      </c>
      <c r="D59" s="1">
        <v>0</v>
      </c>
      <c r="E59">
        <f t="shared" si="58"/>
        <v>7.3030170093443338</v>
      </c>
      <c r="F59">
        <f t="shared" si="59"/>
        <v>9.1596753932797023E-2</v>
      </c>
      <c r="G59">
        <f t="shared" si="60"/>
        <v>243.33997200318771</v>
      </c>
      <c r="H59">
        <f t="shared" si="61"/>
        <v>1.4952620995041339</v>
      </c>
      <c r="I59">
        <f t="shared" si="62"/>
        <v>1.2091921981884992</v>
      </c>
      <c r="J59">
        <f t="shared" si="63"/>
        <v>15.203003883361816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11.512040138244629</v>
      </c>
      <c r="P59" s="1">
        <v>15.203003883361816</v>
      </c>
      <c r="Q59" s="1">
        <v>10.010533332824707</v>
      </c>
      <c r="R59" s="1">
        <v>398.57876586914063</v>
      </c>
      <c r="S59" s="1">
        <v>382.83441162109375</v>
      </c>
      <c r="T59" s="1">
        <v>4.2306489944458008</v>
      </c>
      <c r="U59" s="1">
        <v>7.1984105110168457</v>
      </c>
      <c r="V59" s="1">
        <v>22.623905181884766</v>
      </c>
      <c r="W59" s="1">
        <v>38.494369506835938</v>
      </c>
      <c r="X59" s="1">
        <v>300.12490844726562</v>
      </c>
      <c r="Y59" s="1">
        <v>1699.192138671875</v>
      </c>
      <c r="Z59" s="1">
        <v>28.107492446899414</v>
      </c>
      <c r="AA59" s="1">
        <v>72.887580871582031</v>
      </c>
      <c r="AB59" s="1">
        <v>-3.5564863681793213</v>
      </c>
      <c r="AC59" s="1">
        <v>0.10547217726707458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0.50020818074544271</v>
      </c>
      <c r="AL59">
        <f t="shared" si="67"/>
        <v>1.4952620995041339E-3</v>
      </c>
      <c r="AM59">
        <f t="shared" si="68"/>
        <v>288.35300388336179</v>
      </c>
      <c r="AN59">
        <f t="shared" si="69"/>
        <v>284.66204013824461</v>
      </c>
      <c r="AO59">
        <f t="shared" si="70"/>
        <v>271.87073611071537</v>
      </c>
      <c r="AP59">
        <f t="shared" si="71"/>
        <v>2.0225940057010647</v>
      </c>
      <c r="AQ59">
        <f t="shared" si="72"/>
        <v>1.7338669264570856</v>
      </c>
      <c r="AR59">
        <f t="shared" si="73"/>
        <v>23.788235330678933</v>
      </c>
      <c r="AS59">
        <f t="shared" si="74"/>
        <v>16.589824819662088</v>
      </c>
      <c r="AT59">
        <f t="shared" si="75"/>
        <v>13.357522010803223</v>
      </c>
      <c r="AU59">
        <f t="shared" si="76"/>
        <v>1.5386279046474067</v>
      </c>
      <c r="AV59">
        <f t="shared" si="77"/>
        <v>8.8734844216106445E-2</v>
      </c>
      <c r="AW59">
        <f t="shared" si="78"/>
        <v>0.52467472826858652</v>
      </c>
      <c r="AX59">
        <f t="shared" si="79"/>
        <v>1.0139531763788203</v>
      </c>
      <c r="AY59">
        <f t="shared" si="80"/>
        <v>5.5709492381111912E-2</v>
      </c>
      <c r="AZ59">
        <f t="shared" si="81"/>
        <v>17.736461888670853</v>
      </c>
      <c r="BA59">
        <f t="shared" si="82"/>
        <v>0.63562721797336974</v>
      </c>
      <c r="BB59">
        <f t="shared" si="83"/>
        <v>31.376160044583244</v>
      </c>
      <c r="BC59">
        <f t="shared" si="84"/>
        <v>379.36290709759345</v>
      </c>
      <c r="BD59">
        <f t="shared" si="85"/>
        <v>6.0401432561395267E-3</v>
      </c>
    </row>
    <row r="60" spans="1:108" x14ac:dyDescent="0.25">
      <c r="A60" s="1">
        <v>42</v>
      </c>
      <c r="B60" s="1" t="s">
        <v>97</v>
      </c>
      <c r="C60" s="1">
        <v>1312.0000485926867</v>
      </c>
      <c r="D60" s="1">
        <v>0</v>
      </c>
      <c r="E60">
        <f t="shared" si="58"/>
        <v>7.3056674624318045</v>
      </c>
      <c r="F60">
        <f t="shared" si="59"/>
        <v>9.1499889701305001E-2</v>
      </c>
      <c r="G60">
        <f t="shared" si="60"/>
        <v>243.13530544611731</v>
      </c>
      <c r="H60">
        <f t="shared" si="61"/>
        <v>1.495044244998555</v>
      </c>
      <c r="I60">
        <f t="shared" si="62"/>
        <v>1.2102439157464988</v>
      </c>
      <c r="J60">
        <f t="shared" si="63"/>
        <v>15.212470054626465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11.512648582458496</v>
      </c>
      <c r="P60" s="1">
        <v>15.212470054626465</v>
      </c>
      <c r="Q60" s="1">
        <v>10.010700225830078</v>
      </c>
      <c r="R60" s="1">
        <v>398.56710815429687</v>
      </c>
      <c r="S60" s="1">
        <v>382.81686401367187</v>
      </c>
      <c r="T60" s="1">
        <v>4.2309932708740234</v>
      </c>
      <c r="U60" s="1">
        <v>7.1984748840332031</v>
      </c>
      <c r="V60" s="1">
        <v>22.624776840209961</v>
      </c>
      <c r="W60" s="1">
        <v>38.493061065673828</v>
      </c>
      <c r="X60" s="1">
        <v>300.10946655273438</v>
      </c>
      <c r="Y60" s="1">
        <v>1699.26953125</v>
      </c>
      <c r="Z60" s="1">
        <v>28.064262390136719</v>
      </c>
      <c r="AA60" s="1">
        <v>72.887397766113281</v>
      </c>
      <c r="AB60" s="1">
        <v>-3.5564863681793213</v>
      </c>
      <c r="AC60" s="1">
        <v>0.10547217726707458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0.50018244425455716</v>
      </c>
      <c r="AL60">
        <f t="shared" si="67"/>
        <v>1.4950442449985551E-3</v>
      </c>
      <c r="AM60">
        <f t="shared" si="68"/>
        <v>288.36247005462644</v>
      </c>
      <c r="AN60">
        <f t="shared" si="69"/>
        <v>284.66264858245847</v>
      </c>
      <c r="AO60">
        <f t="shared" si="70"/>
        <v>271.88311892293859</v>
      </c>
      <c r="AP60">
        <f t="shared" si="71"/>
        <v>2.0217319624403589</v>
      </c>
      <c r="AQ60">
        <f t="shared" si="72"/>
        <v>1.7349220179284031</v>
      </c>
      <c r="AR60">
        <f t="shared" si="73"/>
        <v>23.802770727191483</v>
      </c>
      <c r="AS60">
        <f t="shared" si="74"/>
        <v>16.60429584315828</v>
      </c>
      <c r="AT60">
        <f t="shared" si="75"/>
        <v>13.36255931854248</v>
      </c>
      <c r="AU60">
        <f t="shared" si="76"/>
        <v>1.5391333320047895</v>
      </c>
      <c r="AV60">
        <f t="shared" si="77"/>
        <v>8.8643935399742232E-2</v>
      </c>
      <c r="AW60">
        <f t="shared" si="78"/>
        <v>0.52467810218190425</v>
      </c>
      <c r="AX60">
        <f t="shared" si="79"/>
        <v>1.0144552298228853</v>
      </c>
      <c r="AY60">
        <f t="shared" si="80"/>
        <v>5.5652160789499326E-2</v>
      </c>
      <c r="AZ60">
        <f t="shared" si="81"/>
        <v>17.721499719036601</v>
      </c>
      <c r="BA60">
        <f t="shared" si="82"/>
        <v>0.63512172085876029</v>
      </c>
      <c r="BB60">
        <f t="shared" si="83"/>
        <v>31.355465926271354</v>
      </c>
      <c r="BC60">
        <f t="shared" si="84"/>
        <v>379.34409959171171</v>
      </c>
      <c r="BD60">
        <f t="shared" si="85"/>
        <v>6.0386495383347389E-3</v>
      </c>
    </row>
    <row r="61" spans="1:108" x14ac:dyDescent="0.25">
      <c r="A61" s="1">
        <v>43</v>
      </c>
      <c r="B61" s="1" t="s">
        <v>98</v>
      </c>
      <c r="C61" s="1">
        <v>1312.5000485815108</v>
      </c>
      <c r="D61" s="1">
        <v>0</v>
      </c>
      <c r="E61">
        <f t="shared" si="58"/>
        <v>7.308446806944441</v>
      </c>
      <c r="F61">
        <f t="shared" si="59"/>
        <v>9.1447146115780351E-2</v>
      </c>
      <c r="G61">
        <f t="shared" si="60"/>
        <v>243.01529458100163</v>
      </c>
      <c r="H61">
        <f t="shared" si="61"/>
        <v>1.4954077445557121</v>
      </c>
      <c r="I61">
        <f t="shared" si="62"/>
        <v>1.2112079320378892</v>
      </c>
      <c r="J61">
        <f t="shared" si="63"/>
        <v>15.221484184265137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11.513184547424316</v>
      </c>
      <c r="P61" s="1">
        <v>15.221484184265137</v>
      </c>
      <c r="Q61" s="1">
        <v>10.0106201171875</v>
      </c>
      <c r="R61" s="1">
        <v>398.58145141601562</v>
      </c>
      <c r="S61" s="1">
        <v>382.82577514648437</v>
      </c>
      <c r="T61" s="1">
        <v>4.2309069633483887</v>
      </c>
      <c r="U61" s="1">
        <v>7.1990275382995605</v>
      </c>
      <c r="V61" s="1">
        <v>22.623552322387695</v>
      </c>
      <c r="W61" s="1">
        <v>38.494720458984375</v>
      </c>
      <c r="X61" s="1">
        <v>300.11764526367187</v>
      </c>
      <c r="Y61" s="1">
        <v>1699.256103515625</v>
      </c>
      <c r="Z61" s="1">
        <v>28.214773178100586</v>
      </c>
      <c r="AA61" s="1">
        <v>72.887527465820312</v>
      </c>
      <c r="AB61" s="1">
        <v>-3.5564863681793213</v>
      </c>
      <c r="AC61" s="1">
        <v>0.10547217726707458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0.50019607543945299</v>
      </c>
      <c r="AL61">
        <f t="shared" si="67"/>
        <v>1.495407744555712E-3</v>
      </c>
      <c r="AM61">
        <f t="shared" si="68"/>
        <v>288.37148418426511</v>
      </c>
      <c r="AN61">
        <f t="shared" si="69"/>
        <v>284.66318454742429</v>
      </c>
      <c r="AO61">
        <f t="shared" si="70"/>
        <v>271.88097048548661</v>
      </c>
      <c r="AP61">
        <f t="shared" si="71"/>
        <v>2.0204363231710731</v>
      </c>
      <c r="AQ61">
        <f t="shared" si="72"/>
        <v>1.7359272494628952</v>
      </c>
      <c r="AR61">
        <f t="shared" si="73"/>
        <v>23.816519915248001</v>
      </c>
      <c r="AS61">
        <f t="shared" si="74"/>
        <v>16.617492376948441</v>
      </c>
      <c r="AT61">
        <f t="shared" si="75"/>
        <v>13.367334365844727</v>
      </c>
      <c r="AU61">
        <f t="shared" si="76"/>
        <v>1.5396125797822173</v>
      </c>
      <c r="AV61">
        <f t="shared" si="77"/>
        <v>8.8594432073645285E-2</v>
      </c>
      <c r="AW61">
        <f t="shared" si="78"/>
        <v>0.52471931742500599</v>
      </c>
      <c r="AX61">
        <f t="shared" si="79"/>
        <v>1.0148932623572113</v>
      </c>
      <c r="AY61">
        <f t="shared" si="80"/>
        <v>5.562094176886824E-2</v>
      </c>
      <c r="AZ61">
        <f t="shared" si="81"/>
        <v>17.712783958387174</v>
      </c>
      <c r="BA61">
        <f t="shared" si="82"/>
        <v>0.63479345007011168</v>
      </c>
      <c r="BB61">
        <f t="shared" si="83"/>
        <v>31.338835231789155</v>
      </c>
      <c r="BC61">
        <f t="shared" si="84"/>
        <v>379.35168955725379</v>
      </c>
      <c r="BD61">
        <f t="shared" si="85"/>
        <v>6.0376219900441412E-3</v>
      </c>
    </row>
    <row r="62" spans="1:108" x14ac:dyDescent="0.25">
      <c r="A62" s="1">
        <v>44</v>
      </c>
      <c r="B62" s="1" t="s">
        <v>98</v>
      </c>
      <c r="C62" s="1">
        <v>1313.0000485703349</v>
      </c>
      <c r="D62" s="1">
        <v>0</v>
      </c>
      <c r="E62">
        <f t="shared" si="58"/>
        <v>7.3123709574706384</v>
      </c>
      <c r="F62">
        <f t="shared" si="59"/>
        <v>9.1443668550985388E-2</v>
      </c>
      <c r="G62">
        <f t="shared" si="60"/>
        <v>242.94549738407829</v>
      </c>
      <c r="H62">
        <f t="shared" si="61"/>
        <v>1.4960026446736823</v>
      </c>
      <c r="I62">
        <f t="shared" si="62"/>
        <v>1.2117343927891249</v>
      </c>
      <c r="J62">
        <f t="shared" si="63"/>
        <v>15.227001190185547</v>
      </c>
      <c r="K62" s="1">
        <v>6</v>
      </c>
      <c r="L62">
        <f t="shared" si="64"/>
        <v>1.4200000166893005</v>
      </c>
      <c r="M62" s="1">
        <v>1</v>
      </c>
      <c r="N62">
        <f t="shared" si="65"/>
        <v>2.8400000333786011</v>
      </c>
      <c r="O62" s="1">
        <v>11.513901710510254</v>
      </c>
      <c r="P62" s="1">
        <v>15.227001190185547</v>
      </c>
      <c r="Q62" s="1">
        <v>10.011130332946777</v>
      </c>
      <c r="R62" s="1">
        <v>398.59713745117187</v>
      </c>
      <c r="S62" s="1">
        <v>382.834228515625</v>
      </c>
      <c r="T62" s="1">
        <v>4.2311224937438965</v>
      </c>
      <c r="U62" s="1">
        <v>7.2002143859863281</v>
      </c>
      <c r="V62" s="1">
        <v>22.623739242553711</v>
      </c>
      <c r="W62" s="1">
        <v>38.499423980712891</v>
      </c>
      <c r="X62" s="1">
        <v>300.13845825195312</v>
      </c>
      <c r="Y62" s="1">
        <v>1699.20556640625</v>
      </c>
      <c r="Z62" s="1">
        <v>28.158405303955078</v>
      </c>
      <c r="AA62" s="1">
        <v>72.88787841796875</v>
      </c>
      <c r="AB62" s="1">
        <v>-3.5564863681793213</v>
      </c>
      <c r="AC62" s="1">
        <v>0.10547217726707458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0.50023076375325515</v>
      </c>
      <c r="AL62">
        <f t="shared" si="67"/>
        <v>1.4960026446736822E-3</v>
      </c>
      <c r="AM62">
        <f t="shared" si="68"/>
        <v>288.37700119018552</v>
      </c>
      <c r="AN62">
        <f t="shared" si="69"/>
        <v>284.66390171051023</v>
      </c>
      <c r="AO62">
        <f t="shared" si="70"/>
        <v>271.87288454816735</v>
      </c>
      <c r="AP62">
        <f t="shared" si="71"/>
        <v>2.0194113495558481</v>
      </c>
      <c r="AQ62">
        <f t="shared" si="72"/>
        <v>1.7365427435382059</v>
      </c>
      <c r="AR62">
        <f t="shared" si="73"/>
        <v>23.824849635218676</v>
      </c>
      <c r="AS62">
        <f t="shared" si="74"/>
        <v>16.624635249232348</v>
      </c>
      <c r="AT62">
        <f t="shared" si="75"/>
        <v>13.3704514503479</v>
      </c>
      <c r="AU62">
        <f t="shared" si="76"/>
        <v>1.5399254968566249</v>
      </c>
      <c r="AV62">
        <f t="shared" si="77"/>
        <v>8.8591168087627237E-2</v>
      </c>
      <c r="AW62">
        <f t="shared" si="78"/>
        <v>0.52480835074908105</v>
      </c>
      <c r="AX62">
        <f t="shared" si="79"/>
        <v>1.0151171461075439</v>
      </c>
      <c r="AY62">
        <f t="shared" si="80"/>
        <v>5.5618883358222203E-2</v>
      </c>
      <c r="AZ62">
        <f t="shared" si="81"/>
        <v>17.707781875523644</v>
      </c>
      <c r="BA62">
        <f t="shared" si="82"/>
        <v>0.63459711616189174</v>
      </c>
      <c r="BB62">
        <f t="shared" si="83"/>
        <v>31.332924388850479</v>
      </c>
      <c r="BC62">
        <f t="shared" si="84"/>
        <v>379.35827757317327</v>
      </c>
      <c r="BD62">
        <f t="shared" si="85"/>
        <v>6.0396195327373555E-3</v>
      </c>
    </row>
    <row r="63" spans="1:108" x14ac:dyDescent="0.25">
      <c r="A63" s="1">
        <v>45</v>
      </c>
      <c r="B63" s="1" t="s">
        <v>99</v>
      </c>
      <c r="C63" s="1">
        <v>1313.500048559159</v>
      </c>
      <c r="D63" s="1">
        <v>0</v>
      </c>
      <c r="E63">
        <f t="shared" si="58"/>
        <v>7.3033283982012005</v>
      </c>
      <c r="F63">
        <f t="shared" si="59"/>
        <v>9.1482157128339014E-2</v>
      </c>
      <c r="G63">
        <f t="shared" si="60"/>
        <v>243.18544138292299</v>
      </c>
      <c r="H63">
        <f t="shared" si="61"/>
        <v>1.4964010173576725</v>
      </c>
      <c r="I63">
        <f t="shared" si="62"/>
        <v>1.2115567093396677</v>
      </c>
      <c r="J63">
        <f t="shared" si="63"/>
        <v>15.226143836975098</v>
      </c>
      <c r="K63" s="1">
        <v>6</v>
      </c>
      <c r="L63">
        <f t="shared" si="64"/>
        <v>1.4200000166893005</v>
      </c>
      <c r="M63" s="1">
        <v>1</v>
      </c>
      <c r="N63">
        <f t="shared" si="65"/>
        <v>2.8400000333786011</v>
      </c>
      <c r="O63" s="1">
        <v>11.514739990234375</v>
      </c>
      <c r="P63" s="1">
        <v>15.226143836975098</v>
      </c>
      <c r="Q63" s="1">
        <v>10.010729789733887</v>
      </c>
      <c r="R63" s="1">
        <v>398.60479736328125</v>
      </c>
      <c r="S63" s="1">
        <v>382.86019897460937</v>
      </c>
      <c r="T63" s="1">
        <v>4.2316145896911621</v>
      </c>
      <c r="U63" s="1">
        <v>7.2013773918151855</v>
      </c>
      <c r="V63" s="1">
        <v>22.624998092651367</v>
      </c>
      <c r="W63" s="1">
        <v>38.503307342529297</v>
      </c>
      <c r="X63" s="1">
        <v>300.15020751953125</v>
      </c>
      <c r="Y63" s="1">
        <v>1699.2225341796875</v>
      </c>
      <c r="Z63" s="1">
        <v>28.036661148071289</v>
      </c>
      <c r="AA63" s="1">
        <v>72.887496948242188</v>
      </c>
      <c r="AB63" s="1">
        <v>-3.5564863681793213</v>
      </c>
      <c r="AC63" s="1">
        <v>0.10547217726707458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0.50025034586588535</v>
      </c>
      <c r="AL63">
        <f t="shared" si="67"/>
        <v>1.4964010173576724E-3</v>
      </c>
      <c r="AM63">
        <f t="shared" si="68"/>
        <v>288.37614383697507</v>
      </c>
      <c r="AN63">
        <f t="shared" si="69"/>
        <v>284.66473999023435</v>
      </c>
      <c r="AO63">
        <f t="shared" si="70"/>
        <v>271.87559939185667</v>
      </c>
      <c r="AP63">
        <f t="shared" si="71"/>
        <v>2.0194416593249289</v>
      </c>
      <c r="AQ63">
        <f t="shared" si="72"/>
        <v>1.7364470820087374</v>
      </c>
      <c r="AR63">
        <f t="shared" si="73"/>
        <v>23.8236618722385</v>
      </c>
      <c r="AS63">
        <f t="shared" si="74"/>
        <v>16.622284480423314</v>
      </c>
      <c r="AT63">
        <f t="shared" si="75"/>
        <v>13.370441913604736</v>
      </c>
      <c r="AU63">
        <f t="shared" si="76"/>
        <v>1.5399245393992267</v>
      </c>
      <c r="AV63">
        <f t="shared" si="77"/>
        <v>8.8627292411795455E-2</v>
      </c>
      <c r="AW63">
        <f t="shared" si="78"/>
        <v>0.52489037266906957</v>
      </c>
      <c r="AX63">
        <f t="shared" si="79"/>
        <v>1.0150341667301572</v>
      </c>
      <c r="AY63">
        <f t="shared" si="80"/>
        <v>5.5641664956327511E-2</v>
      </c>
      <c r="AZ63">
        <f t="shared" si="81"/>
        <v>17.725178116654732</v>
      </c>
      <c r="BA63">
        <f t="shared" si="82"/>
        <v>0.63518078409359713</v>
      </c>
      <c r="BB63">
        <f t="shared" si="83"/>
        <v>31.340113426606486</v>
      </c>
      <c r="BC63">
        <f t="shared" si="84"/>
        <v>379.38854643175983</v>
      </c>
      <c r="BD63">
        <f t="shared" si="85"/>
        <v>6.0330535158248785E-3</v>
      </c>
      <c r="BE63">
        <f>AVERAGE(E49:E63)</f>
        <v>7.3064959582376874</v>
      </c>
      <c r="BF63">
        <f t="shared" ref="BF63:DD63" si="86">AVERAGE(F49:F63)</f>
        <v>9.1587535882988666E-2</v>
      </c>
      <c r="BG63">
        <f t="shared" si="86"/>
        <v>243.29199000950737</v>
      </c>
      <c r="BH63">
        <f t="shared" si="86"/>
        <v>1.4949811672652538</v>
      </c>
      <c r="BI63">
        <f t="shared" si="86"/>
        <v>1.2090894512332926</v>
      </c>
      <c r="BJ63">
        <f t="shared" si="86"/>
        <v>15.201798311869304</v>
      </c>
      <c r="BK63">
        <f t="shared" si="86"/>
        <v>6</v>
      </c>
      <c r="BL63">
        <f t="shared" si="86"/>
        <v>1.4200000166893005</v>
      </c>
      <c r="BM63">
        <f t="shared" si="86"/>
        <v>1</v>
      </c>
      <c r="BN63">
        <f t="shared" si="86"/>
        <v>2.8400000333786011</v>
      </c>
      <c r="BO63">
        <f t="shared" si="86"/>
        <v>11.509908294677734</v>
      </c>
      <c r="BP63">
        <f t="shared" si="86"/>
        <v>15.201798311869304</v>
      </c>
      <c r="BQ63">
        <f t="shared" si="86"/>
        <v>10.01144593556722</v>
      </c>
      <c r="BR63">
        <f t="shared" si="86"/>
        <v>398.61297810872395</v>
      </c>
      <c r="BS63">
        <f t="shared" si="86"/>
        <v>382.86080322265627</v>
      </c>
      <c r="BT63">
        <f t="shared" si="86"/>
        <v>4.2305674870808918</v>
      </c>
      <c r="BU63">
        <f t="shared" si="86"/>
        <v>7.1979613304138184</v>
      </c>
      <c r="BV63">
        <f t="shared" si="86"/>
        <v>22.626731999715169</v>
      </c>
      <c r="BW63">
        <f t="shared" si="86"/>
        <v>38.497516123453778</v>
      </c>
      <c r="BX63">
        <f t="shared" si="86"/>
        <v>300.1058308919271</v>
      </c>
      <c r="BY63">
        <f t="shared" si="86"/>
        <v>1699.2010172526041</v>
      </c>
      <c r="BZ63">
        <f t="shared" si="86"/>
        <v>28.103215916951498</v>
      </c>
      <c r="CA63">
        <f t="shared" si="86"/>
        <v>72.8878184000651</v>
      </c>
      <c r="CB63">
        <f t="shared" si="86"/>
        <v>-3.5564863681793213</v>
      </c>
      <c r="CC63">
        <f t="shared" si="86"/>
        <v>0.10547217726707458</v>
      </c>
      <c r="CD63">
        <f t="shared" si="86"/>
        <v>1</v>
      </c>
      <c r="CE63">
        <f t="shared" si="86"/>
        <v>-0.21956524252891541</v>
      </c>
      <c r="CF63">
        <f t="shared" si="86"/>
        <v>2.737391471862793</v>
      </c>
      <c r="CG63">
        <f t="shared" si="86"/>
        <v>1</v>
      </c>
      <c r="CH63">
        <f t="shared" si="86"/>
        <v>0</v>
      </c>
      <c r="CI63">
        <f t="shared" si="86"/>
        <v>0.15999999642372131</v>
      </c>
      <c r="CJ63">
        <f t="shared" si="86"/>
        <v>111115</v>
      </c>
      <c r="CK63">
        <f t="shared" si="86"/>
        <v>0.50017638481987847</v>
      </c>
      <c r="CL63">
        <f t="shared" si="86"/>
        <v>1.4949811672652536E-3</v>
      </c>
      <c r="CM63">
        <f t="shared" si="86"/>
        <v>288.35179831186935</v>
      </c>
      <c r="CN63">
        <f t="shared" si="86"/>
        <v>284.65990829467779</v>
      </c>
      <c r="CO63">
        <f t="shared" si="86"/>
        <v>271.87215668360028</v>
      </c>
      <c r="CP63">
        <f t="shared" si="86"/>
        <v>2.0226579788072359</v>
      </c>
      <c r="CQ63">
        <f t="shared" si="86"/>
        <v>1.733733149358458</v>
      </c>
      <c r="CR63">
        <f t="shared" si="86"/>
        <v>23.78632245801888</v>
      </c>
      <c r="CS63">
        <f t="shared" si="86"/>
        <v>16.588361127605051</v>
      </c>
      <c r="CT63">
        <f t="shared" si="86"/>
        <v>13.355853303273518</v>
      </c>
      <c r="CU63">
        <f t="shared" si="86"/>
        <v>1.5384606872045397</v>
      </c>
      <c r="CV63">
        <f t="shared" si="86"/>
        <v>8.8726191046208491E-2</v>
      </c>
      <c r="CW63">
        <f t="shared" si="86"/>
        <v>0.52464369812516543</v>
      </c>
      <c r="CX63">
        <f t="shared" si="86"/>
        <v>1.0138169890793742</v>
      </c>
      <c r="CY63">
        <f t="shared" si="86"/>
        <v>5.5704035429132208E-2</v>
      </c>
      <c r="CZ63">
        <f t="shared" si="86"/>
        <v>17.733022391507099</v>
      </c>
      <c r="DA63">
        <f t="shared" si="86"/>
        <v>0.63545805963605628</v>
      </c>
      <c r="DB63">
        <f t="shared" si="86"/>
        <v>31.376579423401093</v>
      </c>
      <c r="DC63">
        <f t="shared" si="86"/>
        <v>379.38764497346904</v>
      </c>
      <c r="DD63">
        <f t="shared" si="86"/>
        <v>6.0427065132009549E-3</v>
      </c>
    </row>
    <row r="64" spans="1:108" x14ac:dyDescent="0.25">
      <c r="A64" s="1" t="s">
        <v>9</v>
      </c>
      <c r="B64" s="1" t="s">
        <v>100</v>
      </c>
    </row>
    <row r="65" spans="1:108" x14ac:dyDescent="0.25">
      <c r="A65" s="1" t="s">
        <v>9</v>
      </c>
      <c r="B65" s="1" t="s">
        <v>101</v>
      </c>
    </row>
    <row r="66" spans="1:108" x14ac:dyDescent="0.25">
      <c r="A66" s="1">
        <v>46</v>
      </c>
      <c r="B66" s="1" t="s">
        <v>102</v>
      </c>
      <c r="C66" s="1">
        <v>1696.000050380826</v>
      </c>
      <c r="D66" s="1">
        <v>0</v>
      </c>
      <c r="E66">
        <f t="shared" ref="E66:E80" si="87">(R66-S66*(1000-T66)/(1000-U66))*AK66</f>
        <v>7.8658972438231238</v>
      </c>
      <c r="F66">
        <f t="shared" ref="F66:F80" si="88">IF(AV66&lt;&gt;0,1/(1/AV66-1/N66),0)</f>
        <v>9.5378763414038129E-2</v>
      </c>
      <c r="G66">
        <f t="shared" ref="G66:G80" si="89">((AY66-AL66/2)*S66-E66)/(AY66+AL66/2)</f>
        <v>236.75824576577341</v>
      </c>
      <c r="H66">
        <f t="shared" ref="H66:H80" si="90">AL66*1000</f>
        <v>1.8655977312766983</v>
      </c>
      <c r="I66">
        <f t="shared" ref="I66:I80" si="91">(AQ66-AW66)</f>
        <v>1.4452889026502516</v>
      </c>
      <c r="J66">
        <f t="shared" ref="J66:J80" si="92">(P66+AP66*D66)</f>
        <v>18.441621780395508</v>
      </c>
      <c r="K66" s="1">
        <v>6</v>
      </c>
      <c r="L66">
        <f t="shared" ref="L66:L80" si="93">(K66*AE66+AF66)</f>
        <v>1.4200000166893005</v>
      </c>
      <c r="M66" s="1">
        <v>1</v>
      </c>
      <c r="N66">
        <f t="shared" ref="N66:N80" si="94">L66*(M66+1)*(M66+1)/(M66*M66+1)</f>
        <v>2.8400000333786011</v>
      </c>
      <c r="O66" s="1">
        <v>16.056533813476563</v>
      </c>
      <c r="P66" s="1">
        <v>18.441621780395508</v>
      </c>
      <c r="Q66" s="1">
        <v>15.092911720275879</v>
      </c>
      <c r="R66" s="1">
        <v>399.62728881835938</v>
      </c>
      <c r="S66" s="1">
        <v>382.47320556640625</v>
      </c>
      <c r="T66" s="1">
        <v>5.6910138130187988</v>
      </c>
      <c r="U66" s="1">
        <v>9.3861551284790039</v>
      </c>
      <c r="V66" s="1">
        <v>22.653570175170898</v>
      </c>
      <c r="W66" s="1">
        <v>37.362396240234375</v>
      </c>
      <c r="X66" s="1">
        <v>300.08383178710937</v>
      </c>
      <c r="Y66" s="1">
        <v>1700.453857421875</v>
      </c>
      <c r="Z66" s="1">
        <v>15.005017280578613</v>
      </c>
      <c r="AA66" s="1">
        <v>72.896408081054687</v>
      </c>
      <c r="AB66" s="1">
        <v>-3.2506392002105713</v>
      </c>
      <c r="AC66" s="1">
        <v>9.3312829732894897E-2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ref="AK66:AK80" si="95">X66*0.000001/(K66*0.0001)</f>
        <v>0.50013971964518222</v>
      </c>
      <c r="AL66">
        <f t="shared" ref="AL66:AL80" si="96">(U66-T66)/(1000-U66)*AK66</f>
        <v>1.8655977312766984E-3</v>
      </c>
      <c r="AM66">
        <f t="shared" ref="AM66:AM80" si="97">(P66+273.15)</f>
        <v>291.59162178039549</v>
      </c>
      <c r="AN66">
        <f t="shared" ref="AN66:AN80" si="98">(O66+273.15)</f>
        <v>289.20653381347654</v>
      </c>
      <c r="AO66">
        <f t="shared" ref="AO66:AO80" si="99">(Y66*AG66+Z66*AH66)*AI66</f>
        <v>272.07261110620311</v>
      </c>
      <c r="AP66">
        <f t="shared" ref="AP66:AP80" si="100">((AO66+0.00000010773*(AN66^4-AM66^4))-AL66*44100)/(L66*51.4+0.00000043092*AM66^3)</f>
        <v>1.9675603065001517</v>
      </c>
      <c r="AQ66">
        <f t="shared" ref="AQ66:AQ80" si="101">0.61365*EXP(17.502*J66/(240.97+J66))</f>
        <v>2.1295058972079413</v>
      </c>
      <c r="AR66">
        <f t="shared" ref="AR66:AR80" si="102">AQ66*1000/AA66</f>
        <v>29.212768547390013</v>
      </c>
      <c r="AS66">
        <f t="shared" ref="AS66:AS80" si="103">(AR66-U66)</f>
        <v>19.826613418911009</v>
      </c>
      <c r="AT66">
        <f t="shared" ref="AT66:AT80" si="104">IF(D66,P66,(O66+P66)/2)</f>
        <v>17.249077796936035</v>
      </c>
      <c r="AU66">
        <f t="shared" ref="AU66:AU80" si="105">0.61365*EXP(17.502*AT66/(240.97+AT66))</f>
        <v>1.9754693105217505</v>
      </c>
      <c r="AV66">
        <f t="shared" ref="AV66:AV80" si="106">IF(AS66&lt;&gt;0,(1000-(AR66+U66)/2)/AS66*AL66,0)</f>
        <v>9.2279637495321587E-2</v>
      </c>
      <c r="AW66">
        <f t="shared" ref="AW66:AW80" si="107">U66*AA66/1000</f>
        <v>0.68421699455768981</v>
      </c>
      <c r="AX66">
        <f t="shared" ref="AX66:AX80" si="108">(AU66-AW66)</f>
        <v>1.2912523159640608</v>
      </c>
      <c r="AY66">
        <f t="shared" ref="AY66:AY80" si="109">1/(1.6/F66+1.37/N66)</f>
        <v>5.794542750274774E-2</v>
      </c>
      <c r="AZ66">
        <f t="shared" ref="AZ66:AZ80" si="110">G66*AA66*0.001</f>
        <v>17.258825699896459</v>
      </c>
      <c r="BA66">
        <f t="shared" ref="BA66:BA80" si="111">G66/S66</f>
        <v>0.61901916871577212</v>
      </c>
      <c r="BB66">
        <f t="shared" ref="BB66:BB80" si="112">(1-AL66*AA66/AQ66/F66)*100</f>
        <v>33.043368055985781</v>
      </c>
      <c r="BC66">
        <f t="shared" ref="BC66:BC80" si="113">(S66-E66/(N66/1.35))</f>
        <v>378.73413473740754</v>
      </c>
      <c r="BD66">
        <f t="shared" ref="BD66:BD80" si="114">E66*BB66/100/BC66</f>
        <v>6.8627491920796166E-3</v>
      </c>
    </row>
    <row r="67" spans="1:108" x14ac:dyDescent="0.25">
      <c r="A67" s="1">
        <v>47</v>
      </c>
      <c r="B67" s="1" t="s">
        <v>102</v>
      </c>
      <c r="C67" s="1">
        <v>1696.5000503696501</v>
      </c>
      <c r="D67" s="1">
        <v>0</v>
      </c>
      <c r="E67">
        <f t="shared" si="87"/>
        <v>7.8615250049792227</v>
      </c>
      <c r="F67">
        <f t="shared" si="88"/>
        <v>9.5384836733083317E-2</v>
      </c>
      <c r="G67">
        <f t="shared" si="89"/>
        <v>236.8240240421901</v>
      </c>
      <c r="H67">
        <f t="shared" si="90"/>
        <v>1.8657730138369839</v>
      </c>
      <c r="I67">
        <f t="shared" si="91"/>
        <v>1.4453296834835982</v>
      </c>
      <c r="J67">
        <f t="shared" si="92"/>
        <v>18.441928863525391</v>
      </c>
      <c r="K67" s="1">
        <v>6</v>
      </c>
      <c r="L67">
        <f t="shared" si="93"/>
        <v>1.4200000166893005</v>
      </c>
      <c r="M67" s="1">
        <v>1</v>
      </c>
      <c r="N67">
        <f t="shared" si="94"/>
        <v>2.8400000333786011</v>
      </c>
      <c r="O67" s="1">
        <v>16.056926727294922</v>
      </c>
      <c r="P67" s="1">
        <v>18.441928863525391</v>
      </c>
      <c r="Q67" s="1">
        <v>15.092837333679199</v>
      </c>
      <c r="R67" s="1">
        <v>399.60235595703125</v>
      </c>
      <c r="S67" s="1">
        <v>382.45623779296875</v>
      </c>
      <c r="T67" s="1">
        <v>5.6905527114868164</v>
      </c>
      <c r="U67" s="1">
        <v>9.3861932754516602</v>
      </c>
      <c r="V67" s="1">
        <v>22.651079177856445</v>
      </c>
      <c r="W67" s="1">
        <v>37.361469268798828</v>
      </c>
      <c r="X67" s="1">
        <v>300.07147216796875</v>
      </c>
      <c r="Y67" s="1">
        <v>1700.5093994140625</v>
      </c>
      <c r="Z67" s="1">
        <v>14.89702320098877</v>
      </c>
      <c r="AA67" s="1">
        <v>72.896133422851562</v>
      </c>
      <c r="AB67" s="1">
        <v>-3.2506392002105713</v>
      </c>
      <c r="AC67" s="1">
        <v>9.3312829732894897E-2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95"/>
        <v>0.50011912027994787</v>
      </c>
      <c r="AL67">
        <f t="shared" si="96"/>
        <v>1.8657730138369839E-3</v>
      </c>
      <c r="AM67">
        <f t="shared" si="97"/>
        <v>291.59192886352537</v>
      </c>
      <c r="AN67">
        <f t="shared" si="98"/>
        <v>289.2069267272949</v>
      </c>
      <c r="AO67">
        <f t="shared" si="99"/>
        <v>272.08149782475448</v>
      </c>
      <c r="AP67">
        <f t="shared" si="100"/>
        <v>1.9675830760762756</v>
      </c>
      <c r="AQ67">
        <f t="shared" si="101"/>
        <v>2.1295468808235944</v>
      </c>
      <c r="AR67">
        <f t="shared" si="102"/>
        <v>29.213440834655049</v>
      </c>
      <c r="AS67">
        <f t="shared" si="103"/>
        <v>19.827247559203389</v>
      </c>
      <c r="AT67">
        <f t="shared" si="104"/>
        <v>17.249427795410156</v>
      </c>
      <c r="AU67">
        <f t="shared" si="105"/>
        <v>1.975513044064747</v>
      </c>
      <c r="AV67">
        <f t="shared" si="106"/>
        <v>9.2285322536074188E-2</v>
      </c>
      <c r="AW67">
        <f t="shared" si="107"/>
        <v>0.68421719733999631</v>
      </c>
      <c r="AX67">
        <f t="shared" si="108"/>
        <v>1.2912958467247506</v>
      </c>
      <c r="AY67">
        <f t="shared" si="109"/>
        <v>5.7949014080691842E-2</v>
      </c>
      <c r="AZ67">
        <f t="shared" si="110"/>
        <v>17.263555654316097</v>
      </c>
      <c r="BA67">
        <f t="shared" si="111"/>
        <v>0.61921862069455302</v>
      </c>
      <c r="BB67">
        <f t="shared" si="112"/>
        <v>33.042881695976497</v>
      </c>
      <c r="BC67">
        <f t="shared" si="113"/>
        <v>378.71924531691724</v>
      </c>
      <c r="BD67">
        <f t="shared" si="114"/>
        <v>6.8591032513310134E-3</v>
      </c>
    </row>
    <row r="68" spans="1:108" x14ac:dyDescent="0.25">
      <c r="A68" s="1">
        <v>48</v>
      </c>
      <c r="B68" s="1" t="s">
        <v>102</v>
      </c>
      <c r="C68" s="1">
        <v>1696.5000503696501</v>
      </c>
      <c r="D68" s="1">
        <v>0</v>
      </c>
      <c r="E68">
        <f t="shared" si="87"/>
        <v>7.8615250049792227</v>
      </c>
      <c r="F68">
        <f t="shared" si="88"/>
        <v>9.5384836733083317E-2</v>
      </c>
      <c r="G68">
        <f t="shared" si="89"/>
        <v>236.8240240421901</v>
      </c>
      <c r="H68">
        <f t="shared" si="90"/>
        <v>1.8657730138369839</v>
      </c>
      <c r="I68">
        <f t="shared" si="91"/>
        <v>1.4453296834835982</v>
      </c>
      <c r="J68">
        <f t="shared" si="92"/>
        <v>18.441928863525391</v>
      </c>
      <c r="K68" s="1">
        <v>6</v>
      </c>
      <c r="L68">
        <f t="shared" si="93"/>
        <v>1.4200000166893005</v>
      </c>
      <c r="M68" s="1">
        <v>1</v>
      </c>
      <c r="N68">
        <f t="shared" si="94"/>
        <v>2.8400000333786011</v>
      </c>
      <c r="O68" s="1">
        <v>16.056926727294922</v>
      </c>
      <c r="P68" s="1">
        <v>18.441928863525391</v>
      </c>
      <c r="Q68" s="1">
        <v>15.092837333679199</v>
      </c>
      <c r="R68" s="1">
        <v>399.60235595703125</v>
      </c>
      <c r="S68" s="1">
        <v>382.45623779296875</v>
      </c>
      <c r="T68" s="1">
        <v>5.6905527114868164</v>
      </c>
      <c r="U68" s="1">
        <v>9.3861932754516602</v>
      </c>
      <c r="V68" s="1">
        <v>22.651079177856445</v>
      </c>
      <c r="W68" s="1">
        <v>37.361469268798828</v>
      </c>
      <c r="X68" s="1">
        <v>300.07147216796875</v>
      </c>
      <c r="Y68" s="1">
        <v>1700.5093994140625</v>
      </c>
      <c r="Z68" s="1">
        <v>14.89702320098877</v>
      </c>
      <c r="AA68" s="1">
        <v>72.896133422851562</v>
      </c>
      <c r="AB68" s="1">
        <v>-3.2506392002105713</v>
      </c>
      <c r="AC68" s="1">
        <v>9.3312829732894897E-2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95"/>
        <v>0.50011912027994787</v>
      </c>
      <c r="AL68">
        <f t="shared" si="96"/>
        <v>1.8657730138369839E-3</v>
      </c>
      <c r="AM68">
        <f t="shared" si="97"/>
        <v>291.59192886352537</v>
      </c>
      <c r="AN68">
        <f t="shared" si="98"/>
        <v>289.2069267272949</v>
      </c>
      <c r="AO68">
        <f t="shared" si="99"/>
        <v>272.08149782475448</v>
      </c>
      <c r="AP68">
        <f t="shared" si="100"/>
        <v>1.9675830760762756</v>
      </c>
      <c r="AQ68">
        <f t="shared" si="101"/>
        <v>2.1295468808235944</v>
      </c>
      <c r="AR68">
        <f t="shared" si="102"/>
        <v>29.213440834655049</v>
      </c>
      <c r="AS68">
        <f t="shared" si="103"/>
        <v>19.827247559203389</v>
      </c>
      <c r="AT68">
        <f t="shared" si="104"/>
        <v>17.249427795410156</v>
      </c>
      <c r="AU68">
        <f t="shared" si="105"/>
        <v>1.975513044064747</v>
      </c>
      <c r="AV68">
        <f t="shared" si="106"/>
        <v>9.2285322536074188E-2</v>
      </c>
      <c r="AW68">
        <f t="shared" si="107"/>
        <v>0.68421719733999631</v>
      </c>
      <c r="AX68">
        <f t="shared" si="108"/>
        <v>1.2912958467247506</v>
      </c>
      <c r="AY68">
        <f t="shared" si="109"/>
        <v>5.7949014080691842E-2</v>
      </c>
      <c r="AZ68">
        <f t="shared" si="110"/>
        <v>17.263555654316097</v>
      </c>
      <c r="BA68">
        <f t="shared" si="111"/>
        <v>0.61921862069455302</v>
      </c>
      <c r="BB68">
        <f t="shared" si="112"/>
        <v>33.042881695976497</v>
      </c>
      <c r="BC68">
        <f t="shared" si="113"/>
        <v>378.71924531691724</v>
      </c>
      <c r="BD68">
        <f t="shared" si="114"/>
        <v>6.8591032513310134E-3</v>
      </c>
    </row>
    <row r="69" spans="1:108" x14ac:dyDescent="0.25">
      <c r="A69" s="1">
        <v>49</v>
      </c>
      <c r="B69" s="1" t="s">
        <v>103</v>
      </c>
      <c r="C69" s="1">
        <v>1697.0000503584743</v>
      </c>
      <c r="D69" s="1">
        <v>0</v>
      </c>
      <c r="E69">
        <f t="shared" si="87"/>
        <v>7.8557404948621423</v>
      </c>
      <c r="F69">
        <f t="shared" si="88"/>
        <v>9.5379675586298771E-2</v>
      </c>
      <c r="G69">
        <f t="shared" si="89"/>
        <v>236.92060306104176</v>
      </c>
      <c r="H69">
        <f t="shared" si="90"/>
        <v>1.8660552672880426</v>
      </c>
      <c r="I69">
        <f t="shared" si="91"/>
        <v>1.4456072488478147</v>
      </c>
      <c r="J69">
        <f t="shared" si="92"/>
        <v>18.444320678710938</v>
      </c>
      <c r="K69" s="1">
        <v>6</v>
      </c>
      <c r="L69">
        <f t="shared" si="93"/>
        <v>1.4200000166893005</v>
      </c>
      <c r="M69" s="1">
        <v>1</v>
      </c>
      <c r="N69">
        <f t="shared" si="94"/>
        <v>2.8400000333786011</v>
      </c>
      <c r="O69" s="1">
        <v>16.057746887207031</v>
      </c>
      <c r="P69" s="1">
        <v>18.444320678710938</v>
      </c>
      <c r="Q69" s="1">
        <v>15.092723846435547</v>
      </c>
      <c r="R69" s="1">
        <v>399.59994506835937</v>
      </c>
      <c r="S69" s="1">
        <v>382.46383666992187</v>
      </c>
      <c r="T69" s="1">
        <v>5.6903681755065918</v>
      </c>
      <c r="U69" s="1">
        <v>9.3868484497070312</v>
      </c>
      <c r="V69" s="1">
        <v>22.648956298828125</v>
      </c>
      <c r="W69" s="1">
        <v>37.361785888671875</v>
      </c>
      <c r="X69" s="1">
        <v>300.04849243164063</v>
      </c>
      <c r="Y69" s="1">
        <v>1700.4661865234375</v>
      </c>
      <c r="Z69" s="1">
        <v>14.851596832275391</v>
      </c>
      <c r="AA69" s="1">
        <v>72.895484924316406</v>
      </c>
      <c r="AB69" s="1">
        <v>-3.2506392002105713</v>
      </c>
      <c r="AC69" s="1">
        <v>9.3312829732894897E-2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0.50008082071940096</v>
      </c>
      <c r="AL69">
        <f t="shared" si="96"/>
        <v>1.8660552672880425E-3</v>
      </c>
      <c r="AM69">
        <f t="shared" si="97"/>
        <v>291.59432067871091</v>
      </c>
      <c r="AN69">
        <f t="shared" si="98"/>
        <v>289.20774688720701</v>
      </c>
      <c r="AO69">
        <f t="shared" si="99"/>
        <v>272.07458376240902</v>
      </c>
      <c r="AP69">
        <f t="shared" si="100"/>
        <v>1.9671422665871521</v>
      </c>
      <c r="AQ69">
        <f t="shared" si="101"/>
        <v>2.1298661185002765</v>
      </c>
      <c r="AR69">
        <f t="shared" si="102"/>
        <v>29.21808011444887</v>
      </c>
      <c r="AS69">
        <f t="shared" si="103"/>
        <v>19.831231664741839</v>
      </c>
      <c r="AT69">
        <f t="shared" si="104"/>
        <v>17.251033782958984</v>
      </c>
      <c r="AU69">
        <f t="shared" si="105"/>
        <v>1.97571372876355</v>
      </c>
      <c r="AV69">
        <f t="shared" si="106"/>
        <v>9.2280491352257868E-2</v>
      </c>
      <c r="AW69">
        <f t="shared" si="107"/>
        <v>0.68425886965246174</v>
      </c>
      <c r="AX69">
        <f t="shared" si="108"/>
        <v>1.2914548591110884</v>
      </c>
      <c r="AY69">
        <f t="shared" si="109"/>
        <v>5.7945966183794363E-2</v>
      </c>
      <c r="AZ69">
        <f t="shared" si="110"/>
        <v>17.270442248696121</v>
      </c>
      <c r="BA69">
        <f t="shared" si="111"/>
        <v>0.61945883596182083</v>
      </c>
      <c r="BB69">
        <f t="shared" si="112"/>
        <v>33.039762453688141</v>
      </c>
      <c r="BC69">
        <f t="shared" si="113"/>
        <v>378.72959387294298</v>
      </c>
      <c r="BD69">
        <f t="shared" si="114"/>
        <v>6.853222036172296E-3</v>
      </c>
    </row>
    <row r="70" spans="1:108" x14ac:dyDescent="0.25">
      <c r="A70" s="1">
        <v>50</v>
      </c>
      <c r="B70" s="1" t="s">
        <v>103</v>
      </c>
      <c r="C70" s="1">
        <v>1697.5000503472984</v>
      </c>
      <c r="D70" s="1">
        <v>0</v>
      </c>
      <c r="E70">
        <f t="shared" si="87"/>
        <v>7.8512220517832283</v>
      </c>
      <c r="F70">
        <f t="shared" si="88"/>
        <v>9.5380871947079268E-2</v>
      </c>
      <c r="G70">
        <f t="shared" si="89"/>
        <v>237.01457644994184</v>
      </c>
      <c r="H70">
        <f t="shared" si="90"/>
        <v>1.8660997617779569</v>
      </c>
      <c r="I70">
        <f t="shared" si="91"/>
        <v>1.4456267940660463</v>
      </c>
      <c r="J70">
        <f t="shared" si="92"/>
        <v>18.444452285766602</v>
      </c>
      <c r="K70" s="1">
        <v>6</v>
      </c>
      <c r="L70">
        <f t="shared" si="93"/>
        <v>1.4200000166893005</v>
      </c>
      <c r="M70" s="1">
        <v>1</v>
      </c>
      <c r="N70">
        <f t="shared" si="94"/>
        <v>2.8400000333786011</v>
      </c>
      <c r="O70" s="1">
        <v>16.05872917175293</v>
      </c>
      <c r="P70" s="1">
        <v>18.444452285766602</v>
      </c>
      <c r="Q70" s="1">
        <v>15.092559814453125</v>
      </c>
      <c r="R70" s="1">
        <v>399.60720825195312</v>
      </c>
      <c r="S70" s="1">
        <v>382.48007202148437</v>
      </c>
      <c r="T70" s="1">
        <v>5.690241813659668</v>
      </c>
      <c r="U70" s="1">
        <v>9.3868036270141602</v>
      </c>
      <c r="V70" s="1">
        <v>22.647079467773438</v>
      </c>
      <c r="W70" s="1">
        <v>37.359340667724609</v>
      </c>
      <c r="X70" s="1">
        <v>300.04904174804687</v>
      </c>
      <c r="Y70" s="1">
        <v>1700.4327392578125</v>
      </c>
      <c r="Z70" s="1">
        <v>14.796557426452637</v>
      </c>
      <c r="AA70" s="1">
        <v>72.895622253417969</v>
      </c>
      <c r="AB70" s="1">
        <v>-3.2506392002105713</v>
      </c>
      <c r="AC70" s="1">
        <v>9.3312829732894897E-2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0.50008173624674468</v>
      </c>
      <c r="AL70">
        <f t="shared" si="96"/>
        <v>1.8660997617779569E-3</v>
      </c>
      <c r="AM70">
        <f t="shared" si="97"/>
        <v>291.59445228576658</v>
      </c>
      <c r="AN70">
        <f t="shared" si="98"/>
        <v>289.20872917175291</v>
      </c>
      <c r="AO70">
        <f t="shared" si="99"/>
        <v>272.06923220002864</v>
      </c>
      <c r="AP70">
        <f t="shared" si="100"/>
        <v>1.9671600847418542</v>
      </c>
      <c r="AQ70">
        <f t="shared" si="101"/>
        <v>2.1298836854278842</v>
      </c>
      <c r="AR70">
        <f t="shared" si="102"/>
        <v>29.218266057506863</v>
      </c>
      <c r="AS70">
        <f t="shared" si="103"/>
        <v>19.831462430492703</v>
      </c>
      <c r="AT70">
        <f t="shared" si="104"/>
        <v>17.251590728759766</v>
      </c>
      <c r="AU70">
        <f t="shared" si="105"/>
        <v>1.9757833290601781</v>
      </c>
      <c r="AV70">
        <f t="shared" si="106"/>
        <v>9.2281611228690233E-2</v>
      </c>
      <c r="AW70">
        <f t="shared" si="107"/>
        <v>0.68425689136183787</v>
      </c>
      <c r="AX70">
        <f t="shared" si="108"/>
        <v>1.2915264376983402</v>
      </c>
      <c r="AY70">
        <f t="shared" si="109"/>
        <v>5.7946672691223874E-2</v>
      </c>
      <c r="AZ70">
        <f t="shared" si="110"/>
        <v>17.277325033448815</v>
      </c>
      <c r="BA70">
        <f t="shared" si="111"/>
        <v>0.61967823629940244</v>
      </c>
      <c r="BB70">
        <f t="shared" si="112"/>
        <v>33.039431880611616</v>
      </c>
      <c r="BC70">
        <f t="shared" si="113"/>
        <v>378.74797707594382</v>
      </c>
      <c r="BD70">
        <f t="shared" si="114"/>
        <v>6.8488792511077817E-3</v>
      </c>
    </row>
    <row r="71" spans="1:108" x14ac:dyDescent="0.25">
      <c r="A71" s="1">
        <v>51</v>
      </c>
      <c r="B71" s="1" t="s">
        <v>104</v>
      </c>
      <c r="C71" s="1">
        <v>1698.0000503361225</v>
      </c>
      <c r="D71" s="1">
        <v>0</v>
      </c>
      <c r="E71">
        <f t="shared" si="87"/>
        <v>7.8259176101849182</v>
      </c>
      <c r="F71">
        <f t="shared" si="88"/>
        <v>9.5374178377861052E-2</v>
      </c>
      <c r="G71">
        <f t="shared" si="89"/>
        <v>237.44171937803051</v>
      </c>
      <c r="H71">
        <f t="shared" si="90"/>
        <v>1.8654947187688886</v>
      </c>
      <c r="I71">
        <f t="shared" si="91"/>
        <v>1.4452622247637716</v>
      </c>
      <c r="J71">
        <f t="shared" si="92"/>
        <v>18.441028594970703</v>
      </c>
      <c r="K71" s="1">
        <v>6</v>
      </c>
      <c r="L71">
        <f t="shared" si="93"/>
        <v>1.4200000166893005</v>
      </c>
      <c r="M71" s="1">
        <v>1</v>
      </c>
      <c r="N71">
        <f t="shared" si="94"/>
        <v>2.8400000333786011</v>
      </c>
      <c r="O71" s="1">
        <v>16.059896469116211</v>
      </c>
      <c r="P71" s="1">
        <v>18.441028594970703</v>
      </c>
      <c r="Q71" s="1">
        <v>15.092398643493652</v>
      </c>
      <c r="R71" s="1">
        <v>399.56060791015625</v>
      </c>
      <c r="S71" s="1">
        <v>382.484130859375</v>
      </c>
      <c r="T71" s="1">
        <v>5.6900811195373535</v>
      </c>
      <c r="U71" s="1">
        <v>9.385533332824707</v>
      </c>
      <c r="V71" s="1">
        <v>22.644758224487305</v>
      </c>
      <c r="W71" s="1">
        <v>37.351512908935547</v>
      </c>
      <c r="X71" s="1">
        <v>300.04220581054687</v>
      </c>
      <c r="Y71" s="1">
        <v>1700.4305419921875</v>
      </c>
      <c r="Z71" s="1">
        <v>14.747866630554199</v>
      </c>
      <c r="AA71" s="1">
        <v>72.895645141601562</v>
      </c>
      <c r="AB71" s="1">
        <v>-3.2506392002105713</v>
      </c>
      <c r="AC71" s="1">
        <v>9.3312829732894897E-2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0.50007034301757802</v>
      </c>
      <c r="AL71">
        <f t="shared" si="96"/>
        <v>1.8654947187688887E-3</v>
      </c>
      <c r="AM71">
        <f t="shared" si="97"/>
        <v>291.59102859497068</v>
      </c>
      <c r="AN71">
        <f t="shared" si="98"/>
        <v>289.20989646911619</v>
      </c>
      <c r="AO71">
        <f t="shared" si="99"/>
        <v>272.06888063753649</v>
      </c>
      <c r="AP71">
        <f t="shared" si="100"/>
        <v>1.9680662116924807</v>
      </c>
      <c r="AQ71">
        <f t="shared" si="101"/>
        <v>2.1294267320580347</v>
      </c>
      <c r="AR71">
        <f t="shared" si="102"/>
        <v>29.211988287113332</v>
      </c>
      <c r="AS71">
        <f t="shared" si="103"/>
        <v>19.826454954288625</v>
      </c>
      <c r="AT71">
        <f t="shared" si="104"/>
        <v>17.250462532043457</v>
      </c>
      <c r="AU71">
        <f t="shared" si="105"/>
        <v>1.9756423430232415</v>
      </c>
      <c r="AV71">
        <f t="shared" si="106"/>
        <v>9.2275345573232359E-2</v>
      </c>
      <c r="AW71">
        <f t="shared" si="107"/>
        <v>0.68416450729426292</v>
      </c>
      <c r="AX71">
        <f t="shared" si="108"/>
        <v>1.2914778357289785</v>
      </c>
      <c r="AY71">
        <f t="shared" si="109"/>
        <v>5.7942719816741095E-2</v>
      </c>
      <c r="AZ71">
        <f t="shared" si="110"/>
        <v>17.308467317592651</v>
      </c>
      <c r="BA71">
        <f t="shared" si="111"/>
        <v>0.62078842027913805</v>
      </c>
      <c r="BB71">
        <f t="shared" si="112"/>
        <v>33.042058067749572</v>
      </c>
      <c r="BC71">
        <f t="shared" si="113"/>
        <v>378.7640644334669</v>
      </c>
      <c r="BD71">
        <f t="shared" si="114"/>
        <v>6.8270580129065166E-3</v>
      </c>
    </row>
    <row r="72" spans="1:108" x14ac:dyDescent="0.25">
      <c r="A72" s="1">
        <v>52</v>
      </c>
      <c r="B72" s="1" t="s">
        <v>104</v>
      </c>
      <c r="C72" s="1">
        <v>1698.5000503249466</v>
      </c>
      <c r="D72" s="1">
        <v>0</v>
      </c>
      <c r="E72">
        <f t="shared" si="87"/>
        <v>7.8052118082336825</v>
      </c>
      <c r="F72">
        <f t="shared" si="88"/>
        <v>9.5402045822558318E-2</v>
      </c>
      <c r="G72">
        <f t="shared" si="89"/>
        <v>237.87674325646839</v>
      </c>
      <c r="H72">
        <f t="shared" si="90"/>
        <v>1.8650524578029786</v>
      </c>
      <c r="I72">
        <f t="shared" si="91"/>
        <v>1.4445295791669008</v>
      </c>
      <c r="J72">
        <f t="shared" si="92"/>
        <v>18.435367584228516</v>
      </c>
      <c r="K72" s="1">
        <v>6</v>
      </c>
      <c r="L72">
        <f t="shared" si="93"/>
        <v>1.4200000166893005</v>
      </c>
      <c r="M72" s="1">
        <v>1</v>
      </c>
      <c r="N72">
        <f t="shared" si="94"/>
        <v>2.8400000333786011</v>
      </c>
      <c r="O72" s="1">
        <v>16.06059455871582</v>
      </c>
      <c r="P72" s="1">
        <v>18.435367584228516</v>
      </c>
      <c r="Q72" s="1">
        <v>15.092707633972168</v>
      </c>
      <c r="R72" s="1">
        <v>399.55865478515625</v>
      </c>
      <c r="S72" s="1">
        <v>382.52603149414062</v>
      </c>
      <c r="T72" s="1">
        <v>5.6910686492919922</v>
      </c>
      <c r="U72" s="1">
        <v>9.3851547241210937</v>
      </c>
      <c r="V72" s="1">
        <v>22.64784049987793</v>
      </c>
      <c r="W72" s="1">
        <v>37.348606109619141</v>
      </c>
      <c r="X72" s="1">
        <v>300.08212280273437</v>
      </c>
      <c r="Y72" s="1">
        <v>1700.448974609375</v>
      </c>
      <c r="Z72" s="1">
        <v>14.651249885559082</v>
      </c>
      <c r="AA72" s="1">
        <v>72.896163940429688</v>
      </c>
      <c r="AB72" s="1">
        <v>-3.2506392002105713</v>
      </c>
      <c r="AC72" s="1">
        <v>9.3312829732894897E-2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0.50013687133789053</v>
      </c>
      <c r="AL72">
        <f t="shared" si="96"/>
        <v>1.8650524578029785E-3</v>
      </c>
      <c r="AM72">
        <f t="shared" si="97"/>
        <v>291.58536758422849</v>
      </c>
      <c r="AN72">
        <f t="shared" si="98"/>
        <v>289.2105945587158</v>
      </c>
      <c r="AO72">
        <f t="shared" si="99"/>
        <v>272.07182985622057</v>
      </c>
      <c r="AP72">
        <f t="shared" si="100"/>
        <v>1.969158978193257</v>
      </c>
      <c r="AQ72">
        <f t="shared" si="101"/>
        <v>2.1286713565427302</v>
      </c>
      <c r="AR72">
        <f t="shared" si="102"/>
        <v>29.201418037336889</v>
      </c>
      <c r="AS72">
        <f t="shared" si="103"/>
        <v>19.816263313215796</v>
      </c>
      <c r="AT72">
        <f t="shared" si="104"/>
        <v>17.247981071472168</v>
      </c>
      <c r="AU72">
        <f t="shared" si="105"/>
        <v>1.9753322763115762</v>
      </c>
      <c r="AV72">
        <f t="shared" si="106"/>
        <v>9.2301431289503813E-2</v>
      </c>
      <c r="AW72">
        <f t="shared" si="107"/>
        <v>0.68414177737582937</v>
      </c>
      <c r="AX72">
        <f t="shared" si="108"/>
        <v>1.2911904989357468</v>
      </c>
      <c r="AY72">
        <f t="shared" si="109"/>
        <v>5.7959176780715313E-2</v>
      </c>
      <c r="AZ72">
        <f t="shared" si="110"/>
        <v>17.34030207403902</v>
      </c>
      <c r="BA72">
        <f t="shared" si="111"/>
        <v>0.62185766110433216</v>
      </c>
      <c r="BB72">
        <f t="shared" si="112"/>
        <v>33.053261783540492</v>
      </c>
      <c r="BC72">
        <f t="shared" si="113"/>
        <v>378.81580761481899</v>
      </c>
      <c r="BD72">
        <f t="shared" si="114"/>
        <v>6.8103733790288931E-3</v>
      </c>
    </row>
    <row r="73" spans="1:108" x14ac:dyDescent="0.25">
      <c r="A73" s="1">
        <v>53</v>
      </c>
      <c r="B73" s="1" t="s">
        <v>105</v>
      </c>
      <c r="C73" s="1">
        <v>1699.0000503137708</v>
      </c>
      <c r="D73" s="1">
        <v>0</v>
      </c>
      <c r="E73">
        <f t="shared" si="87"/>
        <v>7.8152854479527818</v>
      </c>
      <c r="F73">
        <f t="shared" si="88"/>
        <v>9.55202752259149E-2</v>
      </c>
      <c r="G73">
        <f t="shared" si="89"/>
        <v>237.87926712707562</v>
      </c>
      <c r="H73">
        <f t="shared" si="90"/>
        <v>1.8659630731504271</v>
      </c>
      <c r="I73">
        <f t="shared" si="91"/>
        <v>1.4435072783816607</v>
      </c>
      <c r="J73">
        <f t="shared" si="92"/>
        <v>18.428442001342773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16.061756134033203</v>
      </c>
      <c r="P73" s="1">
        <v>18.428442001342773</v>
      </c>
      <c r="Q73" s="1">
        <v>15.092734336853027</v>
      </c>
      <c r="R73" s="1">
        <v>399.58590698242187</v>
      </c>
      <c r="S73" s="1">
        <v>382.53314208984375</v>
      </c>
      <c r="T73" s="1">
        <v>5.6908116340637207</v>
      </c>
      <c r="U73" s="1">
        <v>9.3865394592285156</v>
      </c>
      <c r="V73" s="1">
        <v>22.645059585571289</v>
      </c>
      <c r="W73" s="1">
        <v>37.351215362548828</v>
      </c>
      <c r="X73" s="1">
        <v>300.0948486328125</v>
      </c>
      <c r="Y73" s="1">
        <v>1700.4818115234375</v>
      </c>
      <c r="Z73" s="1">
        <v>14.632120132446289</v>
      </c>
      <c r="AA73" s="1">
        <v>72.895904541015625</v>
      </c>
      <c r="AB73" s="1">
        <v>-3.2506392002105713</v>
      </c>
      <c r="AC73" s="1">
        <v>9.3312829732894897E-2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0.50015808105468751</v>
      </c>
      <c r="AL73">
        <f t="shared" si="96"/>
        <v>1.8659630731504271E-3</v>
      </c>
      <c r="AM73">
        <f t="shared" si="97"/>
        <v>291.57844200134275</v>
      </c>
      <c r="AN73">
        <f t="shared" si="98"/>
        <v>289.21175613403318</v>
      </c>
      <c r="AO73">
        <f t="shared" si="99"/>
        <v>272.07708376235314</v>
      </c>
      <c r="AP73">
        <f t="shared" si="100"/>
        <v>1.9697886717372439</v>
      </c>
      <c r="AQ73">
        <f t="shared" si="101"/>
        <v>2.127747562772059</v>
      </c>
      <c r="AR73">
        <f t="shared" si="102"/>
        <v>29.188849170187062</v>
      </c>
      <c r="AS73">
        <f t="shared" si="103"/>
        <v>19.802309710958546</v>
      </c>
      <c r="AT73">
        <f t="shared" si="104"/>
        <v>17.245099067687988</v>
      </c>
      <c r="AU73">
        <f t="shared" si="105"/>
        <v>1.974972214000813</v>
      </c>
      <c r="AV73">
        <f t="shared" si="106"/>
        <v>9.2412096088986373E-2</v>
      </c>
      <c r="AW73">
        <f t="shared" si="107"/>
        <v>0.6842402843903983</v>
      </c>
      <c r="AX73">
        <f t="shared" si="108"/>
        <v>1.2907319296104147</v>
      </c>
      <c r="AY73">
        <f t="shared" si="109"/>
        <v>5.8028993505876314E-2</v>
      </c>
      <c r="AZ73">
        <f t="shared" si="110"/>
        <v>17.340424348782062</v>
      </c>
      <c r="BA73">
        <f t="shared" si="111"/>
        <v>0.62185269968374668</v>
      </c>
      <c r="BB73">
        <f t="shared" si="112"/>
        <v>33.074672140703697</v>
      </c>
      <c r="BC73">
        <f t="shared" si="113"/>
        <v>378.81812968465562</v>
      </c>
      <c r="BD73">
        <f t="shared" si="114"/>
        <v>6.8235383584261755E-3</v>
      </c>
    </row>
    <row r="74" spans="1:108" x14ac:dyDescent="0.25">
      <c r="A74" s="1">
        <v>54</v>
      </c>
      <c r="B74" s="1" t="s">
        <v>105</v>
      </c>
      <c r="C74" s="1">
        <v>1699.5000503025949</v>
      </c>
      <c r="D74" s="1">
        <v>0</v>
      </c>
      <c r="E74">
        <f t="shared" si="87"/>
        <v>7.8161961703354255</v>
      </c>
      <c r="F74">
        <f t="shared" si="88"/>
        <v>9.5589511768961383E-2</v>
      </c>
      <c r="G74">
        <f t="shared" si="89"/>
        <v>237.98934044244388</v>
      </c>
      <c r="H74">
        <f t="shared" si="90"/>
        <v>1.8661859474550728</v>
      </c>
      <c r="I74">
        <f t="shared" si="91"/>
        <v>1.4426759792652275</v>
      </c>
      <c r="J74">
        <f t="shared" si="92"/>
        <v>18.422605514526367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16.062829971313477</v>
      </c>
      <c r="P74" s="1">
        <v>18.422605514526367</v>
      </c>
      <c r="Q74" s="1">
        <v>15.092703819274902</v>
      </c>
      <c r="R74" s="1">
        <v>399.61526489257812</v>
      </c>
      <c r="S74" s="1">
        <v>382.56045532226562</v>
      </c>
      <c r="T74" s="1">
        <v>5.6911072731018066</v>
      </c>
      <c r="U74" s="1">
        <v>9.387263298034668</v>
      </c>
      <c r="V74" s="1">
        <v>22.644691467285156</v>
      </c>
      <c r="W74" s="1">
        <v>37.351547241210938</v>
      </c>
      <c r="X74" s="1">
        <v>300.095703125</v>
      </c>
      <c r="Y74" s="1">
        <v>1700.4879150390625</v>
      </c>
      <c r="Z74" s="1">
        <v>14.681888580322266</v>
      </c>
      <c r="AA74" s="1">
        <v>72.89593505859375</v>
      </c>
      <c r="AB74" s="1">
        <v>-3.2506392002105713</v>
      </c>
      <c r="AC74" s="1">
        <v>9.3312829732894897E-2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0.50015950520833319</v>
      </c>
      <c r="AL74">
        <f t="shared" si="96"/>
        <v>1.8661859474550728E-3</v>
      </c>
      <c r="AM74">
        <f t="shared" si="97"/>
        <v>291.57260551452634</v>
      </c>
      <c r="AN74">
        <f t="shared" si="98"/>
        <v>289.21282997131345</v>
      </c>
      <c r="AO74">
        <f t="shared" si="99"/>
        <v>272.07806032483131</v>
      </c>
      <c r="AP74">
        <f t="shared" si="100"/>
        <v>1.9705768947477955</v>
      </c>
      <c r="AQ74">
        <f t="shared" si="101"/>
        <v>2.1269693150166833</v>
      </c>
      <c r="AR74">
        <f t="shared" si="102"/>
        <v>29.178160802890112</v>
      </c>
      <c r="AS74">
        <f t="shared" si="103"/>
        <v>19.790897504855444</v>
      </c>
      <c r="AT74">
        <f t="shared" si="104"/>
        <v>17.242717742919922</v>
      </c>
      <c r="AU74">
        <f t="shared" si="105"/>
        <v>1.9746747473353981</v>
      </c>
      <c r="AV74">
        <f t="shared" si="106"/>
        <v>9.2476898571611579E-2</v>
      </c>
      <c r="AW74">
        <f t="shared" si="107"/>
        <v>0.68429333575145579</v>
      </c>
      <c r="AX74">
        <f t="shared" si="108"/>
        <v>1.2903814115839423</v>
      </c>
      <c r="AY74">
        <f t="shared" si="109"/>
        <v>5.8069876763351187E-2</v>
      </c>
      <c r="AZ74">
        <f t="shared" si="110"/>
        <v>17.348455505529952</v>
      </c>
      <c r="BA74">
        <f t="shared" si="111"/>
        <v>0.62209602987314438</v>
      </c>
      <c r="BB74">
        <f t="shared" si="112"/>
        <v>33.09065814431743</v>
      </c>
      <c r="BC74">
        <f t="shared" si="113"/>
        <v>378.8450100032739</v>
      </c>
      <c r="BD74">
        <f t="shared" si="114"/>
        <v>6.8271474780480139E-3</v>
      </c>
    </row>
    <row r="75" spans="1:108" x14ac:dyDescent="0.25">
      <c r="A75" s="1">
        <v>55</v>
      </c>
      <c r="B75" s="1" t="s">
        <v>106</v>
      </c>
      <c r="C75" s="1">
        <v>1700.000050291419</v>
      </c>
      <c r="D75" s="1">
        <v>0</v>
      </c>
      <c r="E75">
        <f t="shared" si="87"/>
        <v>7.8358829165367503</v>
      </c>
      <c r="F75">
        <f t="shared" si="88"/>
        <v>9.5659288551951702E-2</v>
      </c>
      <c r="G75">
        <f t="shared" si="89"/>
        <v>237.73346394447438</v>
      </c>
      <c r="H75">
        <f t="shared" si="90"/>
        <v>1.8665602885455741</v>
      </c>
      <c r="I75">
        <f t="shared" si="91"/>
        <v>1.4419529760017615</v>
      </c>
      <c r="J75">
        <f t="shared" si="92"/>
        <v>18.417364120483398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16.063989639282227</v>
      </c>
      <c r="P75" s="1">
        <v>18.417364120483398</v>
      </c>
      <c r="Q75" s="1">
        <v>15.093276023864746</v>
      </c>
      <c r="R75" s="1">
        <v>399.63424682617187</v>
      </c>
      <c r="S75" s="1">
        <v>382.53839111328125</v>
      </c>
      <c r="T75" s="1">
        <v>5.6903862953186035</v>
      </c>
      <c r="U75" s="1">
        <v>9.3876028060913086</v>
      </c>
      <c r="V75" s="1">
        <v>22.640130996704102</v>
      </c>
      <c r="W75" s="1">
        <v>37.350112915039063</v>
      </c>
      <c r="X75" s="1">
        <v>300.0697021484375</v>
      </c>
      <c r="Y75" s="1">
        <v>1700.5445556640625</v>
      </c>
      <c r="Z75" s="1">
        <v>14.622546195983887</v>
      </c>
      <c r="AA75" s="1">
        <v>72.895889282226563</v>
      </c>
      <c r="AB75" s="1">
        <v>-3.2506392002105713</v>
      </c>
      <c r="AC75" s="1">
        <v>9.3312829732894897E-2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0.50011617024739585</v>
      </c>
      <c r="AL75">
        <f t="shared" si="96"/>
        <v>1.8665602885455741E-3</v>
      </c>
      <c r="AM75">
        <f t="shared" si="97"/>
        <v>291.56736412048338</v>
      </c>
      <c r="AN75">
        <f t="shared" si="98"/>
        <v>289.2139896392822</v>
      </c>
      <c r="AO75">
        <f t="shared" si="99"/>
        <v>272.08712282462875</v>
      </c>
      <c r="AP75">
        <f t="shared" si="100"/>
        <v>1.971315077956697</v>
      </c>
      <c r="AQ75">
        <f t="shared" si="101"/>
        <v>2.1262706307801129</v>
      </c>
      <c r="AR75">
        <f t="shared" si="102"/>
        <v>29.168594439502076</v>
      </c>
      <c r="AS75">
        <f t="shared" si="103"/>
        <v>19.780991633410768</v>
      </c>
      <c r="AT75">
        <f t="shared" si="104"/>
        <v>17.240676879882812</v>
      </c>
      <c r="AU75">
        <f t="shared" si="105"/>
        <v>1.9744198412332281</v>
      </c>
      <c r="AV75">
        <f t="shared" si="106"/>
        <v>9.2542203603468015E-2</v>
      </c>
      <c r="AW75">
        <f t="shared" si="107"/>
        <v>0.68431765477835138</v>
      </c>
      <c r="AX75">
        <f t="shared" si="108"/>
        <v>1.2901021864548767</v>
      </c>
      <c r="AY75">
        <f t="shared" si="109"/>
        <v>5.8111077346863035E-2</v>
      </c>
      <c r="AZ75">
        <f t="shared" si="110"/>
        <v>17.329792266376604</v>
      </c>
      <c r="BA75">
        <f t="shared" si="111"/>
        <v>0.62146302035884882</v>
      </c>
      <c r="BB75">
        <f t="shared" si="112"/>
        <v>33.104119678241354</v>
      </c>
      <c r="BC75">
        <f t="shared" si="113"/>
        <v>378.81358765800098</v>
      </c>
      <c r="BD75">
        <f t="shared" si="114"/>
        <v>6.8476953917479327E-3</v>
      </c>
    </row>
    <row r="76" spans="1:108" x14ac:dyDescent="0.25">
      <c r="A76" s="1">
        <v>56</v>
      </c>
      <c r="B76" s="1" t="s">
        <v>106</v>
      </c>
      <c r="C76" s="1">
        <v>1700.5000502802432</v>
      </c>
      <c r="D76" s="1">
        <v>0</v>
      </c>
      <c r="E76">
        <f t="shared" si="87"/>
        <v>7.8438539875392728</v>
      </c>
      <c r="F76">
        <f t="shared" si="88"/>
        <v>9.5714168662442048E-2</v>
      </c>
      <c r="G76">
        <f t="shared" si="89"/>
        <v>237.68593590020868</v>
      </c>
      <c r="H76">
        <f t="shared" si="90"/>
        <v>1.8673607307798641</v>
      </c>
      <c r="I76">
        <f t="shared" si="91"/>
        <v>1.4417655521332913</v>
      </c>
      <c r="J76">
        <f t="shared" si="92"/>
        <v>18.416797637939453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16.065105438232422</v>
      </c>
      <c r="P76" s="1">
        <v>18.416797637939453</v>
      </c>
      <c r="Q76" s="1">
        <v>15.093341827392578</v>
      </c>
      <c r="R76" s="1">
        <v>399.66278076171875</v>
      </c>
      <c r="S76" s="1">
        <v>382.55096435546875</v>
      </c>
      <c r="T76" s="1">
        <v>5.6905131340026855</v>
      </c>
      <c r="U76" s="1">
        <v>9.3891716003417969</v>
      </c>
      <c r="V76" s="1">
        <v>22.638944625854492</v>
      </c>
      <c r="W76" s="1">
        <v>37.353561401367188</v>
      </c>
      <c r="X76" s="1">
        <v>300.08087158203125</v>
      </c>
      <c r="Y76" s="1">
        <v>1700.5489501953125</v>
      </c>
      <c r="Z76" s="1">
        <v>14.66925048828125</v>
      </c>
      <c r="AA76" s="1">
        <v>72.8956298828125</v>
      </c>
      <c r="AB76" s="1">
        <v>-3.2506392002105713</v>
      </c>
      <c r="AC76" s="1">
        <v>9.3312829732894897E-2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0.50013478597005201</v>
      </c>
      <c r="AL76">
        <f t="shared" si="96"/>
        <v>1.8673607307798641E-3</v>
      </c>
      <c r="AM76">
        <f t="shared" si="97"/>
        <v>291.56679763793943</v>
      </c>
      <c r="AN76">
        <f t="shared" si="98"/>
        <v>289.2151054382324</v>
      </c>
      <c r="AO76">
        <f t="shared" si="99"/>
        <v>272.08782594961303</v>
      </c>
      <c r="AP76">
        <f t="shared" si="100"/>
        <v>1.9711143900245534</v>
      </c>
      <c r="AQ76">
        <f t="shared" si="101"/>
        <v>2.1261951300180213</v>
      </c>
      <c r="AR76">
        <f t="shared" si="102"/>
        <v>29.167662498233526</v>
      </c>
      <c r="AS76">
        <f t="shared" si="103"/>
        <v>19.778490897891729</v>
      </c>
      <c r="AT76">
        <f t="shared" si="104"/>
        <v>17.240951538085938</v>
      </c>
      <c r="AU76">
        <f t="shared" si="105"/>
        <v>1.974454144671868</v>
      </c>
      <c r="AV76">
        <f t="shared" si="106"/>
        <v>9.2593564457723099E-2</v>
      </c>
      <c r="AW76">
        <f t="shared" si="107"/>
        <v>0.68442957788472991</v>
      </c>
      <c r="AX76">
        <f t="shared" si="108"/>
        <v>1.2900245667871379</v>
      </c>
      <c r="AY76">
        <f t="shared" si="109"/>
        <v>5.8143480818075063E-2</v>
      </c>
      <c r="AZ76">
        <f t="shared" si="110"/>
        <v>17.326266011731505</v>
      </c>
      <c r="BA76">
        <f t="shared" si="111"/>
        <v>0.62131835506065913</v>
      </c>
      <c r="BB76">
        <f t="shared" si="112"/>
        <v>33.111668312305589</v>
      </c>
      <c r="BC76">
        <f t="shared" si="113"/>
        <v>378.82237183479168</v>
      </c>
      <c r="BD76">
        <f t="shared" si="114"/>
        <v>6.8560652916988714E-3</v>
      </c>
    </row>
    <row r="77" spans="1:108" x14ac:dyDescent="0.25">
      <c r="A77" s="1">
        <v>57</v>
      </c>
      <c r="B77" s="1" t="s">
        <v>107</v>
      </c>
      <c r="C77" s="1">
        <v>1701.0000502690673</v>
      </c>
      <c r="D77" s="1">
        <v>0</v>
      </c>
      <c r="E77">
        <f t="shared" si="87"/>
        <v>7.8709893343220525</v>
      </c>
      <c r="F77">
        <f t="shared" si="88"/>
        <v>9.5736494644534958E-2</v>
      </c>
      <c r="G77">
        <f t="shared" si="89"/>
        <v>237.24637786193546</v>
      </c>
      <c r="H77">
        <f t="shared" si="90"/>
        <v>1.8681962276193098</v>
      </c>
      <c r="I77">
        <f t="shared" si="91"/>
        <v>1.4420833667373356</v>
      </c>
      <c r="J77">
        <f t="shared" si="92"/>
        <v>18.419710159301758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16.065349578857422</v>
      </c>
      <c r="P77" s="1">
        <v>18.419710159301758</v>
      </c>
      <c r="Q77" s="1">
        <v>15.093768119812012</v>
      </c>
      <c r="R77" s="1">
        <v>399.70782470703125</v>
      </c>
      <c r="S77" s="1">
        <v>382.54241943359375</v>
      </c>
      <c r="T77" s="1">
        <v>5.6900844573974609</v>
      </c>
      <c r="U77" s="1">
        <v>9.3901195526123047</v>
      </c>
      <c r="V77" s="1">
        <v>22.636926651000977</v>
      </c>
      <c r="W77" s="1">
        <v>37.356819152832031</v>
      </c>
      <c r="X77" s="1">
        <v>300.1031494140625</v>
      </c>
      <c r="Y77" s="1">
        <v>1700.615234375</v>
      </c>
      <c r="Z77" s="1">
        <v>14.722290992736816</v>
      </c>
      <c r="AA77" s="1">
        <v>72.895767211914063</v>
      </c>
      <c r="AB77" s="1">
        <v>-3.2506392002105713</v>
      </c>
      <c r="AC77" s="1">
        <v>9.3312829732894897E-2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0.50017191569010411</v>
      </c>
      <c r="AL77">
        <f t="shared" si="96"/>
        <v>1.8681962276193098E-3</v>
      </c>
      <c r="AM77">
        <f t="shared" si="97"/>
        <v>291.56971015930174</v>
      </c>
      <c r="AN77">
        <f t="shared" si="98"/>
        <v>289.2153495788574</v>
      </c>
      <c r="AO77">
        <f t="shared" si="99"/>
        <v>272.09843141812598</v>
      </c>
      <c r="AP77">
        <f t="shared" si="100"/>
        <v>1.9704518431771414</v>
      </c>
      <c r="AQ77">
        <f t="shared" si="101"/>
        <v>2.1265833357366049</v>
      </c>
      <c r="AR77">
        <f t="shared" si="102"/>
        <v>29.172933039506262</v>
      </c>
      <c r="AS77">
        <f t="shared" si="103"/>
        <v>19.782813486893957</v>
      </c>
      <c r="AT77">
        <f t="shared" si="104"/>
        <v>17.24252986907959</v>
      </c>
      <c r="AU77">
        <f t="shared" si="105"/>
        <v>1.9746512804733507</v>
      </c>
      <c r="AV77">
        <f t="shared" si="106"/>
        <v>9.2614458208589906E-2</v>
      </c>
      <c r="AW77">
        <f t="shared" si="107"/>
        <v>0.68449996899926924</v>
      </c>
      <c r="AX77">
        <f t="shared" si="108"/>
        <v>1.2901513114740815</v>
      </c>
      <c r="AY77">
        <f t="shared" si="109"/>
        <v>5.8156662696614181E-2</v>
      </c>
      <c r="AZ77">
        <f t="shared" si="110"/>
        <v>17.294256732493452</v>
      </c>
      <c r="BA77">
        <f t="shared" si="111"/>
        <v>0.62018318965308761</v>
      </c>
      <c r="BB77">
        <f t="shared" si="112"/>
        <v>33.109433550785063</v>
      </c>
      <c r="BC77">
        <f t="shared" si="113"/>
        <v>378.8009280686469</v>
      </c>
      <c r="BD77">
        <f t="shared" si="114"/>
        <v>6.8797085496170394E-3</v>
      </c>
    </row>
    <row r="78" spans="1:108" x14ac:dyDescent="0.25">
      <c r="A78" s="1">
        <v>58</v>
      </c>
      <c r="B78" s="1" t="s">
        <v>107</v>
      </c>
      <c r="C78" s="1">
        <v>1701.5000502578914</v>
      </c>
      <c r="D78" s="1">
        <v>0</v>
      </c>
      <c r="E78">
        <f t="shared" si="87"/>
        <v>7.8726750336531994</v>
      </c>
      <c r="F78">
        <f t="shared" si="88"/>
        <v>9.5779706028119124E-2</v>
      </c>
      <c r="G78">
        <f t="shared" si="89"/>
        <v>237.28384184790471</v>
      </c>
      <c r="H78">
        <f t="shared" si="90"/>
        <v>1.8691783622142877</v>
      </c>
      <c r="I78">
        <f t="shared" si="91"/>
        <v>1.4422072566601141</v>
      </c>
      <c r="J78">
        <f t="shared" si="92"/>
        <v>18.421453475952148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16.066154479980469</v>
      </c>
      <c r="P78" s="1">
        <v>18.421453475952148</v>
      </c>
      <c r="Q78" s="1">
        <v>15.094260215759277</v>
      </c>
      <c r="R78" s="1">
        <v>399.71990966796875</v>
      </c>
      <c r="S78" s="1">
        <v>382.55111694335937</v>
      </c>
      <c r="T78" s="1">
        <v>5.6898055076599121</v>
      </c>
      <c r="U78" s="1">
        <v>9.3916149139404297</v>
      </c>
      <c r="V78" s="1">
        <v>22.634637832641602</v>
      </c>
      <c r="W78" s="1">
        <v>37.360820770263672</v>
      </c>
      <c r="X78" s="1">
        <v>300.11654663085937</v>
      </c>
      <c r="Y78" s="1">
        <v>1700.61474609375</v>
      </c>
      <c r="Z78" s="1">
        <v>14.727642059326172</v>
      </c>
      <c r="AA78" s="1">
        <v>72.895713806152344</v>
      </c>
      <c r="AB78" s="1">
        <v>-3.2506392002105713</v>
      </c>
      <c r="AC78" s="1">
        <v>9.3312829732894897E-2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0.50019424438476556</v>
      </c>
      <c r="AL78">
        <f t="shared" si="96"/>
        <v>1.8691783622142876E-3</v>
      </c>
      <c r="AM78">
        <f t="shared" si="97"/>
        <v>291.57145347595213</v>
      </c>
      <c r="AN78">
        <f t="shared" si="98"/>
        <v>289.21615447998045</v>
      </c>
      <c r="AO78">
        <f t="shared" si="99"/>
        <v>272.09835329312773</v>
      </c>
      <c r="AP78">
        <f t="shared" si="100"/>
        <v>1.9698064705059546</v>
      </c>
      <c r="AQ78">
        <f t="shared" si="101"/>
        <v>2.1268157296043078</v>
      </c>
      <c r="AR78">
        <f t="shared" si="102"/>
        <v>29.176142444534321</v>
      </c>
      <c r="AS78">
        <f t="shared" si="103"/>
        <v>19.784527530593891</v>
      </c>
      <c r="AT78">
        <f t="shared" si="104"/>
        <v>17.243803977966309</v>
      </c>
      <c r="AU78">
        <f t="shared" si="105"/>
        <v>1.9748104310972681</v>
      </c>
      <c r="AV78">
        <f t="shared" si="106"/>
        <v>9.2654896641469836E-2</v>
      </c>
      <c r="AW78">
        <f t="shared" si="107"/>
        <v>0.68460847294419369</v>
      </c>
      <c r="AX78">
        <f t="shared" si="108"/>
        <v>1.2902019581530744</v>
      </c>
      <c r="AY78">
        <f t="shared" si="109"/>
        <v>5.8182175405009452E-2</v>
      </c>
      <c r="AZ78">
        <f t="shared" si="110"/>
        <v>17.296975026169179</v>
      </c>
      <c r="BA78">
        <f t="shared" si="111"/>
        <v>0.62026702142144585</v>
      </c>
      <c r="BB78">
        <f t="shared" si="112"/>
        <v>33.111820704790873</v>
      </c>
      <c r="BC78">
        <f t="shared" si="113"/>
        <v>378.80882427768358</v>
      </c>
      <c r="BD78">
        <f t="shared" si="114"/>
        <v>6.8815346284097972E-3</v>
      </c>
    </row>
    <row r="79" spans="1:108" x14ac:dyDescent="0.25">
      <c r="A79" s="1">
        <v>59</v>
      </c>
      <c r="B79" s="1" t="s">
        <v>108</v>
      </c>
      <c r="C79" s="1">
        <v>1702.0000502467155</v>
      </c>
      <c r="D79" s="1">
        <v>0</v>
      </c>
      <c r="E79">
        <f t="shared" si="87"/>
        <v>7.8669733250249347</v>
      </c>
      <c r="F79">
        <f t="shared" si="88"/>
        <v>9.5693734383117637E-2</v>
      </c>
      <c r="G79">
        <f t="shared" si="89"/>
        <v>237.28565375685085</v>
      </c>
      <c r="H79">
        <f t="shared" si="90"/>
        <v>1.8689068570985732</v>
      </c>
      <c r="I79">
        <f t="shared" si="91"/>
        <v>1.4432327497839972</v>
      </c>
      <c r="J79">
        <f t="shared" si="92"/>
        <v>18.429561614990234</v>
      </c>
      <c r="K79" s="1">
        <v>6</v>
      </c>
      <c r="L79">
        <f t="shared" si="93"/>
        <v>1.4200000166893005</v>
      </c>
      <c r="M79" s="1">
        <v>1</v>
      </c>
      <c r="N79">
        <f t="shared" si="94"/>
        <v>2.8400000333786011</v>
      </c>
      <c r="O79" s="1">
        <v>16.066238403320313</v>
      </c>
      <c r="P79" s="1">
        <v>18.429561614990234</v>
      </c>
      <c r="Q79" s="1">
        <v>15.094771385192871</v>
      </c>
      <c r="R79" s="1">
        <v>399.73675537109375</v>
      </c>
      <c r="S79" s="1">
        <v>382.58074951171875</v>
      </c>
      <c r="T79" s="1">
        <v>5.6914315223693848</v>
      </c>
      <c r="U79" s="1">
        <v>9.3924217224121094</v>
      </c>
      <c r="V79" s="1">
        <v>22.640880584716797</v>
      </c>
      <c r="W79" s="1">
        <v>37.363658905029297</v>
      </c>
      <c r="X79" s="1">
        <v>300.13912963867187</v>
      </c>
      <c r="Y79" s="1">
        <v>1700.636474609375</v>
      </c>
      <c r="Z79" s="1">
        <v>14.792373657226562</v>
      </c>
      <c r="AA79" s="1">
        <v>72.895378112792969</v>
      </c>
      <c r="AB79" s="1">
        <v>-3.2506392002105713</v>
      </c>
      <c r="AC79" s="1">
        <v>9.3312829732894897E-2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0.50023188273111974</v>
      </c>
      <c r="AL79">
        <f t="shared" si="96"/>
        <v>1.8689068570985731E-3</v>
      </c>
      <c r="AM79">
        <f t="shared" si="97"/>
        <v>291.57956161499021</v>
      </c>
      <c r="AN79">
        <f t="shared" si="98"/>
        <v>289.21623840332029</v>
      </c>
      <c r="AO79">
        <f t="shared" si="99"/>
        <v>272.10182985555002</v>
      </c>
      <c r="AP79">
        <f t="shared" si="100"/>
        <v>1.9689454594384757</v>
      </c>
      <c r="AQ79">
        <f t="shared" si="101"/>
        <v>2.1278968826340381</v>
      </c>
      <c r="AR79">
        <f t="shared" si="102"/>
        <v>29.191108376466421</v>
      </c>
      <c r="AS79">
        <f t="shared" si="103"/>
        <v>19.798686654054311</v>
      </c>
      <c r="AT79">
        <f t="shared" si="104"/>
        <v>17.247900009155273</v>
      </c>
      <c r="AU79">
        <f t="shared" si="105"/>
        <v>1.9753221480271188</v>
      </c>
      <c r="AV79">
        <f t="shared" si="106"/>
        <v>9.2574440776697478E-2</v>
      </c>
      <c r="AW79">
        <f t="shared" si="107"/>
        <v>0.68466413285004091</v>
      </c>
      <c r="AX79">
        <f t="shared" si="108"/>
        <v>1.2906580151770779</v>
      </c>
      <c r="AY79">
        <f t="shared" si="109"/>
        <v>5.813141570209391E-2</v>
      </c>
      <c r="AZ79">
        <f t="shared" si="110"/>
        <v>17.297027451346917</v>
      </c>
      <c r="BA79">
        <f t="shared" si="111"/>
        <v>0.62022371501884099</v>
      </c>
      <c r="BB79">
        <f t="shared" si="112"/>
        <v>33.0957711670276</v>
      </c>
      <c r="BC79">
        <f t="shared" si="113"/>
        <v>378.84116716525341</v>
      </c>
      <c r="BD79">
        <f t="shared" si="114"/>
        <v>6.8726308413193885E-3</v>
      </c>
    </row>
    <row r="80" spans="1:108" x14ac:dyDescent="0.25">
      <c r="A80" s="1">
        <v>60</v>
      </c>
      <c r="B80" s="1" t="s">
        <v>108</v>
      </c>
      <c r="C80" s="1">
        <v>1702.5000502355397</v>
      </c>
      <c r="D80" s="1">
        <v>0</v>
      </c>
      <c r="E80">
        <f t="shared" si="87"/>
        <v>7.8649311442233216</v>
      </c>
      <c r="F80">
        <f t="shared" si="88"/>
        <v>9.5693316728456185E-2</v>
      </c>
      <c r="G80">
        <f t="shared" si="89"/>
        <v>237.32250244165593</v>
      </c>
      <c r="H80">
        <f t="shared" si="90"/>
        <v>1.8697658093008944</v>
      </c>
      <c r="I80">
        <f t="shared" si="91"/>
        <v>1.4438886969901394</v>
      </c>
      <c r="J80">
        <f t="shared" si="92"/>
        <v>18.435243606567383</v>
      </c>
      <c r="K80" s="1">
        <v>6</v>
      </c>
      <c r="L80">
        <f t="shared" si="93"/>
        <v>1.4200000166893005</v>
      </c>
      <c r="M80" s="1">
        <v>1</v>
      </c>
      <c r="N80">
        <f t="shared" si="94"/>
        <v>2.8400000333786011</v>
      </c>
      <c r="O80" s="1">
        <v>16.067071914672852</v>
      </c>
      <c r="P80" s="1">
        <v>18.435243606567383</v>
      </c>
      <c r="Q80" s="1">
        <v>15.095108985900879</v>
      </c>
      <c r="R80" s="1">
        <v>399.74072265625</v>
      </c>
      <c r="S80" s="1">
        <v>382.58837890625</v>
      </c>
      <c r="T80" s="1">
        <v>5.6912226676940918</v>
      </c>
      <c r="U80" s="1">
        <v>9.3938512802124023</v>
      </c>
      <c r="V80" s="1">
        <v>22.638772964477539</v>
      </c>
      <c r="W80" s="1">
        <v>37.367233276367188</v>
      </c>
      <c r="X80" s="1">
        <v>300.14376831054687</v>
      </c>
      <c r="Y80" s="1">
        <v>1700.6361083984375</v>
      </c>
      <c r="Z80" s="1">
        <v>14.801965713500977</v>
      </c>
      <c r="AA80" s="1">
        <v>72.8951416015625</v>
      </c>
      <c r="AB80" s="1">
        <v>-3.2506392002105713</v>
      </c>
      <c r="AC80" s="1">
        <v>9.3312829732894897E-2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0.50023961385091142</v>
      </c>
      <c r="AL80">
        <f t="shared" si="96"/>
        <v>1.8697658093008943E-3</v>
      </c>
      <c r="AM80">
        <f t="shared" si="97"/>
        <v>291.58524360656736</v>
      </c>
      <c r="AN80">
        <f t="shared" si="98"/>
        <v>289.21707191467283</v>
      </c>
      <c r="AO80">
        <f t="shared" si="99"/>
        <v>272.10177126180133</v>
      </c>
      <c r="AP80">
        <f t="shared" si="100"/>
        <v>1.967855741404634</v>
      </c>
      <c r="AQ80">
        <f t="shared" si="101"/>
        <v>2.1286548162452417</v>
      </c>
      <c r="AR80">
        <f t="shared" si="102"/>
        <v>29.201600675669919</v>
      </c>
      <c r="AS80">
        <f t="shared" si="103"/>
        <v>19.807749395457517</v>
      </c>
      <c r="AT80">
        <f t="shared" si="104"/>
        <v>17.251157760620117</v>
      </c>
      <c r="AU80">
        <f t="shared" si="105"/>
        <v>1.9757292217940976</v>
      </c>
      <c r="AV80">
        <f t="shared" si="106"/>
        <v>9.2574049906477426E-2</v>
      </c>
      <c r="AW80">
        <f t="shared" si="107"/>
        <v>0.68476611925510222</v>
      </c>
      <c r="AX80">
        <f t="shared" si="108"/>
        <v>1.2909631025389954</v>
      </c>
      <c r="AY80">
        <f t="shared" si="109"/>
        <v>5.8131169102610694E-2</v>
      </c>
      <c r="AZ80">
        <f t="shared" si="110"/>
        <v>17.299657420721672</v>
      </c>
      <c r="BA80">
        <f t="shared" si="111"/>
        <v>0.6203076609909518</v>
      </c>
      <c r="BB80">
        <f t="shared" si="112"/>
        <v>33.088779970157859</v>
      </c>
      <c r="BC80">
        <f t="shared" si="113"/>
        <v>378.84976731473176</v>
      </c>
      <c r="BD80">
        <f t="shared" si="114"/>
        <v>6.8692394337793172E-3</v>
      </c>
      <c r="BE80">
        <f>AVERAGE(E66:E80)</f>
        <v>7.8475884385622168</v>
      </c>
      <c r="BF80">
        <f t="shared" ref="BF80:DD80" si="115">AVERAGE(F66:F80)</f>
        <v>9.5538113640500008E-2</v>
      </c>
      <c r="BG80">
        <f t="shared" si="115"/>
        <v>237.3390879545457</v>
      </c>
      <c r="BH80">
        <f t="shared" si="115"/>
        <v>1.8667975507168357</v>
      </c>
      <c r="BI80">
        <f t="shared" si="115"/>
        <v>1.4438858648277006</v>
      </c>
      <c r="BJ80">
        <f t="shared" si="115"/>
        <v>18.432121785481772</v>
      </c>
      <c r="BK80">
        <f t="shared" si="115"/>
        <v>6</v>
      </c>
      <c r="BL80">
        <f t="shared" si="115"/>
        <v>1.4200000166893005</v>
      </c>
      <c r="BM80">
        <f t="shared" si="115"/>
        <v>1</v>
      </c>
      <c r="BN80">
        <f t="shared" si="115"/>
        <v>2.8400000333786011</v>
      </c>
      <c r="BO80">
        <f t="shared" si="115"/>
        <v>16.06172332763672</v>
      </c>
      <c r="BP80">
        <f t="shared" si="115"/>
        <v>18.432121785481772</v>
      </c>
      <c r="BQ80">
        <f t="shared" si="115"/>
        <v>15.093262736002604</v>
      </c>
      <c r="BR80">
        <f t="shared" si="115"/>
        <v>399.6374552408854</v>
      </c>
      <c r="BS80">
        <f t="shared" si="115"/>
        <v>382.51902465820314</v>
      </c>
      <c r="BT80">
        <f t="shared" si="115"/>
        <v>5.6906160990397137</v>
      </c>
      <c r="BU80">
        <f t="shared" si="115"/>
        <v>9.3880977630615234</v>
      </c>
      <c r="BV80">
        <f t="shared" si="115"/>
        <v>22.644293848673502</v>
      </c>
      <c r="BW80">
        <f t="shared" si="115"/>
        <v>37.357436625162762</v>
      </c>
      <c r="BX80">
        <f t="shared" si="115"/>
        <v>300.08615722656248</v>
      </c>
      <c r="BY80">
        <f t="shared" si="115"/>
        <v>1700.5211263020833</v>
      </c>
      <c r="BZ80">
        <f t="shared" si="115"/>
        <v>14.766427485148112</v>
      </c>
      <c r="CA80">
        <f t="shared" si="115"/>
        <v>72.895796712239587</v>
      </c>
      <c r="CB80">
        <f t="shared" si="115"/>
        <v>-3.2506392002105713</v>
      </c>
      <c r="CC80">
        <f t="shared" si="115"/>
        <v>9.3312829732894897E-2</v>
      </c>
      <c r="CD80">
        <f t="shared" si="115"/>
        <v>1</v>
      </c>
      <c r="CE80">
        <f t="shared" si="115"/>
        <v>-0.21956524252891541</v>
      </c>
      <c r="CF80">
        <f t="shared" si="115"/>
        <v>2.737391471862793</v>
      </c>
      <c r="CG80">
        <f t="shared" si="115"/>
        <v>1</v>
      </c>
      <c r="CH80">
        <f t="shared" si="115"/>
        <v>0</v>
      </c>
      <c r="CI80">
        <f t="shared" si="115"/>
        <v>0.15999999642372131</v>
      </c>
      <c r="CJ80">
        <f t="shared" si="115"/>
        <v>111115</v>
      </c>
      <c r="CK80">
        <f t="shared" si="115"/>
        <v>0.500143595377604</v>
      </c>
      <c r="CL80">
        <f t="shared" si="115"/>
        <v>1.8667975507168358E-3</v>
      </c>
      <c r="CM80">
        <f t="shared" si="115"/>
        <v>291.58212178548183</v>
      </c>
      <c r="CN80">
        <f t="shared" si="115"/>
        <v>289.21172332763678</v>
      </c>
      <c r="CO80">
        <f t="shared" si="115"/>
        <v>272.08337412679589</v>
      </c>
      <c r="CP80">
        <f t="shared" si="115"/>
        <v>1.9689405699239964</v>
      </c>
      <c r="CQ80">
        <f t="shared" si="115"/>
        <v>2.1282387302794081</v>
      </c>
      <c r="CR80">
        <f t="shared" si="115"/>
        <v>29.195630277339717</v>
      </c>
      <c r="CS80">
        <f t="shared" si="115"/>
        <v>19.807532514278194</v>
      </c>
      <c r="CT80">
        <f t="shared" si="115"/>
        <v>17.246922556559245</v>
      </c>
      <c r="CU80">
        <f t="shared" si="115"/>
        <v>1.9752000736295285</v>
      </c>
      <c r="CV80">
        <f t="shared" si="115"/>
        <v>9.2428784684411847E-2</v>
      </c>
      <c r="CW80">
        <f t="shared" si="115"/>
        <v>0.6843528654517077</v>
      </c>
      <c r="CX80">
        <f t="shared" si="115"/>
        <v>1.2908472081778208</v>
      </c>
      <c r="CY80">
        <f t="shared" si="115"/>
        <v>5.8039522831806675E-2</v>
      </c>
      <c r="CZ80">
        <f t="shared" si="115"/>
        <v>17.301021896363771</v>
      </c>
      <c r="DA80">
        <f t="shared" si="115"/>
        <v>0.62046341705401986</v>
      </c>
      <c r="DB80">
        <f t="shared" si="115"/>
        <v>33.072704620123872</v>
      </c>
      <c r="DC80">
        <f t="shared" si="115"/>
        <v>378.78865695836345</v>
      </c>
      <c r="DD80">
        <f t="shared" si="115"/>
        <v>6.8518698898002448E-3</v>
      </c>
    </row>
    <row r="81" spans="1:56" x14ac:dyDescent="0.25">
      <c r="A81" s="1" t="s">
        <v>9</v>
      </c>
      <c r="B81" s="1" t="s">
        <v>109</v>
      </c>
    </row>
    <row r="82" spans="1:56" x14ac:dyDescent="0.25">
      <c r="A82" s="1" t="s">
        <v>9</v>
      </c>
      <c r="B82" s="1" t="s">
        <v>110</v>
      </c>
    </row>
    <row r="83" spans="1:56" x14ac:dyDescent="0.25">
      <c r="A83" s="1" t="s">
        <v>9</v>
      </c>
      <c r="B83" s="1" t="s">
        <v>111</v>
      </c>
    </row>
    <row r="84" spans="1:56" x14ac:dyDescent="0.25">
      <c r="A84" s="1">
        <v>61</v>
      </c>
      <c r="B84" s="1" t="s">
        <v>112</v>
      </c>
      <c r="C84" s="1">
        <v>2300.0000506043434</v>
      </c>
      <c r="D84" s="1">
        <v>0</v>
      </c>
      <c r="E84">
        <f t="shared" ref="E84:E98" si="116">(R84-S84*(1000-T84)/(1000-U84))*AK84</f>
        <v>7.9844785770027462</v>
      </c>
      <c r="F84">
        <f t="shared" ref="F84:F98" si="117">IF(AV84&lt;&gt;0,1/(1/AV84-1/N84),0)</f>
        <v>8.6893116737025364E-2</v>
      </c>
      <c r="G84">
        <f t="shared" ref="G84:G98" si="118">((AY84-AL84/2)*S84-E84)/(AY84+AL84/2)</f>
        <v>219.12024581069323</v>
      </c>
      <c r="H84">
        <f t="shared" ref="H84:H98" si="119">AL84*1000</f>
        <v>2.2280942333454865</v>
      </c>
      <c r="I84">
        <f t="shared" ref="I84:I98" si="120">(AQ84-AW84)</f>
        <v>1.871726924471663</v>
      </c>
      <c r="J84">
        <f t="shared" ref="J84:J98" si="121">(P84+AP84*D84)</f>
        <v>24.055910110473633</v>
      </c>
      <c r="K84" s="1">
        <v>6</v>
      </c>
      <c r="L84">
        <f t="shared" ref="L84:L98" si="122">(K84*AE84+AF84)</f>
        <v>1.4200000166893005</v>
      </c>
      <c r="M84" s="1">
        <v>1</v>
      </c>
      <c r="N84">
        <f t="shared" ref="N84:N98" si="123">L84*(M84+1)*(M84+1)/(M84*M84+1)</f>
        <v>2.8400000333786011</v>
      </c>
      <c r="O84" s="1">
        <v>24.718639373779297</v>
      </c>
      <c r="P84" s="1">
        <v>24.055910110473633</v>
      </c>
      <c r="Q84" s="1">
        <v>25.040630340576172</v>
      </c>
      <c r="R84" s="1">
        <v>400.32986450195312</v>
      </c>
      <c r="S84" s="1">
        <v>382.66152954101562</v>
      </c>
      <c r="T84" s="1">
        <v>11.16135311126709</v>
      </c>
      <c r="U84" s="1">
        <v>15.54681396484375</v>
      </c>
      <c r="V84" s="1">
        <v>26.021844863891602</v>
      </c>
      <c r="W84" s="1">
        <v>36.246212005615234</v>
      </c>
      <c r="X84" s="1">
        <v>300.09906005859375</v>
      </c>
      <c r="Y84" s="1">
        <v>1699.9793701171875</v>
      </c>
      <c r="Z84" s="1">
        <v>7.7836909294128418</v>
      </c>
      <c r="AA84" s="1">
        <v>72.897315979003906</v>
      </c>
      <c r="AB84" s="1">
        <v>-2.8036787509918213</v>
      </c>
      <c r="AC84" s="1">
        <v>2.2835344076156616E-2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ref="AK84:AK98" si="124">X84*0.000001/(K84*0.0001)</f>
        <v>0.50016510009765625</v>
      </c>
      <c r="AL84">
        <f t="shared" ref="AL84:AL98" si="125">(U84-T84)/(1000-U84)*AK84</f>
        <v>2.2280942333454865E-3</v>
      </c>
      <c r="AM84">
        <f t="shared" ref="AM84:AM98" si="126">(P84+273.15)</f>
        <v>297.20591011047361</v>
      </c>
      <c r="AN84">
        <f t="shared" ref="AN84:AN98" si="127">(O84+273.15)</f>
        <v>297.86863937377927</v>
      </c>
      <c r="AO84">
        <f t="shared" ref="AO84:AO98" si="128">(Y84*AG84+Z84*AH84)*AI84</f>
        <v>271.99669313915001</v>
      </c>
      <c r="AP84">
        <f t="shared" ref="AP84:AP98" si="129">((AO84+0.00000010773*(AN84^4-AM84^4))-AL84*44100)/(L84*51.4+0.00000043092*AM84^3)</f>
        <v>2.1501601102474726</v>
      </c>
      <c r="AQ84">
        <f t="shared" ref="AQ84:AQ98" si="130">0.61365*EXP(17.502*J84/(240.97+J84))</f>
        <v>3.0050479345336685</v>
      </c>
      <c r="AR84">
        <f t="shared" ref="AR84:AR98" si="131">AQ84*1000/AA84</f>
        <v>41.223025761321459</v>
      </c>
      <c r="AS84">
        <f t="shared" ref="AS84:AS98" si="132">(AR84-U84)</f>
        <v>25.676211796477709</v>
      </c>
      <c r="AT84">
        <f t="shared" ref="AT84:AT98" si="133">IF(D84,P84,(O84+P84)/2)</f>
        <v>24.387274742126465</v>
      </c>
      <c r="AU84">
        <f t="shared" ref="AU84:AU98" si="134">0.61365*EXP(17.502*AT84/(240.97+AT84))</f>
        <v>3.0653609628844167</v>
      </c>
      <c r="AV84">
        <f t="shared" ref="AV84:AV98" si="135">IF(AS84&lt;&gt;0,(1000-(AR84+U84)/2)/AS84*AL84,0)</f>
        <v>8.4313448348387388E-2</v>
      </c>
      <c r="AW84">
        <f t="shared" ref="AW84:AW98" si="136">U84*AA84/1000</f>
        <v>1.1333210100620055</v>
      </c>
      <c r="AX84">
        <f t="shared" ref="AX84:AX98" si="137">(AU84-AW84)</f>
        <v>1.9320399528224113</v>
      </c>
      <c r="AY84">
        <f t="shared" ref="AY84:AY98" si="138">1/(1.6/F84+1.37/N84)</f>
        <v>5.292175548145589E-2</v>
      </c>
      <c r="AZ84">
        <f t="shared" ref="AZ84:AZ98" si="139">G84*AA84*0.001</f>
        <v>15.973277796259111</v>
      </c>
      <c r="BA84">
        <f t="shared" ref="BA84:BA98" si="140">G84/S84</f>
        <v>0.57262156996423863</v>
      </c>
      <c r="BB84">
        <f t="shared" ref="BB84:BB98" si="141">(1-AL84*AA84/AQ84/F84)*100</f>
        <v>37.797432121596785</v>
      </c>
      <c r="BC84">
        <f t="shared" ref="BC84:BC98" si="142">(S84-E84/(N84/1.35))</f>
        <v>378.86609082542856</v>
      </c>
      <c r="BD84">
        <f t="shared" ref="BD84:BD98" si="143">E84*BB84/100/BC84</f>
        <v>7.9656848250286693E-3</v>
      </c>
    </row>
    <row r="85" spans="1:56" x14ac:dyDescent="0.25">
      <c r="A85" s="1">
        <v>62</v>
      </c>
      <c r="B85" s="1" t="s">
        <v>112</v>
      </c>
      <c r="C85" s="1">
        <v>2300.0000506043434</v>
      </c>
      <c r="D85" s="1">
        <v>0</v>
      </c>
      <c r="E85">
        <f t="shared" si="116"/>
        <v>7.9844785770027462</v>
      </c>
      <c r="F85">
        <f t="shared" si="117"/>
        <v>8.6893116737025364E-2</v>
      </c>
      <c r="G85">
        <f t="shared" si="118"/>
        <v>219.12024581069323</v>
      </c>
      <c r="H85">
        <f t="shared" si="119"/>
        <v>2.2280942333454865</v>
      </c>
      <c r="I85">
        <f t="shared" si="120"/>
        <v>1.871726924471663</v>
      </c>
      <c r="J85">
        <f t="shared" si="121"/>
        <v>24.055910110473633</v>
      </c>
      <c r="K85" s="1">
        <v>6</v>
      </c>
      <c r="L85">
        <f t="shared" si="122"/>
        <v>1.4200000166893005</v>
      </c>
      <c r="M85" s="1">
        <v>1</v>
      </c>
      <c r="N85">
        <f t="shared" si="123"/>
        <v>2.8400000333786011</v>
      </c>
      <c r="O85" s="1">
        <v>24.718639373779297</v>
      </c>
      <c r="P85" s="1">
        <v>24.055910110473633</v>
      </c>
      <c r="Q85" s="1">
        <v>25.040630340576172</v>
      </c>
      <c r="R85" s="1">
        <v>400.32986450195312</v>
      </c>
      <c r="S85" s="1">
        <v>382.66152954101562</v>
      </c>
      <c r="T85" s="1">
        <v>11.16135311126709</v>
      </c>
      <c r="U85" s="1">
        <v>15.54681396484375</v>
      </c>
      <c r="V85" s="1">
        <v>26.021844863891602</v>
      </c>
      <c r="W85" s="1">
        <v>36.246212005615234</v>
      </c>
      <c r="X85" s="1">
        <v>300.09906005859375</v>
      </c>
      <c r="Y85" s="1">
        <v>1699.9793701171875</v>
      </c>
      <c r="Z85" s="1">
        <v>7.7836909294128418</v>
      </c>
      <c r="AA85" s="1">
        <v>72.897315979003906</v>
      </c>
      <c r="AB85" s="1">
        <v>-2.8036787509918213</v>
      </c>
      <c r="AC85" s="1">
        <v>2.2835344076156616E-2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124"/>
        <v>0.50016510009765625</v>
      </c>
      <c r="AL85">
        <f t="shared" si="125"/>
        <v>2.2280942333454865E-3</v>
      </c>
      <c r="AM85">
        <f t="shared" si="126"/>
        <v>297.20591011047361</v>
      </c>
      <c r="AN85">
        <f t="shared" si="127"/>
        <v>297.86863937377927</v>
      </c>
      <c r="AO85">
        <f t="shared" si="128"/>
        <v>271.99669313915001</v>
      </c>
      <c r="AP85">
        <f t="shared" si="129"/>
        <v>2.1501601102474726</v>
      </c>
      <c r="AQ85">
        <f t="shared" si="130"/>
        <v>3.0050479345336685</v>
      </c>
      <c r="AR85">
        <f t="shared" si="131"/>
        <v>41.223025761321459</v>
      </c>
      <c r="AS85">
        <f t="shared" si="132"/>
        <v>25.676211796477709</v>
      </c>
      <c r="AT85">
        <f t="shared" si="133"/>
        <v>24.387274742126465</v>
      </c>
      <c r="AU85">
        <f t="shared" si="134"/>
        <v>3.0653609628844167</v>
      </c>
      <c r="AV85">
        <f t="shared" si="135"/>
        <v>8.4313448348387388E-2</v>
      </c>
      <c r="AW85">
        <f t="shared" si="136"/>
        <v>1.1333210100620055</v>
      </c>
      <c r="AX85">
        <f t="shared" si="137"/>
        <v>1.9320399528224113</v>
      </c>
      <c r="AY85">
        <f t="shared" si="138"/>
        <v>5.292175548145589E-2</v>
      </c>
      <c r="AZ85">
        <f t="shared" si="139"/>
        <v>15.973277796259111</v>
      </c>
      <c r="BA85">
        <f t="shared" si="140"/>
        <v>0.57262156996423863</v>
      </c>
      <c r="BB85">
        <f t="shared" si="141"/>
        <v>37.797432121596785</v>
      </c>
      <c r="BC85">
        <f t="shared" si="142"/>
        <v>378.86609082542856</v>
      </c>
      <c r="BD85">
        <f t="shared" si="143"/>
        <v>7.9656848250286693E-3</v>
      </c>
    </row>
    <row r="86" spans="1:56" x14ac:dyDescent="0.25">
      <c r="A86" s="1">
        <v>63</v>
      </c>
      <c r="B86" s="1" t="s">
        <v>113</v>
      </c>
      <c r="C86" s="1">
        <v>2300.0000506043434</v>
      </c>
      <c r="D86" s="1">
        <v>0</v>
      </c>
      <c r="E86">
        <f t="shared" si="116"/>
        <v>7.9844785770027462</v>
      </c>
      <c r="F86">
        <f t="shared" si="117"/>
        <v>8.6893116737025364E-2</v>
      </c>
      <c r="G86">
        <f t="shared" si="118"/>
        <v>219.12024581069323</v>
      </c>
      <c r="H86">
        <f t="shared" si="119"/>
        <v>2.2280942333454865</v>
      </c>
      <c r="I86">
        <f t="shared" si="120"/>
        <v>1.871726924471663</v>
      </c>
      <c r="J86">
        <f t="shared" si="121"/>
        <v>24.055910110473633</v>
      </c>
      <c r="K86" s="1">
        <v>6</v>
      </c>
      <c r="L86">
        <f t="shared" si="122"/>
        <v>1.4200000166893005</v>
      </c>
      <c r="M86" s="1">
        <v>1</v>
      </c>
      <c r="N86">
        <f t="shared" si="123"/>
        <v>2.8400000333786011</v>
      </c>
      <c r="O86" s="1">
        <v>24.718639373779297</v>
      </c>
      <c r="P86" s="1">
        <v>24.055910110473633</v>
      </c>
      <c r="Q86" s="1">
        <v>25.040630340576172</v>
      </c>
      <c r="R86" s="1">
        <v>400.32986450195312</v>
      </c>
      <c r="S86" s="1">
        <v>382.66152954101562</v>
      </c>
      <c r="T86" s="1">
        <v>11.16135311126709</v>
      </c>
      <c r="U86" s="1">
        <v>15.54681396484375</v>
      </c>
      <c r="V86" s="1">
        <v>26.021844863891602</v>
      </c>
      <c r="W86" s="1">
        <v>36.246212005615234</v>
      </c>
      <c r="X86" s="1">
        <v>300.09906005859375</v>
      </c>
      <c r="Y86" s="1">
        <v>1699.9793701171875</v>
      </c>
      <c r="Z86" s="1">
        <v>7.7836909294128418</v>
      </c>
      <c r="AA86" s="1">
        <v>72.897315979003906</v>
      </c>
      <c r="AB86" s="1">
        <v>-2.8036787509918213</v>
      </c>
      <c r="AC86" s="1">
        <v>2.2835344076156616E-2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4"/>
        <v>0.50016510009765625</v>
      </c>
      <c r="AL86">
        <f t="shared" si="125"/>
        <v>2.2280942333454865E-3</v>
      </c>
      <c r="AM86">
        <f t="shared" si="126"/>
        <v>297.20591011047361</v>
      </c>
      <c r="AN86">
        <f t="shared" si="127"/>
        <v>297.86863937377927</v>
      </c>
      <c r="AO86">
        <f t="shared" si="128"/>
        <v>271.99669313915001</v>
      </c>
      <c r="AP86">
        <f t="shared" si="129"/>
        <v>2.1501601102474726</v>
      </c>
      <c r="AQ86">
        <f t="shared" si="130"/>
        <v>3.0050479345336685</v>
      </c>
      <c r="AR86">
        <f t="shared" si="131"/>
        <v>41.223025761321459</v>
      </c>
      <c r="AS86">
        <f t="shared" si="132"/>
        <v>25.676211796477709</v>
      </c>
      <c r="AT86">
        <f t="shared" si="133"/>
        <v>24.387274742126465</v>
      </c>
      <c r="AU86">
        <f t="shared" si="134"/>
        <v>3.0653609628844167</v>
      </c>
      <c r="AV86">
        <f t="shared" si="135"/>
        <v>8.4313448348387388E-2</v>
      </c>
      <c r="AW86">
        <f t="shared" si="136"/>
        <v>1.1333210100620055</v>
      </c>
      <c r="AX86">
        <f t="shared" si="137"/>
        <v>1.9320399528224113</v>
      </c>
      <c r="AY86">
        <f t="shared" si="138"/>
        <v>5.292175548145589E-2</v>
      </c>
      <c r="AZ86">
        <f t="shared" si="139"/>
        <v>15.973277796259111</v>
      </c>
      <c r="BA86">
        <f t="shared" si="140"/>
        <v>0.57262156996423863</v>
      </c>
      <c r="BB86">
        <f t="shared" si="141"/>
        <v>37.797432121596785</v>
      </c>
      <c r="BC86">
        <f t="shared" si="142"/>
        <v>378.86609082542856</v>
      </c>
      <c r="BD86">
        <f t="shared" si="143"/>
        <v>7.9656848250286693E-3</v>
      </c>
    </row>
    <row r="87" spans="1:56" x14ac:dyDescent="0.25">
      <c r="A87" s="1">
        <v>64</v>
      </c>
      <c r="B87" s="1" t="s">
        <v>113</v>
      </c>
      <c r="C87" s="1">
        <v>2300.5000505931675</v>
      </c>
      <c r="D87" s="1">
        <v>0</v>
      </c>
      <c r="E87">
        <f t="shared" si="116"/>
        <v>8.0165970748505107</v>
      </c>
      <c r="F87">
        <f t="shared" si="117"/>
        <v>8.691368306426149E-2</v>
      </c>
      <c r="G87">
        <f t="shared" si="118"/>
        <v>218.56850724313475</v>
      </c>
      <c r="H87">
        <f t="shared" si="119"/>
        <v>2.2281997828231779</v>
      </c>
      <c r="I87">
        <f t="shared" si="120"/>
        <v>1.8713922137514762</v>
      </c>
      <c r="J87">
        <f t="shared" si="121"/>
        <v>24.05389404296875</v>
      </c>
      <c r="K87" s="1">
        <v>6</v>
      </c>
      <c r="L87">
        <f t="shared" si="122"/>
        <v>1.4200000166893005</v>
      </c>
      <c r="M87" s="1">
        <v>1</v>
      </c>
      <c r="N87">
        <f t="shared" si="123"/>
        <v>2.8400000333786011</v>
      </c>
      <c r="O87" s="1">
        <v>24.718626022338867</v>
      </c>
      <c r="P87" s="1">
        <v>24.05389404296875</v>
      </c>
      <c r="Q87" s="1">
        <v>25.040090560913086</v>
      </c>
      <c r="R87" s="1">
        <v>400.40072631835937</v>
      </c>
      <c r="S87" s="1">
        <v>382.66796875</v>
      </c>
      <c r="T87" s="1">
        <v>11.160711288452148</v>
      </c>
      <c r="U87" s="1">
        <v>15.546405792236328</v>
      </c>
      <c r="V87" s="1">
        <v>26.020383834838867</v>
      </c>
      <c r="W87" s="1">
        <v>36.245311737060547</v>
      </c>
      <c r="X87" s="1">
        <v>300.097412109375</v>
      </c>
      <c r="Y87" s="1">
        <v>1700.087890625</v>
      </c>
      <c r="Z87" s="1">
        <v>7.8515167236328125</v>
      </c>
      <c r="AA87" s="1">
        <v>72.897361755371094</v>
      </c>
      <c r="AB87" s="1">
        <v>-2.8036787509918213</v>
      </c>
      <c r="AC87" s="1">
        <v>2.2835344076156616E-2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0.50016235351562488</v>
      </c>
      <c r="AL87">
        <f t="shared" si="125"/>
        <v>2.228199782823178E-3</v>
      </c>
      <c r="AM87">
        <f t="shared" si="126"/>
        <v>297.20389404296873</v>
      </c>
      <c r="AN87">
        <f t="shared" si="127"/>
        <v>297.86862602233884</v>
      </c>
      <c r="AO87">
        <f t="shared" si="128"/>
        <v>272.01405642001191</v>
      </c>
      <c r="AP87">
        <f t="shared" si="129"/>
        <v>2.1505854761043182</v>
      </c>
      <c r="AQ87">
        <f t="shared" si="130"/>
        <v>3.0046841807839244</v>
      </c>
      <c r="AR87">
        <f t="shared" si="131"/>
        <v>41.218009931100681</v>
      </c>
      <c r="AS87">
        <f t="shared" si="132"/>
        <v>25.671604138864353</v>
      </c>
      <c r="AT87">
        <f t="shared" si="133"/>
        <v>24.386260032653809</v>
      </c>
      <c r="AU87">
        <f t="shared" si="134"/>
        <v>3.0651746682009056</v>
      </c>
      <c r="AV87">
        <f t="shared" si="135"/>
        <v>8.4332811526655865E-2</v>
      </c>
      <c r="AW87">
        <f t="shared" si="136"/>
        <v>1.1332919670324482</v>
      </c>
      <c r="AX87">
        <f t="shared" si="137"/>
        <v>1.9318827011684574</v>
      </c>
      <c r="AY87">
        <f t="shared" si="138"/>
        <v>5.2933961438403287E-2</v>
      </c>
      <c r="AZ87">
        <f t="shared" si="139"/>
        <v>15.933067540834241</v>
      </c>
      <c r="BA87">
        <f t="shared" si="140"/>
        <v>0.57117011375971027</v>
      </c>
      <c r="BB87">
        <f t="shared" si="141"/>
        <v>37.8016370919106</v>
      </c>
      <c r="BC87">
        <f t="shared" si="142"/>
        <v>378.85726243878446</v>
      </c>
      <c r="BD87">
        <f t="shared" si="143"/>
        <v>7.9988038604522239E-3</v>
      </c>
    </row>
    <row r="88" spans="1:56" x14ac:dyDescent="0.25">
      <c r="A88" s="1">
        <v>65</v>
      </c>
      <c r="B88" s="1" t="s">
        <v>114</v>
      </c>
      <c r="C88" s="1">
        <v>2301.0000505819917</v>
      </c>
      <c r="D88" s="1">
        <v>0</v>
      </c>
      <c r="E88">
        <f t="shared" si="116"/>
        <v>8.0351843955115516</v>
      </c>
      <c r="F88">
        <f t="shared" si="117"/>
        <v>8.6903374841728817E-2</v>
      </c>
      <c r="G88">
        <f t="shared" si="118"/>
        <v>218.22131480627914</v>
      </c>
      <c r="H88">
        <f t="shared" si="119"/>
        <v>2.2279269968571644</v>
      </c>
      <c r="I88">
        <f t="shared" si="120"/>
        <v>1.8713822278643777</v>
      </c>
      <c r="J88">
        <f t="shared" si="121"/>
        <v>24.053754806518555</v>
      </c>
      <c r="K88" s="1">
        <v>6</v>
      </c>
      <c r="L88">
        <f t="shared" si="122"/>
        <v>1.4200000166893005</v>
      </c>
      <c r="M88" s="1">
        <v>1</v>
      </c>
      <c r="N88">
        <f t="shared" si="123"/>
        <v>2.8400000333786011</v>
      </c>
      <c r="O88" s="1">
        <v>24.718774795532227</v>
      </c>
      <c r="P88" s="1">
        <v>24.053754806518555</v>
      </c>
      <c r="Q88" s="1">
        <v>25.039806365966797</v>
      </c>
      <c r="R88" s="1">
        <v>400.45156860351562</v>
      </c>
      <c r="S88" s="1">
        <v>382.682373046875</v>
      </c>
      <c r="T88" s="1">
        <v>11.16115665435791</v>
      </c>
      <c r="U88" s="1">
        <v>15.546172142028809</v>
      </c>
      <c r="V88" s="1">
        <v>26.021236419677734</v>
      </c>
      <c r="W88" s="1">
        <v>36.2445068359375</v>
      </c>
      <c r="X88" s="1">
        <v>300.10720825195312</v>
      </c>
      <c r="Y88" s="1">
        <v>1700.05078125</v>
      </c>
      <c r="Z88" s="1">
        <v>7.9468717575073242</v>
      </c>
      <c r="AA88" s="1">
        <v>72.897483825683594</v>
      </c>
      <c r="AB88" s="1">
        <v>-2.8036787509918213</v>
      </c>
      <c r="AC88" s="1">
        <v>2.2835344076156616E-2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0.50017868041992175</v>
      </c>
      <c r="AL88">
        <f t="shared" si="125"/>
        <v>2.2279269968571644E-3</v>
      </c>
      <c r="AM88">
        <f t="shared" si="126"/>
        <v>297.20375480651853</v>
      </c>
      <c r="AN88">
        <f t="shared" si="127"/>
        <v>297.8687747955322</v>
      </c>
      <c r="AO88">
        <f t="shared" si="128"/>
        <v>272.00811892014463</v>
      </c>
      <c r="AP88">
        <f t="shared" si="129"/>
        <v>2.1506969344015863</v>
      </c>
      <c r="AQ88">
        <f t="shared" si="130"/>
        <v>3.0046590601392156</v>
      </c>
      <c r="AR88">
        <f t="shared" si="131"/>
        <v>41.217596307221228</v>
      </c>
      <c r="AS88">
        <f t="shared" si="132"/>
        <v>25.67142416519242</v>
      </c>
      <c r="AT88">
        <f t="shared" si="133"/>
        <v>24.386264801025391</v>
      </c>
      <c r="AU88">
        <f t="shared" si="134"/>
        <v>3.0651755436227019</v>
      </c>
      <c r="AV88">
        <f t="shared" si="135"/>
        <v>8.4323106378590834E-2</v>
      </c>
      <c r="AW88">
        <f t="shared" si="136"/>
        <v>1.1332768322748379</v>
      </c>
      <c r="AX88">
        <f t="shared" si="137"/>
        <v>1.9318987113478641</v>
      </c>
      <c r="AY88">
        <f t="shared" si="138"/>
        <v>5.2927843606094684E-2</v>
      </c>
      <c r="AZ88">
        <f t="shared" si="139"/>
        <v>15.907784766510142</v>
      </c>
      <c r="BA88">
        <f t="shared" si="140"/>
        <v>0.57024135464830794</v>
      </c>
      <c r="BB88">
        <f t="shared" si="141"/>
        <v>37.801250637924269</v>
      </c>
      <c r="BC88">
        <f t="shared" si="142"/>
        <v>378.86283121361811</v>
      </c>
      <c r="BD88">
        <f t="shared" si="143"/>
        <v>8.01715011957479E-3</v>
      </c>
    </row>
    <row r="89" spans="1:56" x14ac:dyDescent="0.25">
      <c r="A89" s="1">
        <v>66</v>
      </c>
      <c r="B89" s="1" t="s">
        <v>114</v>
      </c>
      <c r="C89" s="1">
        <v>2301.5000505708158</v>
      </c>
      <c r="D89" s="1">
        <v>0</v>
      </c>
      <c r="E89">
        <f t="shared" si="116"/>
        <v>8.0004632903058521</v>
      </c>
      <c r="F89">
        <f t="shared" si="117"/>
        <v>8.6930957791314351E-2</v>
      </c>
      <c r="G89">
        <f t="shared" si="118"/>
        <v>218.94894952542256</v>
      </c>
      <c r="H89">
        <f t="shared" si="119"/>
        <v>2.2284598791126542</v>
      </c>
      <c r="I89">
        <f t="shared" si="120"/>
        <v>1.8712522090173915</v>
      </c>
      <c r="J89">
        <f t="shared" si="121"/>
        <v>24.0535888671875</v>
      </c>
      <c r="K89" s="1">
        <v>6</v>
      </c>
      <c r="L89">
        <f t="shared" si="122"/>
        <v>1.4200000166893005</v>
      </c>
      <c r="M89" s="1">
        <v>1</v>
      </c>
      <c r="N89">
        <f t="shared" si="123"/>
        <v>2.8400000333786011</v>
      </c>
      <c r="O89" s="1">
        <v>24.719045639038086</v>
      </c>
      <c r="P89" s="1">
        <v>24.0535888671875</v>
      </c>
      <c r="Q89" s="1">
        <v>25.039400100708008</v>
      </c>
      <c r="R89" s="1">
        <v>400.42459106445312</v>
      </c>
      <c r="S89" s="1">
        <v>382.7225341796875</v>
      </c>
      <c r="T89" s="1">
        <v>11.161070823669434</v>
      </c>
      <c r="U89" s="1">
        <v>15.547548294067383</v>
      </c>
      <c r="V89" s="1">
        <v>26.020610809326172</v>
      </c>
      <c r="W89" s="1">
        <v>36.247123718261719</v>
      </c>
      <c r="X89" s="1">
        <v>300.07852172851562</v>
      </c>
      <c r="Y89" s="1">
        <v>1700.05029296875</v>
      </c>
      <c r="Z89" s="1">
        <v>8.0125150680541992</v>
      </c>
      <c r="AA89" s="1">
        <v>72.897468566894531</v>
      </c>
      <c r="AB89" s="1">
        <v>-2.8036787509918213</v>
      </c>
      <c r="AC89" s="1">
        <v>2.2835344076156616E-2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0.50013086954752595</v>
      </c>
      <c r="AL89">
        <f t="shared" si="125"/>
        <v>2.2284598791126541E-3</v>
      </c>
      <c r="AM89">
        <f t="shared" si="126"/>
        <v>297.20358886718748</v>
      </c>
      <c r="AN89">
        <f t="shared" si="127"/>
        <v>297.86904563903806</v>
      </c>
      <c r="AO89">
        <f t="shared" si="128"/>
        <v>272.00804079514637</v>
      </c>
      <c r="AP89">
        <f t="shared" si="129"/>
        <v>2.1504765828501942</v>
      </c>
      <c r="AQ89">
        <f t="shared" si="130"/>
        <v>3.0046291220764432</v>
      </c>
      <c r="AR89">
        <f t="shared" si="131"/>
        <v>41.217194247551113</v>
      </c>
      <c r="AS89">
        <f t="shared" si="132"/>
        <v>25.66964595348373</v>
      </c>
      <c r="AT89">
        <f t="shared" si="133"/>
        <v>24.386317253112793</v>
      </c>
      <c r="AU89">
        <f t="shared" si="134"/>
        <v>3.0651851732768756</v>
      </c>
      <c r="AV89">
        <f t="shared" si="135"/>
        <v>8.4349075456092396E-2</v>
      </c>
      <c r="AW89">
        <f t="shared" si="136"/>
        <v>1.1333769130590516</v>
      </c>
      <c r="AX89">
        <f t="shared" si="137"/>
        <v>1.9318082602178239</v>
      </c>
      <c r="AY89">
        <f t="shared" si="138"/>
        <v>5.294421374199041E-2</v>
      </c>
      <c r="AZ89">
        <f t="shared" si="139"/>
        <v>15.960824165784068</v>
      </c>
      <c r="BA89">
        <f t="shared" si="140"/>
        <v>0.57208272304819774</v>
      </c>
      <c r="BB89">
        <f t="shared" si="141"/>
        <v>37.805507283989449</v>
      </c>
      <c r="BC89">
        <f t="shared" si="142"/>
        <v>378.91949709695058</v>
      </c>
      <c r="BD89">
        <f t="shared" si="143"/>
        <v>7.9822119345724814E-3</v>
      </c>
    </row>
    <row r="90" spans="1:56" x14ac:dyDescent="0.25">
      <c r="A90" s="1">
        <v>67</v>
      </c>
      <c r="B90" s="1" t="s">
        <v>115</v>
      </c>
      <c r="C90" s="1">
        <v>2302.0000505596399</v>
      </c>
      <c r="D90" s="1">
        <v>0</v>
      </c>
      <c r="E90">
        <f t="shared" si="116"/>
        <v>7.9779071923526041</v>
      </c>
      <c r="F90">
        <f t="shared" si="117"/>
        <v>8.6886700284464477E-2</v>
      </c>
      <c r="G90">
        <f t="shared" si="118"/>
        <v>219.30093656043752</v>
      </c>
      <c r="H90">
        <f t="shared" si="119"/>
        <v>2.2280374490322732</v>
      </c>
      <c r="I90">
        <f t="shared" si="120"/>
        <v>1.8718162574990718</v>
      </c>
      <c r="J90">
        <f t="shared" si="121"/>
        <v>24.056306838989258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24.719736099243164</v>
      </c>
      <c r="P90" s="1">
        <v>24.056306838989258</v>
      </c>
      <c r="Q90" s="1">
        <v>25.040521621704102</v>
      </c>
      <c r="R90" s="1">
        <v>400.39151000976562</v>
      </c>
      <c r="S90" s="1">
        <v>382.73483276367187</v>
      </c>
      <c r="T90" s="1">
        <v>11.160893440246582</v>
      </c>
      <c r="U90" s="1">
        <v>15.546541213989258</v>
      </c>
      <c r="V90" s="1">
        <v>26.01911735534668</v>
      </c>
      <c r="W90" s="1">
        <v>36.243270874023438</v>
      </c>
      <c r="X90" s="1">
        <v>300.07870483398437</v>
      </c>
      <c r="Y90" s="1">
        <v>1700.049072265625</v>
      </c>
      <c r="Z90" s="1">
        <v>7.9871106147766113</v>
      </c>
      <c r="AA90" s="1">
        <v>72.897453308105469</v>
      </c>
      <c r="AB90" s="1">
        <v>-2.8036787509918213</v>
      </c>
      <c r="AC90" s="1">
        <v>2.2835344076156616E-2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0.50013117472330726</v>
      </c>
      <c r="AL90">
        <f t="shared" si="125"/>
        <v>2.2280374490322732E-3</v>
      </c>
      <c r="AM90">
        <f t="shared" si="126"/>
        <v>297.20630683898924</v>
      </c>
      <c r="AN90">
        <f t="shared" si="127"/>
        <v>297.86973609924314</v>
      </c>
      <c r="AO90">
        <f t="shared" si="128"/>
        <v>272.00784548265074</v>
      </c>
      <c r="AP90">
        <f t="shared" si="129"/>
        <v>2.150415876108037</v>
      </c>
      <c r="AQ90">
        <f t="shared" si="130"/>
        <v>3.0051195197483911</v>
      </c>
      <c r="AR90">
        <f t="shared" si="131"/>
        <v>41.223930101468333</v>
      </c>
      <c r="AS90">
        <f t="shared" si="132"/>
        <v>25.677388887479076</v>
      </c>
      <c r="AT90">
        <f t="shared" si="133"/>
        <v>24.388021469116211</v>
      </c>
      <c r="AU90">
        <f t="shared" si="134"/>
        <v>3.0654980638841347</v>
      </c>
      <c r="AV90">
        <f t="shared" si="135"/>
        <v>8.4307407208481927E-2</v>
      </c>
      <c r="AW90">
        <f t="shared" si="136"/>
        <v>1.1333032622493193</v>
      </c>
      <c r="AX90">
        <f t="shared" si="137"/>
        <v>1.9321948016348154</v>
      </c>
      <c r="AY90">
        <f t="shared" si="138"/>
        <v>5.2917947336049521E-2</v>
      </c>
      <c r="AZ90">
        <f t="shared" si="139"/>
        <v>15.986479783338295</v>
      </c>
      <c r="BA90">
        <f t="shared" si="140"/>
        <v>0.57298400298947905</v>
      </c>
      <c r="BB90">
        <f t="shared" si="141"/>
        <v>37.795788561905397</v>
      </c>
      <c r="BC90">
        <f t="shared" si="142"/>
        <v>378.94251776962477</v>
      </c>
      <c r="BD90">
        <f t="shared" si="143"/>
        <v>7.9571776527852436E-3</v>
      </c>
    </row>
    <row r="91" spans="1:56" x14ac:dyDescent="0.25">
      <c r="A91" s="1">
        <v>68</v>
      </c>
      <c r="B91" s="1" t="s">
        <v>115</v>
      </c>
      <c r="C91" s="1">
        <v>2302.5000505484641</v>
      </c>
      <c r="D91" s="1">
        <v>0</v>
      </c>
      <c r="E91">
        <f t="shared" si="116"/>
        <v>7.973425066067712</v>
      </c>
      <c r="F91">
        <f t="shared" si="117"/>
        <v>8.6886343993350906E-2</v>
      </c>
      <c r="G91">
        <f t="shared" si="118"/>
        <v>219.39346516914577</v>
      </c>
      <c r="H91">
        <f t="shared" si="119"/>
        <v>2.2281208882901384</v>
      </c>
      <c r="I91">
        <f t="shared" si="120"/>
        <v>1.8719000021339374</v>
      </c>
      <c r="J91">
        <f t="shared" si="121"/>
        <v>24.056930541992188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24.720067977905273</v>
      </c>
      <c r="P91" s="1">
        <v>24.056930541992188</v>
      </c>
      <c r="Q91" s="1">
        <v>25.040822982788086</v>
      </c>
      <c r="R91" s="1">
        <v>400.393310546875</v>
      </c>
      <c r="S91" s="1">
        <v>382.7459716796875</v>
      </c>
      <c r="T91" s="1">
        <v>11.161182403564453</v>
      </c>
      <c r="U91" s="1">
        <v>15.546871185302734</v>
      </c>
      <c r="V91" s="1">
        <v>26.019384384155273</v>
      </c>
      <c r="W91" s="1">
        <v>36.243473052978516</v>
      </c>
      <c r="X91" s="1">
        <v>300.0870361328125</v>
      </c>
      <c r="Y91" s="1">
        <v>1700.056640625</v>
      </c>
      <c r="Z91" s="1">
        <v>8.0909929275512695</v>
      </c>
      <c r="AA91" s="1">
        <v>72.897758483886719</v>
      </c>
      <c r="AB91" s="1">
        <v>-2.8036787509918213</v>
      </c>
      <c r="AC91" s="1">
        <v>2.2835344076156616E-2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0.50014506022135408</v>
      </c>
      <c r="AL91">
        <f t="shared" si="125"/>
        <v>2.2281208882901386E-3</v>
      </c>
      <c r="AM91">
        <f t="shared" si="126"/>
        <v>297.20693054199216</v>
      </c>
      <c r="AN91">
        <f t="shared" si="127"/>
        <v>297.87006797790525</v>
      </c>
      <c r="AO91">
        <f t="shared" si="128"/>
        <v>272.00905642012367</v>
      </c>
      <c r="AP91">
        <f t="shared" si="129"/>
        <v>2.1503459116911121</v>
      </c>
      <c r="AQ91">
        <f t="shared" si="130"/>
        <v>3.0052320629802338</v>
      </c>
      <c r="AR91">
        <f t="shared" si="131"/>
        <v>41.225301373903136</v>
      </c>
      <c r="AS91">
        <f t="shared" si="132"/>
        <v>25.678430188600402</v>
      </c>
      <c r="AT91">
        <f t="shared" si="133"/>
        <v>24.38849925994873</v>
      </c>
      <c r="AU91">
        <f t="shared" si="134"/>
        <v>3.065585790324445</v>
      </c>
      <c r="AV91">
        <f t="shared" si="135"/>
        <v>8.4307071756855909E-2</v>
      </c>
      <c r="AW91">
        <f t="shared" si="136"/>
        <v>1.1333320608462965</v>
      </c>
      <c r="AX91">
        <f t="shared" si="137"/>
        <v>1.9322537294781486</v>
      </c>
      <c r="AY91">
        <f t="shared" si="138"/>
        <v>5.291773587791835E-2</v>
      </c>
      <c r="AZ91">
        <f t="shared" si="139"/>
        <v>15.993291836843403</v>
      </c>
      <c r="BA91">
        <f t="shared" si="140"/>
        <v>0.57320907704484425</v>
      </c>
      <c r="BB91">
        <f t="shared" si="141"/>
        <v>37.795273124741527</v>
      </c>
      <c r="BC91">
        <f t="shared" si="142"/>
        <v>378.95578727381411</v>
      </c>
      <c r="BD91">
        <f t="shared" si="143"/>
        <v>7.95232025032893E-3</v>
      </c>
    </row>
    <row r="92" spans="1:56" x14ac:dyDescent="0.25">
      <c r="A92" s="1">
        <v>69</v>
      </c>
      <c r="B92" s="1" t="s">
        <v>116</v>
      </c>
      <c r="C92" s="1">
        <v>2303.0000505372882</v>
      </c>
      <c r="D92" s="1">
        <v>0</v>
      </c>
      <c r="E92">
        <f t="shared" si="116"/>
        <v>7.9832237082153403</v>
      </c>
      <c r="F92">
        <f t="shared" si="117"/>
        <v>8.6888542657937579E-2</v>
      </c>
      <c r="G92">
        <f t="shared" si="118"/>
        <v>219.22275934385183</v>
      </c>
      <c r="H92">
        <f t="shared" si="119"/>
        <v>2.2282270113857172</v>
      </c>
      <c r="I92">
        <f t="shared" si="120"/>
        <v>1.8719325658778714</v>
      </c>
      <c r="J92">
        <f t="shared" si="121"/>
        <v>24.057008743286133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24.720508575439453</v>
      </c>
      <c r="P92" s="1">
        <v>24.057008743286133</v>
      </c>
      <c r="Q92" s="1">
        <v>25.041105270385742</v>
      </c>
      <c r="R92" s="1">
        <v>400.41888427734375</v>
      </c>
      <c r="S92" s="1">
        <v>382.75357055664062</v>
      </c>
      <c r="T92" s="1">
        <v>11.161235809326172</v>
      </c>
      <c r="U92" s="1">
        <v>15.546704292297363</v>
      </c>
      <c r="V92" s="1">
        <v>26.018678665161133</v>
      </c>
      <c r="W92" s="1">
        <v>36.241924285888672</v>
      </c>
      <c r="X92" s="1">
        <v>300.116455078125</v>
      </c>
      <c r="Y92" s="1">
        <v>1700.0745849609375</v>
      </c>
      <c r="Z92" s="1">
        <v>8.1694707870483398</v>
      </c>
      <c r="AA92" s="1">
        <v>72.897354125976562</v>
      </c>
      <c r="AB92" s="1">
        <v>-2.8036787509918213</v>
      </c>
      <c r="AC92" s="1">
        <v>2.2835344076156616E-2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0.50019409179687491</v>
      </c>
      <c r="AL92">
        <f t="shared" si="125"/>
        <v>2.2282270113857172E-3</v>
      </c>
      <c r="AM92">
        <f t="shared" si="126"/>
        <v>297.20700874328611</v>
      </c>
      <c r="AN92">
        <f t="shared" si="127"/>
        <v>297.87050857543943</v>
      </c>
      <c r="AO92">
        <f t="shared" si="128"/>
        <v>272.0119275138095</v>
      </c>
      <c r="AP92">
        <f t="shared" si="129"/>
        <v>2.1503732549340233</v>
      </c>
      <c r="AQ92">
        <f t="shared" si="130"/>
        <v>3.005246174165312</v>
      </c>
      <c r="AR92">
        <f t="shared" si="131"/>
        <v>41.225723624644004</v>
      </c>
      <c r="AS92">
        <f t="shared" si="132"/>
        <v>25.679019332346641</v>
      </c>
      <c r="AT92">
        <f t="shared" si="133"/>
        <v>24.388758659362793</v>
      </c>
      <c r="AU92">
        <f t="shared" si="134"/>
        <v>3.0656334191712791</v>
      </c>
      <c r="AV92">
        <f t="shared" si="135"/>
        <v>8.4309141820122432E-2</v>
      </c>
      <c r="AW92">
        <f t="shared" si="136"/>
        <v>1.1333136082874407</v>
      </c>
      <c r="AX92">
        <f t="shared" si="137"/>
        <v>1.9323198108838384</v>
      </c>
      <c r="AY92">
        <f t="shared" si="138"/>
        <v>5.2919040780665595E-2</v>
      </c>
      <c r="AZ92">
        <f t="shared" si="139"/>
        <v>15.980759120362505</v>
      </c>
      <c r="BA92">
        <f t="shared" si="140"/>
        <v>0.57275170294305799</v>
      </c>
      <c r="BB92">
        <f t="shared" si="141"/>
        <v>37.794521648180613</v>
      </c>
      <c r="BC92">
        <f t="shared" si="142"/>
        <v>378.95872834557576</v>
      </c>
      <c r="BD92">
        <f t="shared" si="143"/>
        <v>7.9618728556443315E-3</v>
      </c>
    </row>
    <row r="93" spans="1:56" x14ac:dyDescent="0.25">
      <c r="A93" s="1">
        <v>70</v>
      </c>
      <c r="B93" s="1" t="s">
        <v>116</v>
      </c>
      <c r="C93" s="1">
        <v>2303.5000505261123</v>
      </c>
      <c r="D93" s="1">
        <v>0</v>
      </c>
      <c r="E93">
        <f t="shared" si="116"/>
        <v>7.9572157584801744</v>
      </c>
      <c r="F93">
        <f t="shared" si="117"/>
        <v>8.6945002925758089E-2</v>
      </c>
      <c r="G93">
        <f t="shared" si="118"/>
        <v>219.8421674963752</v>
      </c>
      <c r="H93">
        <f t="shared" si="119"/>
        <v>2.228939360226867</v>
      </c>
      <c r="I93">
        <f t="shared" si="120"/>
        <v>1.8713641348404766</v>
      </c>
      <c r="J93">
        <f t="shared" si="121"/>
        <v>24.054353713989258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24.720697402954102</v>
      </c>
      <c r="P93" s="1">
        <v>24.054353713989258</v>
      </c>
      <c r="Q93" s="1">
        <v>25.041450500488281</v>
      </c>
      <c r="R93" s="1">
        <v>400.41058349609375</v>
      </c>
      <c r="S93" s="1">
        <v>382.79632568359375</v>
      </c>
      <c r="T93" s="1">
        <v>11.160950660705566</v>
      </c>
      <c r="U93" s="1">
        <v>15.547866821289063</v>
      </c>
      <c r="V93" s="1">
        <v>26.017826080322266</v>
      </c>
      <c r="W93" s="1">
        <v>36.244373321533203</v>
      </c>
      <c r="X93" s="1">
        <v>300.11297607421875</v>
      </c>
      <c r="Y93" s="1">
        <v>1700.0733642578125</v>
      </c>
      <c r="Z93" s="1">
        <v>8.2255792617797852</v>
      </c>
      <c r="AA93" s="1">
        <v>72.897651672363281</v>
      </c>
      <c r="AB93" s="1">
        <v>-2.8036787509918213</v>
      </c>
      <c r="AC93" s="1">
        <v>2.2835344076156616E-2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0.5001882934570312</v>
      </c>
      <c r="AL93">
        <f t="shared" si="125"/>
        <v>2.2289393602268671E-3</v>
      </c>
      <c r="AM93">
        <f t="shared" si="126"/>
        <v>297.20435371398924</v>
      </c>
      <c r="AN93">
        <f t="shared" si="127"/>
        <v>297.87069740295408</v>
      </c>
      <c r="AO93">
        <f t="shared" si="128"/>
        <v>272.01173220131386</v>
      </c>
      <c r="AP93">
        <f t="shared" si="129"/>
        <v>2.1503878248140218</v>
      </c>
      <c r="AQ93">
        <f t="shared" si="130"/>
        <v>3.0047671146271009</v>
      </c>
      <c r="AR93">
        <f t="shared" si="131"/>
        <v>41.218983680461385</v>
      </c>
      <c r="AS93">
        <f t="shared" si="132"/>
        <v>25.671116859172322</v>
      </c>
      <c r="AT93">
        <f t="shared" si="133"/>
        <v>24.38752555847168</v>
      </c>
      <c r="AU93">
        <f t="shared" si="134"/>
        <v>3.0654070128139388</v>
      </c>
      <c r="AV93">
        <f t="shared" si="135"/>
        <v>8.4362298624858459E-2</v>
      </c>
      <c r="AW93">
        <f t="shared" si="136"/>
        <v>1.1334029797866243</v>
      </c>
      <c r="AX93">
        <f t="shared" si="137"/>
        <v>1.9320040330273145</v>
      </c>
      <c r="AY93">
        <f t="shared" si="138"/>
        <v>5.2952549251825749E-2</v>
      </c>
      <c r="AZ93">
        <f t="shared" si="139"/>
        <v>16.025977749048106</v>
      </c>
      <c r="BA93">
        <f t="shared" si="140"/>
        <v>0.57430584555320197</v>
      </c>
      <c r="BB93">
        <f t="shared" si="141"/>
        <v>37.804874629863136</v>
      </c>
      <c r="BC93">
        <f t="shared" si="142"/>
        <v>379.01384640623655</v>
      </c>
      <c r="BD93">
        <f t="shared" si="143"/>
        <v>7.9369539399277312E-3</v>
      </c>
    </row>
    <row r="94" spans="1:56" x14ac:dyDescent="0.25">
      <c r="A94" s="1">
        <v>71</v>
      </c>
      <c r="B94" s="1" t="s">
        <v>117</v>
      </c>
      <c r="C94" s="1">
        <v>2304.0000505149364</v>
      </c>
      <c r="D94" s="1">
        <v>0</v>
      </c>
      <c r="E94">
        <f t="shared" si="116"/>
        <v>7.9167763817888934</v>
      </c>
      <c r="F94">
        <f t="shared" si="117"/>
        <v>8.6937657067578986E-2</v>
      </c>
      <c r="G94">
        <f t="shared" si="118"/>
        <v>220.58827919605559</v>
      </c>
      <c r="H94">
        <f t="shared" si="119"/>
        <v>2.2289223162240015</v>
      </c>
      <c r="I94">
        <f t="shared" si="120"/>
        <v>1.8715114910816846</v>
      </c>
      <c r="J94">
        <f t="shared" si="121"/>
        <v>24.054851531982422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24.720954895019531</v>
      </c>
      <c r="P94" s="1">
        <v>24.054851531982422</v>
      </c>
      <c r="Q94" s="1">
        <v>25.041181564331055</v>
      </c>
      <c r="R94" s="1">
        <v>400.34341430664062</v>
      </c>
      <c r="S94" s="1">
        <v>382.80795288085937</v>
      </c>
      <c r="T94" s="1">
        <v>11.15961742401123</v>
      </c>
      <c r="U94" s="1">
        <v>15.54700756072998</v>
      </c>
      <c r="V94" s="1">
        <v>26.014432907104492</v>
      </c>
      <c r="W94" s="1">
        <v>36.241973876953125</v>
      </c>
      <c r="X94" s="1">
        <v>300.07852172851562</v>
      </c>
      <c r="Y94" s="1">
        <v>1700.101318359375</v>
      </c>
      <c r="Z94" s="1">
        <v>8.1693649291992187</v>
      </c>
      <c r="AA94" s="1">
        <v>72.897979736328125</v>
      </c>
      <c r="AB94" s="1">
        <v>-2.8036787509918213</v>
      </c>
      <c r="AC94" s="1">
        <v>2.2835344076156616E-2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0.50013086954752595</v>
      </c>
      <c r="AL94">
        <f t="shared" si="125"/>
        <v>2.2289223162240013E-3</v>
      </c>
      <c r="AM94">
        <f t="shared" si="126"/>
        <v>297.2048515319824</v>
      </c>
      <c r="AN94">
        <f t="shared" si="127"/>
        <v>297.87095489501951</v>
      </c>
      <c r="AO94">
        <f t="shared" si="128"/>
        <v>272.01620485746389</v>
      </c>
      <c r="AP94">
        <f t="shared" si="129"/>
        <v>2.1504163296073986</v>
      </c>
      <c r="AQ94">
        <f t="shared" si="130"/>
        <v>3.0048569332043189</v>
      </c>
      <c r="AR94">
        <f t="shared" si="131"/>
        <v>41.220030295392021</v>
      </c>
      <c r="AS94">
        <f t="shared" si="132"/>
        <v>25.673022734662041</v>
      </c>
      <c r="AT94">
        <f t="shared" si="133"/>
        <v>24.387903213500977</v>
      </c>
      <c r="AU94">
        <f t="shared" si="134"/>
        <v>3.0654763514911987</v>
      </c>
      <c r="AV94">
        <f t="shared" si="135"/>
        <v>8.4355382685356722E-2</v>
      </c>
      <c r="AW94">
        <f t="shared" si="136"/>
        <v>1.1333454421226343</v>
      </c>
      <c r="AX94">
        <f t="shared" si="137"/>
        <v>1.9321309093685644</v>
      </c>
      <c r="AY94">
        <f t="shared" si="138"/>
        <v>5.2948189638692147E-2</v>
      </c>
      <c r="AZ94">
        <f t="shared" si="139"/>
        <v>16.080439906905553</v>
      </c>
      <c r="BA94">
        <f t="shared" si="140"/>
        <v>0.57623745153672101</v>
      </c>
      <c r="BB94">
        <f t="shared" si="141"/>
        <v>37.80167434956595</v>
      </c>
      <c r="BC94">
        <f t="shared" si="142"/>
        <v>379.04469654642179</v>
      </c>
      <c r="BD94">
        <f t="shared" si="143"/>
        <v>7.895306421892314E-3</v>
      </c>
    </row>
    <row r="95" spans="1:56" x14ac:dyDescent="0.25">
      <c r="A95" s="1">
        <v>72</v>
      </c>
      <c r="B95" s="1" t="s">
        <v>117</v>
      </c>
      <c r="C95" s="1">
        <v>2304.5000505037606</v>
      </c>
      <c r="D95" s="1">
        <v>0</v>
      </c>
      <c r="E95">
        <f t="shared" si="116"/>
        <v>7.8784680770769624</v>
      </c>
      <c r="F95">
        <f t="shared" si="117"/>
        <v>8.6929658415166866E-2</v>
      </c>
      <c r="G95">
        <f t="shared" si="118"/>
        <v>221.29234407090195</v>
      </c>
      <c r="H95">
        <f t="shared" si="119"/>
        <v>2.2294090623051757</v>
      </c>
      <c r="I95">
        <f t="shared" si="120"/>
        <v>1.8720751371804485</v>
      </c>
      <c r="J95">
        <f t="shared" si="121"/>
        <v>24.058162689208984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24.721042633056641</v>
      </c>
      <c r="P95" s="1">
        <v>24.058162689208984</v>
      </c>
      <c r="Q95" s="1">
        <v>25.040992736816406</v>
      </c>
      <c r="R95" s="1">
        <v>400.27951049804687</v>
      </c>
      <c r="S95" s="1">
        <v>382.82086181640625</v>
      </c>
      <c r="T95" s="1">
        <v>11.159318923950195</v>
      </c>
      <c r="U95" s="1">
        <v>15.547502517700195</v>
      </c>
      <c r="V95" s="1">
        <v>26.013553619384766</v>
      </c>
      <c r="W95" s="1">
        <v>36.242874145507812</v>
      </c>
      <c r="X95" s="1">
        <v>300.08963012695312</v>
      </c>
      <c r="Y95" s="1">
        <v>1700.0443115234375</v>
      </c>
      <c r="Z95" s="1">
        <v>8.1428766250610352</v>
      </c>
      <c r="AA95" s="1">
        <v>72.897834777832031</v>
      </c>
      <c r="AB95" s="1">
        <v>-2.8036787509918213</v>
      </c>
      <c r="AC95" s="1">
        <v>2.2835344076156616E-2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0.50014938354492189</v>
      </c>
      <c r="AL95">
        <f t="shared" si="125"/>
        <v>2.2294090623051757E-3</v>
      </c>
      <c r="AM95">
        <f t="shared" si="126"/>
        <v>297.20816268920896</v>
      </c>
      <c r="AN95">
        <f t="shared" si="127"/>
        <v>297.87104263305662</v>
      </c>
      <c r="AO95">
        <f t="shared" si="128"/>
        <v>272.00708376391776</v>
      </c>
      <c r="AP95">
        <f t="shared" si="129"/>
        <v>2.1496113687144867</v>
      </c>
      <c r="AQ95">
        <f t="shared" si="130"/>
        <v>3.0054544069236848</v>
      </c>
      <c r="AR95">
        <f t="shared" si="131"/>
        <v>41.228308304125825</v>
      </c>
      <c r="AS95">
        <f t="shared" si="132"/>
        <v>25.68080578642563</v>
      </c>
      <c r="AT95">
        <f t="shared" si="133"/>
        <v>24.389602661132812</v>
      </c>
      <c r="AU95">
        <f t="shared" si="134"/>
        <v>3.0657883925059601</v>
      </c>
      <c r="AV95">
        <f t="shared" si="135"/>
        <v>8.4347852117132277E-2</v>
      </c>
      <c r="AW95">
        <f t="shared" si="136"/>
        <v>1.1333792697432363</v>
      </c>
      <c r="AX95">
        <f t="shared" si="137"/>
        <v>1.9324091227627238</v>
      </c>
      <c r="AY95">
        <f t="shared" si="138"/>
        <v>5.2943442584439129E-2</v>
      </c>
      <c r="AZ95">
        <f t="shared" si="139"/>
        <v>16.131732735679769</v>
      </c>
      <c r="BA95">
        <f t="shared" si="140"/>
        <v>0.57805717018898939</v>
      </c>
      <c r="BB95">
        <f t="shared" si="141"/>
        <v>37.794859687562912</v>
      </c>
      <c r="BC95">
        <f t="shared" si="142"/>
        <v>379.0758154153325</v>
      </c>
      <c r="BD95">
        <f t="shared" si="143"/>
        <v>7.8550406915255735E-3</v>
      </c>
    </row>
    <row r="96" spans="1:56" x14ac:dyDescent="0.25">
      <c r="A96" s="1">
        <v>73</v>
      </c>
      <c r="B96" s="1" t="s">
        <v>118</v>
      </c>
      <c r="C96" s="1">
        <v>2305.0000504925847</v>
      </c>
      <c r="D96" s="1">
        <v>0</v>
      </c>
      <c r="E96">
        <f t="shared" si="116"/>
        <v>7.8742691150448154</v>
      </c>
      <c r="F96">
        <f t="shared" si="117"/>
        <v>8.69168630799423E-2</v>
      </c>
      <c r="G96">
        <f t="shared" si="118"/>
        <v>221.34884290549917</v>
      </c>
      <c r="H96">
        <f t="shared" si="119"/>
        <v>2.2295215885945967</v>
      </c>
      <c r="I96">
        <f t="shared" si="120"/>
        <v>1.8724345717733759</v>
      </c>
      <c r="J96">
        <f t="shared" si="121"/>
        <v>24.06005859375</v>
      </c>
      <c r="K96" s="1">
        <v>6</v>
      </c>
      <c r="L96">
        <f t="shared" si="122"/>
        <v>1.4200000166893005</v>
      </c>
      <c r="M96" s="1">
        <v>1</v>
      </c>
      <c r="N96">
        <f t="shared" si="123"/>
        <v>2.8400000333786011</v>
      </c>
      <c r="O96" s="1">
        <v>24.721735000610352</v>
      </c>
      <c r="P96" s="1">
        <v>24.06005859375</v>
      </c>
      <c r="Q96" s="1">
        <v>25.040979385375977</v>
      </c>
      <c r="R96" s="1">
        <v>400.27340698242187</v>
      </c>
      <c r="S96" s="1">
        <v>382.82308959960937</v>
      </c>
      <c r="T96" s="1">
        <v>11.158852577209473</v>
      </c>
      <c r="U96" s="1">
        <v>15.547250747680664</v>
      </c>
      <c r="V96" s="1">
        <v>26.011411666870117</v>
      </c>
      <c r="W96" s="1">
        <v>36.240818023681641</v>
      </c>
      <c r="X96" s="1">
        <v>300.09017944335937</v>
      </c>
      <c r="Y96" s="1">
        <v>1700.0296630859375</v>
      </c>
      <c r="Z96" s="1">
        <v>7.9944624900817871</v>
      </c>
      <c r="AA96" s="1">
        <v>72.897903442382813</v>
      </c>
      <c r="AB96" s="1">
        <v>-2.8036787509918213</v>
      </c>
      <c r="AC96" s="1">
        <v>2.2835344076156616E-2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0.50015029907226549</v>
      </c>
      <c r="AL96">
        <f t="shared" si="125"/>
        <v>2.2295215885945966E-3</v>
      </c>
      <c r="AM96">
        <f t="shared" si="126"/>
        <v>297.21005859374998</v>
      </c>
      <c r="AN96">
        <f t="shared" si="127"/>
        <v>297.87173500061033</v>
      </c>
      <c r="AO96">
        <f t="shared" si="128"/>
        <v>272.00474001397015</v>
      </c>
      <c r="AP96">
        <f t="shared" si="129"/>
        <v>2.1493582900164592</v>
      </c>
      <c r="AQ96">
        <f t="shared" si="130"/>
        <v>3.005796555572315</v>
      </c>
      <c r="AR96">
        <f t="shared" si="131"/>
        <v>41.232963002125871</v>
      </c>
      <c r="AS96">
        <f t="shared" si="132"/>
        <v>25.685712254445207</v>
      </c>
      <c r="AT96">
        <f t="shared" si="133"/>
        <v>24.390896797180176</v>
      </c>
      <c r="AU96">
        <f t="shared" si="134"/>
        <v>3.0660260315868064</v>
      </c>
      <c r="AV96">
        <f t="shared" si="135"/>
        <v>8.4335805484218235E-2</v>
      </c>
      <c r="AW96">
        <f t="shared" si="136"/>
        <v>1.133361983798939</v>
      </c>
      <c r="AX96">
        <f t="shared" si="137"/>
        <v>1.9326640477878674</v>
      </c>
      <c r="AY96">
        <f t="shared" si="138"/>
        <v>5.2935848740071102E-2</v>
      </c>
      <c r="AZ96">
        <f t="shared" si="139"/>
        <v>16.13586657720824</v>
      </c>
      <c r="BA96">
        <f t="shared" si="140"/>
        <v>0.57820139097933088</v>
      </c>
      <c r="BB96">
        <f t="shared" si="141"/>
        <v>37.789585661139768</v>
      </c>
      <c r="BC96">
        <f t="shared" si="142"/>
        <v>379.08003918398521</v>
      </c>
      <c r="BD96">
        <f t="shared" si="143"/>
        <v>7.8496712167276887E-3</v>
      </c>
    </row>
    <row r="97" spans="1:108" x14ac:dyDescent="0.25">
      <c r="A97" s="1">
        <v>74</v>
      </c>
      <c r="B97" s="1" t="s">
        <v>118</v>
      </c>
      <c r="C97" s="1">
        <v>2305.5000504814088</v>
      </c>
      <c r="D97" s="1">
        <v>0</v>
      </c>
      <c r="E97">
        <f t="shared" si="116"/>
        <v>7.9043398448091677</v>
      </c>
      <c r="F97">
        <f t="shared" si="117"/>
        <v>8.690978123623827E-2</v>
      </c>
      <c r="G97">
        <f t="shared" si="118"/>
        <v>220.76091404745719</v>
      </c>
      <c r="H97">
        <f t="shared" si="119"/>
        <v>2.2297251392488557</v>
      </c>
      <c r="I97">
        <f t="shared" si="120"/>
        <v>1.8727506098264959</v>
      </c>
      <c r="J97">
        <f t="shared" si="121"/>
        <v>24.062274932861328</v>
      </c>
      <c r="K97" s="1">
        <v>6</v>
      </c>
      <c r="L97">
        <f t="shared" si="122"/>
        <v>1.4200000166893005</v>
      </c>
      <c r="M97" s="1">
        <v>1</v>
      </c>
      <c r="N97">
        <f t="shared" si="123"/>
        <v>2.8400000333786011</v>
      </c>
      <c r="O97" s="1">
        <v>24.72222900390625</v>
      </c>
      <c r="P97" s="1">
        <v>24.062274932861328</v>
      </c>
      <c r="Q97" s="1">
        <v>25.041379928588867</v>
      </c>
      <c r="R97" s="1">
        <v>400.31381225585937</v>
      </c>
      <c r="S97" s="1">
        <v>382.80447387695312</v>
      </c>
      <c r="T97" s="1">
        <v>11.159875869750977</v>
      </c>
      <c r="U97" s="1">
        <v>15.548375129699707</v>
      </c>
      <c r="V97" s="1">
        <v>26.01307487487793</v>
      </c>
      <c r="W97" s="1">
        <v>36.242435455322266</v>
      </c>
      <c r="X97" s="1">
        <v>300.11032104492188</v>
      </c>
      <c r="Y97" s="1">
        <v>1700.03173828125</v>
      </c>
      <c r="Z97" s="1">
        <v>7.9563121795654297</v>
      </c>
      <c r="AA97" s="1">
        <v>72.898033142089844</v>
      </c>
      <c r="AB97" s="1">
        <v>-2.8036787509918213</v>
      </c>
      <c r="AC97" s="1">
        <v>2.2835344076156616E-2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0.50018386840820306</v>
      </c>
      <c r="AL97">
        <f t="shared" si="125"/>
        <v>2.2297251392488556E-3</v>
      </c>
      <c r="AM97">
        <f t="shared" si="126"/>
        <v>297.21227493286131</v>
      </c>
      <c r="AN97">
        <f t="shared" si="127"/>
        <v>297.87222900390623</v>
      </c>
      <c r="AO97">
        <f t="shared" si="128"/>
        <v>272.00507204521273</v>
      </c>
      <c r="AP97">
        <f t="shared" si="129"/>
        <v>2.149018597267534</v>
      </c>
      <c r="AQ97">
        <f t="shared" si="130"/>
        <v>3.0061965753369906</v>
      </c>
      <c r="AR97">
        <f t="shared" si="131"/>
        <v>41.238377028327172</v>
      </c>
      <c r="AS97">
        <f t="shared" si="132"/>
        <v>25.690001898627465</v>
      </c>
      <c r="AT97">
        <f t="shared" si="133"/>
        <v>24.392251968383789</v>
      </c>
      <c r="AU97">
        <f t="shared" si="134"/>
        <v>3.0662748956652526</v>
      </c>
      <c r="AV97">
        <f t="shared" si="135"/>
        <v>8.4329137980058963E-2</v>
      </c>
      <c r="AW97">
        <f t="shared" si="136"/>
        <v>1.1334459655104947</v>
      </c>
      <c r="AX97">
        <f t="shared" si="137"/>
        <v>1.9328289301547579</v>
      </c>
      <c r="AY97">
        <f t="shared" si="138"/>
        <v>5.2931645744835526E-2</v>
      </c>
      <c r="AZ97">
        <f t="shared" si="139"/>
        <v>16.093036428709581</v>
      </c>
      <c r="BA97">
        <f t="shared" si="140"/>
        <v>0.57669366246335341</v>
      </c>
      <c r="BB97">
        <f t="shared" si="141"/>
        <v>37.78700507666818</v>
      </c>
      <c r="BC97">
        <f t="shared" si="142"/>
        <v>379.04712927657374</v>
      </c>
      <c r="BD97">
        <f t="shared" si="143"/>
        <v>7.8797940090869333E-3</v>
      </c>
    </row>
    <row r="98" spans="1:108" x14ac:dyDescent="0.25">
      <c r="A98" s="1">
        <v>75</v>
      </c>
      <c r="B98" s="1" t="s">
        <v>119</v>
      </c>
      <c r="C98" s="1">
        <v>2306.000050470233</v>
      </c>
      <c r="D98" s="1">
        <v>0</v>
      </c>
      <c r="E98">
        <f t="shared" si="116"/>
        <v>7.9314567680048214</v>
      </c>
      <c r="F98">
        <f t="shared" si="117"/>
        <v>8.6951150679153599E-2</v>
      </c>
      <c r="G98">
        <f t="shared" si="118"/>
        <v>220.31583128938266</v>
      </c>
      <c r="H98">
        <f t="shared" si="119"/>
        <v>2.230729129914915</v>
      </c>
      <c r="I98">
        <f t="shared" si="120"/>
        <v>1.8727246721046109</v>
      </c>
      <c r="J98">
        <f t="shared" si="121"/>
        <v>24.062627792358398</v>
      </c>
      <c r="K98" s="1">
        <v>6</v>
      </c>
      <c r="L98">
        <f t="shared" si="122"/>
        <v>1.4200000166893005</v>
      </c>
      <c r="M98" s="1">
        <v>1</v>
      </c>
      <c r="N98">
        <f t="shared" si="123"/>
        <v>2.8400000333786011</v>
      </c>
      <c r="O98" s="1">
        <v>24.722787857055664</v>
      </c>
      <c r="P98" s="1">
        <v>24.062627792358398</v>
      </c>
      <c r="Q98" s="1">
        <v>25.041627883911133</v>
      </c>
      <c r="R98" s="1">
        <v>400.35678100585937</v>
      </c>
      <c r="S98" s="1">
        <v>382.79241943359375</v>
      </c>
      <c r="T98" s="1">
        <v>11.15912914276123</v>
      </c>
      <c r="U98" s="1">
        <v>15.549622535705566</v>
      </c>
      <c r="V98" s="1">
        <v>26.01043701171875</v>
      </c>
      <c r="W98" s="1">
        <v>36.244091033935547</v>
      </c>
      <c r="X98" s="1">
        <v>300.10870361328125</v>
      </c>
      <c r="Y98" s="1">
        <v>1699.9974365234375</v>
      </c>
      <c r="Z98" s="1">
        <v>7.9658017158508301</v>
      </c>
      <c r="AA98" s="1">
        <v>72.89794921875</v>
      </c>
      <c r="AB98" s="1">
        <v>-2.8036787509918213</v>
      </c>
      <c r="AC98" s="1">
        <v>2.2835344076156616E-2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0.50018117268880202</v>
      </c>
      <c r="AL98">
        <f t="shared" si="125"/>
        <v>2.2307291299149151E-3</v>
      </c>
      <c r="AM98">
        <f t="shared" si="126"/>
        <v>297.21262779235838</v>
      </c>
      <c r="AN98">
        <f t="shared" si="127"/>
        <v>297.87278785705564</v>
      </c>
      <c r="AO98">
        <f t="shared" si="128"/>
        <v>271.9995837640854</v>
      </c>
      <c r="AP98">
        <f t="shared" si="129"/>
        <v>2.1484554031069742</v>
      </c>
      <c r="AQ98">
        <f t="shared" si="130"/>
        <v>3.0062602660832058</v>
      </c>
      <c r="AR98">
        <f t="shared" si="131"/>
        <v>41.239298201134702</v>
      </c>
      <c r="AS98">
        <f t="shared" si="132"/>
        <v>25.689675665429135</v>
      </c>
      <c r="AT98">
        <f t="shared" si="133"/>
        <v>24.392707824707031</v>
      </c>
      <c r="AU98">
        <f t="shared" si="134"/>
        <v>3.0663586132368397</v>
      </c>
      <c r="AV98">
        <f t="shared" si="135"/>
        <v>8.436808655235549E-2</v>
      </c>
      <c r="AW98">
        <f t="shared" si="136"/>
        <v>1.1335355939785949</v>
      </c>
      <c r="AX98">
        <f t="shared" si="137"/>
        <v>1.9328230192582447</v>
      </c>
      <c r="AY98">
        <f t="shared" si="138"/>
        <v>5.2956197800373778E-2</v>
      </c>
      <c r="AZ98">
        <f t="shared" si="139"/>
        <v>16.060572281420111</v>
      </c>
      <c r="BA98">
        <f t="shared" si="140"/>
        <v>0.5755490968587551</v>
      </c>
      <c r="BB98">
        <f t="shared" si="141"/>
        <v>37.789994620489608</v>
      </c>
      <c r="BC98">
        <f t="shared" si="142"/>
        <v>379.0221847466355</v>
      </c>
      <c r="BD98">
        <f t="shared" si="143"/>
        <v>7.9079726901977541E-3</v>
      </c>
      <c r="BE98">
        <f>AVERAGE(E84:E98)</f>
        <v>7.9601841602344425</v>
      </c>
      <c r="BF98">
        <f t="shared" ref="BF98:DD98" si="144">AVERAGE(F84:F98)</f>
        <v>8.6911937749864804E-2</v>
      </c>
      <c r="BG98">
        <f t="shared" si="144"/>
        <v>219.67766993906824</v>
      </c>
      <c r="BH98">
        <f t="shared" si="144"/>
        <v>2.2287000869367994</v>
      </c>
      <c r="BI98">
        <f t="shared" si="144"/>
        <v>1.8718477910910805</v>
      </c>
      <c r="BJ98">
        <f t="shared" si="144"/>
        <v>24.056769561767577</v>
      </c>
      <c r="BK98">
        <f t="shared" si="144"/>
        <v>6</v>
      </c>
      <c r="BL98">
        <f t="shared" si="144"/>
        <v>1.4200000166893005</v>
      </c>
      <c r="BM98">
        <f t="shared" si="144"/>
        <v>1</v>
      </c>
      <c r="BN98">
        <f t="shared" si="144"/>
        <v>2.8400000333786011</v>
      </c>
      <c r="BO98">
        <f t="shared" si="144"/>
        <v>24.720141601562499</v>
      </c>
      <c r="BP98">
        <f t="shared" si="144"/>
        <v>24.056769561767577</v>
      </c>
      <c r="BQ98">
        <f t="shared" si="144"/>
        <v>25.040749994913735</v>
      </c>
      <c r="BR98">
        <f t="shared" si="144"/>
        <v>400.36317952473956</v>
      </c>
      <c r="BS98">
        <f t="shared" si="144"/>
        <v>382.74246419270833</v>
      </c>
      <c r="BT98">
        <f t="shared" si="144"/>
        <v>11.160536956787109</v>
      </c>
      <c r="BU98">
        <f t="shared" si="144"/>
        <v>15.547220675150554</v>
      </c>
      <c r="BV98">
        <f t="shared" si="144"/>
        <v>26.017712148030601</v>
      </c>
      <c r="BW98">
        <f t="shared" si="144"/>
        <v>36.244054158528648</v>
      </c>
      <c r="BX98">
        <f t="shared" si="144"/>
        <v>300.09685668945315</v>
      </c>
      <c r="BY98">
        <f t="shared" si="144"/>
        <v>1700.039013671875</v>
      </c>
      <c r="BZ98">
        <f t="shared" si="144"/>
        <v>7.9909298578898111</v>
      </c>
      <c r="CA98">
        <f t="shared" si="144"/>
        <v>72.897611999511724</v>
      </c>
      <c r="CB98">
        <f t="shared" si="144"/>
        <v>-2.8036787509918213</v>
      </c>
      <c r="CC98">
        <f t="shared" si="144"/>
        <v>2.2835344076156616E-2</v>
      </c>
      <c r="CD98">
        <f t="shared" si="144"/>
        <v>1</v>
      </c>
      <c r="CE98">
        <f t="shared" si="144"/>
        <v>-0.21956524252891541</v>
      </c>
      <c r="CF98">
        <f t="shared" si="144"/>
        <v>2.737391471862793</v>
      </c>
      <c r="CG98">
        <f t="shared" si="144"/>
        <v>1</v>
      </c>
      <c r="CH98">
        <f t="shared" si="144"/>
        <v>0</v>
      </c>
      <c r="CI98">
        <f t="shared" si="144"/>
        <v>0.15999999642372131</v>
      </c>
      <c r="CJ98">
        <f t="shared" si="144"/>
        <v>111115</v>
      </c>
      <c r="CK98">
        <f t="shared" si="144"/>
        <v>0.50016142781575512</v>
      </c>
      <c r="CL98">
        <f t="shared" si="144"/>
        <v>2.2287000869367999E-3</v>
      </c>
      <c r="CM98">
        <f t="shared" si="144"/>
        <v>297.2067695617676</v>
      </c>
      <c r="CN98">
        <f t="shared" si="144"/>
        <v>297.87014160156252</v>
      </c>
      <c r="CO98">
        <f t="shared" si="144"/>
        <v>272.00623610768673</v>
      </c>
      <c r="CP98">
        <f t="shared" si="144"/>
        <v>2.1500414786905706</v>
      </c>
      <c r="CQ98">
        <f t="shared" si="144"/>
        <v>3.0052030516828094</v>
      </c>
      <c r="CR98">
        <f t="shared" si="144"/>
        <v>41.22498622542799</v>
      </c>
      <c r="CS98">
        <f t="shared" si="144"/>
        <v>25.677765550277442</v>
      </c>
      <c r="CT98">
        <f t="shared" si="144"/>
        <v>24.388455581665038</v>
      </c>
      <c r="CU98">
        <f t="shared" si="144"/>
        <v>3.0655777896289056</v>
      </c>
      <c r="CV98">
        <f t="shared" si="144"/>
        <v>8.4331168175729457E-2</v>
      </c>
      <c r="CW98">
        <f t="shared" si="144"/>
        <v>1.1333552605917288</v>
      </c>
      <c r="CX98">
        <f t="shared" si="144"/>
        <v>1.9322225290371771</v>
      </c>
      <c r="CY98">
        <f t="shared" si="144"/>
        <v>5.2932925532381811E-2</v>
      </c>
      <c r="CZ98">
        <f t="shared" si="144"/>
        <v>16.013977752094757</v>
      </c>
      <c r="DA98">
        <f t="shared" si="144"/>
        <v>0.57395655346044427</v>
      </c>
      <c r="DB98">
        <f t="shared" si="144"/>
        <v>37.796951249248785</v>
      </c>
      <c r="DC98">
        <f t="shared" si="144"/>
        <v>378.95857387932261</v>
      </c>
      <c r="DD98">
        <f t="shared" si="144"/>
        <v>7.9394220078534677E-3</v>
      </c>
    </row>
    <row r="99" spans="1:108" x14ac:dyDescent="0.25">
      <c r="A99" s="1" t="s">
        <v>9</v>
      </c>
      <c r="B99" s="1" t="s">
        <v>120</v>
      </c>
    </row>
    <row r="100" spans="1:108" x14ac:dyDescent="0.25">
      <c r="A100" s="1" t="s">
        <v>9</v>
      </c>
      <c r="B100" s="1" t="s">
        <v>121</v>
      </c>
    </row>
    <row r="101" spans="1:108" x14ac:dyDescent="0.25">
      <c r="A101" s="1" t="s">
        <v>9</v>
      </c>
      <c r="B101" s="1" t="s">
        <v>122</v>
      </c>
    </row>
    <row r="102" spans="1:108" x14ac:dyDescent="0.25">
      <c r="A102" s="1" t="s">
        <v>9</v>
      </c>
      <c r="B102" s="1" t="s">
        <v>123</v>
      </c>
    </row>
    <row r="103" spans="1:108" x14ac:dyDescent="0.25">
      <c r="A103" s="1" t="s">
        <v>9</v>
      </c>
      <c r="B103" s="1" t="s">
        <v>124</v>
      </c>
    </row>
    <row r="104" spans="1:108" x14ac:dyDescent="0.25">
      <c r="A104" s="1" t="s">
        <v>9</v>
      </c>
      <c r="B104" s="1" t="s">
        <v>125</v>
      </c>
    </row>
    <row r="105" spans="1:108" x14ac:dyDescent="0.25">
      <c r="A105" s="1" t="s">
        <v>9</v>
      </c>
      <c r="B105" s="1" t="s">
        <v>126</v>
      </c>
    </row>
    <row r="106" spans="1:108" x14ac:dyDescent="0.25">
      <c r="A106" s="1" t="s">
        <v>9</v>
      </c>
      <c r="B106" s="1" t="s">
        <v>127</v>
      </c>
    </row>
    <row r="107" spans="1:108" x14ac:dyDescent="0.25">
      <c r="A107" s="1">
        <v>76</v>
      </c>
      <c r="B107" s="1" t="s">
        <v>128</v>
      </c>
      <c r="C107" s="1">
        <v>2829.5000482462347</v>
      </c>
      <c r="D107" s="1">
        <v>0</v>
      </c>
      <c r="E107">
        <f t="shared" ref="E107:E121" si="145">(R107-S107*(1000-T107)/(1000-U107))*AK107</f>
        <v>7.6839976563800949</v>
      </c>
      <c r="F107">
        <f t="shared" ref="F107:F121" si="146">IF(AV107&lt;&gt;0,1/(1/AV107-1/N107),0)</f>
        <v>7.9212075763095705E-2</v>
      </c>
      <c r="G107">
        <f t="shared" ref="G107:G121" si="147">((AY107-AL107/2)*S107-E107)/(AY107+AL107/2)</f>
        <v>207.62095700049011</v>
      </c>
      <c r="H107">
        <f t="shared" ref="H107:H121" si="148">AL107*1000</f>
        <v>2.6506469679436511</v>
      </c>
      <c r="I107">
        <f t="shared" ref="I107:I121" si="149">(AQ107-AW107)</f>
        <v>2.4253892313492997</v>
      </c>
      <c r="J107">
        <f t="shared" ref="J107:J121" si="150">(P107+AP107*D107)</f>
        <v>27.107568740844727</v>
      </c>
      <c r="K107" s="1">
        <v>6</v>
      </c>
      <c r="L107">
        <f t="shared" ref="L107:L121" si="151">(K107*AE107+AF107)</f>
        <v>1.4200000166893005</v>
      </c>
      <c r="M107" s="1">
        <v>1</v>
      </c>
      <c r="N107">
        <f t="shared" ref="N107:N121" si="152">L107*(M107+1)*(M107+1)/(M107*M107+1)</f>
        <v>2.8400000333786011</v>
      </c>
      <c r="O107" s="1">
        <v>29.239782333374023</v>
      </c>
      <c r="P107" s="1">
        <v>27.107568740844727</v>
      </c>
      <c r="Q107" s="1">
        <v>30.114509582519531</v>
      </c>
      <c r="R107" s="1">
        <v>400.11386108398437</v>
      </c>
      <c r="S107" s="1">
        <v>382.71713256835937</v>
      </c>
      <c r="T107" s="1">
        <v>10.921463966369629</v>
      </c>
      <c r="U107" s="1">
        <v>16.137161254882813</v>
      </c>
      <c r="V107" s="1">
        <v>19.524833679199219</v>
      </c>
      <c r="W107" s="1">
        <v>28.849189758300781</v>
      </c>
      <c r="X107" s="1">
        <v>300.0028076171875</v>
      </c>
      <c r="Y107" s="1">
        <v>1699.927001953125</v>
      </c>
      <c r="Z107" s="1">
        <v>11.76936149597168</v>
      </c>
      <c r="AA107" s="1">
        <v>72.902862548828125</v>
      </c>
      <c r="AB107" s="1">
        <v>-2.6794111728668213</v>
      </c>
      <c r="AC107" s="1">
        <v>-2.0783811807632446E-2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ref="AK107:AK121" si="153">X107*0.000001/(K107*0.0001)</f>
        <v>0.50000467936197912</v>
      </c>
      <c r="AL107">
        <f t="shared" ref="AL107:AL121" si="154">(U107-T107)/(1000-U107)*AK107</f>
        <v>2.650646967943651E-3</v>
      </c>
      <c r="AM107">
        <f t="shared" ref="AM107:AM121" si="155">(P107+273.15)</f>
        <v>300.2575687408447</v>
      </c>
      <c r="AN107">
        <f t="shared" ref="AN107:AN121" si="156">(O107+273.15)</f>
        <v>302.389782333374</v>
      </c>
      <c r="AO107">
        <f t="shared" ref="AO107:AO121" si="157">(Y107*AG107+Z107*AH107)*AI107</f>
        <v>271.98831423308729</v>
      </c>
      <c r="AP107">
        <f t="shared" ref="AP107:AP121" si="158">((AO107+0.00000010773*(AN107^4-AM107^4))-AL107*44100)/(L107*51.4+0.00000043092*AM107^3)</f>
        <v>2.1290827538042212</v>
      </c>
      <c r="AQ107">
        <f t="shared" ref="AQ107:AQ121" si="159">0.61365*EXP(17.502*J107/(240.97+J107))</f>
        <v>3.6018344802422959</v>
      </c>
      <c r="AR107">
        <f t="shared" ref="AR107:AR121" si="160">AQ107*1000/AA107</f>
        <v>49.405940374836398</v>
      </c>
      <c r="AS107">
        <f t="shared" ref="AS107:AS121" si="161">(AR107-U107)</f>
        <v>33.268779119953585</v>
      </c>
      <c r="AT107">
        <f t="shared" ref="AT107:AT121" si="162">IF(D107,P107,(O107+P107)/2)</f>
        <v>28.173675537109375</v>
      </c>
      <c r="AU107">
        <f t="shared" ref="AU107:AU121" si="163">0.61365*EXP(17.502*AT107/(240.97+AT107))</f>
        <v>3.8334313609199171</v>
      </c>
      <c r="AV107">
        <f t="shared" ref="AV107:AV121" si="164">IF(AS107&lt;&gt;0,(1000-(AR107+U107)/2)/AS107*AL107,0)</f>
        <v>7.7062676297723093E-2</v>
      </c>
      <c r="AW107">
        <f t="shared" ref="AW107:AW121" si="165">U107*AA107/1000</f>
        <v>1.1764452488929964</v>
      </c>
      <c r="AX107">
        <f t="shared" ref="AX107:AX121" si="166">(AU107-AW107)</f>
        <v>2.6569861120269209</v>
      </c>
      <c r="AY107">
        <f t="shared" ref="AY107:AY121" si="167">1/(1.6/F107+1.37/N107)</f>
        <v>4.8352778480230625E-2</v>
      </c>
      <c r="AZ107">
        <f t="shared" ref="AZ107:AZ121" si="168">G107*AA107*0.001</f>
        <v>15.136162090462886</v>
      </c>
      <c r="BA107">
        <f t="shared" ref="BA107:BA121" si="169">G107/S107</f>
        <v>0.54249193289878572</v>
      </c>
      <c r="BB107">
        <f t="shared" ref="BB107:BB121" si="170">(1-AL107*AA107/AQ107/F107)*100</f>
        <v>32.269961097905956</v>
      </c>
      <c r="BC107">
        <f t="shared" ref="BC107:BC121" si="171">(S107-E107/(N107/1.35))</f>
        <v>379.06452809153041</v>
      </c>
      <c r="BD107">
        <f t="shared" ref="BD107:BD121" si="172">E107*BB107/100/BC107</f>
        <v>6.5414273051661604E-3</v>
      </c>
    </row>
    <row r="108" spans="1:108" x14ac:dyDescent="0.25">
      <c r="A108" s="1">
        <v>77</v>
      </c>
      <c r="B108" s="1" t="s">
        <v>129</v>
      </c>
      <c r="C108" s="1">
        <v>2831.000048212707</v>
      </c>
      <c r="D108" s="1">
        <v>0</v>
      </c>
      <c r="E108">
        <f t="shared" si="145"/>
        <v>7.6848699151584103</v>
      </c>
      <c r="F108">
        <f t="shared" si="146"/>
        <v>7.9064300779237845E-2</v>
      </c>
      <c r="G108">
        <f t="shared" si="147"/>
        <v>207.29095707988171</v>
      </c>
      <c r="H108">
        <f t="shared" si="148"/>
        <v>2.6502963929242007</v>
      </c>
      <c r="I108">
        <f t="shared" si="149"/>
        <v>2.429425456771495</v>
      </c>
      <c r="J108">
        <f t="shared" si="150"/>
        <v>27.126094818115234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29.240705490112305</v>
      </c>
      <c r="P108" s="1">
        <v>27.126094818115234</v>
      </c>
      <c r="Q108" s="1">
        <v>30.113086700439453</v>
      </c>
      <c r="R108" s="1">
        <v>400.11318969726562</v>
      </c>
      <c r="S108" s="1">
        <v>382.71353149414062</v>
      </c>
      <c r="T108" s="1">
        <v>10.91999626159668</v>
      </c>
      <c r="U108" s="1">
        <v>16.135454177856445</v>
      </c>
      <c r="V108" s="1">
        <v>19.521268844604492</v>
      </c>
      <c r="W108" s="1">
        <v>28.844749450683594</v>
      </c>
      <c r="X108" s="1">
        <v>299.9774169921875</v>
      </c>
      <c r="Y108" s="1">
        <v>1699.92431640625</v>
      </c>
      <c r="Z108" s="1">
        <v>11.851974487304688</v>
      </c>
      <c r="AA108" s="1">
        <v>72.903236389160156</v>
      </c>
      <c r="AB108" s="1">
        <v>-2.6794111728668213</v>
      </c>
      <c r="AC108" s="1">
        <v>-2.0783811807632446E-2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0.49996236165364571</v>
      </c>
      <c r="AL108">
        <f t="shared" si="154"/>
        <v>2.6502963929242009E-3</v>
      </c>
      <c r="AM108">
        <f t="shared" si="155"/>
        <v>300.27609481811521</v>
      </c>
      <c r="AN108">
        <f t="shared" si="156"/>
        <v>302.39070549011228</v>
      </c>
      <c r="AO108">
        <f t="shared" si="157"/>
        <v>271.9878845455969</v>
      </c>
      <c r="AP108">
        <f t="shared" si="158"/>
        <v>2.1267829398577005</v>
      </c>
      <c r="AQ108">
        <f t="shared" si="159"/>
        <v>3.6057522869462253</v>
      </c>
      <c r="AR108">
        <f t="shared" si="160"/>
        <v>49.459426844901472</v>
      </c>
      <c r="AS108">
        <f t="shared" si="161"/>
        <v>33.323972667045027</v>
      </c>
      <c r="AT108">
        <f t="shared" si="162"/>
        <v>28.18340015411377</v>
      </c>
      <c r="AU108">
        <f t="shared" si="163"/>
        <v>3.8356023105689276</v>
      </c>
      <c r="AV108">
        <f t="shared" si="164"/>
        <v>7.6922805100447592E-2</v>
      </c>
      <c r="AW108">
        <f t="shared" si="165"/>
        <v>1.1763268301747303</v>
      </c>
      <c r="AX108">
        <f t="shared" si="166"/>
        <v>2.6592754803941974</v>
      </c>
      <c r="AY108">
        <f t="shared" si="167"/>
        <v>4.8264673616650676E-2</v>
      </c>
      <c r="AZ108">
        <f t="shared" si="168"/>
        <v>15.112181645329869</v>
      </c>
      <c r="BA108">
        <f t="shared" si="169"/>
        <v>0.54163477384926317</v>
      </c>
      <c r="BB108">
        <f t="shared" si="170"/>
        <v>32.225717013149023</v>
      </c>
      <c r="BC108">
        <f t="shared" si="171"/>
        <v>379.06051238726343</v>
      </c>
      <c r="BD108">
        <f t="shared" si="172"/>
        <v>6.5332693613769999E-3</v>
      </c>
    </row>
    <row r="109" spans="1:108" x14ac:dyDescent="0.25">
      <c r="A109" s="1">
        <v>78</v>
      </c>
      <c r="B109" s="1" t="s">
        <v>130</v>
      </c>
      <c r="C109" s="1">
        <v>2831.5000482015312</v>
      </c>
      <c r="D109" s="1">
        <v>0</v>
      </c>
      <c r="E109">
        <f t="shared" si="145"/>
        <v>7.6842337680739288</v>
      </c>
      <c r="F109">
        <f t="shared" si="146"/>
        <v>7.8985433320120049E-2</v>
      </c>
      <c r="G109">
        <f t="shared" si="147"/>
        <v>207.12221273382389</v>
      </c>
      <c r="H109">
        <f t="shared" si="148"/>
        <v>2.6499228138387916</v>
      </c>
      <c r="I109">
        <f t="shared" si="149"/>
        <v>2.4314085381592228</v>
      </c>
      <c r="J109">
        <f t="shared" si="150"/>
        <v>27.135110855102539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29.241151809692383</v>
      </c>
      <c r="P109" s="1">
        <v>27.135110855102539</v>
      </c>
      <c r="Q109" s="1">
        <v>30.112825393676758</v>
      </c>
      <c r="R109" s="1">
        <v>400.09274291992187</v>
      </c>
      <c r="S109" s="1">
        <v>382.69525146484375</v>
      </c>
      <c r="T109" s="1">
        <v>10.919866561889648</v>
      </c>
      <c r="U109" s="1">
        <v>16.134441375732422</v>
      </c>
      <c r="V109" s="1">
        <v>19.520515441894531</v>
      </c>
      <c r="W109" s="1">
        <v>28.842166900634766</v>
      </c>
      <c r="X109" s="1">
        <v>299.98623657226562</v>
      </c>
      <c r="Y109" s="1">
        <v>1699.9337158203125</v>
      </c>
      <c r="Z109" s="1">
        <v>11.861504554748535</v>
      </c>
      <c r="AA109" s="1">
        <v>72.903160095214844</v>
      </c>
      <c r="AB109" s="1">
        <v>-2.6794111728668213</v>
      </c>
      <c r="AC109" s="1">
        <v>-2.0783811807632446E-2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0.49997706095377598</v>
      </c>
      <c r="AL109">
        <f t="shared" si="154"/>
        <v>2.6499228138387914E-3</v>
      </c>
      <c r="AM109">
        <f t="shared" si="155"/>
        <v>300.28511085510252</v>
      </c>
      <c r="AN109">
        <f t="shared" si="156"/>
        <v>302.39115180969236</v>
      </c>
      <c r="AO109">
        <f t="shared" si="157"/>
        <v>271.98938845181328</v>
      </c>
      <c r="AP109">
        <f t="shared" si="158"/>
        <v>2.1257891159685074</v>
      </c>
      <c r="AQ109">
        <f t="shared" si="159"/>
        <v>3.6076603008211019</v>
      </c>
      <c r="AR109">
        <f t="shared" si="160"/>
        <v>49.485650500051484</v>
      </c>
      <c r="AS109">
        <f t="shared" si="161"/>
        <v>33.351209124319062</v>
      </c>
      <c r="AT109">
        <f t="shared" si="162"/>
        <v>28.188131332397461</v>
      </c>
      <c r="AU109">
        <f t="shared" si="163"/>
        <v>3.8366588993083641</v>
      </c>
      <c r="AV109">
        <f t="shared" si="164"/>
        <v>7.6848150093484849E-2</v>
      </c>
      <c r="AW109">
        <f t="shared" si="165"/>
        <v>1.1762517626618791</v>
      </c>
      <c r="AX109">
        <f t="shared" si="166"/>
        <v>2.660407136646485</v>
      </c>
      <c r="AY109">
        <f t="shared" si="167"/>
        <v>4.8217648942294689E-2</v>
      </c>
      <c r="AZ109">
        <f t="shared" si="168"/>
        <v>15.09986383420911</v>
      </c>
      <c r="BA109">
        <f t="shared" si="169"/>
        <v>0.54121970926219121</v>
      </c>
      <c r="BB109">
        <f t="shared" si="170"/>
        <v>32.203552832265657</v>
      </c>
      <c r="BC109">
        <f t="shared" si="171"/>
        <v>379.04253475182361</v>
      </c>
      <c r="BD109">
        <f t="shared" si="172"/>
        <v>6.5285450955437398E-3</v>
      </c>
    </row>
    <row r="110" spans="1:108" x14ac:dyDescent="0.25">
      <c r="A110" s="1">
        <v>79</v>
      </c>
      <c r="B110" s="1" t="s">
        <v>130</v>
      </c>
      <c r="C110" s="1">
        <v>2831.5000482015312</v>
      </c>
      <c r="D110" s="1">
        <v>0</v>
      </c>
      <c r="E110">
        <f t="shared" si="145"/>
        <v>7.6842337680739288</v>
      </c>
      <c r="F110">
        <f t="shared" si="146"/>
        <v>7.8985433320120049E-2</v>
      </c>
      <c r="G110">
        <f t="shared" si="147"/>
        <v>207.12221273382389</v>
      </c>
      <c r="H110">
        <f t="shared" si="148"/>
        <v>2.6499228138387916</v>
      </c>
      <c r="I110">
        <f t="shared" si="149"/>
        <v>2.4314085381592228</v>
      </c>
      <c r="J110">
        <f t="shared" si="150"/>
        <v>27.135110855102539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29.241151809692383</v>
      </c>
      <c r="P110" s="1">
        <v>27.135110855102539</v>
      </c>
      <c r="Q110" s="1">
        <v>30.112825393676758</v>
      </c>
      <c r="R110" s="1">
        <v>400.09274291992187</v>
      </c>
      <c r="S110" s="1">
        <v>382.69525146484375</v>
      </c>
      <c r="T110" s="1">
        <v>10.919866561889648</v>
      </c>
      <c r="U110" s="1">
        <v>16.134441375732422</v>
      </c>
      <c r="V110" s="1">
        <v>19.520515441894531</v>
      </c>
      <c r="W110" s="1">
        <v>28.842166900634766</v>
      </c>
      <c r="X110" s="1">
        <v>299.98623657226562</v>
      </c>
      <c r="Y110" s="1">
        <v>1699.9337158203125</v>
      </c>
      <c r="Z110" s="1">
        <v>11.861504554748535</v>
      </c>
      <c r="AA110" s="1">
        <v>72.903160095214844</v>
      </c>
      <c r="AB110" s="1">
        <v>-2.6794111728668213</v>
      </c>
      <c r="AC110" s="1">
        <v>-2.0783811807632446E-2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0.49997706095377598</v>
      </c>
      <c r="AL110">
        <f t="shared" si="154"/>
        <v>2.6499228138387914E-3</v>
      </c>
      <c r="AM110">
        <f t="shared" si="155"/>
        <v>300.28511085510252</v>
      </c>
      <c r="AN110">
        <f t="shared" si="156"/>
        <v>302.39115180969236</v>
      </c>
      <c r="AO110">
        <f t="shared" si="157"/>
        <v>271.98938845181328</v>
      </c>
      <c r="AP110">
        <f t="shared" si="158"/>
        <v>2.1257891159685074</v>
      </c>
      <c r="AQ110">
        <f t="shared" si="159"/>
        <v>3.6076603008211019</v>
      </c>
      <c r="AR110">
        <f t="shared" si="160"/>
        <v>49.485650500051484</v>
      </c>
      <c r="AS110">
        <f t="shared" si="161"/>
        <v>33.351209124319062</v>
      </c>
      <c r="AT110">
        <f t="shared" si="162"/>
        <v>28.188131332397461</v>
      </c>
      <c r="AU110">
        <f t="shared" si="163"/>
        <v>3.8366588993083641</v>
      </c>
      <c r="AV110">
        <f t="shared" si="164"/>
        <v>7.6848150093484849E-2</v>
      </c>
      <c r="AW110">
        <f t="shared" si="165"/>
        <v>1.1762517626618791</v>
      </c>
      <c r="AX110">
        <f t="shared" si="166"/>
        <v>2.660407136646485</v>
      </c>
      <c r="AY110">
        <f t="shared" si="167"/>
        <v>4.8217648942294689E-2</v>
      </c>
      <c r="AZ110">
        <f t="shared" si="168"/>
        <v>15.09986383420911</v>
      </c>
      <c r="BA110">
        <f t="shared" si="169"/>
        <v>0.54121970926219121</v>
      </c>
      <c r="BB110">
        <f t="shared" si="170"/>
        <v>32.203552832265657</v>
      </c>
      <c r="BC110">
        <f t="shared" si="171"/>
        <v>379.04253475182361</v>
      </c>
      <c r="BD110">
        <f t="shared" si="172"/>
        <v>6.5285450955437398E-3</v>
      </c>
    </row>
    <row r="111" spans="1:108" x14ac:dyDescent="0.25">
      <c r="A111" s="1">
        <v>80</v>
      </c>
      <c r="B111" s="1" t="s">
        <v>131</v>
      </c>
      <c r="C111" s="1">
        <v>2832.0000481903553</v>
      </c>
      <c r="D111" s="1">
        <v>0</v>
      </c>
      <c r="E111">
        <f t="shared" si="145"/>
        <v>7.6824871757816355</v>
      </c>
      <c r="F111">
        <f t="shared" si="146"/>
        <v>7.890318054424339E-2</v>
      </c>
      <c r="G111">
        <f t="shared" si="147"/>
        <v>206.99264226419709</v>
      </c>
      <c r="H111">
        <f t="shared" si="148"/>
        <v>2.6503645939152496</v>
      </c>
      <c r="I111">
        <f t="shared" si="149"/>
        <v>2.4342413188183873</v>
      </c>
      <c r="J111">
        <f t="shared" si="150"/>
        <v>27.148687362670898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29.241750717163086</v>
      </c>
      <c r="P111" s="1">
        <v>27.148687362670898</v>
      </c>
      <c r="Q111" s="1">
        <v>30.11285400390625</v>
      </c>
      <c r="R111" s="1">
        <v>400.10208129882813</v>
      </c>
      <c r="S111" s="1">
        <v>382.70767211914062</v>
      </c>
      <c r="T111" s="1">
        <v>10.919501304626465</v>
      </c>
      <c r="U111" s="1">
        <v>16.134944915771484</v>
      </c>
      <c r="V111" s="1">
        <v>19.519275665283203</v>
      </c>
      <c r="W111" s="1">
        <v>28.842199325561523</v>
      </c>
      <c r="X111" s="1">
        <v>299.98611450195312</v>
      </c>
      <c r="Y111" s="1">
        <v>1699.943603515625</v>
      </c>
      <c r="Z111" s="1">
        <v>11.927023887634277</v>
      </c>
      <c r="AA111" s="1">
        <v>72.903488159179688</v>
      </c>
      <c r="AB111" s="1">
        <v>-2.6794111728668213</v>
      </c>
      <c r="AC111" s="1">
        <v>-2.0783811807632446E-2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0.49997685750325516</v>
      </c>
      <c r="AL111">
        <f t="shared" si="154"/>
        <v>2.6503645939152496E-3</v>
      </c>
      <c r="AM111">
        <f t="shared" si="155"/>
        <v>300.29868736267088</v>
      </c>
      <c r="AN111">
        <f t="shared" si="156"/>
        <v>302.39175071716306</v>
      </c>
      <c r="AO111">
        <f t="shared" si="157"/>
        <v>271.99097048302792</v>
      </c>
      <c r="AP111">
        <f t="shared" si="158"/>
        <v>2.12375089705822</v>
      </c>
      <c r="AQ111">
        <f t="shared" si="159"/>
        <v>3.6105350844343502</v>
      </c>
      <c r="AR111">
        <f t="shared" si="160"/>
        <v>49.524860546466563</v>
      </c>
      <c r="AS111">
        <f t="shared" si="161"/>
        <v>33.389915630695079</v>
      </c>
      <c r="AT111">
        <f t="shared" si="162"/>
        <v>28.195219039916992</v>
      </c>
      <c r="AU111">
        <f t="shared" si="163"/>
        <v>3.8382422342194977</v>
      </c>
      <c r="AV111">
        <f t="shared" si="164"/>
        <v>7.6770286287831765E-2</v>
      </c>
      <c r="AW111">
        <f t="shared" si="165"/>
        <v>1.1762937656159629</v>
      </c>
      <c r="AX111">
        <f t="shared" si="166"/>
        <v>2.6619484686035348</v>
      </c>
      <c r="AY111">
        <f t="shared" si="167"/>
        <v>4.8168603447866387E-2</v>
      </c>
      <c r="AZ111">
        <f t="shared" si="168"/>
        <v>15.090485644345211</v>
      </c>
      <c r="BA111">
        <f t="shared" si="169"/>
        <v>0.54086358164191251</v>
      </c>
      <c r="BB111">
        <f t="shared" si="170"/>
        <v>32.175304893726718</v>
      </c>
      <c r="BC111">
        <f t="shared" si="171"/>
        <v>379.05578565244684</v>
      </c>
      <c r="BD111">
        <f t="shared" si="172"/>
        <v>6.5211078838290784E-3</v>
      </c>
    </row>
    <row r="112" spans="1:108" x14ac:dyDescent="0.25">
      <c r="A112" s="1">
        <v>81</v>
      </c>
      <c r="B112" s="1" t="s">
        <v>131</v>
      </c>
      <c r="C112" s="1">
        <v>2832.5000481791794</v>
      </c>
      <c r="D112" s="1">
        <v>0</v>
      </c>
      <c r="E112">
        <f t="shared" si="145"/>
        <v>7.6763648523425561</v>
      </c>
      <c r="F112">
        <f t="shared" si="146"/>
        <v>7.8855648453855939E-2</v>
      </c>
      <c r="G112">
        <f t="shared" si="147"/>
        <v>207.01463094682148</v>
      </c>
      <c r="H112">
        <f t="shared" si="148"/>
        <v>2.6504372419568036</v>
      </c>
      <c r="I112">
        <f t="shared" si="149"/>
        <v>2.4357192354790462</v>
      </c>
      <c r="J112">
        <f t="shared" si="150"/>
        <v>27.155111312866211</v>
      </c>
      <c r="K112" s="1">
        <v>6</v>
      </c>
      <c r="L112">
        <f t="shared" si="151"/>
        <v>1.4200000166893005</v>
      </c>
      <c r="M112" s="1">
        <v>1</v>
      </c>
      <c r="N112">
        <f t="shared" si="152"/>
        <v>2.8400000333786011</v>
      </c>
      <c r="O112" s="1">
        <v>29.241575241088867</v>
      </c>
      <c r="P112" s="1">
        <v>27.155111312866211</v>
      </c>
      <c r="Q112" s="1">
        <v>30.113168716430664</v>
      </c>
      <c r="R112" s="1">
        <v>400.08761596679688</v>
      </c>
      <c r="S112" s="1">
        <v>382.70697021484375</v>
      </c>
      <c r="T112" s="1">
        <v>10.918184280395508</v>
      </c>
      <c r="U112" s="1">
        <v>16.133308410644531</v>
      </c>
      <c r="V112" s="1">
        <v>19.517158508300781</v>
      </c>
      <c r="W112" s="1">
        <v>28.839622497558594</v>
      </c>
      <c r="X112" s="1">
        <v>300.01321411132812</v>
      </c>
      <c r="Y112" s="1">
        <v>1699.875</v>
      </c>
      <c r="Z112" s="1">
        <v>11.880325317382813</v>
      </c>
      <c r="AA112" s="1">
        <v>72.903633117675781</v>
      </c>
      <c r="AB112" s="1">
        <v>-2.6794111728668213</v>
      </c>
      <c r="AC112" s="1">
        <v>-2.0783811807632446E-2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0.50002202351888014</v>
      </c>
      <c r="AL112">
        <f t="shared" si="154"/>
        <v>2.6504372419568038E-3</v>
      </c>
      <c r="AM112">
        <f t="shared" si="155"/>
        <v>300.30511131286619</v>
      </c>
      <c r="AN112">
        <f t="shared" si="156"/>
        <v>302.39157524108884</v>
      </c>
      <c r="AO112">
        <f t="shared" si="157"/>
        <v>271.97999392077327</v>
      </c>
      <c r="AP112">
        <f t="shared" si="158"/>
        <v>2.1226543815416816</v>
      </c>
      <c r="AQ112">
        <f t="shared" si="159"/>
        <v>3.6118960328229881</v>
      </c>
      <c r="AR112">
        <f t="shared" si="160"/>
        <v>49.543429845161853</v>
      </c>
      <c r="AS112">
        <f t="shared" si="161"/>
        <v>33.410121434517322</v>
      </c>
      <c r="AT112">
        <f t="shared" si="162"/>
        <v>28.198343276977539</v>
      </c>
      <c r="AU112">
        <f t="shared" si="163"/>
        <v>3.8389403437824634</v>
      </c>
      <c r="AV112">
        <f t="shared" si="164"/>
        <v>7.6725288487180812E-2</v>
      </c>
      <c r="AW112">
        <f t="shared" si="165"/>
        <v>1.1761767973439419</v>
      </c>
      <c r="AX112">
        <f t="shared" si="166"/>
        <v>2.6627635464385215</v>
      </c>
      <c r="AY112">
        <f t="shared" si="167"/>
        <v>4.8140260039981203E-2</v>
      </c>
      <c r="AZ112">
        <f t="shared" si="168"/>
        <v>15.092118704538125</v>
      </c>
      <c r="BA112">
        <f t="shared" si="169"/>
        <v>0.5409220292763619</v>
      </c>
      <c r="BB112">
        <f t="shared" si="170"/>
        <v>32.157999026720319</v>
      </c>
      <c r="BC112">
        <f t="shared" si="171"/>
        <v>379.05799400749703</v>
      </c>
      <c r="BD112">
        <f t="shared" si="172"/>
        <v>6.5123684859024417E-3</v>
      </c>
    </row>
    <row r="113" spans="1:108" x14ac:dyDescent="0.25">
      <c r="A113" s="1">
        <v>82</v>
      </c>
      <c r="B113" s="1" t="s">
        <v>132</v>
      </c>
      <c r="C113" s="1">
        <v>2832.5000481791794</v>
      </c>
      <c r="D113" s="1">
        <v>0</v>
      </c>
      <c r="E113">
        <f t="shared" si="145"/>
        <v>7.6763648523425561</v>
      </c>
      <c r="F113">
        <f t="shared" si="146"/>
        <v>7.8855648453855939E-2</v>
      </c>
      <c r="G113">
        <f t="shared" si="147"/>
        <v>207.01463094682148</v>
      </c>
      <c r="H113">
        <f t="shared" si="148"/>
        <v>2.6504372419568036</v>
      </c>
      <c r="I113">
        <f t="shared" si="149"/>
        <v>2.4357192354790462</v>
      </c>
      <c r="J113">
        <f t="shared" si="150"/>
        <v>27.155111312866211</v>
      </c>
      <c r="K113" s="1">
        <v>6</v>
      </c>
      <c r="L113">
        <f t="shared" si="151"/>
        <v>1.4200000166893005</v>
      </c>
      <c r="M113" s="1">
        <v>1</v>
      </c>
      <c r="N113">
        <f t="shared" si="152"/>
        <v>2.8400000333786011</v>
      </c>
      <c r="O113" s="1">
        <v>29.241575241088867</v>
      </c>
      <c r="P113" s="1">
        <v>27.155111312866211</v>
      </c>
      <c r="Q113" s="1">
        <v>30.113168716430664</v>
      </c>
      <c r="R113" s="1">
        <v>400.08761596679688</v>
      </c>
      <c r="S113" s="1">
        <v>382.70697021484375</v>
      </c>
      <c r="T113" s="1">
        <v>10.918184280395508</v>
      </c>
      <c r="U113" s="1">
        <v>16.133308410644531</v>
      </c>
      <c r="V113" s="1">
        <v>19.517158508300781</v>
      </c>
      <c r="W113" s="1">
        <v>28.839622497558594</v>
      </c>
      <c r="X113" s="1">
        <v>300.01321411132812</v>
      </c>
      <c r="Y113" s="1">
        <v>1699.875</v>
      </c>
      <c r="Z113" s="1">
        <v>11.880325317382813</v>
      </c>
      <c r="AA113" s="1">
        <v>72.903633117675781</v>
      </c>
      <c r="AB113" s="1">
        <v>-2.6794111728668213</v>
      </c>
      <c r="AC113" s="1">
        <v>-2.0783811807632446E-2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0.50002202351888014</v>
      </c>
      <c r="AL113">
        <f t="shared" si="154"/>
        <v>2.6504372419568038E-3</v>
      </c>
      <c r="AM113">
        <f t="shared" si="155"/>
        <v>300.30511131286619</v>
      </c>
      <c r="AN113">
        <f t="shared" si="156"/>
        <v>302.39157524108884</v>
      </c>
      <c r="AO113">
        <f t="shared" si="157"/>
        <v>271.97999392077327</v>
      </c>
      <c r="AP113">
        <f t="shared" si="158"/>
        <v>2.1226543815416816</v>
      </c>
      <c r="AQ113">
        <f t="shared" si="159"/>
        <v>3.6118960328229881</v>
      </c>
      <c r="AR113">
        <f t="shared" si="160"/>
        <v>49.543429845161853</v>
      </c>
      <c r="AS113">
        <f t="shared" si="161"/>
        <v>33.410121434517322</v>
      </c>
      <c r="AT113">
        <f t="shared" si="162"/>
        <v>28.198343276977539</v>
      </c>
      <c r="AU113">
        <f t="shared" si="163"/>
        <v>3.8389403437824634</v>
      </c>
      <c r="AV113">
        <f t="shared" si="164"/>
        <v>7.6725288487180812E-2</v>
      </c>
      <c r="AW113">
        <f t="shared" si="165"/>
        <v>1.1761767973439419</v>
      </c>
      <c r="AX113">
        <f t="shared" si="166"/>
        <v>2.6627635464385215</v>
      </c>
      <c r="AY113">
        <f t="shared" si="167"/>
        <v>4.8140260039981203E-2</v>
      </c>
      <c r="AZ113">
        <f t="shared" si="168"/>
        <v>15.092118704538125</v>
      </c>
      <c r="BA113">
        <f t="shared" si="169"/>
        <v>0.5409220292763619</v>
      </c>
      <c r="BB113">
        <f t="shared" si="170"/>
        <v>32.157999026720319</v>
      </c>
      <c r="BC113">
        <f t="shared" si="171"/>
        <v>379.05799400749703</v>
      </c>
      <c r="BD113">
        <f t="shared" si="172"/>
        <v>6.5123684859024417E-3</v>
      </c>
    </row>
    <row r="114" spans="1:108" x14ac:dyDescent="0.25">
      <c r="A114" s="1">
        <v>83</v>
      </c>
      <c r="B114" s="1" t="s">
        <v>132</v>
      </c>
      <c r="C114" s="1">
        <v>2833.0000481680036</v>
      </c>
      <c r="D114" s="1">
        <v>0</v>
      </c>
      <c r="E114">
        <f t="shared" si="145"/>
        <v>7.6702249507622779</v>
      </c>
      <c r="F114">
        <f t="shared" si="146"/>
        <v>7.8815190654719661E-2</v>
      </c>
      <c r="G114">
        <f t="shared" si="147"/>
        <v>207.0744428120997</v>
      </c>
      <c r="H114">
        <f t="shared" si="148"/>
        <v>2.6508463955123931</v>
      </c>
      <c r="I114">
        <f t="shared" si="149"/>
        <v>2.4372727713320295</v>
      </c>
      <c r="J114">
        <f t="shared" si="150"/>
        <v>27.16290283203125</v>
      </c>
      <c r="K114" s="1">
        <v>6</v>
      </c>
      <c r="L114">
        <f t="shared" si="151"/>
        <v>1.4200000166893005</v>
      </c>
      <c r="M114" s="1">
        <v>1</v>
      </c>
      <c r="N114">
        <f t="shared" si="152"/>
        <v>2.8400000333786011</v>
      </c>
      <c r="O114" s="1">
        <v>29.241798400878906</v>
      </c>
      <c r="P114" s="1">
        <v>27.16290283203125</v>
      </c>
      <c r="Q114" s="1">
        <v>30.113517761230469</v>
      </c>
      <c r="R114" s="1">
        <v>400.09942626953125</v>
      </c>
      <c r="S114" s="1">
        <v>382.73211669921875</v>
      </c>
      <c r="T114" s="1">
        <v>10.919236183166504</v>
      </c>
      <c r="U114" s="1">
        <v>16.134706497192383</v>
      </c>
      <c r="V114" s="1">
        <v>19.518714904785156</v>
      </c>
      <c r="W114" s="1">
        <v>28.841646194458008</v>
      </c>
      <c r="X114" s="1">
        <v>300.0391845703125</v>
      </c>
      <c r="Y114" s="1">
        <v>1699.867919921875</v>
      </c>
      <c r="Z114" s="1">
        <v>11.87187385559082</v>
      </c>
      <c r="AA114" s="1">
        <v>72.903373718261719</v>
      </c>
      <c r="AB114" s="1">
        <v>-2.6794111728668213</v>
      </c>
      <c r="AC114" s="1">
        <v>-2.0783811807632446E-2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0.50006530761718737</v>
      </c>
      <c r="AL114">
        <f t="shared" si="154"/>
        <v>2.6508463955123929E-3</v>
      </c>
      <c r="AM114">
        <f t="shared" si="155"/>
        <v>300.31290283203123</v>
      </c>
      <c r="AN114">
        <f t="shared" si="156"/>
        <v>302.39179840087888</v>
      </c>
      <c r="AO114">
        <f t="shared" si="157"/>
        <v>271.97886110829859</v>
      </c>
      <c r="AP114">
        <f t="shared" si="158"/>
        <v>2.1213623889256756</v>
      </c>
      <c r="AQ114">
        <f t="shared" si="159"/>
        <v>3.6135473089313113</v>
      </c>
      <c r="AR114">
        <f t="shared" si="160"/>
        <v>49.566256328493431</v>
      </c>
      <c r="AS114">
        <f t="shared" si="161"/>
        <v>33.431549831301048</v>
      </c>
      <c r="AT114">
        <f t="shared" si="162"/>
        <v>28.202350616455078</v>
      </c>
      <c r="AU114">
        <f t="shared" si="163"/>
        <v>3.8398359443928314</v>
      </c>
      <c r="AV114">
        <f t="shared" si="164"/>
        <v>7.6686986640024934E-2</v>
      </c>
      <c r="AW114">
        <f t="shared" si="165"/>
        <v>1.1762745375992818</v>
      </c>
      <c r="AX114">
        <f t="shared" si="166"/>
        <v>2.6635614067935496</v>
      </c>
      <c r="AY114">
        <f t="shared" si="167"/>
        <v>4.8116134410152493E-2</v>
      </c>
      <c r="AZ114">
        <f t="shared" si="168"/>
        <v>15.096425491831319</v>
      </c>
      <c r="BA114">
        <f t="shared" si="169"/>
        <v>0.54104276536279083</v>
      </c>
      <c r="BB114">
        <f t="shared" si="170"/>
        <v>32.143959528694545</v>
      </c>
      <c r="BC114">
        <f t="shared" si="171"/>
        <v>379.08605910702551</v>
      </c>
      <c r="BD114">
        <f t="shared" si="172"/>
        <v>6.5038371754968212E-3</v>
      </c>
    </row>
    <row r="115" spans="1:108" x14ac:dyDescent="0.25">
      <c r="A115" s="1">
        <v>84</v>
      </c>
      <c r="B115" s="1" t="s">
        <v>132</v>
      </c>
      <c r="C115" s="1">
        <v>2833.5000481568277</v>
      </c>
      <c r="D115" s="1">
        <v>0</v>
      </c>
      <c r="E115">
        <f t="shared" si="145"/>
        <v>7.700805441038689</v>
      </c>
      <c r="F115">
        <f t="shared" si="146"/>
        <v>7.8760916129039266E-2</v>
      </c>
      <c r="G115">
        <f t="shared" si="147"/>
        <v>206.32872901733333</v>
      </c>
      <c r="H115">
        <f t="shared" si="148"/>
        <v>2.6506719967994821</v>
      </c>
      <c r="I115">
        <f t="shared" si="149"/>
        <v>2.4387253000596361</v>
      </c>
      <c r="J115">
        <f t="shared" si="150"/>
        <v>27.169435501098633</v>
      </c>
      <c r="K115" s="1">
        <v>6</v>
      </c>
      <c r="L115">
        <f t="shared" si="151"/>
        <v>1.4200000166893005</v>
      </c>
      <c r="M115" s="1">
        <v>1</v>
      </c>
      <c r="N115">
        <f t="shared" si="152"/>
        <v>2.8400000333786011</v>
      </c>
      <c r="O115" s="1">
        <v>29.241897583007812</v>
      </c>
      <c r="P115" s="1">
        <v>27.169435501098633</v>
      </c>
      <c r="Q115" s="1">
        <v>30.113857269287109</v>
      </c>
      <c r="R115" s="1">
        <v>400.14666748046875</v>
      </c>
      <c r="S115" s="1">
        <v>382.7186279296875</v>
      </c>
      <c r="T115" s="1">
        <v>10.918703079223633</v>
      </c>
      <c r="U115" s="1">
        <v>16.133769989013672</v>
      </c>
      <c r="V115" s="1">
        <v>19.517662048339844</v>
      </c>
      <c r="W115" s="1">
        <v>28.839822769165039</v>
      </c>
      <c r="X115" s="1">
        <v>300.04293823242187</v>
      </c>
      <c r="Y115" s="1">
        <v>1699.856201171875</v>
      </c>
      <c r="Z115" s="1">
        <v>11.869663238525391</v>
      </c>
      <c r="AA115" s="1">
        <v>72.903419494628906</v>
      </c>
      <c r="AB115" s="1">
        <v>-2.6794111728668213</v>
      </c>
      <c r="AC115" s="1">
        <v>-2.0783811807632446E-2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0.50007156372070305</v>
      </c>
      <c r="AL115">
        <f t="shared" si="154"/>
        <v>2.6506719967994822E-3</v>
      </c>
      <c r="AM115">
        <f t="shared" si="155"/>
        <v>300.31943550109861</v>
      </c>
      <c r="AN115">
        <f t="shared" si="156"/>
        <v>302.39189758300779</v>
      </c>
      <c r="AO115">
        <f t="shared" si="157"/>
        <v>271.9769861083405</v>
      </c>
      <c r="AP115">
        <f t="shared" si="158"/>
        <v>2.1205253338236685</v>
      </c>
      <c r="AQ115">
        <f t="shared" si="159"/>
        <v>3.6149323015985542</v>
      </c>
      <c r="AR115">
        <f t="shared" si="160"/>
        <v>49.585222842186177</v>
      </c>
      <c r="AS115">
        <f t="shared" si="161"/>
        <v>33.451452853172505</v>
      </c>
      <c r="AT115">
        <f t="shared" si="162"/>
        <v>28.205666542053223</v>
      </c>
      <c r="AU115">
        <f t="shared" si="163"/>
        <v>3.8405771586650799</v>
      </c>
      <c r="AV115">
        <f t="shared" si="164"/>
        <v>7.6635602676928025E-2</v>
      </c>
      <c r="AW115">
        <f t="shared" si="165"/>
        <v>1.1762070015389181</v>
      </c>
      <c r="AX115">
        <f t="shared" si="166"/>
        <v>2.6643701571261618</v>
      </c>
      <c r="AY115">
        <f t="shared" si="167"/>
        <v>4.8083768743340229E-2</v>
      </c>
      <c r="AZ115">
        <f t="shared" si="168"/>
        <v>15.042069885344263</v>
      </c>
      <c r="BA115">
        <f t="shared" si="169"/>
        <v>0.53911336935300613</v>
      </c>
      <c r="BB115">
        <f t="shared" si="170"/>
        <v>32.127638258030665</v>
      </c>
      <c r="BC115">
        <f t="shared" si="171"/>
        <v>379.05803383700555</v>
      </c>
      <c r="BD115">
        <f t="shared" si="172"/>
        <v>6.5269343852385068E-3</v>
      </c>
    </row>
    <row r="116" spans="1:108" x14ac:dyDescent="0.25">
      <c r="A116" s="1">
        <v>85</v>
      </c>
      <c r="B116" s="1" t="s">
        <v>133</v>
      </c>
      <c r="C116" s="1">
        <v>2834.0000481456518</v>
      </c>
      <c r="D116" s="1">
        <v>0</v>
      </c>
      <c r="E116">
        <f t="shared" si="145"/>
        <v>7.7102827439784587</v>
      </c>
      <c r="F116">
        <f t="shared" si="146"/>
        <v>7.879712736445818E-2</v>
      </c>
      <c r="G116">
        <f t="shared" si="147"/>
        <v>206.214012743898</v>
      </c>
      <c r="H116">
        <f t="shared" si="148"/>
        <v>2.6508102844074348</v>
      </c>
      <c r="I116">
        <f t="shared" si="149"/>
        <v>2.4377795778441111</v>
      </c>
      <c r="J116">
        <f t="shared" si="150"/>
        <v>27.164915084838867</v>
      </c>
      <c r="K116" s="1">
        <v>6</v>
      </c>
      <c r="L116">
        <f t="shared" si="151"/>
        <v>1.4200000166893005</v>
      </c>
      <c r="M116" s="1">
        <v>1</v>
      </c>
      <c r="N116">
        <f t="shared" si="152"/>
        <v>2.8400000333786011</v>
      </c>
      <c r="O116" s="1">
        <v>29.241823196411133</v>
      </c>
      <c r="P116" s="1">
        <v>27.164915084838867</v>
      </c>
      <c r="Q116" s="1">
        <v>30.114334106445313</v>
      </c>
      <c r="R116" s="1">
        <v>400.16360473632812</v>
      </c>
      <c r="S116" s="1">
        <v>382.71945190429687</v>
      </c>
      <c r="T116" s="1">
        <v>10.919132232666016</v>
      </c>
      <c r="U116" s="1">
        <v>16.133590698242188</v>
      </c>
      <c r="V116" s="1">
        <v>19.518520355224609</v>
      </c>
      <c r="W116" s="1">
        <v>28.839637756347656</v>
      </c>
      <c r="X116" s="1">
        <v>300.09365844726562</v>
      </c>
      <c r="Y116" s="1">
        <v>1699.8203125</v>
      </c>
      <c r="Z116" s="1">
        <v>11.735000610351562</v>
      </c>
      <c r="AA116" s="1">
        <v>72.9034423828125</v>
      </c>
      <c r="AB116" s="1">
        <v>-2.6794111728668213</v>
      </c>
      <c r="AC116" s="1">
        <v>-2.0783811807632446E-2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0.50015609741210931</v>
      </c>
      <c r="AL116">
        <f t="shared" si="154"/>
        <v>2.6508102844074346E-3</v>
      </c>
      <c r="AM116">
        <f t="shared" si="155"/>
        <v>300.31491508483884</v>
      </c>
      <c r="AN116">
        <f t="shared" si="156"/>
        <v>302.39182319641111</v>
      </c>
      <c r="AO116">
        <f t="shared" si="157"/>
        <v>271.97124392096885</v>
      </c>
      <c r="AP116">
        <f t="shared" si="158"/>
        <v>2.1210114213281055</v>
      </c>
      <c r="AQ116">
        <f t="shared" si="159"/>
        <v>3.61397387774129</v>
      </c>
      <c r="AR116">
        <f t="shared" si="160"/>
        <v>49.572060791923725</v>
      </c>
      <c r="AS116">
        <f t="shared" si="161"/>
        <v>33.438470093681538</v>
      </c>
      <c r="AT116">
        <f t="shared" si="162"/>
        <v>28.203369140625</v>
      </c>
      <c r="AU116">
        <f t="shared" si="163"/>
        <v>3.8400636034866173</v>
      </c>
      <c r="AV116">
        <f t="shared" si="164"/>
        <v>7.6669885579931443E-2</v>
      </c>
      <c r="AW116">
        <f t="shared" si="165"/>
        <v>1.1761942998971791</v>
      </c>
      <c r="AX116">
        <f t="shared" si="166"/>
        <v>2.6638693035894381</v>
      </c>
      <c r="AY116">
        <f t="shared" si="167"/>
        <v>4.8105362796910633E-2</v>
      </c>
      <c r="AZ116">
        <f t="shared" si="168"/>
        <v>15.03371139660333</v>
      </c>
      <c r="BA116">
        <f t="shared" si="169"/>
        <v>0.53881246881453004</v>
      </c>
      <c r="BB116">
        <f t="shared" si="170"/>
        <v>32.137276003913783</v>
      </c>
      <c r="BC116">
        <f t="shared" si="171"/>
        <v>379.054352755693</v>
      </c>
      <c r="BD116">
        <f t="shared" si="172"/>
        <v>6.536990877694859E-3</v>
      </c>
    </row>
    <row r="117" spans="1:108" x14ac:dyDescent="0.25">
      <c r="A117" s="1">
        <v>86</v>
      </c>
      <c r="B117" s="1" t="s">
        <v>134</v>
      </c>
      <c r="C117" s="1">
        <v>2834.5000481344759</v>
      </c>
      <c r="D117" s="1">
        <v>0</v>
      </c>
      <c r="E117">
        <f t="shared" si="145"/>
        <v>7.7165837112530173</v>
      </c>
      <c r="F117">
        <f t="shared" si="146"/>
        <v>7.8855842666185075E-2</v>
      </c>
      <c r="G117">
        <f t="shared" si="147"/>
        <v>206.22232569584384</v>
      </c>
      <c r="H117">
        <f t="shared" si="148"/>
        <v>2.6508709414261702</v>
      </c>
      <c r="I117">
        <f t="shared" si="149"/>
        <v>2.4361146643056966</v>
      </c>
      <c r="J117">
        <f t="shared" si="150"/>
        <v>27.15704345703125</v>
      </c>
      <c r="K117" s="1">
        <v>6</v>
      </c>
      <c r="L117">
        <f t="shared" si="151"/>
        <v>1.4200000166893005</v>
      </c>
      <c r="M117" s="1">
        <v>1</v>
      </c>
      <c r="N117">
        <f t="shared" si="152"/>
        <v>2.8400000333786011</v>
      </c>
      <c r="O117" s="1">
        <v>29.2420654296875</v>
      </c>
      <c r="P117" s="1">
        <v>27.15704345703125</v>
      </c>
      <c r="Q117" s="1">
        <v>30.114194869995117</v>
      </c>
      <c r="R117" s="1">
        <v>400.18731689453125</v>
      </c>
      <c r="S117" s="1">
        <v>382.731201171875</v>
      </c>
      <c r="T117" s="1">
        <v>10.919079780578613</v>
      </c>
      <c r="U117" s="1">
        <v>16.13343620300293</v>
      </c>
      <c r="V117" s="1">
        <v>19.518281936645508</v>
      </c>
      <c r="W117" s="1">
        <v>28.839147567749023</v>
      </c>
      <c r="X117" s="1">
        <v>300.1064453125</v>
      </c>
      <c r="Y117" s="1">
        <v>1699.7913818359375</v>
      </c>
      <c r="Z117" s="1">
        <v>11.611942291259766</v>
      </c>
      <c r="AA117" s="1">
        <v>72.903923034667969</v>
      </c>
      <c r="AB117" s="1">
        <v>-2.6794111728668213</v>
      </c>
      <c r="AC117" s="1">
        <v>-2.0783811807632446E-2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0.50017740885416662</v>
      </c>
      <c r="AL117">
        <f t="shared" si="154"/>
        <v>2.6508709414261701E-3</v>
      </c>
      <c r="AM117">
        <f t="shared" si="155"/>
        <v>300.30704345703123</v>
      </c>
      <c r="AN117">
        <f t="shared" si="156"/>
        <v>302.39206542968748</v>
      </c>
      <c r="AO117">
        <f t="shared" si="157"/>
        <v>271.96661501482231</v>
      </c>
      <c r="AP117">
        <f t="shared" si="158"/>
        <v>2.122067418143482</v>
      </c>
      <c r="AQ117">
        <f t="shared" si="159"/>
        <v>3.6123054555341483</v>
      </c>
      <c r="AR117">
        <f t="shared" si="160"/>
        <v>49.548848747362889</v>
      </c>
      <c r="AS117">
        <f t="shared" si="161"/>
        <v>33.41541254435996</v>
      </c>
      <c r="AT117">
        <f t="shared" si="162"/>
        <v>28.199554443359375</v>
      </c>
      <c r="AU117">
        <f t="shared" si="163"/>
        <v>3.839211008234229</v>
      </c>
      <c r="AV117">
        <f t="shared" si="164"/>
        <v>7.6725472347586074E-2</v>
      </c>
      <c r="AW117">
        <f t="shared" si="165"/>
        <v>1.1761907912284515</v>
      </c>
      <c r="AX117">
        <f t="shared" si="166"/>
        <v>2.6630202170057773</v>
      </c>
      <c r="AY117">
        <f t="shared" si="167"/>
        <v>4.8140375850499004E-2</v>
      </c>
      <c r="AZ117">
        <f t="shared" si="168"/>
        <v>15.034416560560031</v>
      </c>
      <c r="BA117">
        <f t="shared" si="169"/>
        <v>0.53881764816773992</v>
      </c>
      <c r="BB117">
        <f t="shared" si="170"/>
        <v>32.15448566418759</v>
      </c>
      <c r="BC117">
        <f t="shared" si="171"/>
        <v>379.06310684520048</v>
      </c>
      <c r="BD117">
        <f t="shared" si="172"/>
        <v>6.5456852919562949E-3</v>
      </c>
    </row>
    <row r="118" spans="1:108" x14ac:dyDescent="0.25">
      <c r="A118" s="1">
        <v>87</v>
      </c>
      <c r="B118" s="1" t="s">
        <v>134</v>
      </c>
      <c r="C118" s="1">
        <v>2835.0000481233001</v>
      </c>
      <c r="D118" s="1">
        <v>0</v>
      </c>
      <c r="E118">
        <f t="shared" si="145"/>
        <v>7.7256479796450197</v>
      </c>
      <c r="F118">
        <f t="shared" si="146"/>
        <v>7.8867772217471613E-2</v>
      </c>
      <c r="G118">
        <f t="shared" si="147"/>
        <v>206.08314366624964</v>
      </c>
      <c r="H118">
        <f t="shared" si="148"/>
        <v>2.6506967872075409</v>
      </c>
      <c r="I118">
        <f t="shared" si="149"/>
        <v>2.4356066617396257</v>
      </c>
      <c r="J118">
        <f t="shared" si="150"/>
        <v>27.154331207275391</v>
      </c>
      <c r="K118" s="1">
        <v>6</v>
      </c>
      <c r="L118">
        <f t="shared" si="151"/>
        <v>1.4200000166893005</v>
      </c>
      <c r="M118" s="1">
        <v>1</v>
      </c>
      <c r="N118">
        <f t="shared" si="152"/>
        <v>2.8400000333786011</v>
      </c>
      <c r="O118" s="1">
        <v>29.242280960083008</v>
      </c>
      <c r="P118" s="1">
        <v>27.154331207275391</v>
      </c>
      <c r="Q118" s="1">
        <v>30.114406585693359</v>
      </c>
      <c r="R118" s="1">
        <v>400.22415161132812</v>
      </c>
      <c r="S118" s="1">
        <v>382.74981689453125</v>
      </c>
      <c r="T118" s="1">
        <v>10.918466567993164</v>
      </c>
      <c r="U118" s="1">
        <v>16.132524490356445</v>
      </c>
      <c r="V118" s="1">
        <v>19.516939163208008</v>
      </c>
      <c r="W118" s="1">
        <v>28.837154388427734</v>
      </c>
      <c r="X118" s="1">
        <v>300.10418701171875</v>
      </c>
      <c r="Y118" s="1">
        <v>1699.7899169921875</v>
      </c>
      <c r="Z118" s="1">
        <v>11.598130226135254</v>
      </c>
      <c r="AA118" s="1">
        <v>72.903907775878906</v>
      </c>
      <c r="AB118" s="1">
        <v>-2.6794111728668213</v>
      </c>
      <c r="AC118" s="1">
        <v>-2.0783811807632446E-2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53"/>
        <v>0.50017364501953121</v>
      </c>
      <c r="AL118">
        <f t="shared" si="154"/>
        <v>2.650696787207541E-3</v>
      </c>
      <c r="AM118">
        <f t="shared" si="155"/>
        <v>300.30433120727537</v>
      </c>
      <c r="AN118">
        <f t="shared" si="156"/>
        <v>302.39228096008299</v>
      </c>
      <c r="AO118">
        <f t="shared" si="157"/>
        <v>271.96638063982755</v>
      </c>
      <c r="AP118">
        <f t="shared" si="158"/>
        <v>2.1225675242717643</v>
      </c>
      <c r="AQ118">
        <f t="shared" si="159"/>
        <v>3.6117307393766795</v>
      </c>
      <c r="AR118">
        <f t="shared" si="160"/>
        <v>49.540975916954373</v>
      </c>
      <c r="AS118">
        <f t="shared" si="161"/>
        <v>33.408451426597928</v>
      </c>
      <c r="AT118">
        <f t="shared" si="162"/>
        <v>28.198306083679199</v>
      </c>
      <c r="AU118">
        <f t="shared" si="163"/>
        <v>3.8389320323029024</v>
      </c>
      <c r="AV118">
        <f t="shared" si="164"/>
        <v>7.6736765981895716E-2</v>
      </c>
      <c r="AW118">
        <f t="shared" si="165"/>
        <v>1.1761240776370541</v>
      </c>
      <c r="AX118">
        <f t="shared" si="166"/>
        <v>2.6628079546658485</v>
      </c>
      <c r="AY118">
        <f t="shared" si="167"/>
        <v>4.8147489521320294E-2</v>
      </c>
      <c r="AZ118">
        <f t="shared" si="168"/>
        <v>15.024266500007467</v>
      </c>
      <c r="BA118">
        <f t="shared" si="169"/>
        <v>0.53842780471672169</v>
      </c>
      <c r="BB118">
        <f t="shared" si="170"/>
        <v>32.158425191584769</v>
      </c>
      <c r="BC118">
        <f t="shared" si="171"/>
        <v>379.07741384877733</v>
      </c>
      <c r="BD118">
        <f t="shared" si="172"/>
        <v>6.5539297128644723E-3</v>
      </c>
    </row>
    <row r="119" spans="1:108" x14ac:dyDescent="0.25">
      <c r="A119" s="1">
        <v>88</v>
      </c>
      <c r="B119" s="1" t="s">
        <v>135</v>
      </c>
      <c r="C119" s="1">
        <v>2835.5000481121242</v>
      </c>
      <c r="D119" s="1">
        <v>0</v>
      </c>
      <c r="E119">
        <f t="shared" si="145"/>
        <v>7.7352820159372913</v>
      </c>
      <c r="F119">
        <f t="shared" si="146"/>
        <v>7.8907686916742048E-2</v>
      </c>
      <c r="G119">
        <f t="shared" si="147"/>
        <v>205.9929160589993</v>
      </c>
      <c r="H119">
        <f t="shared" si="148"/>
        <v>2.650168609528186</v>
      </c>
      <c r="I119">
        <f t="shared" si="149"/>
        <v>2.4339642044439205</v>
      </c>
      <c r="J119">
        <f t="shared" si="150"/>
        <v>27.146310806274414</v>
      </c>
      <c r="K119" s="1">
        <v>6</v>
      </c>
      <c r="L119">
        <f t="shared" si="151"/>
        <v>1.4200000166893005</v>
      </c>
      <c r="M119" s="1">
        <v>1</v>
      </c>
      <c r="N119">
        <f t="shared" si="152"/>
        <v>2.8400000333786011</v>
      </c>
      <c r="O119" s="1">
        <v>29.243320465087891</v>
      </c>
      <c r="P119" s="1">
        <v>27.146310806274414</v>
      </c>
      <c r="Q119" s="1">
        <v>30.115144729614258</v>
      </c>
      <c r="R119" s="1">
        <v>400.2606201171875</v>
      </c>
      <c r="S119" s="1">
        <v>382.76705932617187</v>
      </c>
      <c r="T119" s="1">
        <v>10.918571472167969</v>
      </c>
      <c r="U119" s="1">
        <v>16.131677627563477</v>
      </c>
      <c r="V119" s="1">
        <v>19.51603889465332</v>
      </c>
      <c r="W119" s="1">
        <v>28.83403205871582</v>
      </c>
      <c r="X119" s="1">
        <v>300.09942626953125</v>
      </c>
      <c r="Y119" s="1">
        <v>1699.7618408203125</v>
      </c>
      <c r="Z119" s="1">
        <v>11.647985458374023</v>
      </c>
      <c r="AA119" s="1">
        <v>72.904228210449219</v>
      </c>
      <c r="AB119" s="1">
        <v>-2.6794111728668213</v>
      </c>
      <c r="AC119" s="1">
        <v>-2.0783811807632446E-2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53"/>
        <v>0.50016571044921865</v>
      </c>
      <c r="AL119">
        <f t="shared" si="154"/>
        <v>2.6501686095281858E-3</v>
      </c>
      <c r="AM119">
        <f t="shared" si="155"/>
        <v>300.29631080627439</v>
      </c>
      <c r="AN119">
        <f t="shared" si="156"/>
        <v>302.39332046508787</v>
      </c>
      <c r="AO119">
        <f t="shared" si="157"/>
        <v>271.96188845242796</v>
      </c>
      <c r="AP119">
        <f t="shared" si="158"/>
        <v>2.1240649478115916</v>
      </c>
      <c r="AQ119">
        <f t="shared" si="159"/>
        <v>3.6100317116212062</v>
      </c>
      <c r="AR119">
        <f t="shared" si="160"/>
        <v>49.517453242907898</v>
      </c>
      <c r="AS119">
        <f t="shared" si="161"/>
        <v>33.385775615344421</v>
      </c>
      <c r="AT119">
        <f t="shared" si="162"/>
        <v>28.194815635681152</v>
      </c>
      <c r="AU119">
        <f t="shared" si="163"/>
        <v>3.8381521017725397</v>
      </c>
      <c r="AV119">
        <f t="shared" si="164"/>
        <v>7.6774552315994699E-2</v>
      </c>
      <c r="AW119">
        <f t="shared" si="165"/>
        <v>1.1760675071772857</v>
      </c>
      <c r="AX119">
        <f t="shared" si="166"/>
        <v>2.662084594595254</v>
      </c>
      <c r="AY119">
        <f t="shared" si="167"/>
        <v>4.8171290558729651E-2</v>
      </c>
      <c r="AZ119">
        <f t="shared" si="168"/>
        <v>15.017754562101194</v>
      </c>
      <c r="BA119">
        <f t="shared" si="169"/>
        <v>0.53816782567870891</v>
      </c>
      <c r="BB119">
        <f t="shared" si="170"/>
        <v>32.174048865213919</v>
      </c>
      <c r="BC119">
        <f t="shared" si="171"/>
        <v>379.09007672096664</v>
      </c>
      <c r="BD119">
        <f t="shared" si="172"/>
        <v>6.5650713867185777E-3</v>
      </c>
    </row>
    <row r="120" spans="1:108" x14ac:dyDescent="0.25">
      <c r="A120" s="1">
        <v>89</v>
      </c>
      <c r="B120" s="1" t="s">
        <v>135</v>
      </c>
      <c r="C120" s="1">
        <v>2836.0000481009483</v>
      </c>
      <c r="D120" s="1">
        <v>0</v>
      </c>
      <c r="E120">
        <f t="shared" si="145"/>
        <v>7.7481176963245177</v>
      </c>
      <c r="F120">
        <f t="shared" si="146"/>
        <v>7.8926301429341067E-2</v>
      </c>
      <c r="G120">
        <f t="shared" si="147"/>
        <v>205.773505663229</v>
      </c>
      <c r="H120">
        <f t="shared" si="148"/>
        <v>2.6504370153782251</v>
      </c>
      <c r="I120">
        <f t="shared" si="149"/>
        <v>2.4336502394559085</v>
      </c>
      <c r="J120">
        <f t="shared" si="150"/>
        <v>27.144603729248047</v>
      </c>
      <c r="K120" s="1">
        <v>6</v>
      </c>
      <c r="L120">
        <f t="shared" si="151"/>
        <v>1.4200000166893005</v>
      </c>
      <c r="M120" s="1">
        <v>1</v>
      </c>
      <c r="N120">
        <f t="shared" si="152"/>
        <v>2.8400000333786011</v>
      </c>
      <c r="O120" s="1">
        <v>29.243213653564453</v>
      </c>
      <c r="P120" s="1">
        <v>27.144603729248047</v>
      </c>
      <c r="Q120" s="1">
        <v>30.115942001342773</v>
      </c>
      <c r="R120" s="1">
        <v>400.28765869140625</v>
      </c>
      <c r="S120" s="1">
        <v>382.76898193359375</v>
      </c>
      <c r="T120" s="1">
        <v>10.917672157287598</v>
      </c>
      <c r="U120" s="1">
        <v>16.131082534790039</v>
      </c>
      <c r="V120" s="1">
        <v>19.514484405517578</v>
      </c>
      <c r="W120" s="1">
        <v>28.833045959472656</v>
      </c>
      <c r="X120" s="1">
        <v>300.11248779296875</v>
      </c>
      <c r="Y120" s="1">
        <v>1699.7672119140625</v>
      </c>
      <c r="Z120" s="1">
        <v>11.729804039001465</v>
      </c>
      <c r="AA120" s="1">
        <v>72.903968811035156</v>
      </c>
      <c r="AB120" s="1">
        <v>-2.6794111728668213</v>
      </c>
      <c r="AC120" s="1">
        <v>-2.0783811807632446E-2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53"/>
        <v>0.50018747965494781</v>
      </c>
      <c r="AL120">
        <f t="shared" si="154"/>
        <v>2.650437015378225E-3</v>
      </c>
      <c r="AM120">
        <f t="shared" si="155"/>
        <v>300.29460372924802</v>
      </c>
      <c r="AN120">
        <f t="shared" si="156"/>
        <v>302.39321365356443</v>
      </c>
      <c r="AO120">
        <f t="shared" si="157"/>
        <v>271.96274782740875</v>
      </c>
      <c r="AP120">
        <f t="shared" si="158"/>
        <v>2.1241605448679541</v>
      </c>
      <c r="AQ120">
        <f t="shared" si="159"/>
        <v>3.6096701774604751</v>
      </c>
      <c r="AR120">
        <f t="shared" si="160"/>
        <v>49.512670384470141</v>
      </c>
      <c r="AS120">
        <f t="shared" si="161"/>
        <v>33.381587849680102</v>
      </c>
      <c r="AT120">
        <f t="shared" si="162"/>
        <v>28.19390869140625</v>
      </c>
      <c r="AU120">
        <f t="shared" si="163"/>
        <v>3.8379494703180335</v>
      </c>
      <c r="AV120">
        <f t="shared" si="164"/>
        <v>7.6792173896545662E-2</v>
      </c>
      <c r="AW120">
        <f t="shared" si="165"/>
        <v>1.1760199380045668</v>
      </c>
      <c r="AX120">
        <f t="shared" si="166"/>
        <v>2.6619295323134669</v>
      </c>
      <c r="AY120">
        <f t="shared" si="167"/>
        <v>4.8182390155680585E-2</v>
      </c>
      <c r="AZ120">
        <f t="shared" si="168"/>
        <v>15.001705239009414</v>
      </c>
      <c r="BA120">
        <f t="shared" si="169"/>
        <v>0.53759190366926979</v>
      </c>
      <c r="BB120">
        <f t="shared" si="170"/>
        <v>32.176626671211608</v>
      </c>
      <c r="BC120">
        <f t="shared" si="171"/>
        <v>379.08589786067057</v>
      </c>
      <c r="BD120">
        <f t="shared" si="172"/>
        <v>6.5765646236429776E-3</v>
      </c>
    </row>
    <row r="121" spans="1:108" x14ac:dyDescent="0.25">
      <c r="A121" s="1">
        <v>90</v>
      </c>
      <c r="B121" s="1" t="s">
        <v>136</v>
      </c>
      <c r="C121" s="1">
        <v>2836.5000480897725</v>
      </c>
      <c r="D121" s="1">
        <v>0</v>
      </c>
      <c r="E121">
        <f t="shared" si="145"/>
        <v>7.747600431549162</v>
      </c>
      <c r="F121">
        <f t="shared" si="146"/>
        <v>7.8917332348130628E-2</v>
      </c>
      <c r="G121">
        <f t="shared" si="147"/>
        <v>205.79656534459187</v>
      </c>
      <c r="H121">
        <f t="shared" si="148"/>
        <v>2.6506428239794322</v>
      </c>
      <c r="I121">
        <f t="shared" si="149"/>
        <v>2.4341093161680769</v>
      </c>
      <c r="J121">
        <f t="shared" si="150"/>
        <v>27.147319793701172</v>
      </c>
      <c r="K121" s="1">
        <v>6</v>
      </c>
      <c r="L121">
        <f t="shared" si="151"/>
        <v>1.4200000166893005</v>
      </c>
      <c r="M121" s="1">
        <v>1</v>
      </c>
      <c r="N121">
        <f t="shared" si="152"/>
        <v>2.8400000333786011</v>
      </c>
      <c r="O121" s="1">
        <v>29.243890762329102</v>
      </c>
      <c r="P121" s="1">
        <v>27.147319793701172</v>
      </c>
      <c r="Q121" s="1">
        <v>30.116001129150391</v>
      </c>
      <c r="R121" s="1">
        <v>400.32235717773437</v>
      </c>
      <c r="S121" s="1">
        <v>382.80380249023437</v>
      </c>
      <c r="T121" s="1">
        <v>10.91861629486084</v>
      </c>
      <c r="U121" s="1">
        <v>16.132593154907227</v>
      </c>
      <c r="V121" s="1">
        <v>19.515508651733398</v>
      </c>
      <c r="W121" s="1">
        <v>28.834766387939453</v>
      </c>
      <c r="X121" s="1">
        <v>300.10272216796875</v>
      </c>
      <c r="Y121" s="1">
        <v>1699.789306640625</v>
      </c>
      <c r="Z121" s="1">
        <v>11.906749725341797</v>
      </c>
      <c r="AA121" s="1">
        <v>72.904342651367188</v>
      </c>
      <c r="AB121" s="1">
        <v>-2.6794111728668213</v>
      </c>
      <c r="AC121" s="1">
        <v>-2.0783811807632446E-2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53"/>
        <v>0.50017120361328116</v>
      </c>
      <c r="AL121">
        <f t="shared" si="154"/>
        <v>2.6506428239794324E-3</v>
      </c>
      <c r="AM121">
        <f t="shared" si="155"/>
        <v>300.29731979370115</v>
      </c>
      <c r="AN121">
        <f t="shared" si="156"/>
        <v>302.39389076232908</v>
      </c>
      <c r="AO121">
        <f t="shared" si="157"/>
        <v>271.96628298357973</v>
      </c>
      <c r="AP121">
        <f t="shared" si="158"/>
        <v>2.1238080650101074</v>
      </c>
      <c r="AQ121">
        <f t="shared" si="159"/>
        <v>3.6102454153885342</v>
      </c>
      <c r="AR121">
        <f t="shared" si="160"/>
        <v>49.520306803298922</v>
      </c>
      <c r="AS121">
        <f t="shared" si="161"/>
        <v>33.387713648391696</v>
      </c>
      <c r="AT121">
        <f t="shared" si="162"/>
        <v>28.195605278015137</v>
      </c>
      <c r="AU121">
        <f t="shared" si="163"/>
        <v>3.8383285329734247</v>
      </c>
      <c r="AV121">
        <f t="shared" si="164"/>
        <v>7.678368327054029E-2</v>
      </c>
      <c r="AW121">
        <f t="shared" si="165"/>
        <v>1.1761360992204573</v>
      </c>
      <c r="AX121">
        <f t="shared" si="166"/>
        <v>2.6621924337529674</v>
      </c>
      <c r="AY121">
        <f t="shared" si="167"/>
        <v>4.8177042021897994E-2</v>
      </c>
      <c r="AZ121">
        <f t="shared" si="168"/>
        <v>15.003463316356603</v>
      </c>
      <c r="BA121">
        <f t="shared" si="169"/>
        <v>0.53760324219831102</v>
      </c>
      <c r="BB121">
        <f t="shared" si="170"/>
        <v>32.17411219309119</v>
      </c>
      <c r="BC121">
        <f t="shared" si="171"/>
        <v>379.12096430021205</v>
      </c>
      <c r="BD121">
        <f t="shared" si="172"/>
        <v>6.5750034681415015E-3</v>
      </c>
      <c r="BE121">
        <f>AVERAGE(E107:E121)</f>
        <v>7.7018064639094357</v>
      </c>
      <c r="BF121">
        <f t="shared" ref="BF121:DD121" si="173">AVERAGE(F107:F121)</f>
        <v>7.8913992690707771E-2</v>
      </c>
      <c r="BG121">
        <f t="shared" si="173"/>
        <v>206.64425898054026</v>
      </c>
      <c r="BH121">
        <f t="shared" si="173"/>
        <v>2.6504781947075435</v>
      </c>
      <c r="BI121">
        <f t="shared" si="173"/>
        <v>2.4340356193043156</v>
      </c>
      <c r="BJ121">
        <f t="shared" si="173"/>
        <v>27.147310511271158</v>
      </c>
      <c r="BK121">
        <f t="shared" si="173"/>
        <v>6</v>
      </c>
      <c r="BL121">
        <f t="shared" si="173"/>
        <v>1.4200000166893005</v>
      </c>
      <c r="BM121">
        <f t="shared" si="173"/>
        <v>1</v>
      </c>
      <c r="BN121">
        <f t="shared" si="173"/>
        <v>2.8400000333786011</v>
      </c>
      <c r="BO121">
        <f t="shared" si="173"/>
        <v>29.24186553955078</v>
      </c>
      <c r="BP121">
        <f t="shared" si="173"/>
        <v>27.147310511271158</v>
      </c>
      <c r="BQ121">
        <f t="shared" si="173"/>
        <v>30.113989130655924</v>
      </c>
      <c r="BR121">
        <f t="shared" si="173"/>
        <v>400.15877685546877</v>
      </c>
      <c r="BS121">
        <f t="shared" si="173"/>
        <v>382.72892252604169</v>
      </c>
      <c r="BT121">
        <f t="shared" si="173"/>
        <v>10.919102732340495</v>
      </c>
      <c r="BU121">
        <f t="shared" si="173"/>
        <v>16.133762741088866</v>
      </c>
      <c r="BV121">
        <f t="shared" si="173"/>
        <v>19.51845842997233</v>
      </c>
      <c r="BW121">
        <f t="shared" si="173"/>
        <v>28.839931360880534</v>
      </c>
      <c r="BX121">
        <f t="shared" si="173"/>
        <v>300.04441935221354</v>
      </c>
      <c r="BY121">
        <f t="shared" si="173"/>
        <v>1699.8570963541667</v>
      </c>
      <c r="BZ121">
        <f t="shared" si="173"/>
        <v>11.800211270650228</v>
      </c>
      <c r="CA121">
        <f t="shared" si="173"/>
        <v>72.903585306803379</v>
      </c>
      <c r="CB121">
        <f t="shared" si="173"/>
        <v>-2.6794111728668213</v>
      </c>
      <c r="CC121">
        <f t="shared" si="173"/>
        <v>-2.0783811807632446E-2</v>
      </c>
      <c r="CD121">
        <f t="shared" si="173"/>
        <v>1</v>
      </c>
      <c r="CE121">
        <f t="shared" si="173"/>
        <v>-0.21956524252891541</v>
      </c>
      <c r="CF121">
        <f t="shared" si="173"/>
        <v>2.737391471862793</v>
      </c>
      <c r="CG121">
        <f t="shared" si="173"/>
        <v>1</v>
      </c>
      <c r="CH121">
        <f t="shared" si="173"/>
        <v>0</v>
      </c>
      <c r="CI121">
        <f t="shared" si="173"/>
        <v>0.15999999642372131</v>
      </c>
      <c r="CJ121">
        <f t="shared" si="173"/>
        <v>111115</v>
      </c>
      <c r="CK121">
        <f t="shared" si="173"/>
        <v>0.50007403225368907</v>
      </c>
      <c r="CL121">
        <f t="shared" si="173"/>
        <v>2.6504781947075439E-3</v>
      </c>
      <c r="CM121">
        <f t="shared" si="173"/>
        <v>300.29731051127118</v>
      </c>
      <c r="CN121">
        <f t="shared" si="173"/>
        <v>302.39186553955079</v>
      </c>
      <c r="CO121">
        <f t="shared" si="173"/>
        <v>271.97712933750398</v>
      </c>
      <c r="CP121">
        <f t="shared" si="173"/>
        <v>2.1237380819948579</v>
      </c>
      <c r="CQ121">
        <f t="shared" si="173"/>
        <v>3.6102447671042168</v>
      </c>
      <c r="CR121">
        <f t="shared" si="173"/>
        <v>49.520812234281912</v>
      </c>
      <c r="CS121">
        <f t="shared" si="173"/>
        <v>33.387049493193039</v>
      </c>
      <c r="CT121">
        <f t="shared" si="173"/>
        <v>28.194588025410969</v>
      </c>
      <c r="CU121">
        <f t="shared" si="173"/>
        <v>3.8381016162690442</v>
      </c>
      <c r="CV121">
        <f t="shared" si="173"/>
        <v>7.6780517837118714E-2</v>
      </c>
      <c r="CW121">
        <f t="shared" si="173"/>
        <v>1.1762091477999019</v>
      </c>
      <c r="CX121">
        <f t="shared" si="173"/>
        <v>2.6618924684691421</v>
      </c>
      <c r="CY121">
        <f t="shared" si="173"/>
        <v>4.8175048504522026E-2</v>
      </c>
      <c r="CZ121">
        <f t="shared" si="173"/>
        <v>15.065107160629738</v>
      </c>
      <c r="DA121">
        <f t="shared" si="173"/>
        <v>0.53992338622854297</v>
      </c>
      <c r="DB121">
        <f t="shared" si="173"/>
        <v>32.17604393991212</v>
      </c>
      <c r="DC121">
        <f t="shared" si="173"/>
        <v>379.06785259502891</v>
      </c>
      <c r="DD121">
        <f t="shared" si="173"/>
        <v>6.5374432423345756E-3</v>
      </c>
    </row>
    <row r="122" spans="1:108" x14ac:dyDescent="0.25">
      <c r="A122" s="1" t="s">
        <v>9</v>
      </c>
      <c r="B122" s="1" t="s">
        <v>137</v>
      </c>
    </row>
    <row r="123" spans="1:108" x14ac:dyDescent="0.25">
      <c r="A123" s="1" t="s">
        <v>9</v>
      </c>
      <c r="B123" s="1" t="s">
        <v>138</v>
      </c>
    </row>
    <row r="124" spans="1:108" x14ac:dyDescent="0.25">
      <c r="A124" s="1">
        <v>91</v>
      </c>
      <c r="B124" s="1" t="s">
        <v>139</v>
      </c>
      <c r="C124" s="1">
        <v>3022.0000506266952</v>
      </c>
      <c r="D124" s="1">
        <v>0</v>
      </c>
      <c r="E124">
        <f t="shared" ref="E124:E138" si="174">(R124-S124*(1000-T124)/(1000-U124))*AK124</f>
        <v>7.5260633471982112</v>
      </c>
      <c r="F124">
        <f t="shared" ref="F124:F138" si="175">IF(AV124&lt;&gt;0,1/(1/AV124-1/N124),0)</f>
        <v>7.5920109176882966E-2</v>
      </c>
      <c r="G124">
        <f t="shared" ref="G124:G138" si="176">((AY124-AL124/2)*S124-E124)/(AY124+AL124/2)</f>
        <v>202.50001725780751</v>
      </c>
      <c r="H124">
        <f t="shared" ref="H124:H138" si="177">AL124*1000</f>
        <v>2.970020173729536</v>
      </c>
      <c r="I124">
        <f t="shared" ref="I124:I138" si="178">(AQ124-AW124)</f>
        <v>2.8231779625661693</v>
      </c>
      <c r="J124">
        <f t="shared" ref="J124:J138" si="179">(P124+AP124*D124)</f>
        <v>29.055959701538086</v>
      </c>
      <c r="K124" s="1">
        <v>6</v>
      </c>
      <c r="L124">
        <f t="shared" ref="L124:L138" si="180">(K124*AE124+AF124)</f>
        <v>1.4200000166893005</v>
      </c>
      <c r="M124" s="1">
        <v>1</v>
      </c>
      <c r="N124">
        <f t="shared" ref="N124:N138" si="181">L124*(M124+1)*(M124+1)/(M124*M124+1)</f>
        <v>2.8400000333786011</v>
      </c>
      <c r="O124" s="1">
        <v>33.198768615722656</v>
      </c>
      <c r="P124" s="1">
        <v>29.055959701538086</v>
      </c>
      <c r="Q124" s="1">
        <v>35.01617431640625</v>
      </c>
      <c r="R124" s="1">
        <v>400.83010864257812</v>
      </c>
      <c r="S124" s="1">
        <v>383.5001220703125</v>
      </c>
      <c r="T124" s="1">
        <v>10.776789665222168</v>
      </c>
      <c r="U124" s="1">
        <v>16.618068695068359</v>
      </c>
      <c r="V124" s="1">
        <v>15.38018798828125</v>
      </c>
      <c r="W124" s="1">
        <v>23.716621398925781</v>
      </c>
      <c r="X124" s="1">
        <v>300.00253295898437</v>
      </c>
      <c r="Y124" s="1">
        <v>1698.78759765625</v>
      </c>
      <c r="Z124" s="1">
        <v>4.1870341300964355</v>
      </c>
      <c r="AA124" s="1">
        <v>72.910774230957031</v>
      </c>
      <c r="AB124" s="1">
        <v>-2.6427900791168213</v>
      </c>
      <c r="AC124" s="1">
        <v>-6.1135679483413696E-2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ref="AK124:AK138" si="182">X124*0.000001/(K124*0.0001)</f>
        <v>0.50000422159830715</v>
      </c>
      <c r="AL124">
        <f t="shared" ref="AL124:AL138" si="183">(U124-T124)/(1000-U124)*AK124</f>
        <v>2.9700201737295358E-3</v>
      </c>
      <c r="AM124">
        <f t="shared" ref="AM124:AM138" si="184">(P124+273.15)</f>
        <v>302.20595970153806</v>
      </c>
      <c r="AN124">
        <f t="shared" ref="AN124:AN138" si="185">(O124+273.15)</f>
        <v>306.34876861572263</v>
      </c>
      <c r="AO124">
        <f t="shared" ref="AO124:AO138" si="186">(Y124*AG124+Z124*AH124)*AI124</f>
        <v>271.80600954966212</v>
      </c>
      <c r="AP124">
        <f t="shared" ref="AP124:AP138" si="187">((AO124+0.00000010773*(AN124^4-AM124^4))-AL124*44100)/(L124*51.4+0.00000043092*AM124^3)</f>
        <v>2.2516434752336019</v>
      </c>
      <c r="AQ124">
        <f t="shared" ref="AQ124:AQ138" si="188">0.61365*EXP(17.502*J124/(240.97+J124))</f>
        <v>4.0348142173468329</v>
      </c>
      <c r="AR124">
        <f t="shared" ref="AR124:AR138" si="189">AQ124*1000/AA124</f>
        <v>55.339066961021238</v>
      </c>
      <c r="AS124">
        <f t="shared" ref="AS124:AS138" si="190">(AR124-U124)</f>
        <v>38.720998265952879</v>
      </c>
      <c r="AT124">
        <f t="shared" ref="AT124:AT138" si="191">IF(D124,P124,(O124+P124)/2)</f>
        <v>31.127364158630371</v>
      </c>
      <c r="AU124">
        <f t="shared" ref="AU124:AU138" si="192">0.61365*EXP(17.502*AT124/(240.97+AT124))</f>
        <v>4.5442437108996483</v>
      </c>
      <c r="AV124">
        <f t="shared" ref="AV124:AV138" si="193">IF(AS124&lt;&gt;0,(1000-(AR124+U124)/2)/AS124*AL124,0)</f>
        <v>7.394342164922714E-2</v>
      </c>
      <c r="AW124">
        <f t="shared" ref="AW124:AW138" si="194">U124*AA124/1000</f>
        <v>1.2116362547806638</v>
      </c>
      <c r="AX124">
        <f t="shared" ref="AX124:AX138" si="195">(AU124-AW124)</f>
        <v>3.3326074561189847</v>
      </c>
      <c r="AY124">
        <f t="shared" ref="AY124:AY138" si="196">1/(1.6/F124+1.37/N124)</f>
        <v>4.6388257474779891E-2</v>
      </c>
      <c r="AZ124">
        <f t="shared" ref="AZ124:AZ138" si="197">G124*AA124*0.001</f>
        <v>14.764433040048907</v>
      </c>
      <c r="BA124">
        <f t="shared" ref="BA124:BA138" si="198">G124/S124</f>
        <v>0.52803116766852121</v>
      </c>
      <c r="BB124">
        <f t="shared" ref="BB124:BB138" si="199">(1-AL124*AA124/AQ124/F124)*100</f>
        <v>29.307922840653177</v>
      </c>
      <c r="BC124">
        <f t="shared" ref="BC124:BC138" si="200">(S124-E124/(N124/1.35))</f>
        <v>379.92259200013478</v>
      </c>
      <c r="BD124">
        <f t="shared" ref="BD124:BD138" si="201">E124*BB124/100/BC124</f>
        <v>5.8057427622907696E-3</v>
      </c>
    </row>
    <row r="125" spans="1:108" x14ac:dyDescent="0.25">
      <c r="A125" s="1">
        <v>92</v>
      </c>
      <c r="B125" s="1" t="s">
        <v>140</v>
      </c>
      <c r="C125" s="1">
        <v>3022.0000506266952</v>
      </c>
      <c r="D125" s="1">
        <v>0</v>
      </c>
      <c r="E125">
        <f t="shared" si="174"/>
        <v>7.5260633471982112</v>
      </c>
      <c r="F125">
        <f t="shared" si="175"/>
        <v>7.5920109176882966E-2</v>
      </c>
      <c r="G125">
        <f t="shared" si="176"/>
        <v>202.50001725780751</v>
      </c>
      <c r="H125">
        <f t="shared" si="177"/>
        <v>2.970020173729536</v>
      </c>
      <c r="I125">
        <f t="shared" si="178"/>
        <v>2.8231779625661693</v>
      </c>
      <c r="J125">
        <f t="shared" si="179"/>
        <v>29.055959701538086</v>
      </c>
      <c r="K125" s="1">
        <v>6</v>
      </c>
      <c r="L125">
        <f t="shared" si="180"/>
        <v>1.4200000166893005</v>
      </c>
      <c r="M125" s="1">
        <v>1</v>
      </c>
      <c r="N125">
        <f t="shared" si="181"/>
        <v>2.8400000333786011</v>
      </c>
      <c r="O125" s="1">
        <v>33.198768615722656</v>
      </c>
      <c r="P125" s="1">
        <v>29.055959701538086</v>
      </c>
      <c r="Q125" s="1">
        <v>35.01617431640625</v>
      </c>
      <c r="R125" s="1">
        <v>400.83010864257812</v>
      </c>
      <c r="S125" s="1">
        <v>383.5001220703125</v>
      </c>
      <c r="T125" s="1">
        <v>10.776789665222168</v>
      </c>
      <c r="U125" s="1">
        <v>16.618068695068359</v>
      </c>
      <c r="V125" s="1">
        <v>15.38018798828125</v>
      </c>
      <c r="W125" s="1">
        <v>23.716621398925781</v>
      </c>
      <c r="X125" s="1">
        <v>300.00253295898437</v>
      </c>
      <c r="Y125" s="1">
        <v>1698.78759765625</v>
      </c>
      <c r="Z125" s="1">
        <v>4.1870341300964355</v>
      </c>
      <c r="AA125" s="1">
        <v>72.910774230957031</v>
      </c>
      <c r="AB125" s="1">
        <v>-2.6427900791168213</v>
      </c>
      <c r="AC125" s="1">
        <v>-6.1135679483413696E-2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0.50000422159830715</v>
      </c>
      <c r="AL125">
        <f t="shared" si="183"/>
        <v>2.9700201737295358E-3</v>
      </c>
      <c r="AM125">
        <f t="shared" si="184"/>
        <v>302.20595970153806</v>
      </c>
      <c r="AN125">
        <f t="shared" si="185"/>
        <v>306.34876861572263</v>
      </c>
      <c r="AO125">
        <f t="shared" si="186"/>
        <v>271.80600954966212</v>
      </c>
      <c r="AP125">
        <f t="shared" si="187"/>
        <v>2.2516434752336019</v>
      </c>
      <c r="AQ125">
        <f t="shared" si="188"/>
        <v>4.0348142173468329</v>
      </c>
      <c r="AR125">
        <f t="shared" si="189"/>
        <v>55.339066961021238</v>
      </c>
      <c r="AS125">
        <f t="shared" si="190"/>
        <v>38.720998265952879</v>
      </c>
      <c r="AT125">
        <f t="shared" si="191"/>
        <v>31.127364158630371</v>
      </c>
      <c r="AU125">
        <f t="shared" si="192"/>
        <v>4.5442437108996483</v>
      </c>
      <c r="AV125">
        <f t="shared" si="193"/>
        <v>7.394342164922714E-2</v>
      </c>
      <c r="AW125">
        <f t="shared" si="194"/>
        <v>1.2116362547806638</v>
      </c>
      <c r="AX125">
        <f t="shared" si="195"/>
        <v>3.3326074561189847</v>
      </c>
      <c r="AY125">
        <f t="shared" si="196"/>
        <v>4.6388257474779891E-2</v>
      </c>
      <c r="AZ125">
        <f t="shared" si="197"/>
        <v>14.764433040048907</v>
      </c>
      <c r="BA125">
        <f t="shared" si="198"/>
        <v>0.52803116766852121</v>
      </c>
      <c r="BB125">
        <f t="shared" si="199"/>
        <v>29.307922840653177</v>
      </c>
      <c r="BC125">
        <f t="shared" si="200"/>
        <v>379.92259200013478</v>
      </c>
      <c r="BD125">
        <f t="shared" si="201"/>
        <v>5.8057427622907696E-3</v>
      </c>
    </row>
    <row r="126" spans="1:108" x14ac:dyDescent="0.25">
      <c r="A126" s="1">
        <v>93</v>
      </c>
      <c r="B126" s="1" t="s">
        <v>140</v>
      </c>
      <c r="C126" s="1">
        <v>3022.5000506155193</v>
      </c>
      <c r="D126" s="1">
        <v>0</v>
      </c>
      <c r="E126">
        <f t="shared" si="174"/>
        <v>7.5320947648257057</v>
      </c>
      <c r="F126">
        <f t="shared" si="175"/>
        <v>7.5879848750357068E-2</v>
      </c>
      <c r="G126">
        <f t="shared" si="176"/>
        <v>202.30374367846807</v>
      </c>
      <c r="H126">
        <f t="shared" si="177"/>
        <v>2.9702917848070758</v>
      </c>
      <c r="I126">
        <f t="shared" si="178"/>
        <v>2.824878741205644</v>
      </c>
      <c r="J126">
        <f t="shared" si="179"/>
        <v>29.063514709472656</v>
      </c>
      <c r="K126" s="1">
        <v>6</v>
      </c>
      <c r="L126">
        <f t="shared" si="180"/>
        <v>1.4200000166893005</v>
      </c>
      <c r="M126" s="1">
        <v>1</v>
      </c>
      <c r="N126">
        <f t="shared" si="181"/>
        <v>2.8400000333786011</v>
      </c>
      <c r="O126" s="1">
        <v>33.200660705566406</v>
      </c>
      <c r="P126" s="1">
        <v>29.063514709472656</v>
      </c>
      <c r="Q126" s="1">
        <v>35.015495300292969</v>
      </c>
      <c r="R126" s="1">
        <v>400.86700439453125</v>
      </c>
      <c r="S126" s="1">
        <v>383.52401733398437</v>
      </c>
      <c r="T126" s="1">
        <v>10.77680778503418</v>
      </c>
      <c r="U126" s="1">
        <v>16.618814468383789</v>
      </c>
      <c r="V126" s="1">
        <v>15.378689765930176</v>
      </c>
      <c r="W126" s="1">
        <v>23.715333938598633</v>
      </c>
      <c r="X126" s="1">
        <v>299.99237060546875</v>
      </c>
      <c r="Y126" s="1">
        <v>1698.7718505859375</v>
      </c>
      <c r="Z126" s="1">
        <v>4.1806316375732422</v>
      </c>
      <c r="AA126" s="1">
        <v>72.911277770996094</v>
      </c>
      <c r="AB126" s="1">
        <v>-2.6427900791168213</v>
      </c>
      <c r="AC126" s="1">
        <v>-6.1135679483413696E-2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0.49998728434244788</v>
      </c>
      <c r="AL126">
        <f t="shared" si="183"/>
        <v>2.9702917848070756E-3</v>
      </c>
      <c r="AM126">
        <f t="shared" si="184"/>
        <v>302.21351470947263</v>
      </c>
      <c r="AN126">
        <f t="shared" si="185"/>
        <v>306.35066070556638</v>
      </c>
      <c r="AO126">
        <f t="shared" si="186"/>
        <v>271.80349001846844</v>
      </c>
      <c r="AP126">
        <f t="shared" si="187"/>
        <v>2.2506665657010085</v>
      </c>
      <c r="AQ126">
        <f t="shared" si="188"/>
        <v>4.0365777391346231</v>
      </c>
      <c r="AR126">
        <f t="shared" si="189"/>
        <v>55.362872007440842</v>
      </c>
      <c r="AS126">
        <f t="shared" si="190"/>
        <v>38.744057539057053</v>
      </c>
      <c r="AT126">
        <f t="shared" si="191"/>
        <v>31.132087707519531</v>
      </c>
      <c r="AU126">
        <f t="shared" si="192"/>
        <v>4.545466588265751</v>
      </c>
      <c r="AV126">
        <f t="shared" si="193"/>
        <v>7.3905229877451656E-2</v>
      </c>
      <c r="AW126">
        <f t="shared" si="194"/>
        <v>1.2116989979289792</v>
      </c>
      <c r="AX126">
        <f t="shared" si="195"/>
        <v>3.3337675903367718</v>
      </c>
      <c r="AY126">
        <f t="shared" si="196"/>
        <v>4.6364207978854655E-2</v>
      </c>
      <c r="AZ126">
        <f t="shared" si="197"/>
        <v>14.750224449453182</v>
      </c>
      <c r="BA126">
        <f t="shared" si="198"/>
        <v>0.52748650549906972</v>
      </c>
      <c r="BB126">
        <f t="shared" si="199"/>
        <v>29.294361902829579</v>
      </c>
      <c r="BC126">
        <f t="shared" si="200"/>
        <v>379.94362021672873</v>
      </c>
      <c r="BD126">
        <f t="shared" si="201"/>
        <v>5.8073855747689486E-3</v>
      </c>
    </row>
    <row r="127" spans="1:108" x14ac:dyDescent="0.25">
      <c r="A127" s="1">
        <v>94</v>
      </c>
      <c r="B127" s="1" t="s">
        <v>141</v>
      </c>
      <c r="C127" s="1">
        <v>3023.0000506043434</v>
      </c>
      <c r="D127" s="1">
        <v>0</v>
      </c>
      <c r="E127">
        <f t="shared" si="174"/>
        <v>7.5108721067737516</v>
      </c>
      <c r="F127">
        <f t="shared" si="175"/>
        <v>7.5842402484245383E-2</v>
      </c>
      <c r="G127">
        <f t="shared" si="176"/>
        <v>202.71578914477593</v>
      </c>
      <c r="H127">
        <f t="shared" si="177"/>
        <v>2.9689329714635937</v>
      </c>
      <c r="I127">
        <f t="shared" si="178"/>
        <v>2.8249561392751215</v>
      </c>
      <c r="J127">
        <f t="shared" si="179"/>
        <v>29.063299179077148</v>
      </c>
      <c r="K127" s="1">
        <v>6</v>
      </c>
      <c r="L127">
        <f t="shared" si="180"/>
        <v>1.4200000166893005</v>
      </c>
      <c r="M127" s="1">
        <v>1</v>
      </c>
      <c r="N127">
        <f t="shared" si="181"/>
        <v>2.8400000333786011</v>
      </c>
      <c r="O127" s="1">
        <v>33.202667236328125</v>
      </c>
      <c r="P127" s="1">
        <v>29.063299179077148</v>
      </c>
      <c r="Q127" s="1">
        <v>35.015300750732422</v>
      </c>
      <c r="R127" s="1">
        <v>400.87106323242187</v>
      </c>
      <c r="S127" s="1">
        <v>383.57171630859375</v>
      </c>
      <c r="T127" s="1">
        <v>10.777817726135254</v>
      </c>
      <c r="U127" s="1">
        <v>16.617015838623047</v>
      </c>
      <c r="V127" s="1">
        <v>15.37844181060791</v>
      </c>
      <c r="W127" s="1">
        <v>23.710165023803711</v>
      </c>
      <c r="X127" s="1">
        <v>299.99990844726562</v>
      </c>
      <c r="Y127" s="1">
        <v>1698.765625</v>
      </c>
      <c r="Z127" s="1">
        <v>4.2335915565490723</v>
      </c>
      <c r="AA127" s="1">
        <v>72.911483764648437</v>
      </c>
      <c r="AB127" s="1">
        <v>-2.6427900791168213</v>
      </c>
      <c r="AC127" s="1">
        <v>-6.1135679483413696E-2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0.49999984741210929</v>
      </c>
      <c r="AL127">
        <f t="shared" si="183"/>
        <v>2.9689329714635937E-3</v>
      </c>
      <c r="AM127">
        <f t="shared" si="184"/>
        <v>302.21329917907713</v>
      </c>
      <c r="AN127">
        <f t="shared" si="185"/>
        <v>306.3526672363281</v>
      </c>
      <c r="AO127">
        <f t="shared" si="186"/>
        <v>271.8024939247407</v>
      </c>
      <c r="AP127">
        <f t="shared" si="187"/>
        <v>2.2516845469202673</v>
      </c>
      <c r="AQ127">
        <f t="shared" si="188"/>
        <v>4.0365274198097918</v>
      </c>
      <c r="AR127">
        <f t="shared" si="189"/>
        <v>55.362025450467186</v>
      </c>
      <c r="AS127">
        <f t="shared" si="190"/>
        <v>38.745009611844139</v>
      </c>
      <c r="AT127">
        <f t="shared" si="191"/>
        <v>31.132983207702637</v>
      </c>
      <c r="AU127">
        <f t="shared" si="192"/>
        <v>4.5456984562067362</v>
      </c>
      <c r="AV127">
        <f t="shared" si="193"/>
        <v>7.3869706722692635E-2</v>
      </c>
      <c r="AW127">
        <f t="shared" si="194"/>
        <v>1.2115712805346701</v>
      </c>
      <c r="AX127">
        <f t="shared" si="195"/>
        <v>3.3341271756720658</v>
      </c>
      <c r="AY127">
        <f t="shared" si="196"/>
        <v>4.6341839004430077E-2</v>
      </c>
      <c r="AZ127">
        <f t="shared" si="197"/>
        <v>14.780308969067226</v>
      </c>
      <c r="BA127">
        <f t="shared" si="198"/>
        <v>0.5284951432177174</v>
      </c>
      <c r="BB127">
        <f t="shared" si="199"/>
        <v>29.290732166917664</v>
      </c>
      <c r="BC127">
        <f t="shared" si="200"/>
        <v>380.00140742656112</v>
      </c>
      <c r="BD127">
        <f t="shared" si="201"/>
        <v>5.7894244315923873E-3</v>
      </c>
    </row>
    <row r="128" spans="1:108" x14ac:dyDescent="0.25">
      <c r="A128" s="1">
        <v>95</v>
      </c>
      <c r="B128" s="1" t="s">
        <v>141</v>
      </c>
      <c r="C128" s="1">
        <v>3023.5000505931675</v>
      </c>
      <c r="D128" s="1">
        <v>0</v>
      </c>
      <c r="E128">
        <f t="shared" si="174"/>
        <v>7.522380293825095</v>
      </c>
      <c r="F128">
        <f t="shared" si="175"/>
        <v>7.5781311544418958E-2</v>
      </c>
      <c r="G128">
        <f t="shared" si="176"/>
        <v>202.34643567567656</v>
      </c>
      <c r="H128">
        <f t="shared" si="177"/>
        <v>2.9687407228817446</v>
      </c>
      <c r="I128">
        <f t="shared" si="178"/>
        <v>2.826944397185176</v>
      </c>
      <c r="J128">
        <f t="shared" si="179"/>
        <v>29.072078704833984</v>
      </c>
      <c r="K128" s="1">
        <v>6</v>
      </c>
      <c r="L128">
        <f t="shared" si="180"/>
        <v>1.4200000166893005</v>
      </c>
      <c r="M128" s="1">
        <v>1</v>
      </c>
      <c r="N128">
        <f t="shared" si="181"/>
        <v>2.8400000333786011</v>
      </c>
      <c r="O128" s="1">
        <v>33.204765319824219</v>
      </c>
      <c r="P128" s="1">
        <v>29.072078704833984</v>
      </c>
      <c r="Q128" s="1">
        <v>35.015308380126953</v>
      </c>
      <c r="R128" s="1">
        <v>400.9031982421875</v>
      </c>
      <c r="S128" s="1">
        <v>383.58065795898437</v>
      </c>
      <c r="T128" s="1">
        <v>10.778983116149902</v>
      </c>
      <c r="U128" s="1">
        <v>16.617889404296875</v>
      </c>
      <c r="V128" s="1">
        <v>15.378273010253906</v>
      </c>
      <c r="W128" s="1">
        <v>23.708585739135742</v>
      </c>
      <c r="X128" s="1">
        <v>299.99520874023437</v>
      </c>
      <c r="Y128" s="1">
        <v>1698.7906494140625</v>
      </c>
      <c r="Z128" s="1">
        <v>4.2092185020446777</v>
      </c>
      <c r="AA128" s="1">
        <v>72.911376953125</v>
      </c>
      <c r="AB128" s="1">
        <v>-2.6427900791168213</v>
      </c>
      <c r="AC128" s="1">
        <v>-6.1135679483413696E-2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0.49999201456705722</v>
      </c>
      <c r="AL128">
        <f t="shared" si="183"/>
        <v>2.9687407228817446E-3</v>
      </c>
      <c r="AM128">
        <f t="shared" si="184"/>
        <v>302.22207870483396</v>
      </c>
      <c r="AN128">
        <f t="shared" si="185"/>
        <v>306.3547653198242</v>
      </c>
      <c r="AO128">
        <f t="shared" si="186"/>
        <v>271.80649783090121</v>
      </c>
      <c r="AP128">
        <f t="shared" si="187"/>
        <v>2.2508800579380632</v>
      </c>
      <c r="AQ128">
        <f t="shared" si="188"/>
        <v>4.0385775957072072</v>
      </c>
      <c r="AR128">
        <f t="shared" si="189"/>
        <v>55.390225290953211</v>
      </c>
      <c r="AS128">
        <f t="shared" si="190"/>
        <v>38.772335886656336</v>
      </c>
      <c r="AT128">
        <f t="shared" si="191"/>
        <v>31.138422012329102</v>
      </c>
      <c r="AU128">
        <f t="shared" si="192"/>
        <v>4.5471069233653791</v>
      </c>
      <c r="AV128">
        <f t="shared" si="193"/>
        <v>7.3811751244778623E-2</v>
      </c>
      <c r="AW128">
        <f t="shared" si="194"/>
        <v>1.2116331985220312</v>
      </c>
      <c r="AX128">
        <f t="shared" si="195"/>
        <v>3.3354737248433479</v>
      </c>
      <c r="AY128">
        <f t="shared" si="196"/>
        <v>4.6305344541732886E-2</v>
      </c>
      <c r="AZ128">
        <f t="shared" si="197"/>
        <v>14.753357246670515</v>
      </c>
      <c r="BA128">
        <f t="shared" si="198"/>
        <v>0.52751991394027253</v>
      </c>
      <c r="BB128">
        <f t="shared" si="199"/>
        <v>29.274338042318647</v>
      </c>
      <c r="BC128">
        <f t="shared" si="200"/>
        <v>380.00487863598812</v>
      </c>
      <c r="BD128">
        <f t="shared" si="201"/>
        <v>5.794996748324825E-3</v>
      </c>
    </row>
    <row r="129" spans="1:108" x14ac:dyDescent="0.25">
      <c r="A129" s="1">
        <v>96</v>
      </c>
      <c r="B129" s="1" t="s">
        <v>142</v>
      </c>
      <c r="C129" s="1">
        <v>3024.0000505819917</v>
      </c>
      <c r="D129" s="1">
        <v>0</v>
      </c>
      <c r="E129">
        <f t="shared" si="174"/>
        <v>7.5347867512617883</v>
      </c>
      <c r="F129">
        <f t="shared" si="175"/>
        <v>7.5743830866989464E-2</v>
      </c>
      <c r="G129">
        <f t="shared" si="176"/>
        <v>202.04628240184738</v>
      </c>
      <c r="H129">
        <f t="shared" si="177"/>
        <v>2.9686999102574494</v>
      </c>
      <c r="I129">
        <f t="shared" si="178"/>
        <v>2.8282459337011492</v>
      </c>
      <c r="J129">
        <f t="shared" si="179"/>
        <v>29.077770233154297</v>
      </c>
      <c r="K129" s="1">
        <v>6</v>
      </c>
      <c r="L129">
        <f t="shared" si="180"/>
        <v>1.4200000166893005</v>
      </c>
      <c r="M129" s="1">
        <v>1</v>
      </c>
      <c r="N129">
        <f t="shared" si="181"/>
        <v>2.8400000333786011</v>
      </c>
      <c r="O129" s="1">
        <v>33.206974029541016</v>
      </c>
      <c r="P129" s="1">
        <v>29.077770233154297</v>
      </c>
      <c r="Q129" s="1">
        <v>35.015132904052734</v>
      </c>
      <c r="R129" s="1">
        <v>400.97506713867187</v>
      </c>
      <c r="S129" s="1">
        <v>383.62786865234375</v>
      </c>
      <c r="T129" s="1">
        <v>10.779556274414063</v>
      </c>
      <c r="U129" s="1">
        <v>16.618244171142578</v>
      </c>
      <c r="V129" s="1">
        <v>15.377212524414062</v>
      </c>
      <c r="W129" s="1">
        <v>23.706195831298828</v>
      </c>
      <c r="X129" s="1">
        <v>300.002197265625</v>
      </c>
      <c r="Y129" s="1">
        <v>1698.7581787109375</v>
      </c>
      <c r="Z129" s="1">
        <v>4.1593704223632812</v>
      </c>
      <c r="AA129" s="1">
        <v>72.911506652832031</v>
      </c>
      <c r="AB129" s="1">
        <v>-2.6427900791168213</v>
      </c>
      <c r="AC129" s="1">
        <v>-6.1135679483413696E-2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0.50000366210937497</v>
      </c>
      <c r="AL129">
        <f t="shared" si="183"/>
        <v>2.9686999102574493E-3</v>
      </c>
      <c r="AM129">
        <f t="shared" si="184"/>
        <v>302.22777023315427</v>
      </c>
      <c r="AN129">
        <f t="shared" si="185"/>
        <v>306.35697402954099</v>
      </c>
      <c r="AO129">
        <f t="shared" si="186"/>
        <v>271.80130251851733</v>
      </c>
      <c r="AP129">
        <f t="shared" si="187"/>
        <v>2.2503470202092548</v>
      </c>
      <c r="AQ129">
        <f t="shared" si="188"/>
        <v>4.0399071541437985</v>
      </c>
      <c r="AR129">
        <f t="shared" si="189"/>
        <v>55.408361993941597</v>
      </c>
      <c r="AS129">
        <f t="shared" si="190"/>
        <v>38.790117822799019</v>
      </c>
      <c r="AT129">
        <f t="shared" si="191"/>
        <v>31.142372131347656</v>
      </c>
      <c r="AU129">
        <f t="shared" si="192"/>
        <v>4.5481301093687971</v>
      </c>
      <c r="AV129">
        <f t="shared" si="193"/>
        <v>7.3776193042296143E-2</v>
      </c>
      <c r="AW129">
        <f t="shared" si="194"/>
        <v>1.2116612204426491</v>
      </c>
      <c r="AX129">
        <f t="shared" si="195"/>
        <v>3.3364688889261478</v>
      </c>
      <c r="AY129">
        <f t="shared" si="196"/>
        <v>4.628295371043524E-2</v>
      </c>
      <c r="AZ129">
        <f t="shared" si="197"/>
        <v>14.731498863522274</v>
      </c>
      <c r="BA129">
        <f t="shared" si="198"/>
        <v>0.52667258797339456</v>
      </c>
      <c r="BB129">
        <f t="shared" si="199"/>
        <v>29.263474927883703</v>
      </c>
      <c r="BC129">
        <f t="shared" si="200"/>
        <v>380.04619189366343</v>
      </c>
      <c r="BD129">
        <f t="shared" si="201"/>
        <v>5.801769571320785E-3</v>
      </c>
    </row>
    <row r="130" spans="1:108" x14ac:dyDescent="0.25">
      <c r="A130" s="1">
        <v>97</v>
      </c>
      <c r="B130" s="1" t="s">
        <v>142</v>
      </c>
      <c r="C130" s="1">
        <v>3024.5000505708158</v>
      </c>
      <c r="D130" s="1">
        <v>0</v>
      </c>
      <c r="E130">
        <f t="shared" si="174"/>
        <v>7.521813665641722</v>
      </c>
      <c r="F130">
        <f t="shared" si="175"/>
        <v>7.5678743779356503E-2</v>
      </c>
      <c r="G130">
        <f t="shared" si="176"/>
        <v>202.22012960592215</v>
      </c>
      <c r="H130">
        <f t="shared" si="177"/>
        <v>2.9687231588811414</v>
      </c>
      <c r="I130">
        <f t="shared" si="178"/>
        <v>2.830615855522312</v>
      </c>
      <c r="J130">
        <f t="shared" si="179"/>
        <v>29.088027954101562</v>
      </c>
      <c r="K130" s="1">
        <v>6</v>
      </c>
      <c r="L130">
        <f t="shared" si="180"/>
        <v>1.4200000166893005</v>
      </c>
      <c r="M130" s="1">
        <v>1</v>
      </c>
      <c r="N130">
        <f t="shared" si="181"/>
        <v>2.8400000333786011</v>
      </c>
      <c r="O130" s="1">
        <v>33.208335876464844</v>
      </c>
      <c r="P130" s="1">
        <v>29.088027954101562</v>
      </c>
      <c r="Q130" s="1">
        <v>35.015995025634766</v>
      </c>
      <c r="R130" s="1">
        <v>401.00045776367187</v>
      </c>
      <c r="S130" s="1">
        <v>383.68130493164062</v>
      </c>
      <c r="T130" s="1">
        <v>10.780551910400391</v>
      </c>
      <c r="U130" s="1">
        <v>16.618463516235352</v>
      </c>
      <c r="V130" s="1">
        <v>15.377601623535156</v>
      </c>
      <c r="W130" s="1">
        <v>23.704917907714844</v>
      </c>
      <c r="X130" s="1">
        <v>300.04437255859375</v>
      </c>
      <c r="Y130" s="1">
        <v>1698.68701171875</v>
      </c>
      <c r="Z130" s="1">
        <v>4.3225903511047363</v>
      </c>
      <c r="AA130" s="1">
        <v>72.912185668945313</v>
      </c>
      <c r="AB130" s="1">
        <v>-2.6427900791168213</v>
      </c>
      <c r="AC130" s="1">
        <v>-6.1135679483413696E-2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0.50007395426432288</v>
      </c>
      <c r="AL130">
        <f t="shared" si="183"/>
        <v>2.9687231588811413E-3</v>
      </c>
      <c r="AM130">
        <f t="shared" si="184"/>
        <v>302.23802795410154</v>
      </c>
      <c r="AN130">
        <f t="shared" si="185"/>
        <v>306.35833587646482</v>
      </c>
      <c r="AO130">
        <f t="shared" si="186"/>
        <v>271.78991580002184</v>
      </c>
      <c r="AP130">
        <f t="shared" si="187"/>
        <v>2.2489298608980612</v>
      </c>
      <c r="AQ130">
        <f t="shared" si="188"/>
        <v>4.0423043529506577</v>
      </c>
      <c r="AR130">
        <f t="shared" si="189"/>
        <v>55.440723877138581</v>
      </c>
      <c r="AS130">
        <f t="shared" si="190"/>
        <v>38.822260360903229</v>
      </c>
      <c r="AT130">
        <f t="shared" si="191"/>
        <v>31.148181915283203</v>
      </c>
      <c r="AU130">
        <f t="shared" si="192"/>
        <v>4.549635362457602</v>
      </c>
      <c r="AV130">
        <f t="shared" si="193"/>
        <v>7.3714442257223775E-2</v>
      </c>
      <c r="AW130">
        <f t="shared" si="194"/>
        <v>1.2116884974283457</v>
      </c>
      <c r="AX130">
        <f t="shared" si="195"/>
        <v>3.3379468650292563</v>
      </c>
      <c r="AY130">
        <f t="shared" si="196"/>
        <v>4.6244069726462687E-2</v>
      </c>
      <c r="AZ130">
        <f t="shared" si="197"/>
        <v>14.744311635825181</v>
      </c>
      <c r="BA130">
        <f t="shared" si="198"/>
        <v>0.52705234007153701</v>
      </c>
      <c r="BB130">
        <f t="shared" si="199"/>
        <v>29.243410126653924</v>
      </c>
      <c r="BC130">
        <f t="shared" si="200"/>
        <v>380.10579495654525</v>
      </c>
      <c r="BD130">
        <f t="shared" si="201"/>
        <v>5.7869015637022278E-3</v>
      </c>
    </row>
    <row r="131" spans="1:108" x14ac:dyDescent="0.25">
      <c r="A131" s="1">
        <v>98</v>
      </c>
      <c r="B131" s="1" t="s">
        <v>143</v>
      </c>
      <c r="C131" s="1">
        <v>3025.0000505596399</v>
      </c>
      <c r="D131" s="1">
        <v>0</v>
      </c>
      <c r="E131">
        <f t="shared" si="174"/>
        <v>7.5080926898462392</v>
      </c>
      <c r="F131">
        <f t="shared" si="175"/>
        <v>7.5697145366536836E-2</v>
      </c>
      <c r="G131">
        <f t="shared" si="176"/>
        <v>202.5807657800199</v>
      </c>
      <c r="H131">
        <f t="shared" si="177"/>
        <v>2.9691269426461209</v>
      </c>
      <c r="I131">
        <f t="shared" si="178"/>
        <v>2.8303251936654519</v>
      </c>
      <c r="J131">
        <f t="shared" si="179"/>
        <v>29.086959838867188</v>
      </c>
      <c r="K131" s="1">
        <v>6</v>
      </c>
      <c r="L131">
        <f t="shared" si="180"/>
        <v>1.4200000166893005</v>
      </c>
      <c r="M131" s="1">
        <v>1</v>
      </c>
      <c r="N131">
        <f t="shared" si="181"/>
        <v>2.8400000333786011</v>
      </c>
      <c r="O131" s="1">
        <v>33.209819793701172</v>
      </c>
      <c r="P131" s="1">
        <v>29.086959838867188</v>
      </c>
      <c r="Q131" s="1">
        <v>35.016014099121094</v>
      </c>
      <c r="R131" s="1">
        <v>401.00933837890625</v>
      </c>
      <c r="S131" s="1">
        <v>383.71746826171875</v>
      </c>
      <c r="T131" s="1">
        <v>10.780502319335937</v>
      </c>
      <c r="U131" s="1">
        <v>16.61907958984375</v>
      </c>
      <c r="V131" s="1">
        <v>15.376199722290039</v>
      </c>
      <c r="W131" s="1">
        <v>23.703744888305664</v>
      </c>
      <c r="X131" s="1">
        <v>300.05078125</v>
      </c>
      <c r="Y131" s="1">
        <v>1698.7442626953125</v>
      </c>
      <c r="Z131" s="1">
        <v>4.3056597709655762</v>
      </c>
      <c r="AA131" s="1">
        <v>72.911949157714844</v>
      </c>
      <c r="AB131" s="1">
        <v>-2.6427900791168213</v>
      </c>
      <c r="AC131" s="1">
        <v>-6.1135679483413696E-2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0.50008463541666659</v>
      </c>
      <c r="AL131">
        <f t="shared" si="183"/>
        <v>2.9691269426461208E-3</v>
      </c>
      <c r="AM131">
        <f t="shared" si="184"/>
        <v>302.23695983886716</v>
      </c>
      <c r="AN131">
        <f t="shared" si="185"/>
        <v>306.35981979370115</v>
      </c>
      <c r="AO131">
        <f t="shared" si="186"/>
        <v>271.7990759560671</v>
      </c>
      <c r="AP131">
        <f t="shared" si="187"/>
        <v>2.2491976457202756</v>
      </c>
      <c r="AQ131">
        <f t="shared" si="188"/>
        <v>4.0420546797681558</v>
      </c>
      <c r="AR131">
        <f t="shared" si="189"/>
        <v>55.43747940443675</v>
      </c>
      <c r="AS131">
        <f t="shared" si="190"/>
        <v>38.818399814593</v>
      </c>
      <c r="AT131">
        <f t="shared" si="191"/>
        <v>31.14838981628418</v>
      </c>
      <c r="AU131">
        <f t="shared" si="192"/>
        <v>4.5496892354310408</v>
      </c>
      <c r="AV131">
        <f t="shared" si="193"/>
        <v>7.3731900875986314E-2</v>
      </c>
      <c r="AW131">
        <f t="shared" si="194"/>
        <v>1.2117294861027039</v>
      </c>
      <c r="AX131">
        <f t="shared" si="195"/>
        <v>3.3379597493283368</v>
      </c>
      <c r="AY131">
        <f t="shared" si="196"/>
        <v>4.6255063256726472E-2</v>
      </c>
      <c r="AZ131">
        <f t="shared" si="197"/>
        <v>14.770558494883749</v>
      </c>
      <c r="BA131">
        <f t="shared" si="198"/>
        <v>0.52794251639815226</v>
      </c>
      <c r="BB131">
        <f t="shared" si="199"/>
        <v>29.246848663207949</v>
      </c>
      <c r="BC131">
        <f t="shared" si="200"/>
        <v>380.14848058137909</v>
      </c>
      <c r="BD131">
        <f t="shared" si="201"/>
        <v>5.7763758601229826E-3</v>
      </c>
    </row>
    <row r="132" spans="1:108" x14ac:dyDescent="0.25">
      <c r="A132" s="1">
        <v>99</v>
      </c>
      <c r="B132" s="1" t="s">
        <v>143</v>
      </c>
      <c r="C132" s="1">
        <v>3025.5000505484641</v>
      </c>
      <c r="D132" s="1">
        <v>0</v>
      </c>
      <c r="E132">
        <f t="shared" si="174"/>
        <v>7.489864698210134</v>
      </c>
      <c r="F132">
        <f t="shared" si="175"/>
        <v>7.5724937421142516E-2</v>
      </c>
      <c r="G132">
        <f t="shared" si="176"/>
        <v>203.03606767364391</v>
      </c>
      <c r="H132">
        <f t="shared" si="177"/>
        <v>2.9702185049842789</v>
      </c>
      <c r="I132">
        <f t="shared" si="178"/>
        <v>2.8303563572080668</v>
      </c>
      <c r="J132">
        <f t="shared" si="179"/>
        <v>29.087316513061523</v>
      </c>
      <c r="K132" s="1">
        <v>6</v>
      </c>
      <c r="L132">
        <f t="shared" si="180"/>
        <v>1.4200000166893005</v>
      </c>
      <c r="M132" s="1">
        <v>1</v>
      </c>
      <c r="N132">
        <f t="shared" si="181"/>
        <v>2.8400000333786011</v>
      </c>
      <c r="O132" s="1">
        <v>33.210662841796875</v>
      </c>
      <c r="P132" s="1">
        <v>29.087316513061523</v>
      </c>
      <c r="Q132" s="1">
        <v>35.015907287597656</v>
      </c>
      <c r="R132" s="1">
        <v>400.99273681640625</v>
      </c>
      <c r="S132" s="1">
        <v>383.7359619140625</v>
      </c>
      <c r="T132" s="1">
        <v>10.77890682220459</v>
      </c>
      <c r="U132" s="1">
        <v>16.61976432800293</v>
      </c>
      <c r="V132" s="1">
        <v>15.373227119445801</v>
      </c>
      <c r="W132" s="1">
        <v>23.703647613525391</v>
      </c>
      <c r="X132" s="1">
        <v>300.043701171875</v>
      </c>
      <c r="Y132" s="1">
        <v>1698.782470703125</v>
      </c>
      <c r="Z132" s="1">
        <v>4.3152041435241699</v>
      </c>
      <c r="AA132" s="1">
        <v>72.912086486816406</v>
      </c>
      <c r="AB132" s="1">
        <v>-2.6427900791168213</v>
      </c>
      <c r="AC132" s="1">
        <v>-6.1135679483413696E-2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0.50007283528645829</v>
      </c>
      <c r="AL132">
        <f t="shared" si="183"/>
        <v>2.9702185049842789E-3</v>
      </c>
      <c r="AM132">
        <f t="shared" si="184"/>
        <v>302.2373165130615</v>
      </c>
      <c r="AN132">
        <f t="shared" si="185"/>
        <v>306.36066284179685</v>
      </c>
      <c r="AO132">
        <f t="shared" si="186"/>
        <v>271.80518923718046</v>
      </c>
      <c r="AP132">
        <f t="shared" si="187"/>
        <v>2.2487745228610105</v>
      </c>
      <c r="AQ132">
        <f t="shared" si="188"/>
        <v>4.0421380512819223</v>
      </c>
      <c r="AR132">
        <f t="shared" si="189"/>
        <v>55.438518441147629</v>
      </c>
      <c r="AS132">
        <f t="shared" si="190"/>
        <v>38.818754113144699</v>
      </c>
      <c r="AT132">
        <f t="shared" si="191"/>
        <v>31.148989677429199</v>
      </c>
      <c r="AU132">
        <f t="shared" si="192"/>
        <v>4.5498446793723284</v>
      </c>
      <c r="AV132">
        <f t="shared" si="193"/>
        <v>7.3758268340600563E-2</v>
      </c>
      <c r="AW132">
        <f t="shared" si="194"/>
        <v>1.2117816940738557</v>
      </c>
      <c r="AX132">
        <f t="shared" si="195"/>
        <v>3.3380629852984729</v>
      </c>
      <c r="AY132">
        <f t="shared" si="196"/>
        <v>4.6271666641541351E-2</v>
      </c>
      <c r="AZ132">
        <f t="shared" si="197"/>
        <v>14.803783326163833</v>
      </c>
      <c r="BA132">
        <f t="shared" si="198"/>
        <v>0.52910357074928971</v>
      </c>
      <c r="BB132">
        <f t="shared" si="199"/>
        <v>29.248140109434505</v>
      </c>
      <c r="BC132">
        <f t="shared" si="200"/>
        <v>380.17563894795506</v>
      </c>
      <c r="BD132">
        <f t="shared" si="201"/>
        <v>5.7621948818226808E-3</v>
      </c>
    </row>
    <row r="133" spans="1:108" x14ac:dyDescent="0.25">
      <c r="A133" s="1">
        <v>100</v>
      </c>
      <c r="B133" s="1" t="s">
        <v>144</v>
      </c>
      <c r="C133" s="1">
        <v>3026.0000505372882</v>
      </c>
      <c r="D133" s="1">
        <v>0</v>
      </c>
      <c r="E133">
        <f t="shared" si="174"/>
        <v>7.483743208732232</v>
      </c>
      <c r="F133">
        <f t="shared" si="175"/>
        <v>7.5689364244287988E-2</v>
      </c>
      <c r="G133">
        <f t="shared" si="176"/>
        <v>203.08384748598942</v>
      </c>
      <c r="H133">
        <f t="shared" si="177"/>
        <v>2.9699081255714259</v>
      </c>
      <c r="I133">
        <f t="shared" si="178"/>
        <v>2.8313460115842828</v>
      </c>
      <c r="J133">
        <f t="shared" si="179"/>
        <v>29.091096878051758</v>
      </c>
      <c r="K133" s="1">
        <v>6</v>
      </c>
      <c r="L133">
        <f t="shared" si="180"/>
        <v>1.4200000166893005</v>
      </c>
      <c r="M133" s="1">
        <v>1</v>
      </c>
      <c r="N133">
        <f t="shared" si="181"/>
        <v>2.8400000333786011</v>
      </c>
      <c r="O133" s="1">
        <v>33.212875366210937</v>
      </c>
      <c r="P133" s="1">
        <v>29.091096878051758</v>
      </c>
      <c r="Q133" s="1">
        <v>35.016525268554688</v>
      </c>
      <c r="R133" s="1">
        <v>400.977783203125</v>
      </c>
      <c r="S133" s="1">
        <v>383.73391723632812</v>
      </c>
      <c r="T133" s="1">
        <v>10.778165817260742</v>
      </c>
      <c r="U133" s="1">
        <v>16.618280410766602</v>
      </c>
      <c r="V133" s="1">
        <v>15.37028980255127</v>
      </c>
      <c r="W133" s="1">
        <v>23.698631286621094</v>
      </c>
      <c r="X133" s="1">
        <v>300.05096435546875</v>
      </c>
      <c r="Y133" s="1">
        <v>1698.8450927734375</v>
      </c>
      <c r="Z133" s="1">
        <v>4.3173418045043945</v>
      </c>
      <c r="AA133" s="1">
        <v>72.912223815917969</v>
      </c>
      <c r="AB133" s="1">
        <v>-2.6427900791168213</v>
      </c>
      <c r="AC133" s="1">
        <v>-6.1135679483413696E-2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0.5000849405924479</v>
      </c>
      <c r="AL133">
        <f t="shared" si="183"/>
        <v>2.9699081255714259E-3</v>
      </c>
      <c r="AM133">
        <f t="shared" si="184"/>
        <v>302.24109687805174</v>
      </c>
      <c r="AN133">
        <f t="shared" si="185"/>
        <v>306.36287536621091</v>
      </c>
      <c r="AO133">
        <f t="shared" si="186"/>
        <v>271.8152087682065</v>
      </c>
      <c r="AP133">
        <f t="shared" si="187"/>
        <v>2.2488351003338707</v>
      </c>
      <c r="AQ133">
        <f t="shared" si="188"/>
        <v>4.0430217923297826</v>
      </c>
      <c r="AR133">
        <f t="shared" si="189"/>
        <v>55.45053463925651</v>
      </c>
      <c r="AS133">
        <f t="shared" si="190"/>
        <v>38.832254228489909</v>
      </c>
      <c r="AT133">
        <f t="shared" si="191"/>
        <v>31.151986122131348</v>
      </c>
      <c r="AU133">
        <f t="shared" si="192"/>
        <v>4.5506212269564683</v>
      </c>
      <c r="AV133">
        <f t="shared" si="193"/>
        <v>7.3724518515392731E-2</v>
      </c>
      <c r="AW133">
        <f t="shared" si="194"/>
        <v>1.2116757807454996</v>
      </c>
      <c r="AX133">
        <f t="shared" si="195"/>
        <v>3.3389454462109684</v>
      </c>
      <c r="AY133">
        <f t="shared" si="196"/>
        <v>4.6250414650370213E-2</v>
      </c>
      <c r="AZ133">
        <f t="shared" si="197"/>
        <v>14.80729494129621</v>
      </c>
      <c r="BA133">
        <f t="shared" si="198"/>
        <v>0.52923090288346153</v>
      </c>
      <c r="BB133">
        <f t="shared" si="199"/>
        <v>29.237621966246351</v>
      </c>
      <c r="BC133">
        <f t="shared" si="200"/>
        <v>380.17650413314254</v>
      </c>
      <c r="BD133">
        <f t="shared" si="201"/>
        <v>5.7554018317962008E-3</v>
      </c>
    </row>
    <row r="134" spans="1:108" x14ac:dyDescent="0.25">
      <c r="A134" s="1">
        <v>101</v>
      </c>
      <c r="B134" s="1" t="s">
        <v>144</v>
      </c>
      <c r="C134" s="1">
        <v>3026.5000505261123</v>
      </c>
      <c r="D134" s="1">
        <v>0</v>
      </c>
      <c r="E134">
        <f t="shared" si="174"/>
        <v>7.4748832019366249</v>
      </c>
      <c r="F134">
        <f t="shared" si="175"/>
        <v>7.5661387185776877E-2</v>
      </c>
      <c r="G134">
        <f t="shared" si="176"/>
        <v>203.21759050717358</v>
      </c>
      <c r="H134">
        <f t="shared" si="177"/>
        <v>2.9699477019457796</v>
      </c>
      <c r="I134">
        <f t="shared" si="178"/>
        <v>2.8323826546043156</v>
      </c>
      <c r="J134">
        <f t="shared" si="179"/>
        <v>29.095560073852539</v>
      </c>
      <c r="K134" s="1">
        <v>6</v>
      </c>
      <c r="L134">
        <f t="shared" si="180"/>
        <v>1.4200000166893005</v>
      </c>
      <c r="M134" s="1">
        <v>1</v>
      </c>
      <c r="N134">
        <f t="shared" si="181"/>
        <v>2.8400000333786011</v>
      </c>
      <c r="O134" s="1">
        <v>33.214244842529297</v>
      </c>
      <c r="P134" s="1">
        <v>29.095560073852539</v>
      </c>
      <c r="Q134" s="1">
        <v>35.017120361328125</v>
      </c>
      <c r="R134" s="1">
        <v>400.97125244140625</v>
      </c>
      <c r="S134" s="1">
        <v>383.74627685546875</v>
      </c>
      <c r="T134" s="1">
        <v>10.77861499786377</v>
      </c>
      <c r="U134" s="1">
        <v>16.618373870849609</v>
      </c>
      <c r="V134" s="1">
        <v>15.369751930236816</v>
      </c>
      <c r="W134" s="1">
        <v>23.696949005126953</v>
      </c>
      <c r="X134" s="1">
        <v>300.07321166992187</v>
      </c>
      <c r="Y134" s="1">
        <v>1698.8736572265625</v>
      </c>
      <c r="Z134" s="1">
        <v>4.2897777557373047</v>
      </c>
      <c r="AA134" s="1">
        <v>72.9122314453125</v>
      </c>
      <c r="AB134" s="1">
        <v>-2.6427900791168213</v>
      </c>
      <c r="AC134" s="1">
        <v>-6.1135679483413696E-2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82"/>
        <v>0.50012201944986978</v>
      </c>
      <c r="AL134">
        <f t="shared" si="183"/>
        <v>2.9699477019457794E-3</v>
      </c>
      <c r="AM134">
        <f t="shared" si="184"/>
        <v>302.24556007385252</v>
      </c>
      <c r="AN134">
        <f t="shared" si="185"/>
        <v>306.36424484252927</v>
      </c>
      <c r="AO134">
        <f t="shared" si="186"/>
        <v>271.81977908060435</v>
      </c>
      <c r="AP134">
        <f t="shared" si="187"/>
        <v>2.2484287520338202</v>
      </c>
      <c r="AQ134">
        <f t="shared" si="188"/>
        <v>4.044065376520436</v>
      </c>
      <c r="AR134">
        <f t="shared" si="189"/>
        <v>55.464841719371456</v>
      </c>
      <c r="AS134">
        <f t="shared" si="190"/>
        <v>38.846467848521847</v>
      </c>
      <c r="AT134">
        <f t="shared" si="191"/>
        <v>31.154902458190918</v>
      </c>
      <c r="AU134">
        <f t="shared" si="192"/>
        <v>4.5513771247234418</v>
      </c>
      <c r="AV134">
        <f t="shared" si="193"/>
        <v>7.3697974880596429E-2</v>
      </c>
      <c r="AW134">
        <f t="shared" si="194"/>
        <v>1.2116827219161206</v>
      </c>
      <c r="AX134">
        <f t="shared" si="195"/>
        <v>3.3396944028073214</v>
      </c>
      <c r="AY134">
        <f t="shared" si="196"/>
        <v>4.6233700390048232E-2</v>
      </c>
      <c r="AZ134">
        <f t="shared" si="197"/>
        <v>14.817047992817781</v>
      </c>
      <c r="BA134">
        <f t="shared" si="198"/>
        <v>0.52956237692362518</v>
      </c>
      <c r="BB134">
        <f t="shared" si="199"/>
        <v>29.228773136067666</v>
      </c>
      <c r="BC134">
        <f t="shared" si="200"/>
        <v>380.19307537518227</v>
      </c>
      <c r="BD134">
        <f t="shared" si="201"/>
        <v>5.7465977020335398E-3</v>
      </c>
    </row>
    <row r="135" spans="1:108" x14ac:dyDescent="0.25">
      <c r="A135" s="1">
        <v>102</v>
      </c>
      <c r="B135" s="1" t="s">
        <v>145</v>
      </c>
      <c r="C135" s="1">
        <v>3027.0000505149364</v>
      </c>
      <c r="D135" s="1">
        <v>0</v>
      </c>
      <c r="E135">
        <f t="shared" si="174"/>
        <v>7.4508606199505047</v>
      </c>
      <c r="F135">
        <f t="shared" si="175"/>
        <v>7.5624750596023027E-2</v>
      </c>
      <c r="G135">
        <f t="shared" si="176"/>
        <v>203.65560205996888</v>
      </c>
      <c r="H135">
        <f t="shared" si="177"/>
        <v>2.9707740369806426</v>
      </c>
      <c r="I135">
        <f t="shared" si="178"/>
        <v>2.8344595582963814</v>
      </c>
      <c r="J135">
        <f t="shared" si="179"/>
        <v>29.104867935180664</v>
      </c>
      <c r="K135" s="1">
        <v>6</v>
      </c>
      <c r="L135">
        <f t="shared" si="180"/>
        <v>1.4200000166893005</v>
      </c>
      <c r="M135" s="1">
        <v>1</v>
      </c>
      <c r="N135">
        <f t="shared" si="181"/>
        <v>2.8400000333786011</v>
      </c>
      <c r="O135" s="1">
        <v>33.215969085693359</v>
      </c>
      <c r="P135" s="1">
        <v>29.104867935180664</v>
      </c>
      <c r="Q135" s="1">
        <v>35.017318725585937</v>
      </c>
      <c r="R135" s="1">
        <v>400.94937133789062</v>
      </c>
      <c r="S135" s="1">
        <v>383.77005004882812</v>
      </c>
      <c r="T135" s="1">
        <v>10.777839660644531</v>
      </c>
      <c r="U135" s="1">
        <v>16.619760513305664</v>
      </c>
      <c r="V135" s="1">
        <v>15.367148399353027</v>
      </c>
      <c r="W135" s="1">
        <v>23.696615219116211</v>
      </c>
      <c r="X135" s="1">
        <v>300.04519653320312</v>
      </c>
      <c r="Y135" s="1">
        <v>1698.860107421875</v>
      </c>
      <c r="Z135" s="1">
        <v>4.3364415168762207</v>
      </c>
      <c r="AA135" s="1">
        <v>72.912178039550781</v>
      </c>
      <c r="AB135" s="1">
        <v>-2.6427900791168213</v>
      </c>
      <c r="AC135" s="1">
        <v>-6.1135679483413696E-2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182"/>
        <v>0.50007532755533846</v>
      </c>
      <c r="AL135">
        <f t="shared" si="183"/>
        <v>2.9707740369806428E-3</v>
      </c>
      <c r="AM135">
        <f t="shared" si="184"/>
        <v>302.25486793518064</v>
      </c>
      <c r="AN135">
        <f t="shared" si="185"/>
        <v>306.36596908569334</v>
      </c>
      <c r="AO135">
        <f t="shared" si="186"/>
        <v>271.81761111190281</v>
      </c>
      <c r="AP135">
        <f t="shared" si="187"/>
        <v>2.2468918161302569</v>
      </c>
      <c r="AQ135">
        <f t="shared" si="188"/>
        <v>4.0462424958172196</v>
      </c>
      <c r="AR135">
        <f t="shared" si="189"/>
        <v>55.494741819704785</v>
      </c>
      <c r="AS135">
        <f t="shared" si="190"/>
        <v>38.874981306399121</v>
      </c>
      <c r="AT135">
        <f t="shared" si="191"/>
        <v>31.160418510437012</v>
      </c>
      <c r="AU135">
        <f t="shared" si="192"/>
        <v>4.5528071532227532</v>
      </c>
      <c r="AV135">
        <f t="shared" si="193"/>
        <v>7.3663214621248418E-2</v>
      </c>
      <c r="AW135">
        <f t="shared" si="194"/>
        <v>1.2117829375208384</v>
      </c>
      <c r="AX135">
        <f t="shared" si="195"/>
        <v>3.341024215701915</v>
      </c>
      <c r="AY135">
        <f t="shared" si="196"/>
        <v>4.6211812271916987E-2</v>
      </c>
      <c r="AZ135">
        <f t="shared" si="197"/>
        <v>14.848973516148357</v>
      </c>
      <c r="BA135">
        <f t="shared" si="198"/>
        <v>0.53067091096362839</v>
      </c>
      <c r="BB135">
        <f t="shared" si="199"/>
        <v>29.212947504186015</v>
      </c>
      <c r="BC135">
        <f t="shared" si="200"/>
        <v>380.22826775350649</v>
      </c>
      <c r="BD135">
        <f t="shared" si="201"/>
        <v>5.7244981136627682E-3</v>
      </c>
    </row>
    <row r="136" spans="1:108" x14ac:dyDescent="0.25">
      <c r="A136" s="1">
        <v>103</v>
      </c>
      <c r="B136" s="1" t="s">
        <v>145</v>
      </c>
      <c r="C136" s="1">
        <v>3027.5000505037606</v>
      </c>
      <c r="D136" s="1">
        <v>0</v>
      </c>
      <c r="E136">
        <f t="shared" si="174"/>
        <v>7.4520933018958333</v>
      </c>
      <c r="F136">
        <f t="shared" si="175"/>
        <v>7.5642057579829974E-2</v>
      </c>
      <c r="G136">
        <f t="shared" si="176"/>
        <v>203.67580591550544</v>
      </c>
      <c r="H136">
        <f t="shared" si="177"/>
        <v>2.9707611115582133</v>
      </c>
      <c r="I136">
        <f t="shared" si="178"/>
        <v>2.8338420187383795</v>
      </c>
      <c r="J136">
        <f t="shared" si="179"/>
        <v>29.101978302001953</v>
      </c>
      <c r="K136" s="1">
        <v>6</v>
      </c>
      <c r="L136">
        <f t="shared" si="180"/>
        <v>1.4200000166893005</v>
      </c>
      <c r="M136" s="1">
        <v>1</v>
      </c>
      <c r="N136">
        <f t="shared" si="181"/>
        <v>2.8400000333786011</v>
      </c>
      <c r="O136" s="1">
        <v>33.217311859130859</v>
      </c>
      <c r="P136" s="1">
        <v>29.101978302001953</v>
      </c>
      <c r="Q136" s="1">
        <v>35.016963958740234</v>
      </c>
      <c r="R136" s="1">
        <v>400.95925903320312</v>
      </c>
      <c r="S136" s="1">
        <v>383.77743530273437</v>
      </c>
      <c r="T136" s="1">
        <v>10.77699089050293</v>
      </c>
      <c r="U136" s="1">
        <v>16.618892669677734</v>
      </c>
      <c r="V136" s="1">
        <v>15.364841461181641</v>
      </c>
      <c r="W136" s="1">
        <v>23.693687438964844</v>
      </c>
      <c r="X136" s="1">
        <v>300.04513549804687</v>
      </c>
      <c r="Y136" s="1">
        <v>1698.8651123046875</v>
      </c>
      <c r="Z136" s="1">
        <v>4.3523445129394531</v>
      </c>
      <c r="AA136" s="1">
        <v>72.912467956542969</v>
      </c>
      <c r="AB136" s="1">
        <v>-2.6427900791168213</v>
      </c>
      <c r="AC136" s="1">
        <v>-6.1135679483413696E-2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0.15999999642372131</v>
      </c>
      <c r="AJ136" s="1">
        <v>111115</v>
      </c>
      <c r="AK136">
        <f t="shared" si="182"/>
        <v>0.50007522583007802</v>
      </c>
      <c r="AL136">
        <f t="shared" si="183"/>
        <v>2.9707611115582133E-3</v>
      </c>
      <c r="AM136">
        <f t="shared" si="184"/>
        <v>302.25197830200193</v>
      </c>
      <c r="AN136">
        <f t="shared" si="185"/>
        <v>306.36731185913084</v>
      </c>
      <c r="AO136">
        <f t="shared" si="186"/>
        <v>271.81841189313491</v>
      </c>
      <c r="AP136">
        <f t="shared" si="187"/>
        <v>2.2475180640940957</v>
      </c>
      <c r="AQ136">
        <f t="shared" si="188"/>
        <v>4.0455664979894843</v>
      </c>
      <c r="AR136">
        <f t="shared" si="189"/>
        <v>55.485249798439249</v>
      </c>
      <c r="AS136">
        <f t="shared" si="190"/>
        <v>38.866357128761514</v>
      </c>
      <c r="AT136">
        <f t="shared" si="191"/>
        <v>31.159645080566406</v>
      </c>
      <c r="AU136">
        <f t="shared" si="192"/>
        <v>4.5526066190718204</v>
      </c>
      <c r="AV136">
        <f t="shared" si="193"/>
        <v>7.3679635342665237E-2</v>
      </c>
      <c r="AW136">
        <f t="shared" si="194"/>
        <v>1.2117244792511046</v>
      </c>
      <c r="AX136">
        <f t="shared" si="195"/>
        <v>3.3408821398207156</v>
      </c>
      <c r="AY136">
        <f t="shared" si="196"/>
        <v>4.6222152193483287E-2</v>
      </c>
      <c r="AZ136">
        <f t="shared" si="197"/>
        <v>14.850505672337356</v>
      </c>
      <c r="BA136">
        <f t="shared" si="198"/>
        <v>0.53071334367232992</v>
      </c>
      <c r="BB136">
        <f t="shared" si="199"/>
        <v>29.217344650464184</v>
      </c>
      <c r="BC136">
        <f t="shared" si="200"/>
        <v>380.23506704945265</v>
      </c>
      <c r="BD136">
        <f t="shared" si="201"/>
        <v>5.7262045833502409E-3</v>
      </c>
    </row>
    <row r="137" spans="1:108" x14ac:dyDescent="0.25">
      <c r="A137" s="1">
        <v>104</v>
      </c>
      <c r="B137" s="1" t="s">
        <v>146</v>
      </c>
      <c r="C137" s="1">
        <v>3028.0000504925847</v>
      </c>
      <c r="D137" s="1">
        <v>0</v>
      </c>
      <c r="E137">
        <f t="shared" si="174"/>
        <v>7.4393156149915818</v>
      </c>
      <c r="F137">
        <f t="shared" si="175"/>
        <v>7.5721368935363534E-2</v>
      </c>
      <c r="G137">
        <f t="shared" si="176"/>
        <v>204.12509479032548</v>
      </c>
      <c r="H137">
        <f t="shared" si="177"/>
        <v>2.9703861698012446</v>
      </c>
      <c r="I137">
        <f t="shared" si="178"/>
        <v>2.8306942688847854</v>
      </c>
      <c r="J137">
        <f t="shared" si="179"/>
        <v>29.088499069213867</v>
      </c>
      <c r="K137" s="1">
        <v>6</v>
      </c>
      <c r="L137">
        <f t="shared" si="180"/>
        <v>1.4200000166893005</v>
      </c>
      <c r="M137" s="1">
        <v>1</v>
      </c>
      <c r="N137">
        <f t="shared" si="181"/>
        <v>2.8400000333786011</v>
      </c>
      <c r="O137" s="1">
        <v>33.218532562255859</v>
      </c>
      <c r="P137" s="1">
        <v>29.088499069213867</v>
      </c>
      <c r="Q137" s="1">
        <v>35.016521453857422</v>
      </c>
      <c r="R137" s="1">
        <v>400.93466186523437</v>
      </c>
      <c r="S137" s="1">
        <v>383.7781982421875</v>
      </c>
      <c r="T137" s="1">
        <v>10.77729606628418</v>
      </c>
      <c r="U137" s="1">
        <v>16.618623733520508</v>
      </c>
      <c r="V137" s="1">
        <v>15.364419937133789</v>
      </c>
      <c r="W137" s="1">
        <v>23.691982269287109</v>
      </c>
      <c r="X137" s="1">
        <v>300.03683471679687</v>
      </c>
      <c r="Y137" s="1">
        <v>1698.8612060546875</v>
      </c>
      <c r="Z137" s="1">
        <v>4.4826369285583496</v>
      </c>
      <c r="AA137" s="1">
        <v>72.91339111328125</v>
      </c>
      <c r="AB137" s="1">
        <v>-2.6427900791168213</v>
      </c>
      <c r="AC137" s="1">
        <v>-6.1135679483413696E-2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111115</v>
      </c>
      <c r="AK137">
        <f t="shared" si="182"/>
        <v>0.50006139119466142</v>
      </c>
      <c r="AL137">
        <f t="shared" si="183"/>
        <v>2.9703861698012445E-3</v>
      </c>
      <c r="AM137">
        <f t="shared" si="184"/>
        <v>302.23849906921384</v>
      </c>
      <c r="AN137">
        <f t="shared" si="185"/>
        <v>306.36853256225584</v>
      </c>
      <c r="AO137">
        <f t="shared" si="186"/>
        <v>271.81778689314888</v>
      </c>
      <c r="AP137">
        <f t="shared" si="187"/>
        <v>2.2498151702036271</v>
      </c>
      <c r="AQ137">
        <f t="shared" si="188"/>
        <v>4.0424144809314244</v>
      </c>
      <c r="AR137">
        <f t="shared" si="189"/>
        <v>55.441317695002866</v>
      </c>
      <c r="AS137">
        <f t="shared" si="190"/>
        <v>38.822693961482358</v>
      </c>
      <c r="AT137">
        <f t="shared" si="191"/>
        <v>31.153515815734863</v>
      </c>
      <c r="AU137">
        <f t="shared" si="192"/>
        <v>4.5510177012272779</v>
      </c>
      <c r="AV137">
        <f t="shared" si="193"/>
        <v>7.3754882799584226E-2</v>
      </c>
      <c r="AW137">
        <f t="shared" si="194"/>
        <v>1.211720212046639</v>
      </c>
      <c r="AX137">
        <f t="shared" si="195"/>
        <v>3.3392974891806388</v>
      </c>
      <c r="AY137">
        <f t="shared" si="196"/>
        <v>4.6269534790536464E-2</v>
      </c>
      <c r="AZ137">
        <f t="shared" si="197"/>
        <v>14.883452872482611</v>
      </c>
      <c r="BA137">
        <f t="shared" si="198"/>
        <v>0.53188298794792421</v>
      </c>
      <c r="BB137">
        <f t="shared" si="199"/>
        <v>29.244384443534877</v>
      </c>
      <c r="BC137">
        <f t="shared" si="200"/>
        <v>380.24190388929946</v>
      </c>
      <c r="BD137">
        <f t="shared" si="201"/>
        <v>5.721573651307617E-3</v>
      </c>
    </row>
    <row r="138" spans="1:108" x14ac:dyDescent="0.25">
      <c r="A138" s="1">
        <v>105</v>
      </c>
      <c r="B138" s="1" t="s">
        <v>146</v>
      </c>
      <c r="C138" s="1">
        <v>3028.5000504814088</v>
      </c>
      <c r="D138" s="1">
        <v>0</v>
      </c>
      <c r="E138">
        <f t="shared" si="174"/>
        <v>7.4228212698279048</v>
      </c>
      <c r="F138">
        <f t="shared" si="175"/>
        <v>7.5795878803779568E-2</v>
      </c>
      <c r="G138">
        <f t="shared" si="176"/>
        <v>204.65313886380159</v>
      </c>
      <c r="H138">
        <f t="shared" si="177"/>
        <v>2.9713927780724911</v>
      </c>
      <c r="I138">
        <f t="shared" si="178"/>
        <v>2.8289675820835258</v>
      </c>
      <c r="J138">
        <f t="shared" si="179"/>
        <v>29.081325531005859</v>
      </c>
      <c r="K138" s="1">
        <v>6</v>
      </c>
      <c r="L138">
        <f t="shared" si="180"/>
        <v>1.4200000166893005</v>
      </c>
      <c r="M138" s="1">
        <v>1</v>
      </c>
      <c r="N138">
        <f t="shared" si="181"/>
        <v>2.8400000333786011</v>
      </c>
      <c r="O138" s="1">
        <v>33.221267700195313</v>
      </c>
      <c r="P138" s="1">
        <v>29.081325531005859</v>
      </c>
      <c r="Q138" s="1">
        <v>35.016563415527344</v>
      </c>
      <c r="R138" s="1">
        <v>400.92703247070312</v>
      </c>
      <c r="S138" s="1">
        <v>383.801513671875</v>
      </c>
      <c r="T138" s="1">
        <v>10.775664329528809</v>
      </c>
      <c r="U138" s="1">
        <v>16.619352340698242</v>
      </c>
      <c r="V138" s="1">
        <v>15.359696388244629</v>
      </c>
      <c r="W138" s="1">
        <v>23.689325332641602</v>
      </c>
      <c r="X138" s="1">
        <v>300.01705932617188</v>
      </c>
      <c r="Y138" s="1">
        <v>1698.890869140625</v>
      </c>
      <c r="Z138" s="1">
        <v>4.3469915390014648</v>
      </c>
      <c r="AA138" s="1">
        <v>72.9132080078125</v>
      </c>
      <c r="AB138" s="1">
        <v>-2.6427900791168213</v>
      </c>
      <c r="AC138" s="1">
        <v>-6.1135679483413696E-2</v>
      </c>
      <c r="AD138" s="1">
        <v>0.66666668653488159</v>
      </c>
      <c r="AE138" s="1">
        <v>-0.21956524252891541</v>
      </c>
      <c r="AF138" s="1">
        <v>2.737391471862793</v>
      </c>
      <c r="AG138" s="1">
        <v>1</v>
      </c>
      <c r="AH138" s="1">
        <v>0</v>
      </c>
      <c r="AI138" s="1">
        <v>0.15999999642372131</v>
      </c>
      <c r="AJ138" s="1">
        <v>111115</v>
      </c>
      <c r="AK138">
        <f t="shared" si="182"/>
        <v>0.50002843221028637</v>
      </c>
      <c r="AL138">
        <f t="shared" si="183"/>
        <v>2.9713927780724912E-3</v>
      </c>
      <c r="AM138">
        <f t="shared" si="184"/>
        <v>302.23132553100584</v>
      </c>
      <c r="AN138">
        <f t="shared" si="185"/>
        <v>306.37126770019529</v>
      </c>
      <c r="AO138">
        <f t="shared" si="186"/>
        <v>271.82253298679279</v>
      </c>
      <c r="AP138">
        <f t="shared" si="187"/>
        <v>2.2507752532530461</v>
      </c>
      <c r="AQ138">
        <f t="shared" si="188"/>
        <v>4.0407378762559825</v>
      </c>
      <c r="AR138">
        <f t="shared" si="189"/>
        <v>55.418462397416747</v>
      </c>
      <c r="AS138">
        <f t="shared" si="190"/>
        <v>38.799110056718504</v>
      </c>
      <c r="AT138">
        <f t="shared" si="191"/>
        <v>31.151296615600586</v>
      </c>
      <c r="AU138">
        <f t="shared" si="192"/>
        <v>4.5504425267565356</v>
      </c>
      <c r="AV138">
        <f t="shared" si="193"/>
        <v>7.3825571067344997E-2</v>
      </c>
      <c r="AW138">
        <f t="shared" si="194"/>
        <v>1.2117702941724564</v>
      </c>
      <c r="AX138">
        <f t="shared" si="195"/>
        <v>3.338672232584079</v>
      </c>
      <c r="AY138">
        <f t="shared" si="196"/>
        <v>4.6314046840227462E-2</v>
      </c>
      <c r="AZ138">
        <f t="shared" si="197"/>
        <v>14.921916883428102</v>
      </c>
      <c r="BA138">
        <f t="shared" si="198"/>
        <v>0.53322650269369842</v>
      </c>
      <c r="BB138">
        <f t="shared" si="199"/>
        <v>29.260823649492917</v>
      </c>
      <c r="BC138">
        <f t="shared" si="200"/>
        <v>380.27305994071554</v>
      </c>
      <c r="BD138">
        <f t="shared" si="201"/>
        <v>5.7116290118474468E-3</v>
      </c>
      <c r="BE138">
        <f>AVERAGE(E124:E138)</f>
        <v>7.4930499254743692</v>
      </c>
      <c r="BF138">
        <f t="shared" ref="BF138:DD138" si="202">AVERAGE(F124:F138)</f>
        <v>7.5754883060791575E-2</v>
      </c>
      <c r="BG138">
        <f t="shared" si="202"/>
        <v>202.97735520658219</v>
      </c>
      <c r="BH138">
        <f t="shared" si="202"/>
        <v>2.9698629511540182</v>
      </c>
      <c r="BI138">
        <f t="shared" si="202"/>
        <v>2.8289580424724625</v>
      </c>
      <c r="BJ138">
        <f t="shared" si="202"/>
        <v>29.080947621663412</v>
      </c>
      <c r="BK138">
        <f t="shared" si="202"/>
        <v>6</v>
      </c>
      <c r="BL138">
        <f t="shared" si="202"/>
        <v>1.4200000166893005</v>
      </c>
      <c r="BM138">
        <f t="shared" si="202"/>
        <v>1</v>
      </c>
      <c r="BN138">
        <f t="shared" si="202"/>
        <v>2.8400000333786011</v>
      </c>
      <c r="BO138">
        <f t="shared" si="202"/>
        <v>33.209441630045575</v>
      </c>
      <c r="BP138">
        <f t="shared" si="202"/>
        <v>29.080947621663412</v>
      </c>
      <c r="BQ138">
        <f t="shared" si="202"/>
        <v>35.016167704264326</v>
      </c>
      <c r="BR138">
        <f t="shared" si="202"/>
        <v>400.9332295735677</v>
      </c>
      <c r="BS138">
        <f t="shared" si="202"/>
        <v>383.66977539062498</v>
      </c>
      <c r="BT138">
        <f t="shared" si="202"/>
        <v>10.778085136413575</v>
      </c>
      <c r="BU138">
        <f t="shared" si="202"/>
        <v>16.618579483032228</v>
      </c>
      <c r="BV138">
        <f t="shared" si="202"/>
        <v>15.373077964782714</v>
      </c>
      <c r="BW138">
        <f t="shared" si="202"/>
        <v>23.70353495279948</v>
      </c>
      <c r="BX138">
        <f t="shared" si="202"/>
        <v>300.02680053710935</v>
      </c>
      <c r="BY138">
        <f t="shared" si="202"/>
        <v>1698.8047526041667</v>
      </c>
      <c r="BZ138">
        <f t="shared" si="202"/>
        <v>4.281724580128988</v>
      </c>
      <c r="CA138">
        <f t="shared" si="202"/>
        <v>72.911941019694012</v>
      </c>
      <c r="CB138">
        <f t="shared" si="202"/>
        <v>-2.6427900791168213</v>
      </c>
      <c r="CC138">
        <f t="shared" si="202"/>
        <v>-6.1135679483413696E-2</v>
      </c>
      <c r="CD138">
        <f t="shared" si="202"/>
        <v>0.97777777910232544</v>
      </c>
      <c r="CE138">
        <f t="shared" si="202"/>
        <v>-0.21956524252891541</v>
      </c>
      <c r="CF138">
        <f t="shared" si="202"/>
        <v>2.737391471862793</v>
      </c>
      <c r="CG138">
        <f t="shared" si="202"/>
        <v>1</v>
      </c>
      <c r="CH138">
        <f t="shared" si="202"/>
        <v>0</v>
      </c>
      <c r="CI138">
        <f t="shared" si="202"/>
        <v>0.15999999642372131</v>
      </c>
      <c r="CJ138">
        <f t="shared" si="202"/>
        <v>111115</v>
      </c>
      <c r="CK138">
        <f t="shared" si="202"/>
        <v>0.50004466756184884</v>
      </c>
      <c r="CL138">
        <f t="shared" si="202"/>
        <v>2.9698629511540182E-3</v>
      </c>
      <c r="CM138">
        <f t="shared" si="202"/>
        <v>302.2309476216634</v>
      </c>
      <c r="CN138">
        <f t="shared" si="202"/>
        <v>306.35944163004558</v>
      </c>
      <c r="CO138">
        <f t="shared" si="202"/>
        <v>271.80875434126744</v>
      </c>
      <c r="CP138">
        <f t="shared" si="202"/>
        <v>2.2497354217842576</v>
      </c>
      <c r="CQ138">
        <f t="shared" si="202"/>
        <v>4.0406509298222764</v>
      </c>
      <c r="CR138">
        <f t="shared" si="202"/>
        <v>55.418232563783995</v>
      </c>
      <c r="CS138">
        <f t="shared" si="202"/>
        <v>38.799653080751767</v>
      </c>
      <c r="CT138">
        <f t="shared" si="202"/>
        <v>31.145194625854494</v>
      </c>
      <c r="CU138">
        <f t="shared" si="202"/>
        <v>4.5488620752150153</v>
      </c>
      <c r="CV138">
        <f t="shared" si="202"/>
        <v>7.3786675525754394E-2</v>
      </c>
      <c r="CW138">
        <f t="shared" si="202"/>
        <v>1.211692887349815</v>
      </c>
      <c r="CX138">
        <f t="shared" si="202"/>
        <v>3.3371691878652006</v>
      </c>
      <c r="CY138">
        <f t="shared" si="202"/>
        <v>4.6289554729755045E-2</v>
      </c>
      <c r="CZ138">
        <f t="shared" si="202"/>
        <v>14.799473396279614</v>
      </c>
      <c r="DA138">
        <f t="shared" si="202"/>
        <v>0.52904146255140949</v>
      </c>
      <c r="DB138">
        <f t="shared" si="202"/>
        <v>29.258603131369622</v>
      </c>
      <c r="DC138">
        <f t="shared" si="202"/>
        <v>380.10793832002599</v>
      </c>
      <c r="DD138">
        <f t="shared" si="202"/>
        <v>5.7677626033489464E-3</v>
      </c>
    </row>
    <row r="139" spans="1:108" x14ac:dyDescent="0.25">
      <c r="A139" s="1" t="s">
        <v>9</v>
      </c>
      <c r="B139" s="1" t="s">
        <v>147</v>
      </c>
    </row>
    <row r="140" spans="1:108" x14ac:dyDescent="0.25">
      <c r="A140" s="1" t="s">
        <v>9</v>
      </c>
      <c r="B140" s="1" t="s">
        <v>148</v>
      </c>
    </row>
    <row r="141" spans="1:108" x14ac:dyDescent="0.25">
      <c r="A141" s="1">
        <v>106</v>
      </c>
      <c r="B141" s="1" t="s">
        <v>149</v>
      </c>
      <c r="C141" s="1">
        <v>3304.0000492408872</v>
      </c>
      <c r="D141" s="1">
        <v>0</v>
      </c>
      <c r="E141">
        <f t="shared" ref="E141:E167" si="203">(R141-S141*(1000-T141)/(1000-U141))*AK141</f>
        <v>6.7273856556073515</v>
      </c>
      <c r="F141">
        <f t="shared" ref="F141:F167" si="204">IF(AV141&lt;&gt;0,1/(1/AV141-1/N141),0)</f>
        <v>6.6260140122512481E-2</v>
      </c>
      <c r="G141">
        <f t="shared" ref="G141:G167" si="205">((AY141-AL141/2)*S141-E141)/(AY141+AL141/2)</f>
        <v>195.0400227523098</v>
      </c>
      <c r="H141">
        <f t="shared" ref="H141:H167" si="206">AL141*1000</f>
        <v>3.2775812961863786</v>
      </c>
      <c r="I141">
        <f t="shared" ref="I141:I167" si="207">(AQ141-AW141)</f>
        <v>3.5384271479630307</v>
      </c>
      <c r="J141">
        <f t="shared" ref="J141:J167" si="208">(P141+AP141*D141)</f>
        <v>32.016597747802734</v>
      </c>
      <c r="K141" s="1">
        <v>6</v>
      </c>
      <c r="L141">
        <f t="shared" ref="L141:L167" si="209">(K141*AE141+AF141)</f>
        <v>1.4200000166893005</v>
      </c>
      <c r="M141" s="1">
        <v>1</v>
      </c>
      <c r="N141">
        <f t="shared" ref="N141:N167" si="210">L141*(M141+1)*(M141+1)/(M141*M141+1)</f>
        <v>2.8400000333786011</v>
      </c>
      <c r="O141" s="1">
        <v>37.739940643310547</v>
      </c>
      <c r="P141" s="1">
        <v>32.016597747802734</v>
      </c>
      <c r="Q141" s="1">
        <v>40.094150543212891</v>
      </c>
      <c r="R141" s="1">
        <v>400.08099365234375</v>
      </c>
      <c r="S141" s="1">
        <v>384.10922241210937</v>
      </c>
      <c r="T141" s="1">
        <v>10.579063415527344</v>
      </c>
      <c r="U141" s="1">
        <v>17.022279739379883</v>
      </c>
      <c r="V141" s="1">
        <v>11.751171112060547</v>
      </c>
      <c r="W141" s="1">
        <v>18.90826416015625</v>
      </c>
      <c r="X141" s="1">
        <v>300.01687622070312</v>
      </c>
      <c r="Y141" s="1">
        <v>1700.09521484375</v>
      </c>
      <c r="Z141" s="1">
        <v>3.7356417179107666</v>
      </c>
      <c r="AA141" s="1">
        <v>72.91290283203125</v>
      </c>
      <c r="AB141" s="1">
        <v>-2.1459028720855713</v>
      </c>
      <c r="AC141" s="1">
        <v>-9.6427351236343384E-2</v>
      </c>
      <c r="AD141" s="1">
        <v>1</v>
      </c>
      <c r="AE141" s="1">
        <v>-0.21956524252891541</v>
      </c>
      <c r="AF141" s="1">
        <v>2.737391471862793</v>
      </c>
      <c r="AG141" s="1">
        <v>1</v>
      </c>
      <c r="AH141" s="1">
        <v>0</v>
      </c>
      <c r="AI141" s="1">
        <v>0.15999999642372131</v>
      </c>
      <c r="AJ141" s="1">
        <v>111115</v>
      </c>
      <c r="AK141">
        <f t="shared" ref="AK141:AK167" si="211">X141*0.000001/(K141*0.0001)</f>
        <v>0.50002812703450517</v>
      </c>
      <c r="AL141">
        <f t="shared" ref="AL141:AL167" si="212">(U141-T141)/(1000-U141)*AK141</f>
        <v>3.2775812961863787E-3</v>
      </c>
      <c r="AM141">
        <f t="shared" ref="AM141:AM167" si="213">(P141+273.15)</f>
        <v>305.16659774780271</v>
      </c>
      <c r="AN141">
        <f t="shared" ref="AN141:AN167" si="214">(O141+273.15)</f>
        <v>310.88994064331052</v>
      </c>
      <c r="AO141">
        <f t="shared" ref="AO141:AO167" si="215">(Y141*AG141+Z141*AH141)*AI141</f>
        <v>272.01522829498572</v>
      </c>
      <c r="AP141">
        <f t="shared" ref="AP141:AP167" si="216">((AO141+0.00000010773*(AN141^4-AM141^4))-AL141*44100)/(L141*51.4+0.00000043092*AM141^3)</f>
        <v>2.3413166977848241</v>
      </c>
      <c r="AQ141">
        <f t="shared" ref="AQ141:AQ167" si="217">0.61365*EXP(17.502*J141/(240.97+J141))</f>
        <v>4.7795709765800902</v>
      </c>
      <c r="AR141">
        <f t="shared" ref="AR141:AR167" si="218">AQ141*1000/AA141</f>
        <v>65.551785636497584</v>
      </c>
      <c r="AS141">
        <f t="shared" ref="AS141:AS167" si="219">(AR141-U141)</f>
        <v>48.529505897117701</v>
      </c>
      <c r="AT141">
        <f t="shared" ref="AT141:AT167" si="220">IF(D141,P141,(O141+P141)/2)</f>
        <v>34.878269195556641</v>
      </c>
      <c r="AU141">
        <f t="shared" ref="AU141:AU167" si="221">0.61365*EXP(17.502*AT141/(240.97+AT141))</f>
        <v>5.6104067691347055</v>
      </c>
      <c r="AV141">
        <f t="shared" ref="AV141:AV167" si="222">IF(AS141&lt;&gt;0,(1000-(AR141+U141)/2)/AS141*AL141,0)</f>
        <v>6.4749468019207307E-2</v>
      </c>
      <c r="AW141">
        <f t="shared" ref="AW141:AW167" si="223">U141*AA141/1000</f>
        <v>1.2411438286170595</v>
      </c>
      <c r="AX141">
        <f t="shared" ref="AX141:AX167" si="224">(AU141-AW141)</f>
        <v>4.369262940517646</v>
      </c>
      <c r="AY141">
        <f t="shared" ref="AY141:AY167" si="225">1/(1.6/F141+1.37/N141)</f>
        <v>4.0601483669712862E-2</v>
      </c>
      <c r="AZ141">
        <f t="shared" ref="AZ141:AZ167" si="226">G141*AA141*0.001</f>
        <v>14.220934227296327</v>
      </c>
      <c r="BA141">
        <f t="shared" ref="BA141:BA167" si="227">G141/S141</f>
        <v>0.50777229853401451</v>
      </c>
      <c r="BB141">
        <f t="shared" ref="BB141:BB167" si="228">(1-AL141*AA141/AQ141/F141)*100</f>
        <v>24.540035554223238</v>
      </c>
      <c r="BC141">
        <f t="shared" ref="BC141:BC167" si="229">(S141-E141/(N141/1.35))</f>
        <v>380.91134546551456</v>
      </c>
      <c r="BD141">
        <f t="shared" ref="BD141:BD167" si="230">E141*BB141/100/BC141</f>
        <v>4.3340867931832734E-3</v>
      </c>
    </row>
    <row r="142" spans="1:108" x14ac:dyDescent="0.25">
      <c r="A142" s="1">
        <v>107</v>
      </c>
      <c r="B142" s="1" t="s">
        <v>150</v>
      </c>
      <c r="C142" s="1">
        <v>3304.0000492408872</v>
      </c>
      <c r="D142" s="1">
        <v>0</v>
      </c>
      <c r="E142">
        <f t="shared" si="203"/>
        <v>6.7273856556073515</v>
      </c>
      <c r="F142">
        <f t="shared" si="204"/>
        <v>6.6260140122512481E-2</v>
      </c>
      <c r="G142">
        <f t="shared" si="205"/>
        <v>195.0400227523098</v>
      </c>
      <c r="H142">
        <f t="shared" si="206"/>
        <v>3.2775812961863786</v>
      </c>
      <c r="I142">
        <f t="shared" si="207"/>
        <v>3.5384271479630307</v>
      </c>
      <c r="J142">
        <f t="shared" si="208"/>
        <v>32.016597747802734</v>
      </c>
      <c r="K142" s="1">
        <v>6</v>
      </c>
      <c r="L142">
        <f t="shared" si="209"/>
        <v>1.4200000166893005</v>
      </c>
      <c r="M142" s="1">
        <v>1</v>
      </c>
      <c r="N142">
        <f t="shared" si="210"/>
        <v>2.8400000333786011</v>
      </c>
      <c r="O142" s="1">
        <v>37.739940643310547</v>
      </c>
      <c r="P142" s="1">
        <v>32.016597747802734</v>
      </c>
      <c r="Q142" s="1">
        <v>40.094150543212891</v>
      </c>
      <c r="R142" s="1">
        <v>400.08099365234375</v>
      </c>
      <c r="S142" s="1">
        <v>384.10922241210937</v>
      </c>
      <c r="T142" s="1">
        <v>10.579063415527344</v>
      </c>
      <c r="U142" s="1">
        <v>17.022279739379883</v>
      </c>
      <c r="V142" s="1">
        <v>11.751171112060547</v>
      </c>
      <c r="W142" s="1">
        <v>18.90826416015625</v>
      </c>
      <c r="X142" s="1">
        <v>300.01687622070312</v>
      </c>
      <c r="Y142" s="1">
        <v>1700.09521484375</v>
      </c>
      <c r="Z142" s="1">
        <v>3.7356417179107666</v>
      </c>
      <c r="AA142" s="1">
        <v>72.91290283203125</v>
      </c>
      <c r="AB142" s="1">
        <v>-2.1459028720855713</v>
      </c>
      <c r="AC142" s="1">
        <v>-9.6427351236343384E-2</v>
      </c>
      <c r="AD142" s="1">
        <v>1</v>
      </c>
      <c r="AE142" s="1">
        <v>-0.21956524252891541</v>
      </c>
      <c r="AF142" s="1">
        <v>2.737391471862793</v>
      </c>
      <c r="AG142" s="1">
        <v>1</v>
      </c>
      <c r="AH142" s="1">
        <v>0</v>
      </c>
      <c r="AI142" s="1">
        <v>0.15999999642372131</v>
      </c>
      <c r="AJ142" s="1">
        <v>111115</v>
      </c>
      <c r="AK142">
        <f t="shared" si="211"/>
        <v>0.50002812703450517</v>
      </c>
      <c r="AL142">
        <f t="shared" si="212"/>
        <v>3.2775812961863787E-3</v>
      </c>
      <c r="AM142">
        <f t="shared" si="213"/>
        <v>305.16659774780271</v>
      </c>
      <c r="AN142">
        <f t="shared" si="214"/>
        <v>310.88994064331052</v>
      </c>
      <c r="AO142">
        <f t="shared" si="215"/>
        <v>272.01522829498572</v>
      </c>
      <c r="AP142">
        <f t="shared" si="216"/>
        <v>2.3413166977848241</v>
      </c>
      <c r="AQ142">
        <f t="shared" si="217"/>
        <v>4.7795709765800902</v>
      </c>
      <c r="AR142">
        <f t="shared" si="218"/>
        <v>65.551785636497584</v>
      </c>
      <c r="AS142">
        <f t="shared" si="219"/>
        <v>48.529505897117701</v>
      </c>
      <c r="AT142">
        <f t="shared" si="220"/>
        <v>34.878269195556641</v>
      </c>
      <c r="AU142">
        <f t="shared" si="221"/>
        <v>5.6104067691347055</v>
      </c>
      <c r="AV142">
        <f t="shared" si="222"/>
        <v>6.4749468019207307E-2</v>
      </c>
      <c r="AW142">
        <f t="shared" si="223"/>
        <v>1.2411438286170595</v>
      </c>
      <c r="AX142">
        <f t="shared" si="224"/>
        <v>4.369262940517646</v>
      </c>
      <c r="AY142">
        <f t="shared" si="225"/>
        <v>4.0601483669712862E-2</v>
      </c>
      <c r="AZ142">
        <f t="shared" si="226"/>
        <v>14.220934227296327</v>
      </c>
      <c r="BA142">
        <f t="shared" si="227"/>
        <v>0.50777229853401451</v>
      </c>
      <c r="BB142">
        <f t="shared" si="228"/>
        <v>24.540035554223238</v>
      </c>
      <c r="BC142">
        <f t="shared" si="229"/>
        <v>380.91134546551456</v>
      </c>
      <c r="BD142">
        <f t="shared" si="230"/>
        <v>4.3340867931832734E-3</v>
      </c>
    </row>
    <row r="143" spans="1:108" x14ac:dyDescent="0.25">
      <c r="A143" s="1">
        <v>108</v>
      </c>
      <c r="B143" s="1" t="s">
        <v>150</v>
      </c>
      <c r="C143" s="1">
        <v>3304.5000492297113</v>
      </c>
      <c r="D143" s="1">
        <v>0</v>
      </c>
      <c r="E143">
        <f t="shared" si="203"/>
        <v>6.7273088394352749</v>
      </c>
      <c r="F143">
        <f t="shared" si="204"/>
        <v>6.6283911149905644E-2</v>
      </c>
      <c r="G143">
        <f t="shared" si="205"/>
        <v>195.14232694655536</v>
      </c>
      <c r="H143">
        <f t="shared" si="206"/>
        <v>3.2779109756017695</v>
      </c>
      <c r="I143">
        <f t="shared" si="207"/>
        <v>3.5375812294539122</v>
      </c>
      <c r="J143">
        <f t="shared" si="208"/>
        <v>32.013729095458984</v>
      </c>
      <c r="K143" s="1">
        <v>6</v>
      </c>
      <c r="L143">
        <f t="shared" si="209"/>
        <v>1.4200000166893005</v>
      </c>
      <c r="M143" s="1">
        <v>1</v>
      </c>
      <c r="N143">
        <f t="shared" si="210"/>
        <v>2.8400000333786011</v>
      </c>
      <c r="O143" s="1">
        <v>37.742446899414063</v>
      </c>
      <c r="P143" s="1">
        <v>32.013729095458984</v>
      </c>
      <c r="Q143" s="1">
        <v>40.094455718994141</v>
      </c>
      <c r="R143" s="1">
        <v>400.12164306640625</v>
      </c>
      <c r="S143" s="1">
        <v>384.15133666992187</v>
      </c>
      <c r="T143" s="1">
        <v>10.580029487609863</v>
      </c>
      <c r="U143" s="1">
        <v>17.02314567565918</v>
      </c>
      <c r="V143" s="1">
        <v>11.750710487365723</v>
      </c>
      <c r="W143" s="1">
        <v>18.906757354736328</v>
      </c>
      <c r="X143" s="1">
        <v>300.05145263671875</v>
      </c>
      <c r="Y143" s="1">
        <v>1700.080810546875</v>
      </c>
      <c r="Z143" s="1">
        <v>3.7918009757995605</v>
      </c>
      <c r="AA143" s="1">
        <v>72.913307189941406</v>
      </c>
      <c r="AB143" s="1">
        <v>-2.1459028720855713</v>
      </c>
      <c r="AC143" s="1">
        <v>-9.6427351236343384E-2</v>
      </c>
      <c r="AD143" s="1">
        <v>1</v>
      </c>
      <c r="AE143" s="1">
        <v>-0.21956524252891541</v>
      </c>
      <c r="AF143" s="1">
        <v>2.737391471862793</v>
      </c>
      <c r="AG143" s="1">
        <v>1</v>
      </c>
      <c r="AH143" s="1">
        <v>0</v>
      </c>
      <c r="AI143" s="1">
        <v>0.15999999642372131</v>
      </c>
      <c r="AJ143" s="1">
        <v>111115</v>
      </c>
      <c r="AK143">
        <f t="shared" si="211"/>
        <v>0.50008575439453118</v>
      </c>
      <c r="AL143">
        <f t="shared" si="212"/>
        <v>3.2779109756017693E-3</v>
      </c>
      <c r="AM143">
        <f t="shared" si="213"/>
        <v>305.16372909545896</v>
      </c>
      <c r="AN143">
        <f t="shared" si="214"/>
        <v>310.89244689941404</v>
      </c>
      <c r="AO143">
        <f t="shared" si="215"/>
        <v>272.01292360753723</v>
      </c>
      <c r="AP143">
        <f t="shared" si="216"/>
        <v>2.3419214747521671</v>
      </c>
      <c r="AQ143">
        <f t="shared" si="217"/>
        <v>4.7787950794423724</v>
      </c>
      <c r="AR143">
        <f t="shared" si="218"/>
        <v>65.540780738328934</v>
      </c>
      <c r="AS143">
        <f t="shared" si="219"/>
        <v>48.517635062669754</v>
      </c>
      <c r="AT143">
        <f t="shared" si="220"/>
        <v>34.878087997436523</v>
      </c>
      <c r="AU143">
        <f t="shared" si="221"/>
        <v>5.6103504240193312</v>
      </c>
      <c r="AV143">
        <f t="shared" si="222"/>
        <v>6.4772167300650982E-2</v>
      </c>
      <c r="AW143">
        <f t="shared" si="223"/>
        <v>1.2412138499884604</v>
      </c>
      <c r="AX143">
        <f t="shared" si="224"/>
        <v>4.369136574030871</v>
      </c>
      <c r="AY143">
        <f t="shared" si="225"/>
        <v>4.0615764188720212E-2</v>
      </c>
      <c r="AZ143">
        <f t="shared" si="226"/>
        <v>14.228472430414172</v>
      </c>
      <c r="BA143">
        <f t="shared" si="227"/>
        <v>0.50798294400893729</v>
      </c>
      <c r="BB143">
        <f t="shared" si="228"/>
        <v>24.546842679696447</v>
      </c>
      <c r="BC143">
        <f t="shared" si="229"/>
        <v>380.95349623805635</v>
      </c>
      <c r="BD143">
        <f t="shared" si="230"/>
        <v>4.3347598426070688E-3</v>
      </c>
    </row>
    <row r="144" spans="1:108" x14ac:dyDescent="0.25">
      <c r="A144" s="1">
        <v>109</v>
      </c>
      <c r="B144" s="1" t="s">
        <v>151</v>
      </c>
      <c r="C144" s="1">
        <v>3305.0000492185354</v>
      </c>
      <c r="D144" s="1">
        <v>0</v>
      </c>
      <c r="E144">
        <f t="shared" si="203"/>
        <v>6.7660924750964222</v>
      </c>
      <c r="F144">
        <f t="shared" si="204"/>
        <v>6.6304477841126142E-2</v>
      </c>
      <c r="G144">
        <f t="shared" si="205"/>
        <v>194.2760414002025</v>
      </c>
      <c r="H144">
        <f t="shared" si="206"/>
        <v>3.2777807470260139</v>
      </c>
      <c r="I144">
        <f t="shared" si="207"/>
        <v>3.5363947819820751</v>
      </c>
      <c r="J144">
        <f t="shared" si="208"/>
        <v>32.009017944335938</v>
      </c>
      <c r="K144" s="1">
        <v>6</v>
      </c>
      <c r="L144">
        <f t="shared" si="209"/>
        <v>1.4200000166893005</v>
      </c>
      <c r="M144" s="1">
        <v>1</v>
      </c>
      <c r="N144">
        <f t="shared" si="210"/>
        <v>2.8400000333786011</v>
      </c>
      <c r="O144" s="1">
        <v>37.743793487548828</v>
      </c>
      <c r="P144" s="1">
        <v>32.009017944335938</v>
      </c>
      <c r="Q144" s="1">
        <v>40.094810485839844</v>
      </c>
      <c r="R144" s="1">
        <v>400.19363403320312</v>
      </c>
      <c r="S144" s="1">
        <v>384.14608764648437</v>
      </c>
      <c r="T144" s="1">
        <v>10.57918643951416</v>
      </c>
      <c r="U144" s="1">
        <v>17.021982192993164</v>
      </c>
      <c r="V144" s="1">
        <v>11.748889923095703</v>
      </c>
      <c r="W144" s="1">
        <v>18.904043197631836</v>
      </c>
      <c r="X144" s="1">
        <v>300.0548095703125</v>
      </c>
      <c r="Y144" s="1">
        <v>1700.112548828125</v>
      </c>
      <c r="Z144" s="1">
        <v>3.9115691184997559</v>
      </c>
      <c r="AA144" s="1">
        <v>72.91314697265625</v>
      </c>
      <c r="AB144" s="1">
        <v>-2.1459028720855713</v>
      </c>
      <c r="AC144" s="1">
        <v>-9.6427351236343384E-2</v>
      </c>
      <c r="AD144" s="1">
        <v>1</v>
      </c>
      <c r="AE144" s="1">
        <v>-0.21956524252891541</v>
      </c>
      <c r="AF144" s="1">
        <v>2.737391471862793</v>
      </c>
      <c r="AG144" s="1">
        <v>1</v>
      </c>
      <c r="AH144" s="1">
        <v>0</v>
      </c>
      <c r="AI144" s="1">
        <v>0.15999999642372131</v>
      </c>
      <c r="AJ144" s="1">
        <v>111115</v>
      </c>
      <c r="AK144">
        <f t="shared" si="211"/>
        <v>0.50009134928385413</v>
      </c>
      <c r="AL144">
        <f t="shared" si="212"/>
        <v>3.2777807470260136E-3</v>
      </c>
      <c r="AM144">
        <f t="shared" si="213"/>
        <v>305.15901794433591</v>
      </c>
      <c r="AN144">
        <f t="shared" si="214"/>
        <v>310.89379348754881</v>
      </c>
      <c r="AO144">
        <f t="shared" si="215"/>
        <v>272.01800173242373</v>
      </c>
      <c r="AP144">
        <f t="shared" si="216"/>
        <v>2.3429454591042149</v>
      </c>
      <c r="AQ144">
        <f t="shared" si="217"/>
        <v>4.7775210713857232</v>
      </c>
      <c r="AR144">
        <f t="shared" si="218"/>
        <v>65.523451801872994</v>
      </c>
      <c r="AS144">
        <f t="shared" si="219"/>
        <v>48.50146960887983</v>
      </c>
      <c r="AT144">
        <f t="shared" si="220"/>
        <v>34.876405715942383</v>
      </c>
      <c r="AU144">
        <f t="shared" si="221"/>
        <v>5.6098273275866539</v>
      </c>
      <c r="AV144">
        <f t="shared" si="222"/>
        <v>6.4791806417738601E-2</v>
      </c>
      <c r="AW144">
        <f t="shared" si="223"/>
        <v>1.2411262894036481</v>
      </c>
      <c r="AX144">
        <f t="shared" si="224"/>
        <v>4.3687010381830058</v>
      </c>
      <c r="AY144">
        <f t="shared" si="225"/>
        <v>4.0628119530828823E-2</v>
      </c>
      <c r="AZ144">
        <f t="shared" si="226"/>
        <v>14.165277559878817</v>
      </c>
      <c r="BA144">
        <f t="shared" si="227"/>
        <v>0.50573479113234565</v>
      </c>
      <c r="BB144">
        <f t="shared" si="228"/>
        <v>24.553295862498725</v>
      </c>
      <c r="BC144">
        <f t="shared" si="229"/>
        <v>380.92981133168672</v>
      </c>
      <c r="BD144">
        <f t="shared" si="230"/>
        <v>4.3611674757955497E-3</v>
      </c>
    </row>
    <row r="145" spans="1:56" x14ac:dyDescent="0.25">
      <c r="A145" s="1">
        <v>110</v>
      </c>
      <c r="B145" s="1" t="s">
        <v>152</v>
      </c>
      <c r="C145" s="1">
        <v>3305.5000492073596</v>
      </c>
      <c r="D145" s="1">
        <v>0</v>
      </c>
      <c r="E145">
        <f t="shared" si="203"/>
        <v>6.7700398573543623</v>
      </c>
      <c r="F145">
        <f t="shared" si="204"/>
        <v>6.6199078773891057E-2</v>
      </c>
      <c r="G145">
        <f t="shared" si="205"/>
        <v>193.92972417395134</v>
      </c>
      <c r="H145">
        <f t="shared" si="206"/>
        <v>3.2770376685467033</v>
      </c>
      <c r="I145">
        <f t="shared" si="207"/>
        <v>3.5409700649068747</v>
      </c>
      <c r="J145">
        <f t="shared" si="208"/>
        <v>32.025493621826172</v>
      </c>
      <c r="K145" s="1">
        <v>6</v>
      </c>
      <c r="L145">
        <f t="shared" si="209"/>
        <v>1.4200000166893005</v>
      </c>
      <c r="M145" s="1">
        <v>1</v>
      </c>
      <c r="N145">
        <f t="shared" si="210"/>
        <v>2.8400000333786011</v>
      </c>
      <c r="O145" s="1">
        <v>37.744003295898437</v>
      </c>
      <c r="P145" s="1">
        <v>32.025493621826172</v>
      </c>
      <c r="Q145" s="1">
        <v>40.093971252441406</v>
      </c>
      <c r="R145" s="1">
        <v>400.22988891601562</v>
      </c>
      <c r="S145" s="1">
        <v>384.17535400390625</v>
      </c>
      <c r="T145" s="1">
        <v>10.579285621643066</v>
      </c>
      <c r="U145" s="1">
        <v>17.020420074462891</v>
      </c>
      <c r="V145" s="1">
        <v>11.748822212219238</v>
      </c>
      <c r="W145" s="1">
        <v>18.902021408081055</v>
      </c>
      <c r="X145" s="1">
        <v>300.06463623046875</v>
      </c>
      <c r="Y145" s="1">
        <v>1700.2005615234375</v>
      </c>
      <c r="Z145" s="1">
        <v>3.8850710391998291</v>
      </c>
      <c r="AA145" s="1">
        <v>72.912872314453125</v>
      </c>
      <c r="AB145" s="1">
        <v>-2.1459028720855713</v>
      </c>
      <c r="AC145" s="1">
        <v>-9.6427351236343384E-2</v>
      </c>
      <c r="AD145" s="1">
        <v>1</v>
      </c>
      <c r="AE145" s="1">
        <v>-0.21956524252891541</v>
      </c>
      <c r="AF145" s="1">
        <v>2.737391471862793</v>
      </c>
      <c r="AG145" s="1">
        <v>1</v>
      </c>
      <c r="AH145" s="1">
        <v>0</v>
      </c>
      <c r="AI145" s="1">
        <v>0.15999999642372131</v>
      </c>
      <c r="AJ145" s="1">
        <v>111115</v>
      </c>
      <c r="AK145">
        <f t="shared" si="211"/>
        <v>0.50010772705078121</v>
      </c>
      <c r="AL145">
        <f t="shared" si="212"/>
        <v>3.2770376685467032E-3</v>
      </c>
      <c r="AM145">
        <f t="shared" si="213"/>
        <v>305.17549362182615</v>
      </c>
      <c r="AN145">
        <f t="shared" si="214"/>
        <v>310.89400329589841</v>
      </c>
      <c r="AO145">
        <f t="shared" si="215"/>
        <v>272.03208376335897</v>
      </c>
      <c r="AP145">
        <f t="shared" si="216"/>
        <v>2.3411052931440288</v>
      </c>
      <c r="AQ145">
        <f t="shared" si="217"/>
        <v>4.7819777805345423</v>
      </c>
      <c r="AR145">
        <f t="shared" si="218"/>
        <v>65.584822387893183</v>
      </c>
      <c r="AS145">
        <f t="shared" si="219"/>
        <v>48.564402313430293</v>
      </c>
      <c r="AT145">
        <f t="shared" si="220"/>
        <v>34.884748458862305</v>
      </c>
      <c r="AU145">
        <f t="shared" si="221"/>
        <v>5.6124218751088266</v>
      </c>
      <c r="AV145">
        <f t="shared" si="222"/>
        <v>6.4691157994414245E-2</v>
      </c>
      <c r="AW145">
        <f t="shared" si="223"/>
        <v>1.2410077156276675</v>
      </c>
      <c r="AX145">
        <f t="shared" si="224"/>
        <v>4.3714141594811586</v>
      </c>
      <c r="AY145">
        <f t="shared" si="225"/>
        <v>4.0564799953805485E-2</v>
      </c>
      <c r="AZ145">
        <f t="shared" si="226"/>
        <v>14.139973216672429</v>
      </c>
      <c r="BA145">
        <f t="shared" si="227"/>
        <v>0.50479480828949663</v>
      </c>
      <c r="BB145">
        <f t="shared" si="228"/>
        <v>24.520999442132517</v>
      </c>
      <c r="BC145">
        <f t="shared" si="229"/>
        <v>380.95720129263481</v>
      </c>
      <c r="BD145">
        <f t="shared" si="230"/>
        <v>4.3576586294238589E-3</v>
      </c>
    </row>
    <row r="146" spans="1:56" x14ac:dyDescent="0.25">
      <c r="A146" s="1">
        <v>111</v>
      </c>
      <c r="B146" s="1" t="s">
        <v>152</v>
      </c>
      <c r="C146" s="1">
        <v>3306.5000491850078</v>
      </c>
      <c r="D146" s="1">
        <v>0</v>
      </c>
      <c r="E146">
        <f t="shared" si="203"/>
        <v>6.8181075153193236</v>
      </c>
      <c r="F146">
        <f t="shared" si="204"/>
        <v>6.6189517178444943E-2</v>
      </c>
      <c r="G146">
        <f t="shared" si="205"/>
        <v>192.82962816183488</v>
      </c>
      <c r="H146">
        <f t="shared" si="206"/>
        <v>3.2742666562529408</v>
      </c>
      <c r="I146">
        <f t="shared" si="207"/>
        <v>3.5385584799634082</v>
      </c>
      <c r="J146">
        <f t="shared" si="208"/>
        <v>32.015331268310547</v>
      </c>
      <c r="K146" s="1">
        <v>6</v>
      </c>
      <c r="L146">
        <f t="shared" si="209"/>
        <v>1.4200000166893005</v>
      </c>
      <c r="M146" s="1">
        <v>1</v>
      </c>
      <c r="N146">
        <f t="shared" si="210"/>
        <v>2.8400000333786011</v>
      </c>
      <c r="O146" s="1">
        <v>37.746421813964844</v>
      </c>
      <c r="P146" s="1">
        <v>32.015331268310547</v>
      </c>
      <c r="Q146" s="1">
        <v>40.094520568847656</v>
      </c>
      <c r="R146" s="1">
        <v>400.37161254882812</v>
      </c>
      <c r="S146" s="1">
        <v>384.22518920898437</v>
      </c>
      <c r="T146" s="1">
        <v>10.581011772155762</v>
      </c>
      <c r="U146" s="1">
        <v>17.015764236450195</v>
      </c>
      <c r="V146" s="1">
        <v>11.749211311340332</v>
      </c>
      <c r="W146" s="1">
        <v>18.89439582824707</v>
      </c>
      <c r="X146" s="1">
        <v>300.10968017578125</v>
      </c>
      <c r="Y146" s="1">
        <v>1700.2353515625</v>
      </c>
      <c r="Z146" s="1">
        <v>4.0462126731872559</v>
      </c>
      <c r="AA146" s="1">
        <v>72.912971496582031</v>
      </c>
      <c r="AB146" s="1">
        <v>-2.1459028720855713</v>
      </c>
      <c r="AC146" s="1">
        <v>-9.6427351236343384E-2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0.15999999642372131</v>
      </c>
      <c r="AJ146" s="1">
        <v>111115</v>
      </c>
      <c r="AK146">
        <f t="shared" si="211"/>
        <v>0.50018280029296869</v>
      </c>
      <c r="AL146">
        <f t="shared" si="212"/>
        <v>3.2742666562529409E-3</v>
      </c>
      <c r="AM146">
        <f t="shared" si="213"/>
        <v>305.16533126831052</v>
      </c>
      <c r="AN146">
        <f t="shared" si="214"/>
        <v>310.89642181396482</v>
      </c>
      <c r="AO146">
        <f t="shared" si="215"/>
        <v>272.03765016948455</v>
      </c>
      <c r="AP146">
        <f t="shared" si="216"/>
        <v>2.3444655231253599</v>
      </c>
      <c r="AQ146">
        <f t="shared" si="217"/>
        <v>4.7792284127282612</v>
      </c>
      <c r="AR146">
        <f t="shared" si="218"/>
        <v>65.547025647587262</v>
      </c>
      <c r="AS146">
        <f t="shared" si="219"/>
        <v>48.531261411137066</v>
      </c>
      <c r="AT146">
        <f t="shared" si="220"/>
        <v>34.880876541137695</v>
      </c>
      <c r="AU146">
        <f t="shared" si="221"/>
        <v>5.6112176001509848</v>
      </c>
      <c r="AV146">
        <f t="shared" si="222"/>
        <v>6.4682027006829707E-2</v>
      </c>
      <c r="AW146">
        <f t="shared" si="223"/>
        <v>1.2406699327648529</v>
      </c>
      <c r="AX146">
        <f t="shared" si="224"/>
        <v>4.3705476673861323</v>
      </c>
      <c r="AY146">
        <f t="shared" si="225"/>
        <v>4.055905553149524E-2</v>
      </c>
      <c r="AZ146">
        <f t="shared" si="226"/>
        <v>14.059781181860378</v>
      </c>
      <c r="BA146">
        <f t="shared" si="227"/>
        <v>0.50186618050424769</v>
      </c>
      <c r="BB146">
        <f t="shared" si="228"/>
        <v>24.530435653176053</v>
      </c>
      <c r="BC146">
        <f t="shared" si="229"/>
        <v>380.98418743521643</v>
      </c>
      <c r="BD146">
        <f t="shared" si="230"/>
        <v>4.389976098664634E-3</v>
      </c>
    </row>
    <row r="147" spans="1:56" x14ac:dyDescent="0.25">
      <c r="A147" s="1">
        <v>112</v>
      </c>
      <c r="B147" s="1" t="s">
        <v>153</v>
      </c>
      <c r="C147" s="1">
        <v>3307.0000491738319</v>
      </c>
      <c r="D147" s="1">
        <v>0</v>
      </c>
      <c r="E147">
        <f t="shared" si="203"/>
        <v>6.8655976799360836</v>
      </c>
      <c r="F147">
        <f t="shared" si="204"/>
        <v>6.6189741334872806E-2</v>
      </c>
      <c r="G147">
        <f t="shared" si="205"/>
        <v>191.708616755294</v>
      </c>
      <c r="H147">
        <f t="shared" si="206"/>
        <v>3.273783055324615</v>
      </c>
      <c r="I147">
        <f t="shared" si="207"/>
        <v>3.5380594418112015</v>
      </c>
      <c r="J147">
        <f t="shared" si="208"/>
        <v>32.013042449951172</v>
      </c>
      <c r="K147" s="1">
        <v>6</v>
      </c>
      <c r="L147">
        <f t="shared" si="209"/>
        <v>1.4200000166893005</v>
      </c>
      <c r="M147" s="1">
        <v>1</v>
      </c>
      <c r="N147">
        <f t="shared" si="210"/>
        <v>2.8400000333786011</v>
      </c>
      <c r="O147" s="1">
        <v>37.747325897216797</v>
      </c>
      <c r="P147" s="1">
        <v>32.013042449951172</v>
      </c>
      <c r="Q147" s="1">
        <v>40.093559265136719</v>
      </c>
      <c r="R147" s="1">
        <v>400.4669189453125</v>
      </c>
      <c r="S147" s="1">
        <v>384.22576904296875</v>
      </c>
      <c r="T147" s="1">
        <v>10.580169677734375</v>
      </c>
      <c r="U147" s="1">
        <v>17.014041900634766</v>
      </c>
      <c r="V147" s="1">
        <v>11.74775218963623</v>
      </c>
      <c r="W147" s="1">
        <v>18.891641616821289</v>
      </c>
      <c r="X147" s="1">
        <v>300.10693359375</v>
      </c>
      <c r="Y147" s="1">
        <v>1700.1788330078125</v>
      </c>
      <c r="Z147" s="1">
        <v>4.081108570098877</v>
      </c>
      <c r="AA147" s="1">
        <v>72.913299560546875</v>
      </c>
      <c r="AB147" s="1">
        <v>-2.1459028720855713</v>
      </c>
      <c r="AC147" s="1">
        <v>-9.6427351236343384E-2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0.15999999642372131</v>
      </c>
      <c r="AJ147" s="1">
        <v>111115</v>
      </c>
      <c r="AK147">
        <f t="shared" si="211"/>
        <v>0.50017822265625</v>
      </c>
      <c r="AL147">
        <f t="shared" si="212"/>
        <v>3.2737830553246148E-3</v>
      </c>
      <c r="AM147">
        <f t="shared" si="213"/>
        <v>305.16304244995115</v>
      </c>
      <c r="AN147">
        <f t="shared" si="214"/>
        <v>310.89732589721677</v>
      </c>
      <c r="AO147">
        <f t="shared" si="215"/>
        <v>272.02860720093668</v>
      </c>
      <c r="AP147">
        <f t="shared" si="216"/>
        <v>2.3450834241203804</v>
      </c>
      <c r="AQ147">
        <f t="shared" si="217"/>
        <v>4.7786093756478802</v>
      </c>
      <c r="AR147">
        <f t="shared" si="218"/>
        <v>65.53824068378286</v>
      </c>
      <c r="AS147">
        <f t="shared" si="219"/>
        <v>48.524198783148094</v>
      </c>
      <c r="AT147">
        <f t="shared" si="220"/>
        <v>34.880184173583984</v>
      </c>
      <c r="AU147">
        <f t="shared" si="221"/>
        <v>5.6110022781059339</v>
      </c>
      <c r="AV147">
        <f t="shared" si="222"/>
        <v>6.4682241069027535E-2</v>
      </c>
      <c r="AW147">
        <f t="shared" si="223"/>
        <v>1.240549933836679</v>
      </c>
      <c r="AX147">
        <f t="shared" si="224"/>
        <v>4.3704523442692551</v>
      </c>
      <c r="AY147">
        <f t="shared" si="225"/>
        <v>4.055919020072974E-2</v>
      </c>
      <c r="AZ147">
        <f t="shared" si="226"/>
        <v>13.978107801816828</v>
      </c>
      <c r="BA147">
        <f t="shared" si="227"/>
        <v>0.49894783796725212</v>
      </c>
      <c r="BB147">
        <f t="shared" si="228"/>
        <v>24.531723199922485</v>
      </c>
      <c r="BC147">
        <f t="shared" si="229"/>
        <v>380.96219271938423</v>
      </c>
      <c r="BD147">
        <f t="shared" si="230"/>
        <v>4.4210408566784836E-3</v>
      </c>
    </row>
    <row r="148" spans="1:56" x14ac:dyDescent="0.25">
      <c r="A148" s="1">
        <v>113</v>
      </c>
      <c r="B148" s="1" t="s">
        <v>154</v>
      </c>
      <c r="C148" s="1">
        <v>3307.5000491626561</v>
      </c>
      <c r="D148" s="1">
        <v>0</v>
      </c>
      <c r="E148">
        <f t="shared" si="203"/>
        <v>6.8858994564692209</v>
      </c>
      <c r="F148">
        <f t="shared" si="204"/>
        <v>6.614372096218693E-2</v>
      </c>
      <c r="G148">
        <f t="shared" si="205"/>
        <v>191.113109125173</v>
      </c>
      <c r="H148">
        <f t="shared" si="206"/>
        <v>3.2727961757102242</v>
      </c>
      <c r="I148">
        <f t="shared" si="207"/>
        <v>3.5393860351116775</v>
      </c>
      <c r="J148">
        <f t="shared" si="208"/>
        <v>32.017620086669922</v>
      </c>
      <c r="K148" s="1">
        <v>6</v>
      </c>
      <c r="L148">
        <f t="shared" si="209"/>
        <v>1.4200000166893005</v>
      </c>
      <c r="M148" s="1">
        <v>1</v>
      </c>
      <c r="N148">
        <f t="shared" si="210"/>
        <v>2.8400000333786011</v>
      </c>
      <c r="O148" s="1">
        <v>37.748237609863281</v>
      </c>
      <c r="P148" s="1">
        <v>32.017620086669922</v>
      </c>
      <c r="Q148" s="1">
        <v>40.0931396484375</v>
      </c>
      <c r="R148" s="1">
        <v>400.51211547851562</v>
      </c>
      <c r="S148" s="1">
        <v>384.23165893554687</v>
      </c>
      <c r="T148" s="1">
        <v>10.581029891967773</v>
      </c>
      <c r="U148" s="1">
        <v>17.012748718261719</v>
      </c>
      <c r="V148" s="1">
        <v>11.74818229675293</v>
      </c>
      <c r="W148" s="1">
        <v>18.889358520507812</v>
      </c>
      <c r="X148" s="1">
        <v>300.1173095703125</v>
      </c>
      <c r="Y148" s="1">
        <v>1700.127685546875</v>
      </c>
      <c r="Z148" s="1">
        <v>4.1828017234802246</v>
      </c>
      <c r="AA148" s="1">
        <v>72.913642883300781</v>
      </c>
      <c r="AB148" s="1">
        <v>-2.1459028720855713</v>
      </c>
      <c r="AC148" s="1">
        <v>-9.6427351236343384E-2</v>
      </c>
      <c r="AD148" s="1">
        <v>1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0.15999999642372131</v>
      </c>
      <c r="AJ148" s="1">
        <v>111115</v>
      </c>
      <c r="AK148">
        <f t="shared" si="211"/>
        <v>0.50019551595052081</v>
      </c>
      <c r="AL148">
        <f t="shared" si="212"/>
        <v>3.2727961757102243E-3</v>
      </c>
      <c r="AM148">
        <f t="shared" si="213"/>
        <v>305.1676200866699</v>
      </c>
      <c r="AN148">
        <f t="shared" si="214"/>
        <v>310.89823760986326</v>
      </c>
      <c r="AO148">
        <f t="shared" si="215"/>
        <v>272.02042360736959</v>
      </c>
      <c r="AP148">
        <f t="shared" si="216"/>
        <v>2.3449636696075018</v>
      </c>
      <c r="AQ148">
        <f t="shared" si="217"/>
        <v>4.7798475196183459</v>
      </c>
      <c r="AR148">
        <f t="shared" si="218"/>
        <v>65.554913053357566</v>
      </c>
      <c r="AS148">
        <f t="shared" si="219"/>
        <v>48.542164335095848</v>
      </c>
      <c r="AT148">
        <f t="shared" si="220"/>
        <v>34.882928848266602</v>
      </c>
      <c r="AU148">
        <f t="shared" si="221"/>
        <v>5.6118558972256549</v>
      </c>
      <c r="AV148">
        <f t="shared" si="222"/>
        <v>6.4638292396862557E-2</v>
      </c>
      <c r="AW148">
        <f t="shared" si="223"/>
        <v>1.2404614845066682</v>
      </c>
      <c r="AX148">
        <f t="shared" si="224"/>
        <v>4.3713944127189865</v>
      </c>
      <c r="AY148">
        <f t="shared" si="225"/>
        <v>4.0531541596946864E-2</v>
      </c>
      <c r="AZ148">
        <f t="shared" si="226"/>
        <v>13.934752989070155</v>
      </c>
      <c r="BA148">
        <f t="shared" si="227"/>
        <v>0.49739032346949669</v>
      </c>
      <c r="BB148">
        <f t="shared" si="228"/>
        <v>24.521181999122753</v>
      </c>
      <c r="BC148">
        <f t="shared" si="229"/>
        <v>380.95843211970964</v>
      </c>
      <c r="BD148">
        <f t="shared" si="230"/>
        <v>4.4322524339527897E-3</v>
      </c>
    </row>
    <row r="149" spans="1:56" x14ac:dyDescent="0.25">
      <c r="A149" s="1">
        <v>114</v>
      </c>
      <c r="B149" s="1" t="s">
        <v>154</v>
      </c>
      <c r="C149" s="1">
        <v>3308.0000491514802</v>
      </c>
      <c r="D149" s="1">
        <v>0</v>
      </c>
      <c r="E149">
        <f t="shared" si="203"/>
        <v>6.8687093467226648</v>
      </c>
      <c r="F149">
        <f t="shared" si="204"/>
        <v>6.6049573384677776E-2</v>
      </c>
      <c r="G149">
        <f t="shared" si="205"/>
        <v>191.3029626793242</v>
      </c>
      <c r="H149">
        <f t="shared" si="206"/>
        <v>3.2719580693157941</v>
      </c>
      <c r="I149">
        <f t="shared" si="207"/>
        <v>3.5433091643895986</v>
      </c>
      <c r="J149">
        <f t="shared" si="208"/>
        <v>32.031444549560547</v>
      </c>
      <c r="K149" s="1">
        <v>6</v>
      </c>
      <c r="L149">
        <f t="shared" si="209"/>
        <v>1.4200000166893005</v>
      </c>
      <c r="M149" s="1">
        <v>1</v>
      </c>
      <c r="N149">
        <f t="shared" si="210"/>
        <v>2.8400000333786011</v>
      </c>
      <c r="O149" s="1">
        <v>37.749954223632813</v>
      </c>
      <c r="P149" s="1">
        <v>32.031444549560547</v>
      </c>
      <c r="Q149" s="1">
        <v>40.092338562011719</v>
      </c>
      <c r="R149" s="1">
        <v>400.51602172851562</v>
      </c>
      <c r="S149" s="1">
        <v>384.26995849609375</v>
      </c>
      <c r="T149" s="1">
        <v>10.580059051513672</v>
      </c>
      <c r="U149" s="1">
        <v>17.010292053222656</v>
      </c>
      <c r="V149" s="1">
        <v>11.745980262756348</v>
      </c>
      <c r="W149" s="1">
        <v>18.884824752807617</v>
      </c>
      <c r="X149" s="1">
        <v>300.11053466796875</v>
      </c>
      <c r="Y149" s="1">
        <v>1700.0986328125</v>
      </c>
      <c r="Z149" s="1">
        <v>4.2082552909851074</v>
      </c>
      <c r="AA149" s="1">
        <v>72.913459777832031</v>
      </c>
      <c r="AB149" s="1">
        <v>-2.1459028720855713</v>
      </c>
      <c r="AC149" s="1">
        <v>-9.6427351236343384E-2</v>
      </c>
      <c r="AD149" s="1">
        <v>1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0.15999999642372131</v>
      </c>
      <c r="AJ149" s="1">
        <v>111115</v>
      </c>
      <c r="AK149">
        <f t="shared" si="211"/>
        <v>0.50018422444661448</v>
      </c>
      <c r="AL149">
        <f t="shared" si="212"/>
        <v>3.2719580693157941E-3</v>
      </c>
      <c r="AM149">
        <f t="shared" si="213"/>
        <v>305.18144454956052</v>
      </c>
      <c r="AN149">
        <f t="shared" si="214"/>
        <v>310.89995422363279</v>
      </c>
      <c r="AO149">
        <f t="shared" si="215"/>
        <v>272.01577516997349</v>
      </c>
      <c r="AP149">
        <f t="shared" si="216"/>
        <v>2.3435713691759896</v>
      </c>
      <c r="AQ149">
        <f t="shared" si="217"/>
        <v>4.7835884098214247</v>
      </c>
      <c r="AR149">
        <f t="shared" si="218"/>
        <v>65.606383573033867</v>
      </c>
      <c r="AS149">
        <f t="shared" si="219"/>
        <v>48.59609151981121</v>
      </c>
      <c r="AT149">
        <f t="shared" si="220"/>
        <v>34.89069938659668</v>
      </c>
      <c r="AU149">
        <f t="shared" si="221"/>
        <v>5.614273218434195</v>
      </c>
      <c r="AV149">
        <f t="shared" si="222"/>
        <v>6.4548378727110708E-2</v>
      </c>
      <c r="AW149">
        <f t="shared" si="223"/>
        <v>1.2402792454318259</v>
      </c>
      <c r="AX149">
        <f t="shared" si="224"/>
        <v>4.3739939730023689</v>
      </c>
      <c r="AY149">
        <f t="shared" si="225"/>
        <v>4.0474976280911262E-2</v>
      </c>
      <c r="AZ149">
        <f t="shared" si="226"/>
        <v>13.948560874699007</v>
      </c>
      <c r="BA149">
        <f t="shared" si="227"/>
        <v>0.49783481234916482</v>
      </c>
      <c r="BB149">
        <f t="shared" si="228"/>
        <v>24.4922352849395</v>
      </c>
      <c r="BC149">
        <f t="shared" si="229"/>
        <v>381.00490303514567</v>
      </c>
      <c r="BD149">
        <f t="shared" si="230"/>
        <v>4.415429934986329E-3</v>
      </c>
    </row>
    <row r="150" spans="1:56" x14ac:dyDescent="0.25">
      <c r="A150" s="1">
        <v>115</v>
      </c>
      <c r="B150" s="1" t="s">
        <v>155</v>
      </c>
      <c r="C150" s="1">
        <v>3309.0000491291285</v>
      </c>
      <c r="D150" s="1">
        <v>0</v>
      </c>
      <c r="E150">
        <f t="shared" si="203"/>
        <v>6.7288327917284585</v>
      </c>
      <c r="F150">
        <f t="shared" si="204"/>
        <v>6.5806333869957712E-2</v>
      </c>
      <c r="G150">
        <f t="shared" si="205"/>
        <v>194.04409103804105</v>
      </c>
      <c r="H150">
        <f t="shared" si="206"/>
        <v>3.2686360018131038</v>
      </c>
      <c r="I150">
        <f t="shared" si="207"/>
        <v>3.552301914248988</v>
      </c>
      <c r="J150">
        <f t="shared" si="208"/>
        <v>32.063159942626953</v>
      </c>
      <c r="K150" s="1">
        <v>6</v>
      </c>
      <c r="L150">
        <f t="shared" si="209"/>
        <v>1.4200000166893005</v>
      </c>
      <c r="M150" s="1">
        <v>1</v>
      </c>
      <c r="N150">
        <f t="shared" si="210"/>
        <v>2.8400000333786011</v>
      </c>
      <c r="O150" s="1">
        <v>37.751041412353516</v>
      </c>
      <c r="P150" s="1">
        <v>32.063159942626953</v>
      </c>
      <c r="Q150" s="1">
        <v>40.091766357421875</v>
      </c>
      <c r="R150" s="1">
        <v>400.29824829101562</v>
      </c>
      <c r="S150" s="1">
        <v>384.3319091796875</v>
      </c>
      <c r="T150" s="1">
        <v>10.58016300201416</v>
      </c>
      <c r="U150" s="1">
        <v>17.004737854003906</v>
      </c>
      <c r="V150" s="1">
        <v>11.745441436767578</v>
      </c>
      <c r="W150" s="1">
        <v>18.877605438232422</v>
      </c>
      <c r="X150" s="1">
        <v>300.07156372070312</v>
      </c>
      <c r="Y150" s="1">
        <v>1700.0859375</v>
      </c>
      <c r="Z150" s="1">
        <v>4.154137134552002</v>
      </c>
      <c r="AA150" s="1">
        <v>72.9136962890625</v>
      </c>
      <c r="AB150" s="1">
        <v>-2.1459028720855713</v>
      </c>
      <c r="AC150" s="1">
        <v>-9.6427351236343384E-2</v>
      </c>
      <c r="AD150" s="1">
        <v>1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0.15999999642372131</v>
      </c>
      <c r="AJ150" s="1">
        <v>111115</v>
      </c>
      <c r="AK150">
        <f t="shared" si="211"/>
        <v>0.50011927286783842</v>
      </c>
      <c r="AL150">
        <f t="shared" si="212"/>
        <v>3.2686360018131036E-3</v>
      </c>
      <c r="AM150">
        <f t="shared" si="213"/>
        <v>305.21315994262693</v>
      </c>
      <c r="AN150">
        <f t="shared" si="214"/>
        <v>310.90104141235349</v>
      </c>
      <c r="AO150">
        <f t="shared" si="215"/>
        <v>272.0137439200189</v>
      </c>
      <c r="AP150">
        <f t="shared" si="216"/>
        <v>2.3407685145899597</v>
      </c>
      <c r="AQ150">
        <f t="shared" si="217"/>
        <v>4.7921802056109533</v>
      </c>
      <c r="AR150">
        <f t="shared" si="218"/>
        <v>65.724005907101571</v>
      </c>
      <c r="AS150">
        <f t="shared" si="219"/>
        <v>48.719268053097665</v>
      </c>
      <c r="AT150">
        <f t="shared" si="220"/>
        <v>34.907100677490234</v>
      </c>
      <c r="AU150">
        <f t="shared" si="221"/>
        <v>5.6193784345258768</v>
      </c>
      <c r="AV150">
        <f t="shared" si="222"/>
        <v>6.4316050957024057E-2</v>
      </c>
      <c r="AW150">
        <f t="shared" si="223"/>
        <v>1.2398782913619653</v>
      </c>
      <c r="AX150">
        <f t="shared" si="224"/>
        <v>4.3795001431639111</v>
      </c>
      <c r="AY150">
        <f t="shared" si="225"/>
        <v>4.032881965394227E-2</v>
      </c>
      <c r="AZ150">
        <f t="shared" si="226"/>
        <v>14.14847192063492</v>
      </c>
      <c r="BA150">
        <f t="shared" si="227"/>
        <v>0.50488675648141201</v>
      </c>
      <c r="BB150">
        <f t="shared" si="228"/>
        <v>24.425577483156879</v>
      </c>
      <c r="BC150">
        <f t="shared" si="229"/>
        <v>381.13334433388826</v>
      </c>
      <c r="BD150">
        <f t="shared" si="230"/>
        <v>4.3122867408207687E-3</v>
      </c>
    </row>
    <row r="151" spans="1:56" x14ac:dyDescent="0.25">
      <c r="A151" s="1">
        <v>116</v>
      </c>
      <c r="B151" s="1" t="s">
        <v>155</v>
      </c>
      <c r="C151" s="1">
        <v>3309.5000491179526</v>
      </c>
      <c r="D151" s="1">
        <v>0</v>
      </c>
      <c r="E151">
        <f t="shared" si="203"/>
        <v>6.6502851686942819</v>
      </c>
      <c r="F151">
        <f t="shared" si="204"/>
        <v>6.5794563469951148E-2</v>
      </c>
      <c r="G151">
        <f t="shared" si="205"/>
        <v>195.91789558542297</v>
      </c>
      <c r="H151">
        <f t="shared" si="206"/>
        <v>3.2683627914495865</v>
      </c>
      <c r="I151">
        <f t="shared" si="207"/>
        <v>3.5526239586308761</v>
      </c>
      <c r="J151">
        <f t="shared" si="208"/>
        <v>32.064327239990234</v>
      </c>
      <c r="K151" s="1">
        <v>6</v>
      </c>
      <c r="L151">
        <f t="shared" si="209"/>
        <v>1.4200000166893005</v>
      </c>
      <c r="M151" s="1">
        <v>1</v>
      </c>
      <c r="N151">
        <f t="shared" si="210"/>
        <v>2.8400000333786011</v>
      </c>
      <c r="O151" s="1">
        <v>37.752132415771484</v>
      </c>
      <c r="P151" s="1">
        <v>32.064327239990234</v>
      </c>
      <c r="Q151" s="1">
        <v>40.092071533203125</v>
      </c>
      <c r="R151" s="1">
        <v>400.17587280273437</v>
      </c>
      <c r="S151" s="1">
        <v>384.366455078125</v>
      </c>
      <c r="T151" s="1">
        <v>10.580547332763672</v>
      </c>
      <c r="U151" s="1">
        <v>17.004634857177734</v>
      </c>
      <c r="V151" s="1">
        <v>11.745190620422363</v>
      </c>
      <c r="W151" s="1">
        <v>18.876401901245117</v>
      </c>
      <c r="X151" s="1">
        <v>300.06927490234375</v>
      </c>
      <c r="Y151" s="1">
        <v>1700.0345458984375</v>
      </c>
      <c r="Z151" s="1">
        <v>4.2367925643920898</v>
      </c>
      <c r="AA151" s="1">
        <v>72.913810729980469</v>
      </c>
      <c r="AB151" s="1">
        <v>-2.1459028720855713</v>
      </c>
      <c r="AC151" s="1">
        <v>-9.6427351236343384E-2</v>
      </c>
      <c r="AD151" s="1">
        <v>0.66666668653488159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0.15999999642372131</v>
      </c>
      <c r="AJ151" s="1">
        <v>111115</v>
      </c>
      <c r="AK151">
        <f t="shared" si="211"/>
        <v>0.5001154581705729</v>
      </c>
      <c r="AL151">
        <f t="shared" si="212"/>
        <v>3.2683627914495863E-3</v>
      </c>
      <c r="AM151">
        <f t="shared" si="213"/>
        <v>305.21432723999021</v>
      </c>
      <c r="AN151">
        <f t="shared" si="214"/>
        <v>310.90213241577146</v>
      </c>
      <c r="AO151">
        <f t="shared" si="215"/>
        <v>272.00552126395269</v>
      </c>
      <c r="AP151">
        <f t="shared" si="216"/>
        <v>2.3408075036414302</v>
      </c>
      <c r="AQ151">
        <f t="shared" si="217"/>
        <v>4.7924966861395619</v>
      </c>
      <c r="AR151">
        <f t="shared" si="218"/>
        <v>65.728243225244</v>
      </c>
      <c r="AS151">
        <f t="shared" si="219"/>
        <v>48.723608368066266</v>
      </c>
      <c r="AT151">
        <f t="shared" si="220"/>
        <v>34.908229827880859</v>
      </c>
      <c r="AU151">
        <f t="shared" si="221"/>
        <v>5.6197300526316463</v>
      </c>
      <c r="AV151">
        <f t="shared" si="222"/>
        <v>6.4304807591508709E-2</v>
      </c>
      <c r="AW151">
        <f t="shared" si="223"/>
        <v>1.2398727275086858</v>
      </c>
      <c r="AX151">
        <f t="shared" si="224"/>
        <v>4.3798573251229609</v>
      </c>
      <c r="AY151">
        <f t="shared" si="225"/>
        <v>4.0321746577602041E-2</v>
      </c>
      <c r="AZ151">
        <f t="shared" si="226"/>
        <v>14.285120357331607</v>
      </c>
      <c r="BA151">
        <f t="shared" si="227"/>
        <v>0.50971642555436159</v>
      </c>
      <c r="BB151">
        <f t="shared" si="228"/>
        <v>24.423248092619708</v>
      </c>
      <c r="BC151">
        <f t="shared" si="229"/>
        <v>381.20522801044194</v>
      </c>
      <c r="BD151">
        <f t="shared" si="230"/>
        <v>4.2607381176115646E-3</v>
      </c>
    </row>
    <row r="152" spans="1:56" x14ac:dyDescent="0.25">
      <c r="A152" s="1">
        <v>117</v>
      </c>
      <c r="B152" s="1" t="s">
        <v>156</v>
      </c>
      <c r="C152" s="1">
        <v>3310.0000491067767</v>
      </c>
      <c r="D152" s="1">
        <v>0</v>
      </c>
      <c r="E152">
        <f t="shared" si="203"/>
        <v>6.5869508774830319</v>
      </c>
      <c r="F152">
        <f t="shared" si="204"/>
        <v>6.5737807482214097E-2</v>
      </c>
      <c r="G152">
        <f t="shared" si="205"/>
        <v>197.28529291955732</v>
      </c>
      <c r="H152">
        <f t="shared" si="206"/>
        <v>3.2686939344796788</v>
      </c>
      <c r="I152">
        <f t="shared" si="207"/>
        <v>3.555910001852753</v>
      </c>
      <c r="J152">
        <f t="shared" si="208"/>
        <v>32.076530456542969</v>
      </c>
      <c r="K152" s="1">
        <v>6</v>
      </c>
      <c r="L152">
        <f t="shared" si="209"/>
        <v>1.4200000166893005</v>
      </c>
      <c r="M152" s="1">
        <v>1</v>
      </c>
      <c r="N152">
        <f t="shared" si="210"/>
        <v>2.8400000333786011</v>
      </c>
      <c r="O152" s="1">
        <v>37.753326416015625</v>
      </c>
      <c r="P152" s="1">
        <v>32.076530456542969</v>
      </c>
      <c r="Q152" s="1">
        <v>40.091892242431641</v>
      </c>
      <c r="R152" s="1">
        <v>400.06491088867187</v>
      </c>
      <c r="S152" s="1">
        <v>384.37973022460937</v>
      </c>
      <c r="T152" s="1">
        <v>10.579319000244141</v>
      </c>
      <c r="U152" s="1">
        <v>17.004899978637695</v>
      </c>
      <c r="V152" s="1">
        <v>11.743105888366699</v>
      </c>
      <c r="W152" s="1">
        <v>18.875539779663086</v>
      </c>
      <c r="X152" s="1">
        <v>300.02984619140625</v>
      </c>
      <c r="Y152" s="1">
        <v>1700.0216064453125</v>
      </c>
      <c r="Z152" s="1">
        <v>4.0660943984985352</v>
      </c>
      <c r="AA152" s="1">
        <v>72.9140625</v>
      </c>
      <c r="AB152" s="1">
        <v>-2.1459028720855713</v>
      </c>
      <c r="AC152" s="1">
        <v>-9.6427351236343384E-2</v>
      </c>
      <c r="AD152" s="1">
        <v>0.66666668653488159</v>
      </c>
      <c r="AE152" s="1">
        <v>-0.21956524252891541</v>
      </c>
      <c r="AF152" s="1">
        <v>2.737391471862793</v>
      </c>
      <c r="AG152" s="1">
        <v>1</v>
      </c>
      <c r="AH152" s="1">
        <v>0</v>
      </c>
      <c r="AI152" s="1">
        <v>0.15999999642372131</v>
      </c>
      <c r="AJ152" s="1">
        <v>111115</v>
      </c>
      <c r="AK152">
        <f t="shared" si="211"/>
        <v>0.50004974365234367</v>
      </c>
      <c r="AL152">
        <f t="shared" si="212"/>
        <v>3.268693934479679E-3</v>
      </c>
      <c r="AM152">
        <f t="shared" si="213"/>
        <v>305.22653045654295</v>
      </c>
      <c r="AN152">
        <f t="shared" si="214"/>
        <v>310.9033264160156</v>
      </c>
      <c r="AO152">
        <f t="shared" si="215"/>
        <v>272.00345095149896</v>
      </c>
      <c r="AP152">
        <f t="shared" si="216"/>
        <v>2.3389988102895347</v>
      </c>
      <c r="AQ152">
        <f t="shared" si="217"/>
        <v>4.7958063417013905</v>
      </c>
      <c r="AR152">
        <f t="shared" si="218"/>
        <v>65.773407450742312</v>
      </c>
      <c r="AS152">
        <f t="shared" si="219"/>
        <v>48.768507472104616</v>
      </c>
      <c r="AT152">
        <f t="shared" si="220"/>
        <v>34.914928436279297</v>
      </c>
      <c r="AU152">
        <f t="shared" si="221"/>
        <v>5.6218163965444887</v>
      </c>
      <c r="AV152">
        <f t="shared" si="222"/>
        <v>6.4250591646084709E-2</v>
      </c>
      <c r="AW152">
        <f t="shared" si="223"/>
        <v>1.2398963398486376</v>
      </c>
      <c r="AX152">
        <f t="shared" si="224"/>
        <v>4.3819200566958507</v>
      </c>
      <c r="AY152">
        <f t="shared" si="225"/>
        <v>4.028764004200918E-2</v>
      </c>
      <c r="AZ152">
        <f t="shared" si="226"/>
        <v>14.384872178267409</v>
      </c>
      <c r="BA152">
        <f t="shared" si="227"/>
        <v>0.51325623441245238</v>
      </c>
      <c r="BB152">
        <f t="shared" si="228"/>
        <v>24.402279486627265</v>
      </c>
      <c r="BC152">
        <f t="shared" si="229"/>
        <v>381.24860924570459</v>
      </c>
      <c r="BD152">
        <f t="shared" si="230"/>
        <v>4.2160577738248268E-3</v>
      </c>
    </row>
    <row r="153" spans="1:56" x14ac:dyDescent="0.25">
      <c r="A153" s="1">
        <v>118</v>
      </c>
      <c r="B153" s="1" t="s">
        <v>157</v>
      </c>
      <c r="C153" s="1">
        <v>3326.500048737973</v>
      </c>
      <c r="D153" s="1">
        <v>0</v>
      </c>
      <c r="E153">
        <f t="shared" si="203"/>
        <v>6.5873360182574769</v>
      </c>
      <c r="F153">
        <f t="shared" si="204"/>
        <v>6.4983174113219272E-2</v>
      </c>
      <c r="G153">
        <f t="shared" si="205"/>
        <v>195.27537858410912</v>
      </c>
      <c r="H153">
        <f t="shared" si="206"/>
        <v>3.2510277359995468</v>
      </c>
      <c r="I153">
        <f t="shared" si="207"/>
        <v>3.5764601146308568</v>
      </c>
      <c r="J153">
        <f t="shared" si="208"/>
        <v>32.142818450927734</v>
      </c>
      <c r="K153" s="1">
        <v>6</v>
      </c>
      <c r="L153">
        <f t="shared" si="209"/>
        <v>1.4200000166893005</v>
      </c>
      <c r="M153" s="1">
        <v>1</v>
      </c>
      <c r="N153">
        <f t="shared" si="210"/>
        <v>2.8400000333786011</v>
      </c>
      <c r="O153" s="1">
        <v>37.784103393554687</v>
      </c>
      <c r="P153" s="1">
        <v>32.142818450927734</v>
      </c>
      <c r="Q153" s="1">
        <v>40.086402893066406</v>
      </c>
      <c r="R153" s="1">
        <v>399.96990966796875</v>
      </c>
      <c r="S153" s="1">
        <v>384.29550170898437</v>
      </c>
      <c r="T153" s="1">
        <v>10.577863693237305</v>
      </c>
      <c r="U153" s="1">
        <v>16.969997406005859</v>
      </c>
      <c r="V153" s="1">
        <v>11.721962928771973</v>
      </c>
      <c r="W153" s="1">
        <v>18.80546760559082</v>
      </c>
      <c r="X153" s="1">
        <v>299.98037719726562</v>
      </c>
      <c r="Y153" s="1">
        <v>1700.03662109375</v>
      </c>
      <c r="Z153" s="1">
        <v>4.0575547218322754</v>
      </c>
      <c r="AA153" s="1">
        <v>72.914512634277344</v>
      </c>
      <c r="AB153" s="1">
        <v>-2.1459028720855713</v>
      </c>
      <c r="AC153" s="1">
        <v>-9.6427351236343384E-2</v>
      </c>
      <c r="AD153" s="1">
        <v>1</v>
      </c>
      <c r="AE153" s="1">
        <v>-0.21956524252891541</v>
      </c>
      <c r="AF153" s="1">
        <v>2.737391471862793</v>
      </c>
      <c r="AG153" s="1">
        <v>1</v>
      </c>
      <c r="AH153" s="1">
        <v>0</v>
      </c>
      <c r="AI153" s="1">
        <v>0.15999999642372131</v>
      </c>
      <c r="AJ153" s="1">
        <v>111115</v>
      </c>
      <c r="AK153">
        <f t="shared" si="211"/>
        <v>0.49996729532877593</v>
      </c>
      <c r="AL153">
        <f t="shared" si="212"/>
        <v>3.2510277359995465E-3</v>
      </c>
      <c r="AM153">
        <f t="shared" si="213"/>
        <v>305.29281845092771</v>
      </c>
      <c r="AN153">
        <f t="shared" si="214"/>
        <v>310.93410339355466</v>
      </c>
      <c r="AO153">
        <f t="shared" si="215"/>
        <v>272.00585329519527</v>
      </c>
      <c r="AP153">
        <f t="shared" si="216"/>
        <v>2.3430914642753908</v>
      </c>
      <c r="AQ153">
        <f t="shared" si="217"/>
        <v>4.8138192048947248</v>
      </c>
      <c r="AR153">
        <f t="shared" si="218"/>
        <v>66.020042251941675</v>
      </c>
      <c r="AS153">
        <f t="shared" si="219"/>
        <v>49.050044845935815</v>
      </c>
      <c r="AT153">
        <f t="shared" si="220"/>
        <v>34.963460922241211</v>
      </c>
      <c r="AU153">
        <f t="shared" si="221"/>
        <v>5.6369524096400268</v>
      </c>
      <c r="AV153">
        <f t="shared" si="222"/>
        <v>6.3529529594056985E-2</v>
      </c>
      <c r="AW153">
        <f t="shared" si="223"/>
        <v>1.237359090263868</v>
      </c>
      <c r="AX153">
        <f t="shared" si="224"/>
        <v>4.3995933193761587</v>
      </c>
      <c r="AY153">
        <f t="shared" si="225"/>
        <v>3.9834047281243422E-2</v>
      </c>
      <c r="AZ153">
        <f t="shared" si="226"/>
        <v>14.238409058934316</v>
      </c>
      <c r="BA153">
        <f t="shared" si="227"/>
        <v>0.5081386009352391</v>
      </c>
      <c r="BB153">
        <f t="shared" si="228"/>
        <v>24.221857406198822</v>
      </c>
      <c r="BC153">
        <f t="shared" si="229"/>
        <v>381.16419765260093</v>
      </c>
      <c r="BD153">
        <f t="shared" si="230"/>
        <v>4.1860572085097398E-3</v>
      </c>
    </row>
    <row r="154" spans="1:56" x14ac:dyDescent="0.25">
      <c r="A154" s="1">
        <v>119</v>
      </c>
      <c r="B154" s="1" t="s">
        <v>157</v>
      </c>
      <c r="C154" s="1">
        <v>3326.500048737973</v>
      </c>
      <c r="D154" s="1">
        <v>0</v>
      </c>
      <c r="E154">
        <f t="shared" si="203"/>
        <v>6.5873360182574769</v>
      </c>
      <c r="F154">
        <f t="shared" si="204"/>
        <v>6.4983174113219272E-2</v>
      </c>
      <c r="G154">
        <f t="shared" si="205"/>
        <v>195.27537858410912</v>
      </c>
      <c r="H154">
        <f t="shared" si="206"/>
        <v>3.2510277359995468</v>
      </c>
      <c r="I154">
        <f t="shared" si="207"/>
        <v>3.5764601146308568</v>
      </c>
      <c r="J154">
        <f t="shared" si="208"/>
        <v>32.142818450927734</v>
      </c>
      <c r="K154" s="1">
        <v>6</v>
      </c>
      <c r="L154">
        <f t="shared" si="209"/>
        <v>1.4200000166893005</v>
      </c>
      <c r="M154" s="1">
        <v>1</v>
      </c>
      <c r="N154">
        <f t="shared" si="210"/>
        <v>2.8400000333786011</v>
      </c>
      <c r="O154" s="1">
        <v>37.784103393554687</v>
      </c>
      <c r="P154" s="1">
        <v>32.142818450927734</v>
      </c>
      <c r="Q154" s="1">
        <v>40.086402893066406</v>
      </c>
      <c r="R154" s="1">
        <v>399.96990966796875</v>
      </c>
      <c r="S154" s="1">
        <v>384.29550170898437</v>
      </c>
      <c r="T154" s="1">
        <v>10.577863693237305</v>
      </c>
      <c r="U154" s="1">
        <v>16.969997406005859</v>
      </c>
      <c r="V154" s="1">
        <v>11.721962928771973</v>
      </c>
      <c r="W154" s="1">
        <v>18.80546760559082</v>
      </c>
      <c r="X154" s="1">
        <v>299.98037719726562</v>
      </c>
      <c r="Y154" s="1">
        <v>1700.03662109375</v>
      </c>
      <c r="Z154" s="1">
        <v>4.0575547218322754</v>
      </c>
      <c r="AA154" s="1">
        <v>72.914512634277344</v>
      </c>
      <c r="AB154" s="1">
        <v>-2.1459028720855713</v>
      </c>
      <c r="AC154" s="1">
        <v>-9.6427351236343384E-2</v>
      </c>
      <c r="AD154" s="1">
        <v>1</v>
      </c>
      <c r="AE154" s="1">
        <v>-0.21956524252891541</v>
      </c>
      <c r="AF154" s="1">
        <v>2.737391471862793</v>
      </c>
      <c r="AG154" s="1">
        <v>1</v>
      </c>
      <c r="AH154" s="1">
        <v>0</v>
      </c>
      <c r="AI154" s="1">
        <v>0.15999999642372131</v>
      </c>
      <c r="AJ154" s="1">
        <v>111115</v>
      </c>
      <c r="AK154">
        <f t="shared" si="211"/>
        <v>0.49996729532877593</v>
      </c>
      <c r="AL154">
        <f t="shared" si="212"/>
        <v>3.2510277359995465E-3</v>
      </c>
      <c r="AM154">
        <f t="shared" si="213"/>
        <v>305.29281845092771</v>
      </c>
      <c r="AN154">
        <f t="shared" si="214"/>
        <v>310.93410339355466</v>
      </c>
      <c r="AO154">
        <f t="shared" si="215"/>
        <v>272.00585329519527</v>
      </c>
      <c r="AP154">
        <f t="shared" si="216"/>
        <v>2.3430914642753908</v>
      </c>
      <c r="AQ154">
        <f t="shared" si="217"/>
        <v>4.8138192048947248</v>
      </c>
      <c r="AR154">
        <f t="shared" si="218"/>
        <v>66.020042251941675</v>
      </c>
      <c r="AS154">
        <f t="shared" si="219"/>
        <v>49.050044845935815</v>
      </c>
      <c r="AT154">
        <f t="shared" si="220"/>
        <v>34.963460922241211</v>
      </c>
      <c r="AU154">
        <f t="shared" si="221"/>
        <v>5.6369524096400268</v>
      </c>
      <c r="AV154">
        <f t="shared" si="222"/>
        <v>6.3529529594056985E-2</v>
      </c>
      <c r="AW154">
        <f t="shared" si="223"/>
        <v>1.237359090263868</v>
      </c>
      <c r="AX154">
        <f t="shared" si="224"/>
        <v>4.3995933193761587</v>
      </c>
      <c r="AY154">
        <f t="shared" si="225"/>
        <v>3.9834047281243422E-2</v>
      </c>
      <c r="AZ154">
        <f t="shared" si="226"/>
        <v>14.238409058934316</v>
      </c>
      <c r="BA154">
        <f t="shared" si="227"/>
        <v>0.5081386009352391</v>
      </c>
      <c r="BB154">
        <f t="shared" si="228"/>
        <v>24.221857406198822</v>
      </c>
      <c r="BC154">
        <f t="shared" si="229"/>
        <v>381.16419765260093</v>
      </c>
      <c r="BD154">
        <f t="shared" si="230"/>
        <v>4.1860572085097398E-3</v>
      </c>
    </row>
    <row r="155" spans="1:56" x14ac:dyDescent="0.25">
      <c r="A155" s="1">
        <v>120</v>
      </c>
      <c r="B155" s="1" t="s">
        <v>158</v>
      </c>
      <c r="C155" s="1">
        <v>3327.0000487267971</v>
      </c>
      <c r="D155" s="1">
        <v>0</v>
      </c>
      <c r="E155">
        <f t="shared" si="203"/>
        <v>6.5772309811081584</v>
      </c>
      <c r="F155">
        <f t="shared" si="204"/>
        <v>6.4871265080783183E-2</v>
      </c>
      <c r="G155">
        <f t="shared" si="205"/>
        <v>195.21845317593929</v>
      </c>
      <c r="H155">
        <f t="shared" si="206"/>
        <v>3.2502105751685586</v>
      </c>
      <c r="I155">
        <f t="shared" si="207"/>
        <v>3.5814832572711897</v>
      </c>
      <c r="J155">
        <f t="shared" si="208"/>
        <v>32.160881042480469</v>
      </c>
      <c r="K155" s="1">
        <v>6</v>
      </c>
      <c r="L155">
        <f t="shared" si="209"/>
        <v>1.4200000166893005</v>
      </c>
      <c r="M155" s="1">
        <v>1</v>
      </c>
      <c r="N155">
        <f t="shared" si="210"/>
        <v>2.8400000333786011</v>
      </c>
      <c r="O155" s="1">
        <v>37.784996032714844</v>
      </c>
      <c r="P155" s="1">
        <v>32.160881042480469</v>
      </c>
      <c r="Q155" s="1">
        <v>40.086620330810547</v>
      </c>
      <c r="R155" s="1">
        <v>399.94989013671875</v>
      </c>
      <c r="S155" s="1">
        <v>384.2960205078125</v>
      </c>
      <c r="T155" s="1">
        <v>10.577834129333496</v>
      </c>
      <c r="U155" s="1">
        <v>16.96849250793457</v>
      </c>
      <c r="V155" s="1">
        <v>11.721410751342773</v>
      </c>
      <c r="W155" s="1">
        <v>18.802967071533203</v>
      </c>
      <c r="X155" s="1">
        <v>299.97467041015625</v>
      </c>
      <c r="Y155" s="1">
        <v>1700.049072265625</v>
      </c>
      <c r="Z155" s="1">
        <v>4.0352959632873535</v>
      </c>
      <c r="AA155" s="1">
        <v>72.914810180664062</v>
      </c>
      <c r="AB155" s="1">
        <v>-2.1459028720855713</v>
      </c>
      <c r="AC155" s="1">
        <v>-9.6427351236343384E-2</v>
      </c>
      <c r="AD155" s="1">
        <v>1</v>
      </c>
      <c r="AE155" s="1">
        <v>-0.21956524252891541</v>
      </c>
      <c r="AF155" s="1">
        <v>2.737391471862793</v>
      </c>
      <c r="AG155" s="1">
        <v>1</v>
      </c>
      <c r="AH155" s="1">
        <v>0</v>
      </c>
      <c r="AI155" s="1">
        <v>0.15999999642372131</v>
      </c>
      <c r="AJ155" s="1">
        <v>111115</v>
      </c>
      <c r="AK155">
        <f t="shared" si="211"/>
        <v>0.49995778401692703</v>
      </c>
      <c r="AL155">
        <f t="shared" si="212"/>
        <v>3.2502105751685585E-3</v>
      </c>
      <c r="AM155">
        <f t="shared" si="213"/>
        <v>305.31088104248045</v>
      </c>
      <c r="AN155">
        <f t="shared" si="214"/>
        <v>310.93499603271482</v>
      </c>
      <c r="AO155">
        <f t="shared" si="215"/>
        <v>272.00784548265074</v>
      </c>
      <c r="AP155">
        <f t="shared" si="216"/>
        <v>2.341015224897506</v>
      </c>
      <c r="AQ155">
        <f t="shared" si="217"/>
        <v>4.818737667539259</v>
      </c>
      <c r="AR155">
        <f t="shared" si="218"/>
        <v>66.087227760720651</v>
      </c>
      <c r="AS155">
        <f t="shared" si="219"/>
        <v>49.118735252786081</v>
      </c>
      <c r="AT155">
        <f t="shared" si="220"/>
        <v>34.972938537597656</v>
      </c>
      <c r="AU155">
        <f t="shared" si="221"/>
        <v>5.6399123601526666</v>
      </c>
      <c r="AV155">
        <f t="shared" si="222"/>
        <v>6.3422567152095904E-2</v>
      </c>
      <c r="AW155">
        <f t="shared" si="223"/>
        <v>1.2372544102680694</v>
      </c>
      <c r="AX155">
        <f t="shared" si="224"/>
        <v>4.4026579498845972</v>
      </c>
      <c r="AY155">
        <f t="shared" si="225"/>
        <v>3.9766764099126148E-2</v>
      </c>
      <c r="AZ155">
        <f t="shared" si="226"/>
        <v>14.234316457086468</v>
      </c>
      <c r="BA155">
        <f t="shared" si="227"/>
        <v>0.50798978588947064</v>
      </c>
      <c r="BB155">
        <f t="shared" si="228"/>
        <v>24.187364001975265</v>
      </c>
      <c r="BC155">
        <f t="shared" si="229"/>
        <v>381.16951990213016</v>
      </c>
      <c r="BD155">
        <f t="shared" si="230"/>
        <v>4.1736254227772232E-3</v>
      </c>
    </row>
    <row r="156" spans="1:56" x14ac:dyDescent="0.25">
      <c r="A156" s="1">
        <v>121</v>
      </c>
      <c r="B156" s="1" t="s">
        <v>158</v>
      </c>
      <c r="C156" s="1">
        <v>3327.5000487156212</v>
      </c>
      <c r="D156" s="1">
        <v>0</v>
      </c>
      <c r="E156">
        <f t="shared" si="203"/>
        <v>6.5716285135009391</v>
      </c>
      <c r="F156">
        <f t="shared" si="204"/>
        <v>6.4828470948859893E-2</v>
      </c>
      <c r="G156">
        <f t="shared" si="205"/>
        <v>195.24991074613965</v>
      </c>
      <c r="H156">
        <f t="shared" si="206"/>
        <v>3.2504364498677432</v>
      </c>
      <c r="I156">
        <f t="shared" si="207"/>
        <v>3.5839855340025921</v>
      </c>
      <c r="J156">
        <f t="shared" si="208"/>
        <v>32.170223236083984</v>
      </c>
      <c r="K156" s="1">
        <v>6</v>
      </c>
      <c r="L156">
        <f t="shared" si="209"/>
        <v>1.4200000166893005</v>
      </c>
      <c r="M156" s="1">
        <v>1</v>
      </c>
      <c r="N156">
        <f t="shared" si="210"/>
        <v>2.8400000333786011</v>
      </c>
      <c r="O156" s="1">
        <v>37.785507202148438</v>
      </c>
      <c r="P156" s="1">
        <v>32.170223236083984</v>
      </c>
      <c r="Q156" s="1">
        <v>40.085899353027344</v>
      </c>
      <c r="R156" s="1">
        <v>399.95516967773437</v>
      </c>
      <c r="S156" s="1">
        <v>384.31253051757813</v>
      </c>
      <c r="T156" s="1">
        <v>10.578075408935547</v>
      </c>
      <c r="U156" s="1">
        <v>16.969049453735352</v>
      </c>
      <c r="V156" s="1">
        <v>11.721378326416016</v>
      </c>
      <c r="W156" s="1">
        <v>18.803104400634766</v>
      </c>
      <c r="X156" s="1">
        <v>299.98052978515625</v>
      </c>
      <c r="Y156" s="1">
        <v>1700.0240478515625</v>
      </c>
      <c r="Z156" s="1">
        <v>4.0871758460998535</v>
      </c>
      <c r="AA156" s="1">
        <v>72.914970397949219</v>
      </c>
      <c r="AB156" s="1">
        <v>-2.1459028720855713</v>
      </c>
      <c r="AC156" s="1">
        <v>-9.6427351236343384E-2</v>
      </c>
      <c r="AD156" s="1">
        <v>1</v>
      </c>
      <c r="AE156" s="1">
        <v>-0.21956524252891541</v>
      </c>
      <c r="AF156" s="1">
        <v>2.737391471862793</v>
      </c>
      <c r="AG156" s="1">
        <v>1</v>
      </c>
      <c r="AH156" s="1">
        <v>0</v>
      </c>
      <c r="AI156" s="1">
        <v>0.15999999642372131</v>
      </c>
      <c r="AJ156" s="1">
        <v>111115</v>
      </c>
      <c r="AK156">
        <f t="shared" si="211"/>
        <v>0.49996754964192697</v>
      </c>
      <c r="AL156">
        <f t="shared" si="212"/>
        <v>3.2504364498677431E-3</v>
      </c>
      <c r="AM156">
        <f t="shared" si="213"/>
        <v>305.32022323608396</v>
      </c>
      <c r="AN156">
        <f t="shared" si="214"/>
        <v>310.93550720214841</v>
      </c>
      <c r="AO156">
        <f t="shared" si="215"/>
        <v>272.00384157649023</v>
      </c>
      <c r="AP156">
        <f t="shared" si="216"/>
        <v>2.3395542252951862</v>
      </c>
      <c r="AQ156">
        <f t="shared" si="217"/>
        <v>4.8212832726030417</v>
      </c>
      <c r="AR156">
        <f t="shared" si="218"/>
        <v>66.121994513470227</v>
      </c>
      <c r="AS156">
        <f t="shared" si="219"/>
        <v>49.152945059734876</v>
      </c>
      <c r="AT156">
        <f t="shared" si="220"/>
        <v>34.977865219116211</v>
      </c>
      <c r="AU156">
        <f t="shared" si="221"/>
        <v>5.6414515437708133</v>
      </c>
      <c r="AV156">
        <f t="shared" si="222"/>
        <v>6.3381662423225363E-2</v>
      </c>
      <c r="AW156">
        <f t="shared" si="223"/>
        <v>1.2372977386004496</v>
      </c>
      <c r="AX156">
        <f t="shared" si="224"/>
        <v>4.4041538051703633</v>
      </c>
      <c r="AY156">
        <f t="shared" si="225"/>
        <v>3.9741033762322617E-2</v>
      </c>
      <c r="AZ156">
        <f t="shared" si="226"/>
        <v>14.236641462256999</v>
      </c>
      <c r="BA156">
        <f t="shared" si="227"/>
        <v>0.50804981685916972</v>
      </c>
      <c r="BB156">
        <f t="shared" si="228"/>
        <v>24.171938119019252</v>
      </c>
      <c r="BC156">
        <f t="shared" si="229"/>
        <v>381.18869305667778</v>
      </c>
      <c r="BD156">
        <f t="shared" si="230"/>
        <v>4.1672011962303511E-3</v>
      </c>
    </row>
    <row r="157" spans="1:56" x14ac:dyDescent="0.25">
      <c r="A157" s="1">
        <v>122</v>
      </c>
      <c r="B157" s="1" t="s">
        <v>159</v>
      </c>
      <c r="C157" s="1">
        <v>3328.0000487044454</v>
      </c>
      <c r="D157" s="1">
        <v>0</v>
      </c>
      <c r="E157">
        <f t="shared" si="203"/>
        <v>6.5919348364345085</v>
      </c>
      <c r="F157">
        <f t="shared" si="204"/>
        <v>6.4767291404306773E-2</v>
      </c>
      <c r="G157">
        <f t="shared" si="205"/>
        <v>194.54979789466159</v>
      </c>
      <c r="H157">
        <f t="shared" si="206"/>
        <v>3.2492785616586879</v>
      </c>
      <c r="I157">
        <f t="shared" si="207"/>
        <v>3.585969684680439</v>
      </c>
      <c r="J157">
        <f t="shared" si="208"/>
        <v>32.177032470703125</v>
      </c>
      <c r="K157" s="1">
        <v>6</v>
      </c>
      <c r="L157">
        <f t="shared" si="209"/>
        <v>1.4200000166893005</v>
      </c>
      <c r="M157" s="1">
        <v>1</v>
      </c>
      <c r="N157">
        <f t="shared" si="210"/>
        <v>2.8400000333786011</v>
      </c>
      <c r="O157" s="1">
        <v>37.785762786865234</v>
      </c>
      <c r="P157" s="1">
        <v>32.177032470703125</v>
      </c>
      <c r="Q157" s="1">
        <v>40.085639953613281</v>
      </c>
      <c r="R157" s="1">
        <v>399.94229125976562</v>
      </c>
      <c r="S157" s="1">
        <v>384.259765625</v>
      </c>
      <c r="T157" s="1">
        <v>10.578395843505859</v>
      </c>
      <c r="U157" s="1">
        <v>16.967309951782227</v>
      </c>
      <c r="V157" s="1">
        <v>11.721559524536133</v>
      </c>
      <c r="W157" s="1">
        <v>18.800895690917969</v>
      </c>
      <c r="X157" s="1">
        <v>299.97088623046875</v>
      </c>
      <c r="Y157" s="1">
        <v>1700.0543212890625</v>
      </c>
      <c r="Z157" s="1">
        <v>3.9832673072814941</v>
      </c>
      <c r="AA157" s="1">
        <v>72.914901733398437</v>
      </c>
      <c r="AB157" s="1">
        <v>-2.1459028720855713</v>
      </c>
      <c r="AC157" s="1">
        <v>-9.6427351236343384E-2</v>
      </c>
      <c r="AD157" s="1">
        <v>1</v>
      </c>
      <c r="AE157" s="1">
        <v>-0.21956524252891541</v>
      </c>
      <c r="AF157" s="1">
        <v>2.737391471862793</v>
      </c>
      <c r="AG157" s="1">
        <v>1</v>
      </c>
      <c r="AH157" s="1">
        <v>0</v>
      </c>
      <c r="AI157" s="1">
        <v>0.15999999642372131</v>
      </c>
      <c r="AJ157" s="1">
        <v>111115</v>
      </c>
      <c r="AK157">
        <f t="shared" si="211"/>
        <v>0.49995147705078113</v>
      </c>
      <c r="AL157">
        <f t="shared" si="212"/>
        <v>3.2492785616586878E-3</v>
      </c>
      <c r="AM157">
        <f t="shared" si="213"/>
        <v>305.3270324707031</v>
      </c>
      <c r="AN157">
        <f t="shared" si="214"/>
        <v>310.93576278686521</v>
      </c>
      <c r="AO157">
        <f t="shared" si="215"/>
        <v>272.00868532638196</v>
      </c>
      <c r="AP157">
        <f t="shared" si="216"/>
        <v>2.3392466771648603</v>
      </c>
      <c r="AQ157">
        <f t="shared" si="217"/>
        <v>4.8231394224947532</v>
      </c>
      <c r="AR157">
        <f t="shared" si="218"/>
        <v>66.147513167195697</v>
      </c>
      <c r="AS157">
        <f t="shared" si="219"/>
        <v>49.180203215413471</v>
      </c>
      <c r="AT157">
        <f t="shared" si="220"/>
        <v>34.98139762878418</v>
      </c>
      <c r="AU157">
        <f t="shared" si="221"/>
        <v>5.6425553565844133</v>
      </c>
      <c r="AV157">
        <f t="shared" si="222"/>
        <v>6.3323181922607094E-2</v>
      </c>
      <c r="AW157">
        <f t="shared" si="223"/>
        <v>1.2371697378143145</v>
      </c>
      <c r="AX157">
        <f t="shared" si="224"/>
        <v>4.405385618770099</v>
      </c>
      <c r="AY157">
        <f t="shared" si="225"/>
        <v>3.9704247908338416E-2</v>
      </c>
      <c r="AZ157">
        <f t="shared" si="226"/>
        <v>14.185579395741778</v>
      </c>
      <c r="BA157">
        <f t="shared" si="227"/>
        <v>0.50629760203550223</v>
      </c>
      <c r="BB157">
        <f t="shared" si="228"/>
        <v>24.156618367505956</v>
      </c>
      <c r="BC157">
        <f t="shared" si="229"/>
        <v>381.12627551070597</v>
      </c>
      <c r="BD157">
        <f t="shared" si="230"/>
        <v>4.178112724813777E-3</v>
      </c>
    </row>
    <row r="158" spans="1:56" x14ac:dyDescent="0.25">
      <c r="A158" s="1">
        <v>123</v>
      </c>
      <c r="B158" s="1" t="s">
        <v>159</v>
      </c>
      <c r="C158" s="1">
        <v>3328.5000486932695</v>
      </c>
      <c r="D158" s="1">
        <v>0</v>
      </c>
      <c r="E158">
        <f t="shared" si="203"/>
        <v>6.5857796657698797</v>
      </c>
      <c r="F158">
        <f t="shared" si="204"/>
        <v>6.4685425986626188E-2</v>
      </c>
      <c r="G158">
        <f t="shared" si="205"/>
        <v>194.47906247014234</v>
      </c>
      <c r="H158">
        <f t="shared" si="206"/>
        <v>3.2488451268809309</v>
      </c>
      <c r="I158">
        <f t="shared" si="207"/>
        <v>3.5898560713785126</v>
      </c>
      <c r="J158">
        <f t="shared" si="208"/>
        <v>32.190937042236328</v>
      </c>
      <c r="K158" s="1">
        <v>6</v>
      </c>
      <c r="L158">
        <f t="shared" si="209"/>
        <v>1.4200000166893005</v>
      </c>
      <c r="M158" s="1">
        <v>1</v>
      </c>
      <c r="N158">
        <f t="shared" si="210"/>
        <v>2.8400000333786011</v>
      </c>
      <c r="O158" s="1">
        <v>37.786243438720703</v>
      </c>
      <c r="P158" s="1">
        <v>32.190937042236328</v>
      </c>
      <c r="Q158" s="1">
        <v>40.085609436035156</v>
      </c>
      <c r="R158" s="1">
        <v>399.93313598632812</v>
      </c>
      <c r="S158" s="1">
        <v>384.26339721679687</v>
      </c>
      <c r="T158" s="1">
        <v>10.577910423278809</v>
      </c>
      <c r="U158" s="1">
        <v>16.965913772583008</v>
      </c>
      <c r="V158" s="1">
        <v>11.720788955688477</v>
      </c>
      <c r="W158" s="1">
        <v>18.798976898193359</v>
      </c>
      <c r="X158" s="1">
        <v>299.97406005859375</v>
      </c>
      <c r="Y158" s="1">
        <v>1700.0665283203125</v>
      </c>
      <c r="Z158" s="1">
        <v>3.9801115989685059</v>
      </c>
      <c r="AA158" s="1">
        <v>72.915351867675781</v>
      </c>
      <c r="AB158" s="1">
        <v>-2.1459028720855713</v>
      </c>
      <c r="AC158" s="1">
        <v>-9.6427351236343384E-2</v>
      </c>
      <c r="AD158" s="1">
        <v>1</v>
      </c>
      <c r="AE158" s="1">
        <v>-0.21956524252891541</v>
      </c>
      <c r="AF158" s="1">
        <v>2.737391471862793</v>
      </c>
      <c r="AG158" s="1">
        <v>1</v>
      </c>
      <c r="AH158" s="1">
        <v>0</v>
      </c>
      <c r="AI158" s="1">
        <v>0.15999999642372131</v>
      </c>
      <c r="AJ158" s="1">
        <v>111115</v>
      </c>
      <c r="AK158">
        <f t="shared" si="211"/>
        <v>0.49995676676432282</v>
      </c>
      <c r="AL158">
        <f t="shared" si="212"/>
        <v>3.2488451268809309E-3</v>
      </c>
      <c r="AM158">
        <f t="shared" si="213"/>
        <v>305.34093704223631</v>
      </c>
      <c r="AN158">
        <f t="shared" si="214"/>
        <v>310.93624343872068</v>
      </c>
      <c r="AO158">
        <f t="shared" si="215"/>
        <v>272.01063845133831</v>
      </c>
      <c r="AP158">
        <f t="shared" si="216"/>
        <v>2.3375202514030282</v>
      </c>
      <c r="AQ158">
        <f t="shared" si="217"/>
        <v>4.8269316438630492</v>
      </c>
      <c r="AR158">
        <f t="shared" si="218"/>
        <v>66.199113358498153</v>
      </c>
      <c r="AS158">
        <f t="shared" si="219"/>
        <v>49.233199585915145</v>
      </c>
      <c r="AT158">
        <f t="shared" si="220"/>
        <v>34.988590240478516</v>
      </c>
      <c r="AU158">
        <f t="shared" si="221"/>
        <v>5.6448034952102422</v>
      </c>
      <c r="AV158">
        <f t="shared" si="222"/>
        <v>6.3244924289073828E-2</v>
      </c>
      <c r="AW158">
        <f t="shared" si="223"/>
        <v>1.2370755724845366</v>
      </c>
      <c r="AX158">
        <f t="shared" si="224"/>
        <v>4.4077279227257051</v>
      </c>
      <c r="AY158">
        <f t="shared" si="225"/>
        <v>3.9655022031996473E-2</v>
      </c>
      <c r="AZ158">
        <f t="shared" si="226"/>
        <v>14.180509270906128</v>
      </c>
      <c r="BA158">
        <f t="shared" si="227"/>
        <v>0.50610873655608568</v>
      </c>
      <c r="BB158">
        <f t="shared" si="228"/>
        <v>24.129945915574179</v>
      </c>
      <c r="BC158">
        <f t="shared" si="229"/>
        <v>381.13283297584775</v>
      </c>
      <c r="BD158">
        <f t="shared" si="230"/>
        <v>4.1695307619164295E-3</v>
      </c>
    </row>
    <row r="159" spans="1:56" x14ac:dyDescent="0.25">
      <c r="A159" s="1">
        <v>124</v>
      </c>
      <c r="B159" s="1" t="s">
        <v>160</v>
      </c>
      <c r="C159" s="1">
        <v>3329.0000486820936</v>
      </c>
      <c r="D159" s="1">
        <v>0</v>
      </c>
      <c r="E159">
        <f t="shared" si="203"/>
        <v>6.6154072787187346</v>
      </c>
      <c r="F159">
        <f t="shared" si="204"/>
        <v>6.4736778366001294E-2</v>
      </c>
      <c r="G159">
        <f t="shared" si="205"/>
        <v>193.8913540516036</v>
      </c>
      <c r="H159">
        <f t="shared" si="206"/>
        <v>3.2485759239014111</v>
      </c>
      <c r="I159">
        <f t="shared" si="207"/>
        <v>3.5868259030244598</v>
      </c>
      <c r="J159">
        <f t="shared" si="208"/>
        <v>32.179759979248047</v>
      </c>
      <c r="K159" s="1">
        <v>6</v>
      </c>
      <c r="L159">
        <f t="shared" si="209"/>
        <v>1.4200000166893005</v>
      </c>
      <c r="M159" s="1">
        <v>1</v>
      </c>
      <c r="N159">
        <f t="shared" si="210"/>
        <v>2.8400000333786011</v>
      </c>
      <c r="O159" s="1">
        <v>37.787124633789063</v>
      </c>
      <c r="P159" s="1">
        <v>32.179759979248047</v>
      </c>
      <c r="Q159" s="1">
        <v>40.086780548095703</v>
      </c>
      <c r="R159" s="1">
        <v>399.97561645507812</v>
      </c>
      <c r="S159" s="1">
        <v>384.2479248046875</v>
      </c>
      <c r="T159" s="1">
        <v>10.578717231750488</v>
      </c>
      <c r="U159" s="1">
        <v>16.965785980224609</v>
      </c>
      <c r="V159" s="1">
        <v>11.721035003662109</v>
      </c>
      <c r="W159" s="1">
        <v>18.797798156738281</v>
      </c>
      <c r="X159" s="1">
        <v>299.99313354492187</v>
      </c>
      <c r="Y159" s="1">
        <v>1700.079345703125</v>
      </c>
      <c r="Z159" s="1">
        <v>3.9335365295410156</v>
      </c>
      <c r="AA159" s="1">
        <v>72.914817810058594</v>
      </c>
      <c r="AB159" s="1">
        <v>-2.1459028720855713</v>
      </c>
      <c r="AC159" s="1">
        <v>-9.6427351236343384E-2</v>
      </c>
      <c r="AD159" s="1">
        <v>1</v>
      </c>
      <c r="AE159" s="1">
        <v>-0.21956524252891541</v>
      </c>
      <c r="AF159" s="1">
        <v>2.737391471862793</v>
      </c>
      <c r="AG159" s="1">
        <v>1</v>
      </c>
      <c r="AH159" s="1">
        <v>0</v>
      </c>
      <c r="AI159" s="1">
        <v>0.15999999642372131</v>
      </c>
      <c r="AJ159" s="1">
        <v>111115</v>
      </c>
      <c r="AK159">
        <f t="shared" si="211"/>
        <v>0.49998855590820301</v>
      </c>
      <c r="AL159">
        <f t="shared" si="212"/>
        <v>3.2485759239014112E-3</v>
      </c>
      <c r="AM159">
        <f t="shared" si="213"/>
        <v>305.32975997924802</v>
      </c>
      <c r="AN159">
        <f t="shared" si="214"/>
        <v>310.93712463378904</v>
      </c>
      <c r="AO159">
        <f t="shared" si="215"/>
        <v>272.01268923254247</v>
      </c>
      <c r="AP159">
        <f t="shared" si="216"/>
        <v>2.3394625931334398</v>
      </c>
      <c r="AQ159">
        <f t="shared" si="217"/>
        <v>4.8238830967769832</v>
      </c>
      <c r="AR159">
        <f t="shared" si="218"/>
        <v>66.157788521711552</v>
      </c>
      <c r="AS159">
        <f t="shared" si="219"/>
        <v>49.192002541486943</v>
      </c>
      <c r="AT159">
        <f t="shared" si="220"/>
        <v>34.983442306518555</v>
      </c>
      <c r="AU159">
        <f t="shared" si="221"/>
        <v>5.6431943664008326</v>
      </c>
      <c r="AV159">
        <f t="shared" si="222"/>
        <v>6.329401410031496E-2</v>
      </c>
      <c r="AW159">
        <f t="shared" si="223"/>
        <v>1.2370571937525237</v>
      </c>
      <c r="AX159">
        <f t="shared" si="224"/>
        <v>4.4061371726483092</v>
      </c>
      <c r="AY159">
        <f t="shared" si="225"/>
        <v>3.9685900622232581E-2</v>
      </c>
      <c r="AZ159">
        <f t="shared" si="226"/>
        <v>14.137552755618243</v>
      </c>
      <c r="BA159">
        <f t="shared" si="227"/>
        <v>0.5045996127374226</v>
      </c>
      <c r="BB159">
        <f t="shared" si="228"/>
        <v>24.149061450869624</v>
      </c>
      <c r="BC159">
        <f t="shared" si="229"/>
        <v>381.10327701549511</v>
      </c>
      <c r="BD159">
        <f t="shared" si="230"/>
        <v>4.1919313354477784E-3</v>
      </c>
    </row>
    <row r="160" spans="1:56" x14ac:dyDescent="0.25">
      <c r="A160" s="1">
        <v>125</v>
      </c>
      <c r="B160" s="1" t="s">
        <v>160</v>
      </c>
      <c r="C160" s="1">
        <v>3329.5000486709177</v>
      </c>
      <c r="D160" s="1">
        <v>0</v>
      </c>
      <c r="E160">
        <f t="shared" si="203"/>
        <v>6.6250001721109175</v>
      </c>
      <c r="F160">
        <f t="shared" si="204"/>
        <v>6.4828493410847843E-2</v>
      </c>
      <c r="G160">
        <f t="shared" si="205"/>
        <v>193.93470221257806</v>
      </c>
      <c r="H160">
        <f t="shared" si="206"/>
        <v>3.2487054753953806</v>
      </c>
      <c r="I160">
        <f t="shared" si="207"/>
        <v>3.5821332798109502</v>
      </c>
      <c r="J160">
        <f t="shared" si="208"/>
        <v>32.162479400634766</v>
      </c>
      <c r="K160" s="1">
        <v>6</v>
      </c>
      <c r="L160">
        <f t="shared" si="209"/>
        <v>1.4200000166893005</v>
      </c>
      <c r="M160" s="1">
        <v>1</v>
      </c>
      <c r="N160">
        <f t="shared" si="210"/>
        <v>2.8400000333786011</v>
      </c>
      <c r="O160" s="1">
        <v>37.788196563720703</v>
      </c>
      <c r="P160" s="1">
        <v>32.162479400634766</v>
      </c>
      <c r="Q160" s="1">
        <v>40.086330413818359</v>
      </c>
      <c r="R160" s="1">
        <v>400.01962280273437</v>
      </c>
      <c r="S160" s="1">
        <v>384.272216796875</v>
      </c>
      <c r="T160" s="1">
        <v>10.578091621398926</v>
      </c>
      <c r="U160" s="1">
        <v>16.965526580810547</v>
      </c>
      <c r="V160" s="1">
        <v>11.71967601776123</v>
      </c>
      <c r="W160" s="1">
        <v>18.796440124511719</v>
      </c>
      <c r="X160" s="1">
        <v>299.98797607421875</v>
      </c>
      <c r="Y160" s="1">
        <v>1700.10302734375</v>
      </c>
      <c r="Z160" s="1">
        <v>3.962148904800415</v>
      </c>
      <c r="AA160" s="1">
        <v>72.914909362792969</v>
      </c>
      <c r="AB160" s="1">
        <v>-2.1459028720855713</v>
      </c>
      <c r="AC160" s="1">
        <v>-9.6427351236343384E-2</v>
      </c>
      <c r="AD160" s="1">
        <v>1</v>
      </c>
      <c r="AE160" s="1">
        <v>-0.21956524252891541</v>
      </c>
      <c r="AF160" s="1">
        <v>2.737391471862793</v>
      </c>
      <c r="AG160" s="1">
        <v>1</v>
      </c>
      <c r="AH160" s="1">
        <v>0</v>
      </c>
      <c r="AI160" s="1">
        <v>0.15999999642372131</v>
      </c>
      <c r="AJ160" s="1">
        <v>111115</v>
      </c>
      <c r="AK160">
        <f t="shared" si="211"/>
        <v>0.49997996012369783</v>
      </c>
      <c r="AL160">
        <f t="shared" si="212"/>
        <v>3.2487054753953808E-3</v>
      </c>
      <c r="AM160">
        <f t="shared" si="213"/>
        <v>305.31247940063474</v>
      </c>
      <c r="AN160">
        <f t="shared" si="214"/>
        <v>310.93819656372068</v>
      </c>
      <c r="AO160">
        <f t="shared" si="215"/>
        <v>272.01647829495778</v>
      </c>
      <c r="AP160">
        <f t="shared" si="216"/>
        <v>2.3421461697125463</v>
      </c>
      <c r="AQ160">
        <f t="shared" si="217"/>
        <v>4.8191731127428064</v>
      </c>
      <c r="AR160">
        <f t="shared" si="218"/>
        <v>66.093109829770086</v>
      </c>
      <c r="AS160">
        <f t="shared" si="219"/>
        <v>49.127583248959539</v>
      </c>
      <c r="AT160">
        <f t="shared" si="220"/>
        <v>34.975337982177734</v>
      </c>
      <c r="AU160">
        <f t="shared" si="221"/>
        <v>5.6406619440508283</v>
      </c>
      <c r="AV160">
        <f t="shared" si="222"/>
        <v>6.3381683893810575E-2</v>
      </c>
      <c r="AW160">
        <f t="shared" si="223"/>
        <v>1.2370398329318559</v>
      </c>
      <c r="AX160">
        <f t="shared" si="224"/>
        <v>4.4036221111189722</v>
      </c>
      <c r="AY160">
        <f t="shared" si="225"/>
        <v>3.9741047267955264E-2</v>
      </c>
      <c r="AZ160">
        <f t="shared" si="226"/>
        <v>14.140731234130376</v>
      </c>
      <c r="BA160">
        <f t="shared" si="227"/>
        <v>0.50468052004678576</v>
      </c>
      <c r="BB160">
        <f t="shared" si="228"/>
        <v>24.179224059760941</v>
      </c>
      <c r="BC160">
        <f t="shared" si="229"/>
        <v>381.12300900559558</v>
      </c>
      <c r="BD160">
        <f t="shared" si="230"/>
        <v>4.2030357593832082E-3</v>
      </c>
    </row>
    <row r="161" spans="1:108" x14ac:dyDescent="0.25">
      <c r="A161" s="1">
        <v>126</v>
      </c>
      <c r="B161" s="1" t="s">
        <v>161</v>
      </c>
      <c r="C161" s="1">
        <v>3330.0000486597419</v>
      </c>
      <c r="D161" s="1">
        <v>0</v>
      </c>
      <c r="E161">
        <f t="shared" si="203"/>
        <v>6.6399298702930336</v>
      </c>
      <c r="F161">
        <f t="shared" si="204"/>
        <v>6.4897118837571474E-2</v>
      </c>
      <c r="G161">
        <f t="shared" si="205"/>
        <v>193.74275477591758</v>
      </c>
      <c r="H161">
        <f t="shared" si="206"/>
        <v>3.2488369832597801</v>
      </c>
      <c r="I161">
        <f t="shared" si="207"/>
        <v>3.5786877138562816</v>
      </c>
      <c r="J161">
        <f t="shared" si="208"/>
        <v>32.149734497070313</v>
      </c>
      <c r="K161" s="1">
        <v>6</v>
      </c>
      <c r="L161">
        <f t="shared" si="209"/>
        <v>1.4200000166893005</v>
      </c>
      <c r="M161" s="1">
        <v>1</v>
      </c>
      <c r="N161">
        <f t="shared" si="210"/>
        <v>2.8400000333786011</v>
      </c>
      <c r="O161" s="1">
        <v>37.789188385009766</v>
      </c>
      <c r="P161" s="1">
        <v>32.149734497070313</v>
      </c>
      <c r="Q161" s="1">
        <v>40.085697174072266</v>
      </c>
      <c r="R161" s="1">
        <v>400.02658081054687</v>
      </c>
      <c r="S161" s="1">
        <v>384.2503662109375</v>
      </c>
      <c r="T161" s="1">
        <v>10.577781677246094</v>
      </c>
      <c r="U161" s="1">
        <v>16.965068817138672</v>
      </c>
      <c r="V161" s="1">
        <v>11.718775749206543</v>
      </c>
      <c r="W161" s="1">
        <v>18.795040130615234</v>
      </c>
      <c r="X161" s="1">
        <v>300.0072021484375</v>
      </c>
      <c r="Y161" s="1">
        <v>1700.0546875</v>
      </c>
      <c r="Z161" s="1">
        <v>3.9791157245635986</v>
      </c>
      <c r="AA161" s="1">
        <v>72.915367126464844</v>
      </c>
      <c r="AB161" s="1">
        <v>-2.1459028720855713</v>
      </c>
      <c r="AC161" s="1">
        <v>-9.6427351236343384E-2</v>
      </c>
      <c r="AD161" s="1">
        <v>1</v>
      </c>
      <c r="AE161" s="1">
        <v>-0.21956524252891541</v>
      </c>
      <c r="AF161" s="1">
        <v>2.737391471862793</v>
      </c>
      <c r="AG161" s="1">
        <v>1</v>
      </c>
      <c r="AH161" s="1">
        <v>0</v>
      </c>
      <c r="AI161" s="1">
        <v>0.15999999642372131</v>
      </c>
      <c r="AJ161" s="1">
        <v>111115</v>
      </c>
      <c r="AK161">
        <f t="shared" si="211"/>
        <v>0.50001200358072917</v>
      </c>
      <c r="AL161">
        <f t="shared" si="212"/>
        <v>3.2488369832597802E-3</v>
      </c>
      <c r="AM161">
        <f t="shared" si="213"/>
        <v>305.29973449707029</v>
      </c>
      <c r="AN161">
        <f t="shared" si="214"/>
        <v>310.93918838500974</v>
      </c>
      <c r="AO161">
        <f t="shared" si="215"/>
        <v>272.00874392013066</v>
      </c>
      <c r="AP161">
        <f t="shared" si="216"/>
        <v>2.3440136648454026</v>
      </c>
      <c r="AQ161">
        <f t="shared" si="217"/>
        <v>4.8157019349836885</v>
      </c>
      <c r="AR161">
        <f t="shared" si="218"/>
        <v>66.045089324330036</v>
      </c>
      <c r="AS161">
        <f t="shared" si="219"/>
        <v>49.080020507191364</v>
      </c>
      <c r="AT161">
        <f t="shared" si="220"/>
        <v>34.969461441040039</v>
      </c>
      <c r="AU161">
        <f t="shared" si="221"/>
        <v>5.6388262725742049</v>
      </c>
      <c r="AV161">
        <f t="shared" si="222"/>
        <v>6.3447278856075137E-2</v>
      </c>
      <c r="AW161">
        <f t="shared" si="223"/>
        <v>1.2370142211274069</v>
      </c>
      <c r="AX161">
        <f t="shared" si="224"/>
        <v>4.4018120514467984</v>
      </c>
      <c r="AY161">
        <f t="shared" si="225"/>
        <v>3.9782308575340104E-2</v>
      </c>
      <c r="AZ161">
        <f t="shared" si="226"/>
        <v>14.12682409257868</v>
      </c>
      <c r="BA161">
        <f t="shared" si="227"/>
        <v>0.50420968153238099</v>
      </c>
      <c r="BB161">
        <f t="shared" si="228"/>
        <v>24.201262505752062</v>
      </c>
      <c r="BC161">
        <f t="shared" si="229"/>
        <v>381.09406155616898</v>
      </c>
      <c r="BD161">
        <f t="shared" si="230"/>
        <v>4.2166672751226099E-3</v>
      </c>
    </row>
    <row r="162" spans="1:108" x14ac:dyDescent="0.25">
      <c r="A162" s="1">
        <v>127</v>
      </c>
      <c r="B162" s="1" t="s">
        <v>161</v>
      </c>
      <c r="C162" s="1">
        <v>3330.500048648566</v>
      </c>
      <c r="D162" s="1">
        <v>0</v>
      </c>
      <c r="E162">
        <f t="shared" si="203"/>
        <v>6.6426704288676923</v>
      </c>
      <c r="F162">
        <f t="shared" si="204"/>
        <v>6.4787949971730971E-2</v>
      </c>
      <c r="G162">
        <f t="shared" si="205"/>
        <v>193.39382455135492</v>
      </c>
      <c r="H162">
        <f t="shared" si="206"/>
        <v>3.2482312521939778</v>
      </c>
      <c r="I162">
        <f t="shared" si="207"/>
        <v>3.5837920594275285</v>
      </c>
      <c r="J162">
        <f t="shared" si="208"/>
        <v>32.167976379394531</v>
      </c>
      <c r="K162" s="1">
        <v>6</v>
      </c>
      <c r="L162">
        <f t="shared" si="209"/>
        <v>1.4200000166893005</v>
      </c>
      <c r="M162" s="1">
        <v>1</v>
      </c>
      <c r="N162">
        <f t="shared" si="210"/>
        <v>2.8400000333786011</v>
      </c>
      <c r="O162" s="1">
        <v>37.789566040039063</v>
      </c>
      <c r="P162" s="1">
        <v>32.167976379394531</v>
      </c>
      <c r="Q162" s="1">
        <v>40.086212158203125</v>
      </c>
      <c r="R162" s="1">
        <v>400.04898071289062</v>
      </c>
      <c r="S162" s="1">
        <v>384.26730346679687</v>
      </c>
      <c r="T162" s="1">
        <v>10.576962471008301</v>
      </c>
      <c r="U162" s="1">
        <v>16.963207244873047</v>
      </c>
      <c r="V162" s="1">
        <v>11.717631340026855</v>
      </c>
      <c r="W162" s="1">
        <v>18.792598724365234</v>
      </c>
      <c r="X162" s="1">
        <v>300.00079345703125</v>
      </c>
      <c r="Y162" s="1">
        <v>1699.9962158203125</v>
      </c>
      <c r="Z162" s="1">
        <v>4.008812427520752</v>
      </c>
      <c r="AA162" s="1">
        <v>72.915390014648437</v>
      </c>
      <c r="AB162" s="1">
        <v>-2.1459028720855713</v>
      </c>
      <c r="AC162" s="1">
        <v>-9.6427351236343384E-2</v>
      </c>
      <c r="AD162" s="1">
        <v>1</v>
      </c>
      <c r="AE162" s="1">
        <v>-0.21956524252891541</v>
      </c>
      <c r="AF162" s="1">
        <v>2.737391471862793</v>
      </c>
      <c r="AG162" s="1">
        <v>1</v>
      </c>
      <c r="AH162" s="1">
        <v>0</v>
      </c>
      <c r="AI162" s="1">
        <v>0.15999999642372131</v>
      </c>
      <c r="AJ162" s="1">
        <v>111115</v>
      </c>
      <c r="AK162">
        <f t="shared" si="211"/>
        <v>0.50000132242838535</v>
      </c>
      <c r="AL162">
        <f t="shared" si="212"/>
        <v>3.2482312521939778E-3</v>
      </c>
      <c r="AM162">
        <f t="shared" si="213"/>
        <v>305.31797637939451</v>
      </c>
      <c r="AN162">
        <f t="shared" si="214"/>
        <v>310.93956604003904</v>
      </c>
      <c r="AO162">
        <f t="shared" si="215"/>
        <v>271.99938845158977</v>
      </c>
      <c r="AP162">
        <f t="shared" si="216"/>
        <v>2.3415901320393311</v>
      </c>
      <c r="AQ162">
        <f t="shared" si="217"/>
        <v>4.8206709315867569</v>
      </c>
      <c r="AR162">
        <f t="shared" si="218"/>
        <v>66.113216025016129</v>
      </c>
      <c r="AS162">
        <f t="shared" si="219"/>
        <v>49.150008780143082</v>
      </c>
      <c r="AT162">
        <f t="shared" si="220"/>
        <v>34.978771209716797</v>
      </c>
      <c r="AU162">
        <f t="shared" si="221"/>
        <v>5.6417346312130139</v>
      </c>
      <c r="AV162">
        <f t="shared" si="222"/>
        <v>6.3342929376218104E-2</v>
      </c>
      <c r="AW162">
        <f t="shared" si="223"/>
        <v>1.2368788721592281</v>
      </c>
      <c r="AX162">
        <f t="shared" si="224"/>
        <v>4.4048557590537856</v>
      </c>
      <c r="AY162">
        <f t="shared" si="225"/>
        <v>3.9716669578957843E-2</v>
      </c>
      <c r="AZ162">
        <f t="shared" si="226"/>
        <v>14.101386143586536</v>
      </c>
      <c r="BA162">
        <f t="shared" si="227"/>
        <v>0.50327941723531355</v>
      </c>
      <c r="BB162">
        <f t="shared" si="228"/>
        <v>24.165920631970017</v>
      </c>
      <c r="BC162">
        <f t="shared" si="229"/>
        <v>381.10969608173531</v>
      </c>
      <c r="BD162">
        <f t="shared" si="230"/>
        <v>4.2120745816428499E-3</v>
      </c>
    </row>
    <row r="163" spans="1:108" x14ac:dyDescent="0.25">
      <c r="A163" s="1">
        <v>128</v>
      </c>
      <c r="B163" s="1" t="s">
        <v>162</v>
      </c>
      <c r="C163" s="1">
        <v>3331.0000486373901</v>
      </c>
      <c r="D163" s="1">
        <v>0</v>
      </c>
      <c r="E163">
        <f t="shared" si="203"/>
        <v>6.6698066006635912</v>
      </c>
      <c r="F163">
        <f t="shared" si="204"/>
        <v>6.4730641099949832E-2</v>
      </c>
      <c r="G163">
        <f t="shared" si="205"/>
        <v>192.56608003107007</v>
      </c>
      <c r="H163">
        <f t="shared" si="206"/>
        <v>3.2476318965524436</v>
      </c>
      <c r="I163">
        <f t="shared" si="207"/>
        <v>3.5861605224532322</v>
      </c>
      <c r="J163">
        <f t="shared" si="208"/>
        <v>32.176475524902344</v>
      </c>
      <c r="K163" s="1">
        <v>6</v>
      </c>
      <c r="L163">
        <f t="shared" si="209"/>
        <v>1.4200000166893005</v>
      </c>
      <c r="M163" s="1">
        <v>1</v>
      </c>
      <c r="N163">
        <f t="shared" si="210"/>
        <v>2.8400000333786011</v>
      </c>
      <c r="O163" s="1">
        <v>37.790473937988281</v>
      </c>
      <c r="P163" s="1">
        <v>32.176475524902344</v>
      </c>
      <c r="Q163" s="1">
        <v>40.086166381835938</v>
      </c>
      <c r="R163" s="1">
        <v>400.084716796875</v>
      </c>
      <c r="S163" s="1">
        <v>384.25021362304687</v>
      </c>
      <c r="T163" s="1">
        <v>10.577840805053711</v>
      </c>
      <c r="U163" s="1">
        <v>16.962558746337891</v>
      </c>
      <c r="V163" s="1">
        <v>11.717983245849609</v>
      </c>
      <c r="W163" s="1">
        <v>18.790884017944336</v>
      </c>
      <c r="X163" s="1">
        <v>300.01736450195312</v>
      </c>
      <c r="Y163" s="1">
        <v>1700.0479736328125</v>
      </c>
      <c r="Z163" s="1">
        <v>3.9208893775939941</v>
      </c>
      <c r="AA163" s="1">
        <v>72.915122985839844</v>
      </c>
      <c r="AB163" s="1">
        <v>-2.1459028720855713</v>
      </c>
      <c r="AC163" s="1">
        <v>-9.6427351236343384E-2</v>
      </c>
      <c r="AD163" s="1">
        <v>1</v>
      </c>
      <c r="AE163" s="1">
        <v>-0.21956524252891541</v>
      </c>
      <c r="AF163" s="1">
        <v>2.737391471862793</v>
      </c>
      <c r="AG163" s="1">
        <v>1</v>
      </c>
      <c r="AH163" s="1">
        <v>0</v>
      </c>
      <c r="AI163" s="1">
        <v>0.15999999642372131</v>
      </c>
      <c r="AJ163" s="1">
        <v>111115</v>
      </c>
      <c r="AK163">
        <f t="shared" si="211"/>
        <v>0.50002894083658844</v>
      </c>
      <c r="AL163">
        <f t="shared" si="212"/>
        <v>3.2476318965524434E-3</v>
      </c>
      <c r="AM163">
        <f t="shared" si="213"/>
        <v>305.32647552490232</v>
      </c>
      <c r="AN163">
        <f t="shared" si="214"/>
        <v>310.94047393798826</v>
      </c>
      <c r="AO163">
        <f t="shared" si="215"/>
        <v>272.00766970140467</v>
      </c>
      <c r="AP163">
        <f t="shared" si="216"/>
        <v>2.340884389642524</v>
      </c>
      <c r="AQ163">
        <f t="shared" si="217"/>
        <v>4.822987579596993</v>
      </c>
      <c r="AR163">
        <f t="shared" si="218"/>
        <v>66.145229989307154</v>
      </c>
      <c r="AS163">
        <f t="shared" si="219"/>
        <v>49.182671242969263</v>
      </c>
      <c r="AT163">
        <f t="shared" si="220"/>
        <v>34.983474731445313</v>
      </c>
      <c r="AU163">
        <f t="shared" si="221"/>
        <v>5.6432045004586273</v>
      </c>
      <c r="AV163">
        <f t="shared" si="222"/>
        <v>6.3288147331413899E-2</v>
      </c>
      <c r="AW163">
        <f t="shared" si="223"/>
        <v>1.2368270571437605</v>
      </c>
      <c r="AX163">
        <f t="shared" si="224"/>
        <v>4.4063774433148666</v>
      </c>
      <c r="AY163">
        <f t="shared" si="225"/>
        <v>3.9682210285155832E-2</v>
      </c>
      <c r="AZ163">
        <f t="shared" si="226"/>
        <v>14.040979408366553</v>
      </c>
      <c r="BA163">
        <f t="shared" si="227"/>
        <v>0.501147619972384</v>
      </c>
      <c r="BB163">
        <f t="shared" si="228"/>
        <v>24.149515542274646</v>
      </c>
      <c r="BC163">
        <f t="shared" si="229"/>
        <v>381.0797070015438</v>
      </c>
      <c r="BD163">
        <f t="shared" si="230"/>
        <v>4.2267429938492862E-3</v>
      </c>
    </row>
    <row r="164" spans="1:108" x14ac:dyDescent="0.25">
      <c r="A164" s="1">
        <v>129</v>
      </c>
      <c r="B164" s="1" t="s">
        <v>162</v>
      </c>
      <c r="C164" s="1">
        <v>3331.5000486262143</v>
      </c>
      <c r="D164" s="1">
        <v>0</v>
      </c>
      <c r="E164">
        <f t="shared" si="203"/>
        <v>6.6595003944088811</v>
      </c>
      <c r="F164">
        <f t="shared" si="204"/>
        <v>6.4716329787950444E-2</v>
      </c>
      <c r="G164">
        <f t="shared" si="205"/>
        <v>192.78220111516848</v>
      </c>
      <c r="H164">
        <f t="shared" si="206"/>
        <v>3.246813744525352</v>
      </c>
      <c r="I164">
        <f t="shared" si="207"/>
        <v>3.5860280365647927</v>
      </c>
      <c r="J164">
        <f t="shared" si="208"/>
        <v>32.1754150390625</v>
      </c>
      <c r="K164" s="1">
        <v>6</v>
      </c>
      <c r="L164">
        <f t="shared" si="209"/>
        <v>1.4200000166893005</v>
      </c>
      <c r="M164" s="1">
        <v>1</v>
      </c>
      <c r="N164">
        <f t="shared" si="210"/>
        <v>2.8400000333786011</v>
      </c>
      <c r="O164" s="1">
        <v>37.790443420410156</v>
      </c>
      <c r="P164" s="1">
        <v>32.1754150390625</v>
      </c>
      <c r="Q164" s="1">
        <v>40.086555480957031</v>
      </c>
      <c r="R164" s="1">
        <v>400.06472778320313</v>
      </c>
      <c r="S164" s="1">
        <v>384.25106811523437</v>
      </c>
      <c r="T164" s="1">
        <v>10.577200889587402</v>
      </c>
      <c r="U164" s="1">
        <v>16.960481643676758</v>
      </c>
      <c r="V164" s="1">
        <v>11.717244148254395</v>
      </c>
      <c r="W164" s="1">
        <v>18.788534164428711</v>
      </c>
      <c r="X164" s="1">
        <v>300.00994873046875</v>
      </c>
      <c r="Y164" s="1">
        <v>1700.0751953125</v>
      </c>
      <c r="Z164" s="1">
        <v>3.8509693145751953</v>
      </c>
      <c r="AA164" s="1">
        <v>72.914817810058594</v>
      </c>
      <c r="AB164" s="1">
        <v>-2.1459028720855713</v>
      </c>
      <c r="AC164" s="1">
        <v>-9.6427351236343384E-2</v>
      </c>
      <c r="AD164" s="1">
        <v>1</v>
      </c>
      <c r="AE164" s="1">
        <v>-0.21956524252891541</v>
      </c>
      <c r="AF164" s="1">
        <v>2.737391471862793</v>
      </c>
      <c r="AG164" s="1">
        <v>1</v>
      </c>
      <c r="AH164" s="1">
        <v>0</v>
      </c>
      <c r="AI164" s="1">
        <v>0.15999999642372131</v>
      </c>
      <c r="AJ164" s="1">
        <v>111115</v>
      </c>
      <c r="AK164">
        <f t="shared" si="211"/>
        <v>0.50001658121744785</v>
      </c>
      <c r="AL164">
        <f t="shared" si="212"/>
        <v>3.2468137445253518E-3</v>
      </c>
      <c r="AM164">
        <f t="shared" si="213"/>
        <v>305.32541503906248</v>
      </c>
      <c r="AN164">
        <f t="shared" si="214"/>
        <v>310.94044342041013</v>
      </c>
      <c r="AO164">
        <f t="shared" si="215"/>
        <v>272.01202517005731</v>
      </c>
      <c r="AP164">
        <f t="shared" si="216"/>
        <v>2.3415101383091481</v>
      </c>
      <c r="AQ164">
        <f t="shared" si="217"/>
        <v>4.8226984655843266</v>
      </c>
      <c r="AR164">
        <f t="shared" si="218"/>
        <v>66.141541739120072</v>
      </c>
      <c r="AS164">
        <f t="shared" si="219"/>
        <v>49.181060095443314</v>
      </c>
      <c r="AT164">
        <f t="shared" si="220"/>
        <v>34.982929229736328</v>
      </c>
      <c r="AU164">
        <f t="shared" si="221"/>
        <v>5.6430340119445681</v>
      </c>
      <c r="AV164">
        <f t="shared" si="222"/>
        <v>6.3274466687535016E-2</v>
      </c>
      <c r="AW164">
        <f t="shared" si="223"/>
        <v>1.2366704290195338</v>
      </c>
      <c r="AX164">
        <f t="shared" si="224"/>
        <v>4.4063635829250343</v>
      </c>
      <c r="AY164">
        <f t="shared" si="225"/>
        <v>3.9673604843544097E-2</v>
      </c>
      <c r="AZ164">
        <f t="shared" si="226"/>
        <v>14.056679071334583</v>
      </c>
      <c r="BA164">
        <f t="shared" si="227"/>
        <v>0.50170895310915409</v>
      </c>
      <c r="BB164">
        <f t="shared" si="228"/>
        <v>24.147625194238621</v>
      </c>
      <c r="BC164">
        <f t="shared" si="229"/>
        <v>381.08546057059056</v>
      </c>
      <c r="BD164">
        <f t="shared" si="230"/>
        <v>4.219817761199578E-3</v>
      </c>
    </row>
    <row r="165" spans="1:108" x14ac:dyDescent="0.25">
      <c r="A165" s="1">
        <v>130</v>
      </c>
      <c r="B165" s="1" t="s">
        <v>163</v>
      </c>
      <c r="C165" s="1">
        <v>3332.0000486150384</v>
      </c>
      <c r="D165" s="1">
        <v>0</v>
      </c>
      <c r="E165">
        <f t="shared" si="203"/>
        <v>6.6636704944237914</v>
      </c>
      <c r="F165">
        <f t="shared" si="204"/>
        <v>6.4671121139811327E-2</v>
      </c>
      <c r="G165">
        <f t="shared" si="205"/>
        <v>192.58944579982682</v>
      </c>
      <c r="H165">
        <f t="shared" si="206"/>
        <v>3.2468062811871876</v>
      </c>
      <c r="I165">
        <f t="shared" si="207"/>
        <v>3.5884209303833607</v>
      </c>
      <c r="J165">
        <f t="shared" si="208"/>
        <v>32.184005737304688</v>
      </c>
      <c r="K165" s="1">
        <v>6</v>
      </c>
      <c r="L165">
        <f t="shared" si="209"/>
        <v>1.4200000166893005</v>
      </c>
      <c r="M165" s="1">
        <v>1</v>
      </c>
      <c r="N165">
        <f t="shared" si="210"/>
        <v>2.8400000333786011</v>
      </c>
      <c r="O165" s="1">
        <v>37.791488647460938</v>
      </c>
      <c r="P165" s="1">
        <v>32.184005737304688</v>
      </c>
      <c r="Q165" s="1">
        <v>40.087871551513672</v>
      </c>
      <c r="R165" s="1">
        <v>400.10931396484375</v>
      </c>
      <c r="S165" s="1">
        <v>384.28836059570312</v>
      </c>
      <c r="T165" s="1">
        <v>10.576995849609375</v>
      </c>
      <c r="U165" s="1">
        <v>16.959749221801758</v>
      </c>
      <c r="V165" s="1">
        <v>11.716381072998047</v>
      </c>
      <c r="W165" s="1">
        <v>18.786705017089844</v>
      </c>
      <c r="X165" s="1">
        <v>300.03427124023437</v>
      </c>
      <c r="Y165" s="1">
        <v>1700.049072265625</v>
      </c>
      <c r="Z165" s="1">
        <v>4.0110197067260742</v>
      </c>
      <c r="AA165" s="1">
        <v>72.914993286132812</v>
      </c>
      <c r="AB165" s="1">
        <v>-2.1459028720855713</v>
      </c>
      <c r="AC165" s="1">
        <v>-9.6427351236343384E-2</v>
      </c>
      <c r="AD165" s="1">
        <v>1</v>
      </c>
      <c r="AE165" s="1">
        <v>-0.21956524252891541</v>
      </c>
      <c r="AF165" s="1">
        <v>2.737391471862793</v>
      </c>
      <c r="AG165" s="1">
        <v>1</v>
      </c>
      <c r="AH165" s="1">
        <v>0</v>
      </c>
      <c r="AI165" s="1">
        <v>0.15999999642372131</v>
      </c>
      <c r="AJ165" s="1">
        <v>111115</v>
      </c>
      <c r="AK165">
        <f t="shared" si="211"/>
        <v>0.50005711873372383</v>
      </c>
      <c r="AL165">
        <f t="shared" si="212"/>
        <v>3.2468062811871878E-3</v>
      </c>
      <c r="AM165">
        <f t="shared" si="213"/>
        <v>305.33400573730466</v>
      </c>
      <c r="AN165">
        <f t="shared" si="214"/>
        <v>310.94148864746091</v>
      </c>
      <c r="AO165">
        <f t="shared" si="215"/>
        <v>272.00784548265074</v>
      </c>
      <c r="AP165">
        <f t="shared" si="216"/>
        <v>2.340359374519775</v>
      </c>
      <c r="AQ165">
        <f t="shared" si="217"/>
        <v>4.8250409310255318</v>
      </c>
      <c r="AR165">
        <f t="shared" si="218"/>
        <v>66.173508541530268</v>
      </c>
      <c r="AS165">
        <f t="shared" si="219"/>
        <v>49.21375931972851</v>
      </c>
      <c r="AT165">
        <f t="shared" si="220"/>
        <v>34.987747192382812</v>
      </c>
      <c r="AU165">
        <f t="shared" si="221"/>
        <v>5.6445399499621418</v>
      </c>
      <c r="AV165">
        <f t="shared" si="222"/>
        <v>6.3231249399778311E-2</v>
      </c>
      <c r="AW165">
        <f t="shared" si="223"/>
        <v>1.2366200006421713</v>
      </c>
      <c r="AX165">
        <f t="shared" si="224"/>
        <v>4.4079199493199708</v>
      </c>
      <c r="AY165">
        <f t="shared" si="225"/>
        <v>3.9646420247907051E-2</v>
      </c>
      <c r="AZ165">
        <f t="shared" si="226"/>
        <v>14.042658147474413</v>
      </c>
      <c r="BA165">
        <f t="shared" si="227"/>
        <v>0.50115867548339232</v>
      </c>
      <c r="BB165">
        <f t="shared" si="228"/>
        <v>24.131442676396986</v>
      </c>
      <c r="BC165">
        <f t="shared" si="229"/>
        <v>381.12077078523043</v>
      </c>
      <c r="BD165">
        <f t="shared" si="230"/>
        <v>4.2192395397206549E-3</v>
      </c>
    </row>
    <row r="166" spans="1:108" x14ac:dyDescent="0.25">
      <c r="A166" s="1">
        <v>131</v>
      </c>
      <c r="B166" s="1" t="s">
        <v>163</v>
      </c>
      <c r="C166" s="1">
        <v>3332.5000486038625</v>
      </c>
      <c r="D166" s="1">
        <v>0</v>
      </c>
      <c r="E166">
        <f t="shared" si="203"/>
        <v>6.670194575972217</v>
      </c>
      <c r="F166">
        <f t="shared" si="204"/>
        <v>6.4667617361481619E-2</v>
      </c>
      <c r="G166">
        <f t="shared" si="205"/>
        <v>192.41819896850302</v>
      </c>
      <c r="H166">
        <f t="shared" si="206"/>
        <v>3.2460730749677085</v>
      </c>
      <c r="I166">
        <f t="shared" si="207"/>
        <v>3.5877963493776193</v>
      </c>
      <c r="J166">
        <f t="shared" si="208"/>
        <v>32.181404113769531</v>
      </c>
      <c r="K166" s="1">
        <v>6</v>
      </c>
      <c r="L166">
        <f t="shared" si="209"/>
        <v>1.4200000166893005</v>
      </c>
      <c r="M166" s="1">
        <v>1</v>
      </c>
      <c r="N166">
        <f t="shared" si="210"/>
        <v>2.8400000333786011</v>
      </c>
      <c r="O166" s="1">
        <v>37.792984008789063</v>
      </c>
      <c r="P166" s="1">
        <v>32.181404113769531</v>
      </c>
      <c r="Q166" s="1">
        <v>40.088691711425781</v>
      </c>
      <c r="R166" s="1">
        <v>400.11270141601562</v>
      </c>
      <c r="S166" s="1">
        <v>384.27914428710937</v>
      </c>
      <c r="T166" s="1">
        <v>10.577304840087891</v>
      </c>
      <c r="U166" s="1">
        <v>16.958696365356445</v>
      </c>
      <c r="V166" s="1">
        <v>11.715695381164551</v>
      </c>
      <c r="W166" s="1">
        <v>18.783889770507813</v>
      </c>
      <c r="X166" s="1">
        <v>300.03085327148437</v>
      </c>
      <c r="Y166" s="1">
        <v>1700.053955078125</v>
      </c>
      <c r="Z166" s="1">
        <v>4.0206131935119629</v>
      </c>
      <c r="AA166" s="1">
        <v>72.914512634277344</v>
      </c>
      <c r="AB166" s="1">
        <v>-2.1459028720855713</v>
      </c>
      <c r="AC166" s="1">
        <v>-9.6427351236343384E-2</v>
      </c>
      <c r="AD166" s="1">
        <v>1</v>
      </c>
      <c r="AE166" s="1">
        <v>-0.21956524252891541</v>
      </c>
      <c r="AF166" s="1">
        <v>2.737391471862793</v>
      </c>
      <c r="AG166" s="1">
        <v>1</v>
      </c>
      <c r="AH166" s="1">
        <v>0</v>
      </c>
      <c r="AI166" s="1">
        <v>0.15999999642372131</v>
      </c>
      <c r="AJ166" s="1">
        <v>111115</v>
      </c>
      <c r="AK166">
        <f t="shared" si="211"/>
        <v>0.50005142211914055</v>
      </c>
      <c r="AL166">
        <f t="shared" si="212"/>
        <v>3.2460730749677086E-3</v>
      </c>
      <c r="AM166">
        <f t="shared" si="213"/>
        <v>305.33140411376951</v>
      </c>
      <c r="AN166">
        <f t="shared" si="214"/>
        <v>310.94298400878904</v>
      </c>
      <c r="AO166">
        <f t="shared" si="215"/>
        <v>272.00862673263327</v>
      </c>
      <c r="AP166">
        <f t="shared" si="216"/>
        <v>2.3413579680221899</v>
      </c>
      <c r="AQ166">
        <f t="shared" si="217"/>
        <v>4.8243314297702753</v>
      </c>
      <c r="AR166">
        <f t="shared" si="218"/>
        <v>66.164214166362569</v>
      </c>
      <c r="AS166">
        <f t="shared" si="219"/>
        <v>49.205517801006124</v>
      </c>
      <c r="AT166">
        <f t="shared" si="220"/>
        <v>34.987194061279297</v>
      </c>
      <c r="AU166">
        <f t="shared" si="221"/>
        <v>5.6443670414692493</v>
      </c>
      <c r="AV166">
        <f t="shared" si="222"/>
        <v>6.3227899900468315E-2</v>
      </c>
      <c r="AW166">
        <f t="shared" si="223"/>
        <v>1.2365350803926558</v>
      </c>
      <c r="AX166">
        <f t="shared" si="224"/>
        <v>4.4078319610765933</v>
      </c>
      <c r="AY166">
        <f t="shared" si="225"/>
        <v>3.96443133463927E-2</v>
      </c>
      <c r="AZ166">
        <f t="shared" si="226"/>
        <v>14.030079199753805</v>
      </c>
      <c r="BA166">
        <f t="shared" si="227"/>
        <v>0.500725063613497</v>
      </c>
      <c r="BB166">
        <f t="shared" si="228"/>
        <v>24.133810115272315</v>
      </c>
      <c r="BC166">
        <f t="shared" si="229"/>
        <v>381.10845324072585</v>
      </c>
      <c r="BD166">
        <f t="shared" si="230"/>
        <v>4.2239212476022437E-3</v>
      </c>
    </row>
    <row r="167" spans="1:108" x14ac:dyDescent="0.25">
      <c r="A167" s="1">
        <v>132</v>
      </c>
      <c r="B167" s="1" t="s">
        <v>164</v>
      </c>
      <c r="C167" s="1">
        <v>3333.0000485926867</v>
      </c>
      <c r="D167" s="1">
        <v>0</v>
      </c>
      <c r="E167">
        <f t="shared" si="203"/>
        <v>6.6598361602720191</v>
      </c>
      <c r="F167">
        <f t="shared" si="204"/>
        <v>6.4578679284957238E-2</v>
      </c>
      <c r="G167">
        <f t="shared" si="205"/>
        <v>192.45804744733141</v>
      </c>
      <c r="H167">
        <f t="shared" si="206"/>
        <v>3.2463808340799298</v>
      </c>
      <c r="I167">
        <f t="shared" si="207"/>
        <v>3.5928925569868921</v>
      </c>
      <c r="J167">
        <f t="shared" si="208"/>
        <v>32.199932098388672</v>
      </c>
      <c r="K167" s="1">
        <v>6</v>
      </c>
      <c r="L167">
        <f t="shared" si="209"/>
        <v>1.4200000166893005</v>
      </c>
      <c r="M167" s="1">
        <v>1</v>
      </c>
      <c r="N167">
        <f t="shared" si="210"/>
        <v>2.8400000333786011</v>
      </c>
      <c r="O167" s="1">
        <v>37.794029235839844</v>
      </c>
      <c r="P167" s="1">
        <v>32.199932098388672</v>
      </c>
      <c r="Q167" s="1">
        <v>40.087711334228516</v>
      </c>
      <c r="R167" s="1">
        <v>400.13385009765625</v>
      </c>
      <c r="S167" s="1">
        <v>384.32217407226562</v>
      </c>
      <c r="T167" s="1">
        <v>10.576564788818359</v>
      </c>
      <c r="U167" s="1">
        <v>16.957887649536133</v>
      </c>
      <c r="V167" s="1">
        <v>11.714378356933594</v>
      </c>
      <c r="W167" s="1">
        <v>18.782194137573242</v>
      </c>
      <c r="X167" s="1">
        <v>300.06277465820312</v>
      </c>
      <c r="Y167" s="1">
        <v>1700.013916015625</v>
      </c>
      <c r="Z167" s="1">
        <v>4.1032423973083496</v>
      </c>
      <c r="AA167" s="1">
        <v>72.915550231933594</v>
      </c>
      <c r="AB167" s="1">
        <v>-2.1459028720855713</v>
      </c>
      <c r="AC167" s="1">
        <v>-9.6427351236343384E-2</v>
      </c>
      <c r="AD167" s="1">
        <v>1</v>
      </c>
      <c r="AE167" s="1">
        <v>-0.21956524252891541</v>
      </c>
      <c r="AF167" s="1">
        <v>2.737391471862793</v>
      </c>
      <c r="AG167" s="1">
        <v>1</v>
      </c>
      <c r="AH167" s="1">
        <v>0</v>
      </c>
      <c r="AI167" s="1">
        <v>0.15999999642372131</v>
      </c>
      <c r="AJ167" s="1">
        <v>111115</v>
      </c>
      <c r="AK167">
        <f t="shared" si="211"/>
        <v>0.50010462443033843</v>
      </c>
      <c r="AL167">
        <f t="shared" si="212"/>
        <v>3.2463808340799298E-3</v>
      </c>
      <c r="AM167">
        <f t="shared" si="213"/>
        <v>305.34993209838865</v>
      </c>
      <c r="AN167">
        <f t="shared" si="214"/>
        <v>310.94402923583982</v>
      </c>
      <c r="AO167">
        <f t="shared" si="215"/>
        <v>272.00222048277647</v>
      </c>
      <c r="AP167">
        <f t="shared" si="216"/>
        <v>2.3385551874173762</v>
      </c>
      <c r="AQ167">
        <f t="shared" si="217"/>
        <v>4.8293862657241302</v>
      </c>
      <c r="AR167">
        <f t="shared" si="218"/>
        <v>66.232597167031798</v>
      </c>
      <c r="AS167">
        <f t="shared" si="219"/>
        <v>49.274709517495666</v>
      </c>
      <c r="AT167">
        <f t="shared" si="220"/>
        <v>34.996980667114258</v>
      </c>
      <c r="AU167">
        <f t="shared" si="221"/>
        <v>5.647427009252266</v>
      </c>
      <c r="AV167">
        <f t="shared" si="222"/>
        <v>6.3142875255957451E-2</v>
      </c>
      <c r="AW167">
        <f t="shared" si="223"/>
        <v>1.2364937087372383</v>
      </c>
      <c r="AX167">
        <f t="shared" si="224"/>
        <v>4.410933300515028</v>
      </c>
      <c r="AY167">
        <f t="shared" si="225"/>
        <v>3.9590831398252896E-2</v>
      </c>
      <c r="AZ167">
        <f t="shared" si="226"/>
        <v>14.033184426185754</v>
      </c>
      <c r="BA167">
        <f t="shared" si="227"/>
        <v>0.50077268612438364</v>
      </c>
      <c r="BB167">
        <f t="shared" si="228"/>
        <v>24.100568752758889</v>
      </c>
      <c r="BC167">
        <f t="shared" si="229"/>
        <v>381.15640692061129</v>
      </c>
      <c r="BD167">
        <f t="shared" si="230"/>
        <v>4.211022990784366E-3</v>
      </c>
      <c r="BE167">
        <f>AVERAGE(E153:E167)</f>
        <v>6.6231508006039546</v>
      </c>
      <c r="BF167">
        <f t="shared" ref="BF167:DD167" si="231">AVERAGE(F153:F167)</f>
        <v>6.4782235393821094E-2</v>
      </c>
      <c r="BG167">
        <f t="shared" si="231"/>
        <v>193.854972693897</v>
      </c>
      <c r="BH167">
        <f t="shared" si="231"/>
        <v>3.2485921101092128</v>
      </c>
      <c r="BI167">
        <f t="shared" si="231"/>
        <v>3.5844634752319706</v>
      </c>
      <c r="BJ167">
        <f t="shared" si="231"/>
        <v>32.17079289754232</v>
      </c>
      <c r="BK167">
        <f t="shared" si="231"/>
        <v>6</v>
      </c>
      <c r="BL167">
        <f t="shared" si="231"/>
        <v>1.4200000166893005</v>
      </c>
      <c r="BM167">
        <f t="shared" si="231"/>
        <v>1</v>
      </c>
      <c r="BN167">
        <f t="shared" si="231"/>
        <v>2.8400000333786011</v>
      </c>
      <c r="BO167">
        <f t="shared" si="231"/>
        <v>37.788280741373697</v>
      </c>
      <c r="BP167">
        <f t="shared" si="231"/>
        <v>32.17079289754232</v>
      </c>
      <c r="BQ167">
        <f t="shared" si="231"/>
        <v>40.086572774251302</v>
      </c>
      <c r="BR167">
        <f t="shared" si="231"/>
        <v>400.01976114908854</v>
      </c>
      <c r="BS167">
        <f t="shared" si="231"/>
        <v>384.27676595052083</v>
      </c>
      <c r="BT167">
        <f t="shared" si="231"/>
        <v>10.577693557739257</v>
      </c>
      <c r="BU167">
        <f t="shared" si="231"/>
        <v>16.964648183186849</v>
      </c>
      <c r="BV167">
        <f t="shared" si="231"/>
        <v>11.719190915425619</v>
      </c>
      <c r="BW167">
        <f t="shared" si="231"/>
        <v>18.795397567749024</v>
      </c>
      <c r="BX167">
        <f t="shared" si="231"/>
        <v>300.00034790039064</v>
      </c>
      <c r="BY167">
        <f t="shared" si="231"/>
        <v>1700.0493733723958</v>
      </c>
      <c r="BZ167">
        <f t="shared" si="231"/>
        <v>3.9994205156962077</v>
      </c>
      <c r="CA167">
        <f t="shared" si="231"/>
        <v>72.914969380696618</v>
      </c>
      <c r="CB167">
        <f t="shared" si="231"/>
        <v>-2.1459028720855713</v>
      </c>
      <c r="CC167">
        <f t="shared" si="231"/>
        <v>-9.6427351236343384E-2</v>
      </c>
      <c r="CD167">
        <f t="shared" si="231"/>
        <v>1</v>
      </c>
      <c r="CE167">
        <f t="shared" si="231"/>
        <v>-0.21956524252891541</v>
      </c>
      <c r="CF167">
        <f t="shared" si="231"/>
        <v>2.737391471862793</v>
      </c>
      <c r="CG167">
        <f t="shared" si="231"/>
        <v>1</v>
      </c>
      <c r="CH167">
        <f t="shared" si="231"/>
        <v>0</v>
      </c>
      <c r="CI167">
        <f t="shared" si="231"/>
        <v>0.15999999642372131</v>
      </c>
      <c r="CJ167">
        <f t="shared" si="231"/>
        <v>111115</v>
      </c>
      <c r="CK167">
        <f t="shared" si="231"/>
        <v>0.50000057983398427</v>
      </c>
      <c r="CL167">
        <f t="shared" si="231"/>
        <v>3.2485921101092123E-3</v>
      </c>
      <c r="CM167">
        <f t="shared" si="231"/>
        <v>305.32079289754233</v>
      </c>
      <c r="CN167">
        <f t="shared" si="231"/>
        <v>310.93828074137372</v>
      </c>
      <c r="CO167">
        <f t="shared" si="231"/>
        <v>272.00789365973299</v>
      </c>
      <c r="CP167">
        <f t="shared" si="231"/>
        <v>2.3408932616635396</v>
      </c>
      <c r="CQ167">
        <f t="shared" si="231"/>
        <v>4.8214402776054017</v>
      </c>
      <c r="CR167">
        <f t="shared" si="231"/>
        <v>66.124148573863167</v>
      </c>
      <c r="CS167">
        <f t="shared" si="231"/>
        <v>49.159500390676342</v>
      </c>
      <c r="CT167">
        <f t="shared" si="231"/>
        <v>34.979536819458005</v>
      </c>
      <c r="CU167">
        <f t="shared" si="231"/>
        <v>5.6419744868215949</v>
      </c>
      <c r="CV167">
        <f t="shared" si="231"/>
        <v>6.3337462651779183E-2</v>
      </c>
      <c r="CW167">
        <f t="shared" si="231"/>
        <v>1.2369768023734322</v>
      </c>
      <c r="CX167">
        <f t="shared" si="231"/>
        <v>4.404997684448162</v>
      </c>
      <c r="CY167">
        <f t="shared" si="231"/>
        <v>3.9713231235333928E-2</v>
      </c>
      <c r="CZ167">
        <f t="shared" si="231"/>
        <v>14.134929278859261</v>
      </c>
      <c r="DA167">
        <f t="shared" si="231"/>
        <v>0.50446702487102801</v>
      </c>
      <c r="DB167">
        <f t="shared" si="231"/>
        <v>24.163200809717758</v>
      </c>
      <c r="DC167">
        <f t="shared" si="231"/>
        <v>381.12843726188407</v>
      </c>
      <c r="DD167">
        <f t="shared" si="231"/>
        <v>4.1990025338339895E-3</v>
      </c>
    </row>
    <row r="168" spans="1:108" x14ac:dyDescent="0.25">
      <c r="A168" s="1" t="s">
        <v>9</v>
      </c>
      <c r="B168" s="1" t="s">
        <v>165</v>
      </c>
    </row>
    <row r="169" spans="1:108" x14ac:dyDescent="0.25">
      <c r="A169" s="1" t="s">
        <v>9</v>
      </c>
      <c r="B169" s="1" t="s">
        <v>166</v>
      </c>
    </row>
    <row r="170" spans="1:108" x14ac:dyDescent="0.25">
      <c r="A170" s="1">
        <v>133</v>
      </c>
      <c r="B170" s="1" t="s">
        <v>167</v>
      </c>
      <c r="C170" s="1">
        <v>3689.5000494755805</v>
      </c>
      <c r="D170" s="1">
        <v>0</v>
      </c>
      <c r="E170">
        <f t="shared" ref="E170:E184" si="232">(R170-S170*(1000-T170)/(1000-U170))*AK170</f>
        <v>4.9724068762698819</v>
      </c>
      <c r="F170">
        <f t="shared" ref="F170:F184" si="233">IF(AV170&lt;&gt;0,1/(1/AV170-1/N170),0)</f>
        <v>4.8772092685646223E-2</v>
      </c>
      <c r="G170">
        <f t="shared" ref="G170:G184" si="234">((AY170-AL170/2)*S170-E170)/(AY170+AL170/2)</f>
        <v>193.72510470988604</v>
      </c>
      <c r="H170">
        <f t="shared" ref="H170:H184" si="235">AL170*1000</f>
        <v>3.024835158204572</v>
      </c>
      <c r="I170">
        <f t="shared" ref="I170:I184" si="236">(AQ170-AW170)</f>
        <v>4.386434627898538</v>
      </c>
      <c r="J170">
        <f t="shared" ref="J170:J184" si="237">(P170+AP170*D170)</f>
        <v>34.766201019287109</v>
      </c>
      <c r="K170" s="1">
        <v>6</v>
      </c>
      <c r="L170">
        <f t="shared" ref="L170:L184" si="238">(K170*AE170+AF170)</f>
        <v>1.4200000166893005</v>
      </c>
      <c r="M170" s="1">
        <v>1</v>
      </c>
      <c r="N170">
        <f t="shared" ref="N170:N184" si="239">L170*(M170+1)*(M170+1)/(M170*M170+1)</f>
        <v>2.8400000333786011</v>
      </c>
      <c r="O170" s="1">
        <v>41.604129791259766</v>
      </c>
      <c r="P170" s="1">
        <v>34.766201019287109</v>
      </c>
      <c r="Q170" s="1">
        <v>44.096889495849609</v>
      </c>
      <c r="R170" s="1">
        <v>400.85922241210937</v>
      </c>
      <c r="S170" s="1">
        <v>388.56228637695312</v>
      </c>
      <c r="T170" s="1">
        <v>10.358002662658691</v>
      </c>
      <c r="U170" s="1">
        <v>16.30970573425293</v>
      </c>
      <c r="V170" s="1">
        <v>9.3551759719848633</v>
      </c>
      <c r="W170" s="1">
        <v>14.730655670166016</v>
      </c>
      <c r="X170" s="1">
        <v>299.96466064453125</v>
      </c>
      <c r="Y170" s="1">
        <v>1700.79052734375</v>
      </c>
      <c r="Z170" s="1">
        <v>5.729090690612793</v>
      </c>
      <c r="AA170" s="1">
        <v>72.914703369140625</v>
      </c>
      <c r="AB170" s="1">
        <v>-1.5455000400543213</v>
      </c>
      <c r="AC170" s="1">
        <v>-7.7338606119155884E-2</v>
      </c>
      <c r="AD170" s="1">
        <v>1</v>
      </c>
      <c r="AE170" s="1">
        <v>-0.21956524252891541</v>
      </c>
      <c r="AF170" s="1">
        <v>2.737391471862793</v>
      </c>
      <c r="AG170" s="1">
        <v>1</v>
      </c>
      <c r="AH170" s="1">
        <v>0</v>
      </c>
      <c r="AI170" s="1">
        <v>0.15999999642372131</v>
      </c>
      <c r="AJ170" s="1">
        <v>111115</v>
      </c>
      <c r="AK170">
        <f t="shared" ref="AK170:AK184" si="240">X170*0.000001/(K170*0.0001)</f>
        <v>0.49994110107421863</v>
      </c>
      <c r="AL170">
        <f t="shared" ref="AL170:AL184" si="241">(U170-T170)/(1000-U170)*AK170</f>
        <v>3.0248351582045719E-3</v>
      </c>
      <c r="AM170">
        <f t="shared" ref="AM170:AM184" si="242">(P170+273.15)</f>
        <v>307.91620101928709</v>
      </c>
      <c r="AN170">
        <f t="shared" ref="AN170:AN184" si="243">(O170+273.15)</f>
        <v>314.75412979125974</v>
      </c>
      <c r="AO170">
        <f t="shared" ref="AO170:AO184" si="244">(Y170*AG170+Z170*AH170)*AI170</f>
        <v>272.12647829249909</v>
      </c>
      <c r="AP170">
        <f t="shared" ref="AP170:AP184" si="245">((AO170+0.00000010773*(AN170^4-AM170^4))-AL170*44100)/(L170*51.4+0.00000043092*AM170^3)</f>
        <v>2.6605998596991967</v>
      </c>
      <c r="AQ170">
        <f t="shared" ref="AQ170:AQ184" si="246">0.61365*EXP(17.502*J170/(240.97+J170))</f>
        <v>5.5756519835495624</v>
      </c>
      <c r="AR170">
        <f t="shared" ref="AR170:AR184" si="247">AQ170*1000/AA170</f>
        <v>76.468143267648827</v>
      </c>
      <c r="AS170">
        <f t="shared" ref="AS170:AS184" si="248">(AR170-U170)</f>
        <v>60.158437533395897</v>
      </c>
      <c r="AT170">
        <f t="shared" ref="AT170:AT184" si="249">IF(D170,P170,(O170+P170)/2)</f>
        <v>38.185165405273438</v>
      </c>
      <c r="AU170">
        <f t="shared" ref="AU170:AU184" si="250">0.61365*EXP(17.502*AT170/(240.97+AT170))</f>
        <v>6.7243723309963457</v>
      </c>
      <c r="AV170">
        <f t="shared" ref="AV170:AV184" si="251">IF(AS170&lt;&gt;0,(1000-(AR170+U170)/2)/AS170*AL170,0)</f>
        <v>4.7948657357025103E-2</v>
      </c>
      <c r="AW170">
        <f t="shared" ref="AW170:AW184" si="252">U170*AA170/1000</f>
        <v>1.1892173556510242</v>
      </c>
      <c r="AX170">
        <f t="shared" ref="AX170:AX184" si="253">(AU170-AW170)</f>
        <v>5.5351549753453213</v>
      </c>
      <c r="AY170">
        <f t="shared" ref="AY170:AY184" si="254">1/(1.6/F170+1.37/N170)</f>
        <v>3.004081927565962E-2</v>
      </c>
      <c r="AZ170">
        <f t="shared" ref="AZ170:AZ184" si="255">G170*AA170*0.001</f>
        <v>14.125408545077047</v>
      </c>
      <c r="BA170">
        <f t="shared" ref="BA170:BA184" si="256">G170/S170</f>
        <v>0.49856898495277252</v>
      </c>
      <c r="BB170">
        <f t="shared" ref="BB170:BB184" si="257">(1-AL170*AA170/AQ170/F170)*100</f>
        <v>18.894598853714008</v>
      </c>
      <c r="BC170">
        <f t="shared" ref="BC170:BC184" si="258">(S170-E170/(N170/1.35))</f>
        <v>386.19864229101324</v>
      </c>
      <c r="BD170">
        <f t="shared" ref="BD170:BD184" si="259">E170*BB170/100/BC170</f>
        <v>2.4327282122802735E-3</v>
      </c>
    </row>
    <row r="171" spans="1:108" x14ac:dyDescent="0.25">
      <c r="A171" s="1">
        <v>134</v>
      </c>
      <c r="B171" s="1" t="s">
        <v>168</v>
      </c>
      <c r="C171" s="1">
        <v>3690.0000494644046</v>
      </c>
      <c r="D171" s="1">
        <v>0</v>
      </c>
      <c r="E171">
        <f t="shared" si="232"/>
        <v>5.010919707468207</v>
      </c>
      <c r="F171">
        <f t="shared" si="233"/>
        <v>4.8795275465263209E-2</v>
      </c>
      <c r="G171">
        <f t="shared" si="234"/>
        <v>192.56607452048883</v>
      </c>
      <c r="H171">
        <f t="shared" si="235"/>
        <v>3.0233670230559753</v>
      </c>
      <c r="I171">
        <f t="shared" si="236"/>
        <v>4.3823936613723786</v>
      </c>
      <c r="J171">
        <f t="shared" si="237"/>
        <v>34.752422332763672</v>
      </c>
      <c r="K171" s="1">
        <v>6</v>
      </c>
      <c r="L171">
        <f t="shared" si="238"/>
        <v>1.4200000166893005</v>
      </c>
      <c r="M171" s="1">
        <v>1</v>
      </c>
      <c r="N171">
        <f t="shared" si="239"/>
        <v>2.8400000333786011</v>
      </c>
      <c r="O171" s="1">
        <v>41.600120544433594</v>
      </c>
      <c r="P171" s="1">
        <v>34.752422332763672</v>
      </c>
      <c r="Q171" s="1">
        <v>44.090042114257813</v>
      </c>
      <c r="R171" s="1">
        <v>400.89169311523437</v>
      </c>
      <c r="S171" s="1">
        <v>388.51873779296875</v>
      </c>
      <c r="T171" s="1">
        <v>10.357699394226074</v>
      </c>
      <c r="U171" s="1">
        <v>16.306718826293945</v>
      </c>
      <c r="V171" s="1">
        <v>9.3568735122680664</v>
      </c>
      <c r="W171" s="1">
        <v>14.731061935424805</v>
      </c>
      <c r="X171" s="1">
        <v>299.95523071289063</v>
      </c>
      <c r="Y171" s="1">
        <v>1700.8719482421875</v>
      </c>
      <c r="Z171" s="1">
        <v>5.6411581039428711</v>
      </c>
      <c r="AA171" s="1">
        <v>72.914619445800781</v>
      </c>
      <c r="AB171" s="1">
        <v>-1.5455000400543213</v>
      </c>
      <c r="AC171" s="1">
        <v>-7.7338606119155884E-2</v>
      </c>
      <c r="AD171" s="1">
        <v>1</v>
      </c>
      <c r="AE171" s="1">
        <v>-0.21956524252891541</v>
      </c>
      <c r="AF171" s="1">
        <v>2.737391471862793</v>
      </c>
      <c r="AG171" s="1">
        <v>1</v>
      </c>
      <c r="AH171" s="1">
        <v>0</v>
      </c>
      <c r="AI171" s="1">
        <v>0.15999999642372131</v>
      </c>
      <c r="AJ171" s="1">
        <v>111115</v>
      </c>
      <c r="AK171">
        <f t="shared" si="240"/>
        <v>0.49992538452148427</v>
      </c>
      <c r="AL171">
        <f t="shared" si="241"/>
        <v>3.0233670230559754E-3</v>
      </c>
      <c r="AM171">
        <f t="shared" si="242"/>
        <v>307.90242233276365</v>
      </c>
      <c r="AN171">
        <f t="shared" si="243"/>
        <v>314.75012054443357</v>
      </c>
      <c r="AO171">
        <f t="shared" si="244"/>
        <v>272.1395056359579</v>
      </c>
      <c r="AP171">
        <f t="shared" si="245"/>
        <v>2.6629573495466197</v>
      </c>
      <c r="AQ171">
        <f t="shared" si="246"/>
        <v>5.5713918590012765</v>
      </c>
      <c r="AR171">
        <f t="shared" si="247"/>
        <v>76.409805075409167</v>
      </c>
      <c r="AS171">
        <f t="shared" si="248"/>
        <v>60.103086249115222</v>
      </c>
      <c r="AT171">
        <f t="shared" si="249"/>
        <v>38.176271438598633</v>
      </c>
      <c r="AU171">
        <f t="shared" si="250"/>
        <v>6.7211362760554918</v>
      </c>
      <c r="AV171">
        <f t="shared" si="251"/>
        <v>4.7971063759974952E-2</v>
      </c>
      <c r="AW171">
        <f t="shared" si="252"/>
        <v>1.1889981976288981</v>
      </c>
      <c r="AX171">
        <f t="shared" si="253"/>
        <v>5.5321380784265939</v>
      </c>
      <c r="AY171">
        <f t="shared" si="254"/>
        <v>3.0054891516592665E-2</v>
      </c>
      <c r="AZ171">
        <f t="shared" si="255"/>
        <v>14.040882041833157</v>
      </c>
      <c r="BA171">
        <f t="shared" si="256"/>
        <v>0.49564166612499944</v>
      </c>
      <c r="BB171">
        <f t="shared" si="257"/>
        <v>18.910615138986742</v>
      </c>
      <c r="BC171">
        <f t="shared" si="258"/>
        <v>386.13678655156878</v>
      </c>
      <c r="BD171">
        <f t="shared" si="259"/>
        <v>2.4540416085852548E-3</v>
      </c>
    </row>
    <row r="172" spans="1:108" x14ac:dyDescent="0.25">
      <c r="A172" s="1">
        <v>135</v>
      </c>
      <c r="B172" s="1" t="s">
        <v>168</v>
      </c>
      <c r="C172" s="1">
        <v>3690.0000494644046</v>
      </c>
      <c r="D172" s="1">
        <v>0</v>
      </c>
      <c r="E172">
        <f t="shared" si="232"/>
        <v>5.010919707468207</v>
      </c>
      <c r="F172">
        <f t="shared" si="233"/>
        <v>4.8795275465263209E-2</v>
      </c>
      <c r="G172">
        <f t="shared" si="234"/>
        <v>192.56607452048883</v>
      </c>
      <c r="H172">
        <f t="shared" si="235"/>
        <v>3.0233670230559753</v>
      </c>
      <c r="I172">
        <f t="shared" si="236"/>
        <v>4.3823936613723786</v>
      </c>
      <c r="J172">
        <f t="shared" si="237"/>
        <v>34.752422332763672</v>
      </c>
      <c r="K172" s="1">
        <v>6</v>
      </c>
      <c r="L172">
        <f t="shared" si="238"/>
        <v>1.4200000166893005</v>
      </c>
      <c r="M172" s="1">
        <v>1</v>
      </c>
      <c r="N172">
        <f t="shared" si="239"/>
        <v>2.8400000333786011</v>
      </c>
      <c r="O172" s="1">
        <v>41.600120544433594</v>
      </c>
      <c r="P172" s="1">
        <v>34.752422332763672</v>
      </c>
      <c r="Q172" s="1">
        <v>44.090042114257813</v>
      </c>
      <c r="R172" s="1">
        <v>400.89169311523437</v>
      </c>
      <c r="S172" s="1">
        <v>388.51873779296875</v>
      </c>
      <c r="T172" s="1">
        <v>10.357699394226074</v>
      </c>
      <c r="U172" s="1">
        <v>16.306718826293945</v>
      </c>
      <c r="V172" s="1">
        <v>9.3568735122680664</v>
      </c>
      <c r="W172" s="1">
        <v>14.731061935424805</v>
      </c>
      <c r="X172" s="1">
        <v>299.95523071289063</v>
      </c>
      <c r="Y172" s="1">
        <v>1700.8719482421875</v>
      </c>
      <c r="Z172" s="1">
        <v>5.6411581039428711</v>
      </c>
      <c r="AA172" s="1">
        <v>72.914619445800781</v>
      </c>
      <c r="AB172" s="1">
        <v>-1.5455000400543213</v>
      </c>
      <c r="AC172" s="1">
        <v>-7.7338606119155884E-2</v>
      </c>
      <c r="AD172" s="1">
        <v>1</v>
      </c>
      <c r="AE172" s="1">
        <v>-0.21956524252891541</v>
      </c>
      <c r="AF172" s="1">
        <v>2.737391471862793</v>
      </c>
      <c r="AG172" s="1">
        <v>1</v>
      </c>
      <c r="AH172" s="1">
        <v>0</v>
      </c>
      <c r="AI172" s="1">
        <v>0.15999999642372131</v>
      </c>
      <c r="AJ172" s="1">
        <v>111115</v>
      </c>
      <c r="AK172">
        <f t="shared" si="240"/>
        <v>0.49992538452148427</v>
      </c>
      <c r="AL172">
        <f t="shared" si="241"/>
        <v>3.0233670230559754E-3</v>
      </c>
      <c r="AM172">
        <f t="shared" si="242"/>
        <v>307.90242233276365</v>
      </c>
      <c r="AN172">
        <f t="shared" si="243"/>
        <v>314.75012054443357</v>
      </c>
      <c r="AO172">
        <f t="shared" si="244"/>
        <v>272.1395056359579</v>
      </c>
      <c r="AP172">
        <f t="shared" si="245"/>
        <v>2.6629573495466197</v>
      </c>
      <c r="AQ172">
        <f t="shared" si="246"/>
        <v>5.5713918590012765</v>
      </c>
      <c r="AR172">
        <f t="shared" si="247"/>
        <v>76.409805075409167</v>
      </c>
      <c r="AS172">
        <f t="shared" si="248"/>
        <v>60.103086249115222</v>
      </c>
      <c r="AT172">
        <f t="shared" si="249"/>
        <v>38.176271438598633</v>
      </c>
      <c r="AU172">
        <f t="shared" si="250"/>
        <v>6.7211362760554918</v>
      </c>
      <c r="AV172">
        <f t="shared" si="251"/>
        <v>4.7971063759974952E-2</v>
      </c>
      <c r="AW172">
        <f t="shared" si="252"/>
        <v>1.1889981976288981</v>
      </c>
      <c r="AX172">
        <f t="shared" si="253"/>
        <v>5.5321380784265939</v>
      </c>
      <c r="AY172">
        <f t="shared" si="254"/>
        <v>3.0054891516592665E-2</v>
      </c>
      <c r="AZ172">
        <f t="shared" si="255"/>
        <v>14.040882041833157</v>
      </c>
      <c r="BA172">
        <f t="shared" si="256"/>
        <v>0.49564166612499944</v>
      </c>
      <c r="BB172">
        <f t="shared" si="257"/>
        <v>18.910615138986742</v>
      </c>
      <c r="BC172">
        <f t="shared" si="258"/>
        <v>386.13678655156878</v>
      </c>
      <c r="BD172">
        <f t="shared" si="259"/>
        <v>2.4540416085852548E-3</v>
      </c>
    </row>
    <row r="173" spans="1:108" x14ac:dyDescent="0.25">
      <c r="A173" s="1">
        <v>136</v>
      </c>
      <c r="B173" s="1" t="s">
        <v>169</v>
      </c>
      <c r="C173" s="1">
        <v>3690.5000494532287</v>
      </c>
      <c r="D173" s="1">
        <v>0</v>
      </c>
      <c r="E173">
        <f t="shared" si="232"/>
        <v>4.9907572779520191</v>
      </c>
      <c r="F173">
        <f t="shared" si="233"/>
        <v>4.8819234141598708E-2</v>
      </c>
      <c r="G173">
        <f t="shared" si="234"/>
        <v>193.33019882090042</v>
      </c>
      <c r="H173">
        <f t="shared" si="235"/>
        <v>3.0224929082745748</v>
      </c>
      <c r="I173">
        <f t="shared" si="236"/>
        <v>4.3791286677990744</v>
      </c>
      <c r="J173">
        <f t="shared" si="237"/>
        <v>34.741458892822266</v>
      </c>
      <c r="K173" s="1">
        <v>6</v>
      </c>
      <c r="L173">
        <f t="shared" si="238"/>
        <v>1.4200000166893005</v>
      </c>
      <c r="M173" s="1">
        <v>1</v>
      </c>
      <c r="N173">
        <f t="shared" si="239"/>
        <v>2.8400000333786011</v>
      </c>
      <c r="O173" s="1">
        <v>41.595771789550781</v>
      </c>
      <c r="P173" s="1">
        <v>34.741458892822266</v>
      </c>
      <c r="Q173" s="1">
        <v>44.082717895507813</v>
      </c>
      <c r="R173" s="1">
        <v>400.88092041015625</v>
      </c>
      <c r="S173" s="1">
        <v>388.54904174804687</v>
      </c>
      <c r="T173" s="1">
        <v>10.357828140258789</v>
      </c>
      <c r="U173" s="1">
        <v>16.305017471313477</v>
      </c>
      <c r="V173" s="1">
        <v>9.3591508865356445</v>
      </c>
      <c r="W173" s="1">
        <v>14.732925415039063</v>
      </c>
      <c r="X173" s="1">
        <v>299.9613037109375</v>
      </c>
      <c r="Y173" s="1">
        <v>1700.8563232421875</v>
      </c>
      <c r="Z173" s="1">
        <v>5.6252856254577637</v>
      </c>
      <c r="AA173" s="1">
        <v>72.914703369140625</v>
      </c>
      <c r="AB173" s="1">
        <v>-1.5455000400543213</v>
      </c>
      <c r="AC173" s="1">
        <v>-7.7338606119155884E-2</v>
      </c>
      <c r="AD173" s="1">
        <v>1</v>
      </c>
      <c r="AE173" s="1">
        <v>-0.21956524252891541</v>
      </c>
      <c r="AF173" s="1">
        <v>2.737391471862793</v>
      </c>
      <c r="AG173" s="1">
        <v>1</v>
      </c>
      <c r="AH173" s="1">
        <v>0</v>
      </c>
      <c r="AI173" s="1">
        <v>0.15999999642372131</v>
      </c>
      <c r="AJ173" s="1">
        <v>111115</v>
      </c>
      <c r="AK173">
        <f t="shared" si="240"/>
        <v>0.49993550618489574</v>
      </c>
      <c r="AL173">
        <f t="shared" si="241"/>
        <v>3.0224929082745748E-3</v>
      </c>
      <c r="AM173">
        <f t="shared" si="242"/>
        <v>307.89145889282224</v>
      </c>
      <c r="AN173">
        <f t="shared" si="243"/>
        <v>314.74577178955076</v>
      </c>
      <c r="AO173">
        <f t="shared" si="244"/>
        <v>272.13700563601378</v>
      </c>
      <c r="AP173">
        <f t="shared" si="245"/>
        <v>2.6643491865745186</v>
      </c>
      <c r="AQ173">
        <f t="shared" si="246"/>
        <v>5.5680041801485523</v>
      </c>
      <c r="AR173">
        <f t="shared" si="247"/>
        <v>76.363256282615211</v>
      </c>
      <c r="AS173">
        <f t="shared" si="248"/>
        <v>60.058238811301734</v>
      </c>
      <c r="AT173">
        <f t="shared" si="249"/>
        <v>38.168615341186523</v>
      </c>
      <c r="AU173">
        <f t="shared" si="250"/>
        <v>6.718351700042585</v>
      </c>
      <c r="AV173">
        <f t="shared" si="251"/>
        <v>4.7994219697473195E-2</v>
      </c>
      <c r="AW173">
        <f t="shared" si="252"/>
        <v>1.1888755123494774</v>
      </c>
      <c r="AX173">
        <f t="shared" si="253"/>
        <v>5.529476187693108</v>
      </c>
      <c r="AY173">
        <f t="shared" si="254"/>
        <v>3.0069434532959526E-2</v>
      </c>
      <c r="AZ173">
        <f t="shared" si="255"/>
        <v>14.096614099322935</v>
      </c>
      <c r="BA173">
        <f t="shared" si="256"/>
        <v>0.4975696194002317</v>
      </c>
      <c r="BB173">
        <f t="shared" si="257"/>
        <v>18.924452681639291</v>
      </c>
      <c r="BC173">
        <f t="shared" si="258"/>
        <v>386.17667476000145</v>
      </c>
      <c r="BD173">
        <f t="shared" si="259"/>
        <v>2.4457031230808129E-3</v>
      </c>
    </row>
    <row r="174" spans="1:108" x14ac:dyDescent="0.25">
      <c r="A174" s="1">
        <v>137</v>
      </c>
      <c r="B174" s="1" t="s">
        <v>169</v>
      </c>
      <c r="C174" s="1">
        <v>3691.0000494420528</v>
      </c>
      <c r="D174" s="1">
        <v>0</v>
      </c>
      <c r="E174">
        <f t="shared" si="232"/>
        <v>4.9795119493121103</v>
      </c>
      <c r="F174">
        <f t="shared" si="233"/>
        <v>4.8830872701691647E-2</v>
      </c>
      <c r="G174">
        <f t="shared" si="234"/>
        <v>193.75297303266984</v>
      </c>
      <c r="H174">
        <f t="shared" si="235"/>
        <v>3.0217970289190084</v>
      </c>
      <c r="I174">
        <f t="shared" si="236"/>
        <v>4.3771477470765614</v>
      </c>
      <c r="J174">
        <f t="shared" si="237"/>
        <v>34.734504699707031</v>
      </c>
      <c r="K174" s="1">
        <v>6</v>
      </c>
      <c r="L174">
        <f t="shared" si="238"/>
        <v>1.4200000166893005</v>
      </c>
      <c r="M174" s="1">
        <v>1</v>
      </c>
      <c r="N174">
        <f t="shared" si="239"/>
        <v>2.8400000333786011</v>
      </c>
      <c r="O174" s="1">
        <v>41.591167449951172</v>
      </c>
      <c r="P174" s="1">
        <v>34.734504699707031</v>
      </c>
      <c r="Q174" s="1">
        <v>44.075756072998047</v>
      </c>
      <c r="R174" s="1">
        <v>400.87710571289062</v>
      </c>
      <c r="S174" s="1">
        <v>388.5675048828125</v>
      </c>
      <c r="T174" s="1">
        <v>10.35665225982666</v>
      </c>
      <c r="U174" s="1">
        <v>16.302797317504883</v>
      </c>
      <c r="V174" s="1">
        <v>9.3603229522705078</v>
      </c>
      <c r="W174" s="1">
        <v>14.734437942504883</v>
      </c>
      <c r="X174" s="1">
        <v>299.94558715820312</v>
      </c>
      <c r="Y174" s="1">
        <v>1700.9241943359375</v>
      </c>
      <c r="Z174" s="1">
        <v>5.6041197776794434</v>
      </c>
      <c r="AA174" s="1">
        <v>72.914390563964844</v>
      </c>
      <c r="AB174" s="1">
        <v>-1.5455000400543213</v>
      </c>
      <c r="AC174" s="1">
        <v>-7.7338606119155884E-2</v>
      </c>
      <c r="AD174" s="1">
        <v>1</v>
      </c>
      <c r="AE174" s="1">
        <v>-0.21956524252891541</v>
      </c>
      <c r="AF174" s="1">
        <v>2.737391471862793</v>
      </c>
      <c r="AG174" s="1">
        <v>1</v>
      </c>
      <c r="AH174" s="1">
        <v>0</v>
      </c>
      <c r="AI174" s="1">
        <v>0.15999999642372131</v>
      </c>
      <c r="AJ174" s="1">
        <v>111115</v>
      </c>
      <c r="AK174">
        <f t="shared" si="240"/>
        <v>0.4999093119303385</v>
      </c>
      <c r="AL174">
        <f t="shared" si="241"/>
        <v>3.0217970289190084E-3</v>
      </c>
      <c r="AM174">
        <f t="shared" si="242"/>
        <v>307.88450469970701</v>
      </c>
      <c r="AN174">
        <f t="shared" si="243"/>
        <v>314.74116744995115</v>
      </c>
      <c r="AO174">
        <f t="shared" si="244"/>
        <v>272.14786501077106</v>
      </c>
      <c r="AP174">
        <f t="shared" si="245"/>
        <v>2.6651604720475546</v>
      </c>
      <c r="AQ174">
        <f t="shared" si="246"/>
        <v>5.5658562779702709</v>
      </c>
      <c r="AR174">
        <f t="shared" si="247"/>
        <v>76.334126019850231</v>
      </c>
      <c r="AS174">
        <f t="shared" si="248"/>
        <v>60.031328702345348</v>
      </c>
      <c r="AT174">
        <f t="shared" si="249"/>
        <v>38.162836074829102</v>
      </c>
      <c r="AU174">
        <f t="shared" si="250"/>
        <v>6.7162504035812374</v>
      </c>
      <c r="AV174">
        <f t="shared" si="251"/>
        <v>4.800546816735559E-2</v>
      </c>
      <c r="AW174">
        <f t="shared" si="252"/>
        <v>1.1887085308937093</v>
      </c>
      <c r="AX174">
        <f t="shared" si="253"/>
        <v>5.5275418726875278</v>
      </c>
      <c r="AY174">
        <f t="shared" si="254"/>
        <v>3.007649911271067E-2</v>
      </c>
      <c r="AZ174">
        <f t="shared" si="255"/>
        <v>14.127379948633438</v>
      </c>
      <c r="BA174">
        <f t="shared" si="256"/>
        <v>0.49863400978706007</v>
      </c>
      <c r="BB174">
        <f t="shared" si="257"/>
        <v>18.931513275127219</v>
      </c>
      <c r="BC174">
        <f t="shared" si="258"/>
        <v>386.20048338543097</v>
      </c>
      <c r="BD174">
        <f t="shared" si="259"/>
        <v>2.4409523195229915E-3</v>
      </c>
    </row>
    <row r="175" spans="1:108" x14ac:dyDescent="0.25">
      <c r="A175" s="1">
        <v>138</v>
      </c>
      <c r="B175" s="1" t="s">
        <v>170</v>
      </c>
      <c r="C175" s="1">
        <v>3691.0000494420528</v>
      </c>
      <c r="D175" s="1">
        <v>0</v>
      </c>
      <c r="E175">
        <f t="shared" si="232"/>
        <v>4.9795119493121103</v>
      </c>
      <c r="F175">
        <f t="shared" si="233"/>
        <v>4.8830872701691647E-2</v>
      </c>
      <c r="G175">
        <f t="shared" si="234"/>
        <v>193.75297303266984</v>
      </c>
      <c r="H175">
        <f t="shared" si="235"/>
        <v>3.0217970289190084</v>
      </c>
      <c r="I175">
        <f t="shared" si="236"/>
        <v>4.3771477470765614</v>
      </c>
      <c r="J175">
        <f t="shared" si="237"/>
        <v>34.734504699707031</v>
      </c>
      <c r="K175" s="1">
        <v>6</v>
      </c>
      <c r="L175">
        <f t="shared" si="238"/>
        <v>1.4200000166893005</v>
      </c>
      <c r="M175" s="1">
        <v>1</v>
      </c>
      <c r="N175">
        <f t="shared" si="239"/>
        <v>2.8400000333786011</v>
      </c>
      <c r="O175" s="1">
        <v>41.591167449951172</v>
      </c>
      <c r="P175" s="1">
        <v>34.734504699707031</v>
      </c>
      <c r="Q175" s="1">
        <v>44.075756072998047</v>
      </c>
      <c r="R175" s="1">
        <v>400.87710571289062</v>
      </c>
      <c r="S175" s="1">
        <v>388.5675048828125</v>
      </c>
      <c r="T175" s="1">
        <v>10.35665225982666</v>
      </c>
      <c r="U175" s="1">
        <v>16.302797317504883</v>
      </c>
      <c r="V175" s="1">
        <v>9.3603229522705078</v>
      </c>
      <c r="W175" s="1">
        <v>14.734437942504883</v>
      </c>
      <c r="X175" s="1">
        <v>299.94558715820312</v>
      </c>
      <c r="Y175" s="1">
        <v>1700.9241943359375</v>
      </c>
      <c r="Z175" s="1">
        <v>5.6041197776794434</v>
      </c>
      <c r="AA175" s="1">
        <v>72.914390563964844</v>
      </c>
      <c r="AB175" s="1">
        <v>-1.5455000400543213</v>
      </c>
      <c r="AC175" s="1">
        <v>-7.7338606119155884E-2</v>
      </c>
      <c r="AD175" s="1">
        <v>1</v>
      </c>
      <c r="AE175" s="1">
        <v>-0.21956524252891541</v>
      </c>
      <c r="AF175" s="1">
        <v>2.737391471862793</v>
      </c>
      <c r="AG175" s="1">
        <v>1</v>
      </c>
      <c r="AH175" s="1">
        <v>0</v>
      </c>
      <c r="AI175" s="1">
        <v>0.15999999642372131</v>
      </c>
      <c r="AJ175" s="1">
        <v>111115</v>
      </c>
      <c r="AK175">
        <f t="shared" si="240"/>
        <v>0.4999093119303385</v>
      </c>
      <c r="AL175">
        <f t="shared" si="241"/>
        <v>3.0217970289190084E-3</v>
      </c>
      <c r="AM175">
        <f t="shared" si="242"/>
        <v>307.88450469970701</v>
      </c>
      <c r="AN175">
        <f t="shared" si="243"/>
        <v>314.74116744995115</v>
      </c>
      <c r="AO175">
        <f t="shared" si="244"/>
        <v>272.14786501077106</v>
      </c>
      <c r="AP175">
        <f t="shared" si="245"/>
        <v>2.6651604720475546</v>
      </c>
      <c r="AQ175">
        <f t="shared" si="246"/>
        <v>5.5658562779702709</v>
      </c>
      <c r="AR175">
        <f t="shared" si="247"/>
        <v>76.334126019850231</v>
      </c>
      <c r="AS175">
        <f t="shared" si="248"/>
        <v>60.031328702345348</v>
      </c>
      <c r="AT175">
        <f t="shared" si="249"/>
        <v>38.162836074829102</v>
      </c>
      <c r="AU175">
        <f t="shared" si="250"/>
        <v>6.7162504035812374</v>
      </c>
      <c r="AV175">
        <f t="shared" si="251"/>
        <v>4.800546816735559E-2</v>
      </c>
      <c r="AW175">
        <f t="shared" si="252"/>
        <v>1.1887085308937093</v>
      </c>
      <c r="AX175">
        <f t="shared" si="253"/>
        <v>5.5275418726875278</v>
      </c>
      <c r="AY175">
        <f t="shared" si="254"/>
        <v>3.007649911271067E-2</v>
      </c>
      <c r="AZ175">
        <f t="shared" si="255"/>
        <v>14.127379948633438</v>
      </c>
      <c r="BA175">
        <f t="shared" si="256"/>
        <v>0.49863400978706007</v>
      </c>
      <c r="BB175">
        <f t="shared" si="257"/>
        <v>18.931513275127219</v>
      </c>
      <c r="BC175">
        <f t="shared" si="258"/>
        <v>386.20048338543097</v>
      </c>
      <c r="BD175">
        <f t="shared" si="259"/>
        <v>2.4409523195229915E-3</v>
      </c>
    </row>
    <row r="176" spans="1:108" x14ac:dyDescent="0.25">
      <c r="A176" s="1">
        <v>139</v>
      </c>
      <c r="B176" s="1" t="s">
        <v>170</v>
      </c>
      <c r="C176" s="1">
        <v>3691.500049430877</v>
      </c>
      <c r="D176" s="1">
        <v>0</v>
      </c>
      <c r="E176">
        <f t="shared" si="232"/>
        <v>4.9733079637443138</v>
      </c>
      <c r="F176">
        <f t="shared" si="233"/>
        <v>4.8781996796152347E-2</v>
      </c>
      <c r="G176">
        <f t="shared" si="234"/>
        <v>193.79216396245158</v>
      </c>
      <c r="H176">
        <f t="shared" si="235"/>
        <v>3.0204840284640939</v>
      </c>
      <c r="I176">
        <f t="shared" si="236"/>
        <v>4.3794992020030019</v>
      </c>
      <c r="J176">
        <f t="shared" si="237"/>
        <v>34.741447448730469</v>
      </c>
      <c r="K176" s="1">
        <v>6</v>
      </c>
      <c r="L176">
        <f t="shared" si="238"/>
        <v>1.4200000166893005</v>
      </c>
      <c r="M176" s="1">
        <v>1</v>
      </c>
      <c r="N176">
        <f t="shared" si="239"/>
        <v>2.8400000333786011</v>
      </c>
      <c r="O176" s="1">
        <v>41.586490631103516</v>
      </c>
      <c r="P176" s="1">
        <v>34.741447448730469</v>
      </c>
      <c r="Q176" s="1">
        <v>44.069770812988281</v>
      </c>
      <c r="R176" s="1">
        <v>400.87716674804687</v>
      </c>
      <c r="S176" s="1">
        <v>388.58258056640625</v>
      </c>
      <c r="T176" s="1">
        <v>10.357171058654785</v>
      </c>
      <c r="U176" s="1">
        <v>16.29994010925293</v>
      </c>
      <c r="V176" s="1">
        <v>9.3631143569946289</v>
      </c>
      <c r="W176" s="1">
        <v>14.735511779785156</v>
      </c>
      <c r="X176" s="1">
        <v>299.9864501953125</v>
      </c>
      <c r="Y176" s="1">
        <v>1700.8841552734375</v>
      </c>
      <c r="Z176" s="1">
        <v>5.6730599403381348</v>
      </c>
      <c r="AA176" s="1">
        <v>72.914466857910156</v>
      </c>
      <c r="AB176" s="1">
        <v>-1.5455000400543213</v>
      </c>
      <c r="AC176" s="1">
        <v>-7.7338606119155884E-2</v>
      </c>
      <c r="AD176" s="1">
        <v>1</v>
      </c>
      <c r="AE176" s="1">
        <v>-0.21956524252891541</v>
      </c>
      <c r="AF176" s="1">
        <v>2.737391471862793</v>
      </c>
      <c r="AG176" s="1">
        <v>1</v>
      </c>
      <c r="AH176" s="1">
        <v>0</v>
      </c>
      <c r="AI176" s="1">
        <v>0.15999999642372131</v>
      </c>
      <c r="AJ176" s="1">
        <v>111115</v>
      </c>
      <c r="AK176">
        <f t="shared" si="240"/>
        <v>0.4999774169921874</v>
      </c>
      <c r="AL176">
        <f t="shared" si="241"/>
        <v>3.0204840284640939E-3</v>
      </c>
      <c r="AM176">
        <f t="shared" si="242"/>
        <v>307.89144744873045</v>
      </c>
      <c r="AN176">
        <f t="shared" si="243"/>
        <v>314.73649063110349</v>
      </c>
      <c r="AO176">
        <f t="shared" si="244"/>
        <v>272.14145876091425</v>
      </c>
      <c r="AP176">
        <f t="shared" si="245"/>
        <v>2.6639809819669553</v>
      </c>
      <c r="AQ176">
        <f t="shared" si="246"/>
        <v>5.5680006448850454</v>
      </c>
      <c r="AR176">
        <f t="shared" si="247"/>
        <v>76.363455495539952</v>
      </c>
      <c r="AS176">
        <f t="shared" si="248"/>
        <v>60.063515386287023</v>
      </c>
      <c r="AT176">
        <f t="shared" si="249"/>
        <v>38.163969039916992</v>
      </c>
      <c r="AU176">
        <f t="shared" si="250"/>
        <v>6.7166622959653512</v>
      </c>
      <c r="AV176">
        <f t="shared" si="251"/>
        <v>4.7958229829118203E-2</v>
      </c>
      <c r="AW176">
        <f t="shared" si="252"/>
        <v>1.1885014428820433</v>
      </c>
      <c r="AX176">
        <f t="shared" si="253"/>
        <v>5.5281608530833077</v>
      </c>
      <c r="AY176">
        <f t="shared" si="254"/>
        <v>3.0046831219932943E-2</v>
      </c>
      <c r="AZ176">
        <f t="shared" si="255"/>
        <v>14.130252316562867</v>
      </c>
      <c r="BA176">
        <f t="shared" si="256"/>
        <v>0.49871552059790225</v>
      </c>
      <c r="BB176">
        <f t="shared" si="257"/>
        <v>18.916703297151749</v>
      </c>
      <c r="BC176">
        <f t="shared" si="258"/>
        <v>386.21850814663674</v>
      </c>
      <c r="BD176">
        <f t="shared" si="259"/>
        <v>2.435890284154741E-3</v>
      </c>
    </row>
    <row r="177" spans="1:108" x14ac:dyDescent="0.25">
      <c r="A177" s="1">
        <v>140</v>
      </c>
      <c r="B177" s="1" t="s">
        <v>171</v>
      </c>
      <c r="C177" s="1">
        <v>3692.0000494197011</v>
      </c>
      <c r="D177" s="1">
        <v>0</v>
      </c>
      <c r="E177">
        <f t="shared" si="232"/>
        <v>4.9884800513972083</v>
      </c>
      <c r="F177">
        <f t="shared" si="233"/>
        <v>4.8697557455075244E-2</v>
      </c>
      <c r="G177">
        <f t="shared" si="234"/>
        <v>192.98676149440661</v>
      </c>
      <c r="H177">
        <f t="shared" si="235"/>
        <v>3.0188672901141458</v>
      </c>
      <c r="I177">
        <f t="shared" si="236"/>
        <v>4.3845041713868023</v>
      </c>
      <c r="J177">
        <f t="shared" si="237"/>
        <v>34.757144927978516</v>
      </c>
      <c r="K177" s="1">
        <v>6</v>
      </c>
      <c r="L177">
        <f t="shared" si="238"/>
        <v>1.4200000166893005</v>
      </c>
      <c r="M177" s="1">
        <v>1</v>
      </c>
      <c r="N177">
        <f t="shared" si="239"/>
        <v>2.8400000333786011</v>
      </c>
      <c r="O177" s="1">
        <v>41.582984924316406</v>
      </c>
      <c r="P177" s="1">
        <v>34.757144927978516</v>
      </c>
      <c r="Q177" s="1">
        <v>44.063461303710938</v>
      </c>
      <c r="R177" s="1">
        <v>400.88290405273438</v>
      </c>
      <c r="S177" s="1">
        <v>388.55841064453125</v>
      </c>
      <c r="T177" s="1">
        <v>10.357636451721191</v>
      </c>
      <c r="U177" s="1">
        <v>16.297702789306641</v>
      </c>
      <c r="V177" s="1">
        <v>9.3653421401977539</v>
      </c>
      <c r="W177" s="1">
        <v>14.736332893371582</v>
      </c>
      <c r="X177" s="1">
        <v>299.96298217773437</v>
      </c>
      <c r="Y177" s="1">
        <v>1700.8382568359375</v>
      </c>
      <c r="Z177" s="1">
        <v>5.6253576278686523</v>
      </c>
      <c r="AA177" s="1">
        <v>72.915031433105469</v>
      </c>
      <c r="AB177" s="1">
        <v>-1.5455000400543213</v>
      </c>
      <c r="AC177" s="1">
        <v>-7.7338606119155884E-2</v>
      </c>
      <c r="AD177" s="1">
        <v>1</v>
      </c>
      <c r="AE177" s="1">
        <v>-0.21956524252891541</v>
      </c>
      <c r="AF177" s="1">
        <v>2.737391471862793</v>
      </c>
      <c r="AG177" s="1">
        <v>1</v>
      </c>
      <c r="AH177" s="1">
        <v>0</v>
      </c>
      <c r="AI177" s="1">
        <v>0.15999999642372131</v>
      </c>
      <c r="AJ177" s="1">
        <v>111115</v>
      </c>
      <c r="AK177">
        <f t="shared" si="240"/>
        <v>0.49993830362955721</v>
      </c>
      <c r="AL177">
        <f t="shared" si="241"/>
        <v>3.018867290114146E-3</v>
      </c>
      <c r="AM177">
        <f t="shared" si="242"/>
        <v>307.90714492797849</v>
      </c>
      <c r="AN177">
        <f t="shared" si="243"/>
        <v>314.73298492431638</v>
      </c>
      <c r="AO177">
        <f t="shared" si="244"/>
        <v>272.13411501107839</v>
      </c>
      <c r="AP177">
        <f t="shared" si="245"/>
        <v>2.6618105614295735</v>
      </c>
      <c r="AQ177">
        <f t="shared" si="246"/>
        <v>5.5728516825565064</v>
      </c>
      <c r="AR177">
        <f t="shared" si="247"/>
        <v>76.429394228118994</v>
      </c>
      <c r="AS177">
        <f t="shared" si="248"/>
        <v>60.131691438812354</v>
      </c>
      <c r="AT177">
        <f t="shared" si="249"/>
        <v>38.170064926147461</v>
      </c>
      <c r="AU177">
        <f t="shared" si="250"/>
        <v>6.7188788473705419</v>
      </c>
      <c r="AV177">
        <f t="shared" si="251"/>
        <v>4.7876615827396607E-2</v>
      </c>
      <c r="AW177">
        <f t="shared" si="252"/>
        <v>1.1883475111697044</v>
      </c>
      <c r="AX177">
        <f t="shared" si="253"/>
        <v>5.5305313362008377</v>
      </c>
      <c r="AY177">
        <f t="shared" si="254"/>
        <v>2.9995574132737162E-2</v>
      </c>
      <c r="AZ177">
        <f t="shared" si="255"/>
        <v>14.071635780537887</v>
      </c>
      <c r="BA177">
        <f t="shared" si="256"/>
        <v>0.49667374635974254</v>
      </c>
      <c r="BB177">
        <f t="shared" si="257"/>
        <v>18.889621934742117</v>
      </c>
      <c r="BC177">
        <f t="shared" si="258"/>
        <v>386.18712614092698</v>
      </c>
      <c r="BD177">
        <f t="shared" si="259"/>
        <v>2.4400218397106718E-3</v>
      </c>
    </row>
    <row r="178" spans="1:108" x14ac:dyDescent="0.25">
      <c r="A178" s="1">
        <v>141</v>
      </c>
      <c r="B178" s="1" t="s">
        <v>171</v>
      </c>
      <c r="C178" s="1">
        <v>3692.5000494085252</v>
      </c>
      <c r="D178" s="1">
        <v>0</v>
      </c>
      <c r="E178">
        <f t="shared" si="232"/>
        <v>4.9403391949070308</v>
      </c>
      <c r="F178">
        <f t="shared" si="233"/>
        <v>4.8661369731127675E-2</v>
      </c>
      <c r="G178">
        <f t="shared" si="234"/>
        <v>194.42075198003113</v>
      </c>
      <c r="H178">
        <f t="shared" si="235"/>
        <v>3.0176555777152259</v>
      </c>
      <c r="I178">
        <f t="shared" si="236"/>
        <v>4.3858985526210059</v>
      </c>
      <c r="J178">
        <f t="shared" si="237"/>
        <v>34.760982513427734</v>
      </c>
      <c r="K178" s="1">
        <v>6</v>
      </c>
      <c r="L178">
        <f t="shared" si="238"/>
        <v>1.4200000166893005</v>
      </c>
      <c r="M178" s="1">
        <v>1</v>
      </c>
      <c r="N178">
        <f t="shared" si="239"/>
        <v>2.8400000333786011</v>
      </c>
      <c r="O178" s="1">
        <v>41.577926635742187</v>
      </c>
      <c r="P178" s="1">
        <v>34.760982513427734</v>
      </c>
      <c r="Q178" s="1">
        <v>44.057140350341797</v>
      </c>
      <c r="R178" s="1">
        <v>400.819091796875</v>
      </c>
      <c r="S178" s="1">
        <v>388.59173583984375</v>
      </c>
      <c r="T178" s="1">
        <v>10.357271194458008</v>
      </c>
      <c r="U178" s="1">
        <v>16.294919967651367</v>
      </c>
      <c r="V178" s="1">
        <v>9.3674755096435547</v>
      </c>
      <c r="W178" s="1">
        <v>14.737691879272461</v>
      </c>
      <c r="X178" s="1">
        <v>299.96551513671875</v>
      </c>
      <c r="Y178" s="1">
        <v>1700.7979736328125</v>
      </c>
      <c r="Z178" s="1">
        <v>5.5616836547851563</v>
      </c>
      <c r="AA178" s="1">
        <v>72.914726257324219</v>
      </c>
      <c r="AB178" s="1">
        <v>-1.5455000400543213</v>
      </c>
      <c r="AC178" s="1">
        <v>-7.7338606119155884E-2</v>
      </c>
      <c r="AD178" s="1">
        <v>1</v>
      </c>
      <c r="AE178" s="1">
        <v>-0.21956524252891541</v>
      </c>
      <c r="AF178" s="1">
        <v>2.737391471862793</v>
      </c>
      <c r="AG178" s="1">
        <v>1</v>
      </c>
      <c r="AH178" s="1">
        <v>0</v>
      </c>
      <c r="AI178" s="1">
        <v>0.15999999642372131</v>
      </c>
      <c r="AJ178" s="1">
        <v>111115</v>
      </c>
      <c r="AK178">
        <f t="shared" si="240"/>
        <v>0.49994252522786448</v>
      </c>
      <c r="AL178">
        <f t="shared" si="241"/>
        <v>3.0176555777152256E-3</v>
      </c>
      <c r="AM178">
        <f t="shared" si="242"/>
        <v>307.91098251342771</v>
      </c>
      <c r="AN178">
        <f t="shared" si="243"/>
        <v>314.72792663574216</v>
      </c>
      <c r="AO178">
        <f t="shared" si="244"/>
        <v>272.12766969872246</v>
      </c>
      <c r="AP178">
        <f t="shared" si="245"/>
        <v>2.6609867697982565</v>
      </c>
      <c r="AQ178">
        <f t="shared" si="246"/>
        <v>5.5740381814473121</v>
      </c>
      <c r="AR178">
        <f t="shared" si="247"/>
        <v>76.445986531937436</v>
      </c>
      <c r="AS178">
        <f t="shared" si="248"/>
        <v>60.151066564286069</v>
      </c>
      <c r="AT178">
        <f t="shared" si="249"/>
        <v>38.169454574584961</v>
      </c>
      <c r="AU178">
        <f t="shared" si="250"/>
        <v>6.7186568862270306</v>
      </c>
      <c r="AV178">
        <f t="shared" si="251"/>
        <v>4.7841637483672039E-2</v>
      </c>
      <c r="AW178">
        <f t="shared" si="252"/>
        <v>1.1881396288263057</v>
      </c>
      <c r="AX178">
        <f t="shared" si="253"/>
        <v>5.5305172574007244</v>
      </c>
      <c r="AY178">
        <f t="shared" si="254"/>
        <v>2.9973606365318671E-2</v>
      </c>
      <c r="AZ178">
        <f t="shared" si="255"/>
        <v>14.176135909367094</v>
      </c>
      <c r="BA178">
        <f t="shared" si="256"/>
        <v>0.50032137600620696</v>
      </c>
      <c r="BB178">
        <f t="shared" si="257"/>
        <v>18.879494033252719</v>
      </c>
      <c r="BC178">
        <f t="shared" si="258"/>
        <v>386.24333519380917</v>
      </c>
      <c r="BD178">
        <f t="shared" si="259"/>
        <v>2.4148275414432783E-3</v>
      </c>
    </row>
    <row r="179" spans="1:108" x14ac:dyDescent="0.25">
      <c r="A179" s="1">
        <v>142</v>
      </c>
      <c r="B179" s="1" t="s">
        <v>171</v>
      </c>
      <c r="C179" s="1">
        <v>3693.0000493973494</v>
      </c>
      <c r="D179" s="1">
        <v>0</v>
      </c>
      <c r="E179">
        <f t="shared" si="232"/>
        <v>4.918470926435206</v>
      </c>
      <c r="F179">
        <f t="shared" si="233"/>
        <v>4.8627238459811199E-2</v>
      </c>
      <c r="G179">
        <f t="shared" si="234"/>
        <v>195.00439615983109</v>
      </c>
      <c r="H179">
        <f t="shared" si="235"/>
        <v>3.0160134394448894</v>
      </c>
      <c r="I179">
        <f t="shared" si="236"/>
        <v>4.386550151311857</v>
      </c>
      <c r="J179">
        <f t="shared" si="237"/>
        <v>34.762214660644531</v>
      </c>
      <c r="K179" s="1">
        <v>6</v>
      </c>
      <c r="L179">
        <f t="shared" si="238"/>
        <v>1.4200000166893005</v>
      </c>
      <c r="M179" s="1">
        <v>1</v>
      </c>
      <c r="N179">
        <f t="shared" si="239"/>
        <v>2.8400000333786011</v>
      </c>
      <c r="O179" s="1">
        <v>41.573230743408203</v>
      </c>
      <c r="P179" s="1">
        <v>34.762214660644531</v>
      </c>
      <c r="Q179" s="1">
        <v>44.050258636474609</v>
      </c>
      <c r="R179" s="1">
        <v>400.7752685546875</v>
      </c>
      <c r="S179" s="1">
        <v>388.59307861328125</v>
      </c>
      <c r="T179" s="1">
        <v>10.356784820556641</v>
      </c>
      <c r="U179" s="1">
        <v>16.291149139404297</v>
      </c>
      <c r="V179" s="1">
        <v>9.3693943023681641</v>
      </c>
      <c r="W179" s="1">
        <v>14.737991333007812</v>
      </c>
      <c r="X179" s="1">
        <v>299.9693603515625</v>
      </c>
      <c r="Y179" s="1">
        <v>1700.8206787109375</v>
      </c>
      <c r="Z179" s="1">
        <v>5.608311653137207</v>
      </c>
      <c r="AA179" s="1">
        <v>72.914993286132812</v>
      </c>
      <c r="AB179" s="1">
        <v>-1.5455000400543213</v>
      </c>
      <c r="AC179" s="1">
        <v>-7.7338606119155884E-2</v>
      </c>
      <c r="AD179" s="1">
        <v>1</v>
      </c>
      <c r="AE179" s="1">
        <v>-0.21956524252891541</v>
      </c>
      <c r="AF179" s="1">
        <v>2.737391471862793</v>
      </c>
      <c r="AG179" s="1">
        <v>1</v>
      </c>
      <c r="AH179" s="1">
        <v>0</v>
      </c>
      <c r="AI179" s="1">
        <v>0.15999999642372131</v>
      </c>
      <c r="AJ179" s="1">
        <v>111115</v>
      </c>
      <c r="AK179">
        <f t="shared" si="240"/>
        <v>0.49994893391927075</v>
      </c>
      <c r="AL179">
        <f t="shared" si="241"/>
        <v>3.0160134394448894E-3</v>
      </c>
      <c r="AM179">
        <f t="shared" si="242"/>
        <v>307.91221466064451</v>
      </c>
      <c r="AN179">
        <f t="shared" si="243"/>
        <v>314.72323074340818</v>
      </c>
      <c r="AO179">
        <f t="shared" si="244"/>
        <v>272.13130251114126</v>
      </c>
      <c r="AP179">
        <f t="shared" si="245"/>
        <v>2.6609524842170154</v>
      </c>
      <c r="AQ179">
        <f t="shared" si="246"/>
        <v>5.5744191814349096</v>
      </c>
      <c r="AR179">
        <f t="shared" si="247"/>
        <v>76.450931834551355</v>
      </c>
      <c r="AS179">
        <f t="shared" si="248"/>
        <v>60.159782695147058</v>
      </c>
      <c r="AT179">
        <f t="shared" si="249"/>
        <v>38.167722702026367</v>
      </c>
      <c r="AU179">
        <f t="shared" si="250"/>
        <v>6.7180271061192798</v>
      </c>
      <c r="AV179">
        <f t="shared" si="251"/>
        <v>4.7808646063595805E-2</v>
      </c>
      <c r="AW179">
        <f t="shared" si="252"/>
        <v>1.1878690301230526</v>
      </c>
      <c r="AX179">
        <f t="shared" si="253"/>
        <v>5.5301580759962272</v>
      </c>
      <c r="AY179">
        <f t="shared" si="254"/>
        <v>2.9952886535091799E-2</v>
      </c>
      <c r="AZ179">
        <f t="shared" si="255"/>
        <v>14.218744236760468</v>
      </c>
      <c r="BA179">
        <f t="shared" si="256"/>
        <v>0.50182158893749862</v>
      </c>
      <c r="BB179">
        <f t="shared" si="257"/>
        <v>18.87197893167999</v>
      </c>
      <c r="BC179">
        <f t="shared" si="258"/>
        <v>386.25507309474318</v>
      </c>
      <c r="BD179">
        <f t="shared" si="259"/>
        <v>2.4031083645339709E-3</v>
      </c>
    </row>
    <row r="180" spans="1:108" x14ac:dyDescent="0.25">
      <c r="A180" s="1">
        <v>143</v>
      </c>
      <c r="B180" s="1" t="s">
        <v>172</v>
      </c>
      <c r="C180" s="1">
        <v>3693.5000493861735</v>
      </c>
      <c r="D180" s="1">
        <v>0</v>
      </c>
      <c r="E180">
        <f t="shared" si="232"/>
        <v>4.8869348847017049</v>
      </c>
      <c r="F180">
        <f t="shared" si="233"/>
        <v>4.8662974462580895E-2</v>
      </c>
      <c r="G180">
        <f t="shared" si="234"/>
        <v>196.15262856062012</v>
      </c>
      <c r="H180">
        <f t="shared" si="235"/>
        <v>3.0134519201195835</v>
      </c>
      <c r="I180">
        <f t="shared" si="236"/>
        <v>4.3799085064049628</v>
      </c>
      <c r="J180">
        <f t="shared" si="237"/>
        <v>34.739654541015625</v>
      </c>
      <c r="K180" s="1">
        <v>6</v>
      </c>
      <c r="L180">
        <f t="shared" si="238"/>
        <v>1.4200000166893005</v>
      </c>
      <c r="M180" s="1">
        <v>1</v>
      </c>
      <c r="N180">
        <f t="shared" si="239"/>
        <v>2.8400000333786011</v>
      </c>
      <c r="O180" s="1">
        <v>41.569393157958984</v>
      </c>
      <c r="P180" s="1">
        <v>34.739654541015625</v>
      </c>
      <c r="Q180" s="1">
        <v>44.043563842773438</v>
      </c>
      <c r="R180" s="1">
        <v>400.698486328125</v>
      </c>
      <c r="S180" s="1">
        <v>388.581298828125</v>
      </c>
      <c r="T180" s="1">
        <v>10.357129096984863</v>
      </c>
      <c r="U180" s="1">
        <v>16.286548614501953</v>
      </c>
      <c r="V180" s="1">
        <v>9.3716440200805664</v>
      </c>
      <c r="W180" s="1">
        <v>14.736876487731934</v>
      </c>
      <c r="X180" s="1">
        <v>299.9659423828125</v>
      </c>
      <c r="Y180" s="1">
        <v>1700.8123779296875</v>
      </c>
      <c r="Z180" s="1">
        <v>5.6051454544067383</v>
      </c>
      <c r="AA180" s="1">
        <v>72.915283203125</v>
      </c>
      <c r="AB180" s="1">
        <v>-1.5455000400543213</v>
      </c>
      <c r="AC180" s="1">
        <v>-7.7338606119155884E-2</v>
      </c>
      <c r="AD180" s="1">
        <v>1</v>
      </c>
      <c r="AE180" s="1">
        <v>-0.21956524252891541</v>
      </c>
      <c r="AF180" s="1">
        <v>2.737391471862793</v>
      </c>
      <c r="AG180" s="1">
        <v>1</v>
      </c>
      <c r="AH180" s="1">
        <v>0</v>
      </c>
      <c r="AI180" s="1">
        <v>0.15999999642372131</v>
      </c>
      <c r="AJ180" s="1">
        <v>111115</v>
      </c>
      <c r="AK180">
        <f t="shared" si="240"/>
        <v>0.49994323730468743</v>
      </c>
      <c r="AL180">
        <f t="shared" si="241"/>
        <v>3.0134519201195837E-3</v>
      </c>
      <c r="AM180">
        <f t="shared" si="242"/>
        <v>307.8896545410156</v>
      </c>
      <c r="AN180">
        <f t="shared" si="243"/>
        <v>314.71939315795896</v>
      </c>
      <c r="AO180">
        <f t="shared" si="244"/>
        <v>272.12997438617094</v>
      </c>
      <c r="AP180">
        <f t="shared" si="245"/>
        <v>2.665057130500263</v>
      </c>
      <c r="AQ180">
        <f t="shared" si="246"/>
        <v>5.5674468110328359</v>
      </c>
      <c r="AR180">
        <f t="shared" si="247"/>
        <v>76.355004965464175</v>
      </c>
      <c r="AS180">
        <f t="shared" si="248"/>
        <v>60.068456350962222</v>
      </c>
      <c r="AT180">
        <f t="shared" si="249"/>
        <v>38.154523849487305</v>
      </c>
      <c r="AU180">
        <f t="shared" si="250"/>
        <v>6.7132291427444208</v>
      </c>
      <c r="AV180">
        <f t="shared" si="251"/>
        <v>4.7843188604168994E-2</v>
      </c>
      <c r="AW180">
        <f t="shared" si="252"/>
        <v>1.1875383046278729</v>
      </c>
      <c r="AX180">
        <f t="shared" si="253"/>
        <v>5.5256908381165477</v>
      </c>
      <c r="AY180">
        <f t="shared" si="254"/>
        <v>2.9974580527983161E-2</v>
      </c>
      <c r="AZ180">
        <f t="shared" si="255"/>
        <v>14.302524462535001</v>
      </c>
      <c r="BA180">
        <f t="shared" si="256"/>
        <v>0.50479173638096564</v>
      </c>
      <c r="BB180">
        <f t="shared" si="257"/>
        <v>18.898645826219795</v>
      </c>
      <c r="BC180">
        <f t="shared" si="258"/>
        <v>386.25828403347418</v>
      </c>
      <c r="BD180">
        <f t="shared" si="259"/>
        <v>2.3910542603086779E-3</v>
      </c>
    </row>
    <row r="181" spans="1:108" x14ac:dyDescent="0.25">
      <c r="A181" s="1">
        <v>144</v>
      </c>
      <c r="B181" s="1" t="s">
        <v>172</v>
      </c>
      <c r="C181" s="1">
        <v>3694.0000493749976</v>
      </c>
      <c r="D181" s="1">
        <v>0</v>
      </c>
      <c r="E181">
        <f t="shared" si="232"/>
        <v>4.8185358558346927</v>
      </c>
      <c r="F181">
        <f t="shared" si="233"/>
        <v>4.8612988238382546E-2</v>
      </c>
      <c r="G181">
        <f t="shared" si="234"/>
        <v>198.17712236114738</v>
      </c>
      <c r="H181">
        <f t="shared" si="235"/>
        <v>3.0120146840658522</v>
      </c>
      <c r="I181">
        <f t="shared" si="236"/>
        <v>4.382184015058332</v>
      </c>
      <c r="J181">
        <f t="shared" si="237"/>
        <v>34.746307373046875</v>
      </c>
      <c r="K181" s="1">
        <v>6</v>
      </c>
      <c r="L181">
        <f t="shared" si="238"/>
        <v>1.4200000166893005</v>
      </c>
      <c r="M181" s="1">
        <v>1</v>
      </c>
      <c r="N181">
        <f t="shared" si="239"/>
        <v>2.8400000333786011</v>
      </c>
      <c r="O181" s="1">
        <v>41.564735412597656</v>
      </c>
      <c r="P181" s="1">
        <v>34.746307373046875</v>
      </c>
      <c r="Q181" s="1">
        <v>44.036918640136719</v>
      </c>
      <c r="R181" s="1">
        <v>400.58505249023437</v>
      </c>
      <c r="S181" s="1">
        <v>388.6055908203125</v>
      </c>
      <c r="T181" s="1">
        <v>10.356902122497559</v>
      </c>
      <c r="U181" s="1">
        <v>16.283540725708008</v>
      </c>
      <c r="V181" s="1">
        <v>9.3737373352050781</v>
      </c>
      <c r="W181" s="1">
        <v>14.73776912689209</v>
      </c>
      <c r="X181" s="1">
        <v>299.9644775390625</v>
      </c>
      <c r="Y181" s="1">
        <v>1700.7647705078125</v>
      </c>
      <c r="Z181" s="1">
        <v>5.6146526336669922</v>
      </c>
      <c r="AA181" s="1">
        <v>72.915229797363281</v>
      </c>
      <c r="AB181" s="1">
        <v>-1.5455000400543213</v>
      </c>
      <c r="AC181" s="1">
        <v>-7.7338606119155884E-2</v>
      </c>
      <c r="AD181" s="1">
        <v>1</v>
      </c>
      <c r="AE181" s="1">
        <v>-0.21956524252891541</v>
      </c>
      <c r="AF181" s="1">
        <v>2.737391471862793</v>
      </c>
      <c r="AG181" s="1">
        <v>1</v>
      </c>
      <c r="AH181" s="1">
        <v>0</v>
      </c>
      <c r="AI181" s="1">
        <v>0.15999999642372131</v>
      </c>
      <c r="AJ181" s="1">
        <v>111115</v>
      </c>
      <c r="AK181">
        <f t="shared" si="240"/>
        <v>0.49994079589843743</v>
      </c>
      <c r="AL181">
        <f t="shared" si="241"/>
        <v>3.0120146840658521E-3</v>
      </c>
      <c r="AM181">
        <f t="shared" si="242"/>
        <v>307.89630737304685</v>
      </c>
      <c r="AN181">
        <f t="shared" si="243"/>
        <v>314.71473541259763</v>
      </c>
      <c r="AO181">
        <f t="shared" si="244"/>
        <v>272.1223571988412</v>
      </c>
      <c r="AP181">
        <f t="shared" si="245"/>
        <v>2.6639743457485521</v>
      </c>
      <c r="AQ181">
        <f t="shared" si="246"/>
        <v>5.5695021289880549</v>
      </c>
      <c r="AR181">
        <f t="shared" si="247"/>
        <v>76.383248663771695</v>
      </c>
      <c r="AS181">
        <f t="shared" si="248"/>
        <v>60.099707938063688</v>
      </c>
      <c r="AT181">
        <f t="shared" si="249"/>
        <v>38.155521392822266</v>
      </c>
      <c r="AU181">
        <f t="shared" si="250"/>
        <v>6.7135916594985954</v>
      </c>
      <c r="AV181">
        <f t="shared" si="251"/>
        <v>4.7794871513234555E-2</v>
      </c>
      <c r="AW181">
        <f t="shared" si="252"/>
        <v>1.1873181139297231</v>
      </c>
      <c r="AX181">
        <f t="shared" si="253"/>
        <v>5.5262735455688725</v>
      </c>
      <c r="AY181">
        <f t="shared" si="254"/>
        <v>2.9944235629279045E-2</v>
      </c>
      <c r="AZ181">
        <f t="shared" si="255"/>
        <v>14.450130417543244</v>
      </c>
      <c r="BA181">
        <f t="shared" si="256"/>
        <v>0.50996981783718753</v>
      </c>
      <c r="BB181">
        <f t="shared" si="257"/>
        <v>18.883978551978011</v>
      </c>
      <c r="BC181">
        <f t="shared" si="258"/>
        <v>386.31508964815646</v>
      </c>
      <c r="BD181">
        <f t="shared" si="259"/>
        <v>2.3554122060412655E-3</v>
      </c>
    </row>
    <row r="182" spans="1:108" x14ac:dyDescent="0.25">
      <c r="A182" s="1">
        <v>145</v>
      </c>
      <c r="B182" s="1" t="s">
        <v>173</v>
      </c>
      <c r="C182" s="1">
        <v>3694.5000493638217</v>
      </c>
      <c r="D182" s="1">
        <v>0</v>
      </c>
      <c r="E182">
        <f t="shared" si="232"/>
        <v>4.8177627346157985</v>
      </c>
      <c r="F182">
        <f t="shared" si="233"/>
        <v>4.8559145041945813E-2</v>
      </c>
      <c r="G182">
        <f t="shared" si="234"/>
        <v>197.96785763142159</v>
      </c>
      <c r="H182">
        <f t="shared" si="235"/>
        <v>3.0118036068390097</v>
      </c>
      <c r="I182">
        <f t="shared" si="236"/>
        <v>4.3865066111276994</v>
      </c>
      <c r="J182">
        <f t="shared" si="237"/>
        <v>34.760036468505859</v>
      </c>
      <c r="K182" s="1">
        <v>6</v>
      </c>
      <c r="L182">
        <f t="shared" si="238"/>
        <v>1.4200000166893005</v>
      </c>
      <c r="M182" s="1">
        <v>1</v>
      </c>
      <c r="N182">
        <f t="shared" si="239"/>
        <v>2.8400000333786011</v>
      </c>
      <c r="O182" s="1">
        <v>41.560035705566406</v>
      </c>
      <c r="P182" s="1">
        <v>34.760036468505859</v>
      </c>
      <c r="Q182" s="1">
        <v>44.030010223388672</v>
      </c>
      <c r="R182" s="1">
        <v>400.54129028320312</v>
      </c>
      <c r="S182" s="1">
        <v>388.56387329101563</v>
      </c>
      <c r="T182" s="1">
        <v>10.356324195861816</v>
      </c>
      <c r="U182" s="1">
        <v>16.282512664794922</v>
      </c>
      <c r="V182" s="1">
        <v>9.3755102157592773</v>
      </c>
      <c r="W182" s="1">
        <v>14.740447044372559</v>
      </c>
      <c r="X182" s="1">
        <v>299.966552734375</v>
      </c>
      <c r="Y182" s="1">
        <v>1700.80810546875</v>
      </c>
      <c r="Z182" s="1">
        <v>5.6496448516845703</v>
      </c>
      <c r="AA182" s="1">
        <v>72.91497802734375</v>
      </c>
      <c r="AB182" s="1">
        <v>-1.5455000400543213</v>
      </c>
      <c r="AC182" s="1">
        <v>-7.7338606119155884E-2</v>
      </c>
      <c r="AD182" s="1">
        <v>1</v>
      </c>
      <c r="AE182" s="1">
        <v>-0.21956524252891541</v>
      </c>
      <c r="AF182" s="1">
        <v>2.737391471862793</v>
      </c>
      <c r="AG182" s="1">
        <v>1</v>
      </c>
      <c r="AH182" s="1">
        <v>0</v>
      </c>
      <c r="AI182" s="1">
        <v>0.15999999642372131</v>
      </c>
      <c r="AJ182" s="1">
        <v>111115</v>
      </c>
      <c r="AK182">
        <f t="shared" si="240"/>
        <v>0.49994425455729158</v>
      </c>
      <c r="AL182">
        <f t="shared" si="241"/>
        <v>3.0118036068390096E-3</v>
      </c>
      <c r="AM182">
        <f t="shared" si="242"/>
        <v>307.91003646850584</v>
      </c>
      <c r="AN182">
        <f t="shared" si="243"/>
        <v>314.71003570556638</v>
      </c>
      <c r="AO182">
        <f t="shared" si="244"/>
        <v>272.12929079243622</v>
      </c>
      <c r="AP182">
        <f t="shared" si="245"/>
        <v>2.6613558091894394</v>
      </c>
      <c r="AQ182">
        <f t="shared" si="246"/>
        <v>5.5737456643111676</v>
      </c>
      <c r="AR182">
        <f t="shared" si="247"/>
        <v>76.441710813119414</v>
      </c>
      <c r="AS182">
        <f t="shared" si="248"/>
        <v>60.159198148324492</v>
      </c>
      <c r="AT182">
        <f t="shared" si="249"/>
        <v>38.160036087036133</v>
      </c>
      <c r="AU182">
        <f t="shared" si="250"/>
        <v>6.7152325547925589</v>
      </c>
      <c r="AV182">
        <f t="shared" si="251"/>
        <v>4.7742824370788896E-2</v>
      </c>
      <c r="AW182">
        <f t="shared" si="252"/>
        <v>1.187239053183468</v>
      </c>
      <c r="AX182">
        <f t="shared" si="253"/>
        <v>5.5279935016090906</v>
      </c>
      <c r="AY182">
        <f t="shared" si="254"/>
        <v>2.9911548288379386E-2</v>
      </c>
      <c r="AZ182">
        <f t="shared" si="255"/>
        <v>14.434821989315422</v>
      </c>
      <c r="BA182">
        <f t="shared" si="256"/>
        <v>0.50948601051017728</v>
      </c>
      <c r="BB182">
        <f t="shared" si="257"/>
        <v>18.861827997936153</v>
      </c>
      <c r="BC182">
        <f t="shared" si="258"/>
        <v>386.27373962366005</v>
      </c>
      <c r="BD182">
        <f t="shared" si="259"/>
        <v>2.3525236823948889E-3</v>
      </c>
    </row>
    <row r="183" spans="1:108" x14ac:dyDescent="0.25">
      <c r="A183" s="1">
        <v>146</v>
      </c>
      <c r="B183" s="1" t="s">
        <v>173</v>
      </c>
      <c r="C183" s="1">
        <v>3695.0000493526459</v>
      </c>
      <c r="D183" s="1">
        <v>0</v>
      </c>
      <c r="E183">
        <f t="shared" si="232"/>
        <v>4.8348133318064361</v>
      </c>
      <c r="F183">
        <f t="shared" si="233"/>
        <v>4.85249566964681E-2</v>
      </c>
      <c r="G183">
        <f t="shared" si="234"/>
        <v>197.30313041619354</v>
      </c>
      <c r="H183">
        <f t="shared" si="235"/>
        <v>3.009830060105203</v>
      </c>
      <c r="I183">
        <f t="shared" si="236"/>
        <v>4.3866592933800561</v>
      </c>
      <c r="J183">
        <f t="shared" si="237"/>
        <v>34.759983062744141</v>
      </c>
      <c r="K183" s="1">
        <v>6</v>
      </c>
      <c r="L183">
        <f t="shared" si="238"/>
        <v>1.4200000166893005</v>
      </c>
      <c r="M183" s="1">
        <v>1</v>
      </c>
      <c r="N183">
        <f t="shared" si="239"/>
        <v>2.8400000333786011</v>
      </c>
      <c r="O183" s="1">
        <v>41.556781768798828</v>
      </c>
      <c r="P183" s="1">
        <v>34.759983062744141</v>
      </c>
      <c r="Q183" s="1">
        <v>44.024063110351563</v>
      </c>
      <c r="R183" s="1">
        <v>400.5574951171875</v>
      </c>
      <c r="S183" s="1">
        <v>388.54830932617187</v>
      </c>
      <c r="T183" s="1">
        <v>10.358277320861816</v>
      </c>
      <c r="U183" s="1">
        <v>16.280246734619141</v>
      </c>
      <c r="V183" s="1">
        <v>9.3788585662841797</v>
      </c>
      <c r="W183" s="1">
        <v>14.740880966186523</v>
      </c>
      <c r="X183" s="1">
        <v>299.9842529296875</v>
      </c>
      <c r="Y183" s="1">
        <v>1700.7982177734375</v>
      </c>
      <c r="Z183" s="1">
        <v>5.6264204978942871</v>
      </c>
      <c r="AA183" s="1">
        <v>72.91473388671875</v>
      </c>
      <c r="AB183" s="1">
        <v>-1.5455000400543213</v>
      </c>
      <c r="AC183" s="1">
        <v>-7.7338606119155884E-2</v>
      </c>
      <c r="AD183" s="1">
        <v>1</v>
      </c>
      <c r="AE183" s="1">
        <v>-0.21956524252891541</v>
      </c>
      <c r="AF183" s="1">
        <v>2.737391471862793</v>
      </c>
      <c r="AG183" s="1">
        <v>1</v>
      </c>
      <c r="AH183" s="1">
        <v>0</v>
      </c>
      <c r="AI183" s="1">
        <v>0.15999999642372131</v>
      </c>
      <c r="AJ183" s="1">
        <v>111115</v>
      </c>
      <c r="AK183">
        <f t="shared" si="240"/>
        <v>0.49997375488281243</v>
      </c>
      <c r="AL183">
        <f t="shared" si="241"/>
        <v>3.0098300601052032E-3</v>
      </c>
      <c r="AM183">
        <f t="shared" si="242"/>
        <v>307.90998306274412</v>
      </c>
      <c r="AN183">
        <f t="shared" si="243"/>
        <v>314.70678176879881</v>
      </c>
      <c r="AO183">
        <f t="shared" si="244"/>
        <v>272.12770876122158</v>
      </c>
      <c r="AP183">
        <f t="shared" si="245"/>
        <v>2.6618517403712589</v>
      </c>
      <c r="AQ183">
        <f t="shared" si="246"/>
        <v>5.5737291516449323</v>
      </c>
      <c r="AR183">
        <f t="shared" si="247"/>
        <v>76.441740297706474</v>
      </c>
      <c r="AS183">
        <f t="shared" si="248"/>
        <v>60.161493563087333</v>
      </c>
      <c r="AT183">
        <f t="shared" si="249"/>
        <v>38.158382415771484</v>
      </c>
      <c r="AU183">
        <f t="shared" si="250"/>
        <v>6.7146314767183704</v>
      </c>
      <c r="AV183">
        <f t="shared" si="251"/>
        <v>4.7709775442892413E-2</v>
      </c>
      <c r="AW183">
        <f t="shared" si="252"/>
        <v>1.1870698582648764</v>
      </c>
      <c r="AX183">
        <f t="shared" si="253"/>
        <v>5.5275616184534941</v>
      </c>
      <c r="AY183">
        <f t="shared" si="254"/>
        <v>2.9890792549303932E-2</v>
      </c>
      <c r="AZ183">
        <f t="shared" si="255"/>
        <v>14.386305249313317</v>
      </c>
      <c r="BA183">
        <f t="shared" si="256"/>
        <v>0.50779562201251249</v>
      </c>
      <c r="BB183">
        <f t="shared" si="257"/>
        <v>18.857898178624144</v>
      </c>
      <c r="BC183">
        <f t="shared" si="258"/>
        <v>386.25007062151457</v>
      </c>
      <c r="BD183">
        <f t="shared" si="259"/>
        <v>2.3605022874727678E-3</v>
      </c>
    </row>
    <row r="184" spans="1:108" x14ac:dyDescent="0.25">
      <c r="A184" s="1">
        <v>147</v>
      </c>
      <c r="B184" s="1" t="s">
        <v>174</v>
      </c>
      <c r="C184" s="1">
        <v>3695.50004934147</v>
      </c>
      <c r="D184" s="1">
        <v>0</v>
      </c>
      <c r="E184">
        <f t="shared" si="232"/>
        <v>4.8397856307871914</v>
      </c>
      <c r="F184">
        <f t="shared" si="233"/>
        <v>4.8512319202927839E-2</v>
      </c>
      <c r="G184">
        <f t="shared" si="234"/>
        <v>197.12588175283329</v>
      </c>
      <c r="H184">
        <f t="shared" si="235"/>
        <v>3.0080301363648791</v>
      </c>
      <c r="I184">
        <f t="shared" si="236"/>
        <v>4.3852114409492877</v>
      </c>
      <c r="J184">
        <f t="shared" si="237"/>
        <v>34.754722595214844</v>
      </c>
      <c r="K184" s="1">
        <v>6</v>
      </c>
      <c r="L184">
        <f t="shared" si="238"/>
        <v>1.4200000166893005</v>
      </c>
      <c r="M184" s="1">
        <v>1</v>
      </c>
      <c r="N184">
        <f t="shared" si="239"/>
        <v>2.8400000333786011</v>
      </c>
      <c r="O184" s="1">
        <v>41.552822113037109</v>
      </c>
      <c r="P184" s="1">
        <v>34.754722595214844</v>
      </c>
      <c r="Q184" s="1">
        <v>44.016761779785156</v>
      </c>
      <c r="R184" s="1">
        <v>400.579345703125</v>
      </c>
      <c r="S184" s="1">
        <v>388.56060791015625</v>
      </c>
      <c r="T184" s="1">
        <v>10.358913421630859</v>
      </c>
      <c r="U184" s="1">
        <v>16.277814865112305</v>
      </c>
      <c r="V184" s="1">
        <v>9.3813886642456055</v>
      </c>
      <c r="W184" s="1">
        <v>14.741748809814453</v>
      </c>
      <c r="X184" s="1">
        <v>299.96099853515625</v>
      </c>
      <c r="Y184" s="1">
        <v>1700.8653564453125</v>
      </c>
      <c r="Z184" s="1">
        <v>5.660315990447998</v>
      </c>
      <c r="AA184" s="1">
        <v>72.914665222167969</v>
      </c>
      <c r="AB184" s="1">
        <v>-1.5455000400543213</v>
      </c>
      <c r="AC184" s="1">
        <v>-7.7338606119155884E-2</v>
      </c>
      <c r="AD184" s="1">
        <v>1</v>
      </c>
      <c r="AE184" s="1">
        <v>-0.21956524252891541</v>
      </c>
      <c r="AF184" s="1">
        <v>2.737391471862793</v>
      </c>
      <c r="AG184" s="1">
        <v>1</v>
      </c>
      <c r="AH184" s="1">
        <v>0</v>
      </c>
      <c r="AI184" s="1">
        <v>0.15999999642372131</v>
      </c>
      <c r="AJ184" s="1">
        <v>111115</v>
      </c>
      <c r="AK184">
        <f t="shared" si="240"/>
        <v>0.49993499755859372</v>
      </c>
      <c r="AL184">
        <f t="shared" si="241"/>
        <v>3.0080301363648791E-3</v>
      </c>
      <c r="AM184">
        <f t="shared" si="242"/>
        <v>307.90472259521482</v>
      </c>
      <c r="AN184">
        <f t="shared" si="243"/>
        <v>314.70282211303709</v>
      </c>
      <c r="AO184">
        <f t="shared" si="244"/>
        <v>272.13845094848148</v>
      </c>
      <c r="AP184">
        <f t="shared" si="245"/>
        <v>2.6630768171284109</v>
      </c>
      <c r="AQ184">
        <f t="shared" si="246"/>
        <v>5.5721028623873812</v>
      </c>
      <c r="AR184">
        <f t="shared" si="247"/>
        <v>76.419508276002006</v>
      </c>
      <c r="AS184">
        <f t="shared" si="248"/>
        <v>60.141693410889701</v>
      </c>
      <c r="AT184">
        <f t="shared" si="249"/>
        <v>38.153772354125977</v>
      </c>
      <c r="AU184">
        <f t="shared" si="250"/>
        <v>6.7129560533855583</v>
      </c>
      <c r="AV184">
        <f t="shared" si="251"/>
        <v>4.7697558929410765E-2</v>
      </c>
      <c r="AW184">
        <f t="shared" si="252"/>
        <v>1.186891421438093</v>
      </c>
      <c r="AX184">
        <f t="shared" si="253"/>
        <v>5.5260646319474649</v>
      </c>
      <c r="AY184">
        <f t="shared" si="254"/>
        <v>2.9883120222241735E-2</v>
      </c>
      <c r="AZ184">
        <f t="shared" si="255"/>
        <v>14.37336767463251</v>
      </c>
      <c r="BA184">
        <f t="shared" si="256"/>
        <v>0.50732338209233274</v>
      </c>
      <c r="BB184">
        <f t="shared" si="257"/>
        <v>18.861699492829786</v>
      </c>
      <c r="BC184">
        <f t="shared" si="258"/>
        <v>386.26000561270138</v>
      </c>
      <c r="BD184">
        <f t="shared" si="259"/>
        <v>2.3633454370410715E-3</v>
      </c>
      <c r="BE184">
        <f>AVERAGE(E170:E184)</f>
        <v>4.9308305361341409</v>
      </c>
      <c r="BF184">
        <f t="shared" ref="BF184:DD184" si="260">AVERAGE(F170:F184)</f>
        <v>4.8698944616375091E-2</v>
      </c>
      <c r="BG184">
        <f t="shared" si="260"/>
        <v>194.84160619706935</v>
      </c>
      <c r="BH184">
        <f t="shared" si="260"/>
        <v>3.0177204609107999</v>
      </c>
      <c r="BI184">
        <f t="shared" si="260"/>
        <v>4.3827712037892335</v>
      </c>
      <c r="BJ184">
        <f t="shared" si="260"/>
        <v>34.750933837890628</v>
      </c>
      <c r="BK184">
        <f t="shared" si="260"/>
        <v>6</v>
      </c>
      <c r="BL184">
        <f t="shared" si="260"/>
        <v>1.4200000166893005</v>
      </c>
      <c r="BM184">
        <f t="shared" si="260"/>
        <v>1</v>
      </c>
      <c r="BN184">
        <f t="shared" si="260"/>
        <v>2.8400000333786011</v>
      </c>
      <c r="BO184">
        <f t="shared" si="260"/>
        <v>41.580458577473955</v>
      </c>
      <c r="BP184">
        <f t="shared" si="260"/>
        <v>34.750933837890628</v>
      </c>
      <c r="BQ184">
        <f t="shared" si="260"/>
        <v>44.060210164388018</v>
      </c>
      <c r="BR184">
        <f t="shared" si="260"/>
        <v>400.77292277018228</v>
      </c>
      <c r="BS184">
        <f t="shared" si="260"/>
        <v>388.56461995442709</v>
      </c>
      <c r="BT184">
        <f t="shared" si="260"/>
        <v>10.357396252950032</v>
      </c>
      <c r="BU184">
        <f t="shared" si="260"/>
        <v>16.295208740234376</v>
      </c>
      <c r="BV184">
        <f t="shared" si="260"/>
        <v>9.3663456598917652</v>
      </c>
      <c r="BW184">
        <f t="shared" si="260"/>
        <v>14.735988744099934</v>
      </c>
      <c r="BX184">
        <f t="shared" si="260"/>
        <v>299.96360880533854</v>
      </c>
      <c r="BY184">
        <f t="shared" si="260"/>
        <v>1700.8419352213541</v>
      </c>
      <c r="BZ184">
        <f t="shared" si="260"/>
        <v>5.6313016255696615</v>
      </c>
      <c r="CA184">
        <f t="shared" si="260"/>
        <v>72.914768981933591</v>
      </c>
      <c r="CB184">
        <f t="shared" si="260"/>
        <v>-1.5455000400543213</v>
      </c>
      <c r="CC184">
        <f t="shared" si="260"/>
        <v>-7.7338606119155884E-2</v>
      </c>
      <c r="CD184">
        <f t="shared" si="260"/>
        <v>1</v>
      </c>
      <c r="CE184">
        <f t="shared" si="260"/>
        <v>-0.21956524252891541</v>
      </c>
      <c r="CF184">
        <f t="shared" si="260"/>
        <v>2.737391471862793</v>
      </c>
      <c r="CG184">
        <f t="shared" si="260"/>
        <v>1</v>
      </c>
      <c r="CH184">
        <f t="shared" si="260"/>
        <v>0</v>
      </c>
      <c r="CI184">
        <f t="shared" si="260"/>
        <v>0.15999999642372131</v>
      </c>
      <c r="CJ184">
        <f t="shared" si="260"/>
        <v>111115</v>
      </c>
      <c r="CK184">
        <f t="shared" si="260"/>
        <v>0.49993934800889744</v>
      </c>
      <c r="CL184">
        <f t="shared" si="260"/>
        <v>3.0177204609107998E-3</v>
      </c>
      <c r="CM184">
        <f t="shared" si="260"/>
        <v>307.90093383789065</v>
      </c>
      <c r="CN184">
        <f t="shared" si="260"/>
        <v>314.73045857747394</v>
      </c>
      <c r="CO184">
        <f t="shared" si="260"/>
        <v>272.13470355273188</v>
      </c>
      <c r="CP184">
        <f t="shared" si="260"/>
        <v>2.662948755320786</v>
      </c>
      <c r="CQ184">
        <f t="shared" si="260"/>
        <v>5.5709325830886227</v>
      </c>
      <c r="CR184">
        <f t="shared" si="260"/>
        <v>76.40334952313296</v>
      </c>
      <c r="CS184">
        <f t="shared" si="260"/>
        <v>60.108140782898587</v>
      </c>
      <c r="CT184">
        <f t="shared" si="260"/>
        <v>38.165696207682295</v>
      </c>
      <c r="CU184">
        <f t="shared" si="260"/>
        <v>6.71729089420894</v>
      </c>
      <c r="CV184">
        <f t="shared" si="260"/>
        <v>4.7877952598229176E-2</v>
      </c>
      <c r="CW184">
        <f t="shared" si="260"/>
        <v>1.1881613792993906</v>
      </c>
      <c r="CX184">
        <f t="shared" si="260"/>
        <v>5.5291295149095481</v>
      </c>
      <c r="CY184">
        <f t="shared" si="260"/>
        <v>2.9996414035832912E-2</v>
      </c>
      <c r="CZ184">
        <f t="shared" si="260"/>
        <v>14.206830977460065</v>
      </c>
      <c r="DA184">
        <f t="shared" si="260"/>
        <v>0.50143925046077653</v>
      </c>
      <c r="DB184">
        <f t="shared" si="260"/>
        <v>18.895010440533042</v>
      </c>
      <c r="DC184">
        <f t="shared" si="260"/>
        <v>386.22073926937571</v>
      </c>
      <c r="DD184">
        <f t="shared" si="260"/>
        <v>2.4123403396452609E-3</v>
      </c>
    </row>
    <row r="185" spans="1:108" x14ac:dyDescent="0.25">
      <c r="A185" s="1" t="s">
        <v>9</v>
      </c>
      <c r="B185" s="1" t="s">
        <v>175</v>
      </c>
    </row>
    <row r="186" spans="1:108" x14ac:dyDescent="0.25">
      <c r="A186" s="1" t="s">
        <v>9</v>
      </c>
      <c r="B186" s="1" t="s">
        <v>176</v>
      </c>
    </row>
    <row r="187" spans="1:108" x14ac:dyDescent="0.25">
      <c r="A187" s="1">
        <v>148</v>
      </c>
      <c r="B187" s="1" t="s">
        <v>177</v>
      </c>
      <c r="C187" s="1">
        <v>4500.0000500008464</v>
      </c>
      <c r="D187" s="1">
        <v>0</v>
      </c>
      <c r="E187">
        <f t="shared" ref="E187:E201" si="261">(R187-S187*(1000-T187)/(1000-U187))*AK187</f>
        <v>3.1482735055453812</v>
      </c>
      <c r="F187">
        <f t="shared" ref="F187:F201" si="262">IF(AV187&lt;&gt;0,1/(1/AV187-1/N187),0)</f>
        <v>3.2319092221267075E-2</v>
      </c>
      <c r="G187">
        <f t="shared" ref="G187:G201" si="263">((AY187-AL187/2)*S187-E187)/(AY187+AL187/2)</f>
        <v>196.31621264650491</v>
      </c>
      <c r="H187">
        <f t="shared" ref="H187:H201" si="264">AL187*1000</f>
        <v>2.5555787713204534</v>
      </c>
      <c r="I187">
        <f t="shared" ref="I187:I201" si="265">(AQ187-AW187)</f>
        <v>5.5214964005039242</v>
      </c>
      <c r="J187">
        <f t="shared" ref="J187:J201" si="266">(P187+AP187*D187)</f>
        <v>37.882274627685547</v>
      </c>
      <c r="K187" s="1">
        <v>6</v>
      </c>
      <c r="L187">
        <f t="shared" ref="L187:L201" si="267">(K187*AE187+AF187)</f>
        <v>1.4200000166893005</v>
      </c>
      <c r="M187" s="1">
        <v>1</v>
      </c>
      <c r="N187">
        <f t="shared" ref="N187:N201" si="268">L187*(M187+1)*(M187+1)/(M187*M187+1)</f>
        <v>2.8400000333786011</v>
      </c>
      <c r="O187" s="1">
        <v>46.618373870849609</v>
      </c>
      <c r="P187" s="1">
        <v>37.882274627685547</v>
      </c>
      <c r="Q187" s="1">
        <v>49.855602264404297</v>
      </c>
      <c r="R187" s="1">
        <v>399.51889038085937</v>
      </c>
      <c r="S187" s="1">
        <v>391.22357177734375</v>
      </c>
      <c r="T187" s="1">
        <v>9.9658393859863281</v>
      </c>
      <c r="U187" s="1">
        <v>14.999824523925781</v>
      </c>
      <c r="V187" s="1">
        <v>6.9368667602539062</v>
      </c>
      <c r="W187" s="1">
        <v>10.440845489501953</v>
      </c>
      <c r="X187" s="1">
        <v>300.0301513671875</v>
      </c>
      <c r="Y187" s="1">
        <v>1699.1591796875</v>
      </c>
      <c r="Z187" s="1">
        <v>6.8836245536804199</v>
      </c>
      <c r="AA187" s="1">
        <v>72.896011352539062</v>
      </c>
      <c r="AB187" s="1">
        <v>-1.3841536045074463</v>
      </c>
      <c r="AC187" s="1">
        <v>-4.0233045816421509E-2</v>
      </c>
      <c r="AD187" s="1">
        <v>1</v>
      </c>
      <c r="AE187" s="1">
        <v>-0.21956524252891541</v>
      </c>
      <c r="AF187" s="1">
        <v>2.737391471862793</v>
      </c>
      <c r="AG187" s="1">
        <v>1</v>
      </c>
      <c r="AH187" s="1">
        <v>0</v>
      </c>
      <c r="AI187" s="1">
        <v>0.15999999642372131</v>
      </c>
      <c r="AJ187" s="1">
        <v>111115</v>
      </c>
      <c r="AK187">
        <f t="shared" ref="AK187:AK201" si="269">X187*0.000001/(K187*0.0001)</f>
        <v>0.50005025227864575</v>
      </c>
      <c r="AL187">
        <f t="shared" ref="AL187:AL201" si="270">(U187-T187)/(1000-U187)*AK187</f>
        <v>2.5555787713204534E-3</v>
      </c>
      <c r="AM187">
        <f t="shared" ref="AM187:AM201" si="271">(P187+273.15)</f>
        <v>311.03227462768552</v>
      </c>
      <c r="AN187">
        <f t="shared" ref="AN187:AN201" si="272">(O187+273.15)</f>
        <v>319.76837387084959</v>
      </c>
      <c r="AO187">
        <f t="shared" ref="AO187:AO201" si="273">(Y187*AG187+Z187*AH187)*AI187</f>
        <v>271.86546267333324</v>
      </c>
      <c r="AP187">
        <f t="shared" ref="AP187:AP201" si="274">((AO187+0.00000010773*(AN187^4-AM187^4))-AL187*44100)/(L187*51.4+0.00000043092*AM187^3)</f>
        <v>3.2261466480568197</v>
      </c>
      <c r="AQ187">
        <f t="shared" ref="AQ187:AQ201" si="275">0.61365*EXP(17.502*J187/(240.97+J187))</f>
        <v>6.6149237792861122</v>
      </c>
      <c r="AR187">
        <f t="shared" ref="AR187:AR201" si="276">AQ187*1000/AA187</f>
        <v>90.74466018854001</v>
      </c>
      <c r="AS187">
        <f t="shared" ref="AS187:AS201" si="277">(AR187-U187)</f>
        <v>75.744835664614229</v>
      </c>
      <c r="AT187">
        <f t="shared" ref="AT187:AT201" si="278">IF(D187,P187,(O187+P187)/2)</f>
        <v>42.250324249267578</v>
      </c>
      <c r="AU187">
        <f t="shared" ref="AU187:AU201" si="279">0.61365*EXP(17.502*AT187/(240.97+AT187))</f>
        <v>8.352725742005477</v>
      </c>
      <c r="AV187">
        <f t="shared" ref="AV187:AV201" si="280">IF(AS187&lt;&gt;0,(1000-(AR187+U187)/2)/AS187*AL187,0)</f>
        <v>3.1955440525082854E-2</v>
      </c>
      <c r="AW187">
        <f t="shared" ref="AW187:AW201" si="281">U187*AA187/1000</f>
        <v>1.0934273787821875</v>
      </c>
      <c r="AX187">
        <f t="shared" ref="AX187:AX201" si="282">(AU187-AW187)</f>
        <v>7.259298363223289</v>
      </c>
      <c r="AY187">
        <f t="shared" ref="AY187:AY201" si="283">1/(1.6/F187+1.37/N187)</f>
        <v>2.0004506875073436E-2</v>
      </c>
      <c r="AZ187">
        <f t="shared" ref="AZ187:AZ201" si="284">G187*AA187*0.001</f>
        <v>14.310668865767095</v>
      </c>
      <c r="BA187">
        <f t="shared" ref="BA187:BA201" si="285">G187/S187</f>
        <v>0.50180057340265261</v>
      </c>
      <c r="BB187">
        <f t="shared" ref="BB187:BB201" si="286">(1-AL187*AA187/AQ187/F187)*100</f>
        <v>12.861708737558097</v>
      </c>
      <c r="BC187">
        <f t="shared" ref="BC187:BC201" si="287">(S187-E187/(N187/1.35))</f>
        <v>389.72703333278957</v>
      </c>
      <c r="BD187">
        <f t="shared" ref="BD187:BD201" si="288">E187*BB187/100/BC187</f>
        <v>1.0389881478896344E-3</v>
      </c>
    </row>
    <row r="188" spans="1:108" x14ac:dyDescent="0.25">
      <c r="A188" s="1">
        <v>149</v>
      </c>
      <c r="B188" s="1" t="s">
        <v>178</v>
      </c>
      <c r="C188" s="1">
        <v>4500.5000499896705</v>
      </c>
      <c r="D188" s="1">
        <v>0</v>
      </c>
      <c r="E188">
        <f t="shared" si="261"/>
        <v>3.1276847205166742</v>
      </c>
      <c r="F188">
        <f t="shared" si="262"/>
        <v>3.2308948826608008E-2</v>
      </c>
      <c r="G188">
        <f t="shared" si="263"/>
        <v>197.22486422343613</v>
      </c>
      <c r="H188">
        <f t="shared" si="264"/>
        <v>2.555818768598825</v>
      </c>
      <c r="I188">
        <f t="shared" si="265"/>
        <v>5.5236260210243824</v>
      </c>
      <c r="J188">
        <f t="shared" si="266"/>
        <v>37.888172149658203</v>
      </c>
      <c r="K188" s="1">
        <v>6</v>
      </c>
      <c r="L188">
        <f t="shared" si="267"/>
        <v>1.4200000166893005</v>
      </c>
      <c r="M188" s="1">
        <v>1</v>
      </c>
      <c r="N188">
        <f t="shared" si="268"/>
        <v>2.8400000333786011</v>
      </c>
      <c r="O188" s="1">
        <v>46.619739532470703</v>
      </c>
      <c r="P188" s="1">
        <v>37.888172149658203</v>
      </c>
      <c r="Q188" s="1">
        <v>49.855873107910156</v>
      </c>
      <c r="R188" s="1">
        <v>399.47982788085937</v>
      </c>
      <c r="S188" s="1">
        <v>391.2249755859375</v>
      </c>
      <c r="T188" s="1">
        <v>9.9649181365966797</v>
      </c>
      <c r="U188" s="1">
        <v>14.999689102172852</v>
      </c>
      <c r="V188" s="1">
        <v>6.9357199668884277</v>
      </c>
      <c r="W188" s="1">
        <v>10.439990043640137</v>
      </c>
      <c r="X188" s="1">
        <v>300.01153564453125</v>
      </c>
      <c r="Y188" s="1">
        <v>1699.18115234375</v>
      </c>
      <c r="Z188" s="1">
        <v>6.816889762878418</v>
      </c>
      <c r="AA188" s="1">
        <v>72.895774841308594</v>
      </c>
      <c r="AB188" s="1">
        <v>-1.3841536045074463</v>
      </c>
      <c r="AC188" s="1">
        <v>-4.0233045816421509E-2</v>
      </c>
      <c r="AD188" s="1">
        <v>1</v>
      </c>
      <c r="AE188" s="1">
        <v>-0.21956524252891541</v>
      </c>
      <c r="AF188" s="1">
        <v>2.737391471862793</v>
      </c>
      <c r="AG188" s="1">
        <v>1</v>
      </c>
      <c r="AH188" s="1">
        <v>0</v>
      </c>
      <c r="AI188" s="1">
        <v>0.15999999642372131</v>
      </c>
      <c r="AJ188" s="1">
        <v>111115</v>
      </c>
      <c r="AK188">
        <f t="shared" si="269"/>
        <v>0.50001922607421867</v>
      </c>
      <c r="AL188">
        <f t="shared" si="270"/>
        <v>2.5558187685988248E-3</v>
      </c>
      <c r="AM188">
        <f t="shared" si="271"/>
        <v>311.03817214965818</v>
      </c>
      <c r="AN188">
        <f t="shared" si="272"/>
        <v>319.76973953247068</v>
      </c>
      <c r="AO188">
        <f t="shared" si="273"/>
        <v>271.86897829825466</v>
      </c>
      <c r="AP188">
        <f t="shared" si="274"/>
        <v>3.2253709334156966</v>
      </c>
      <c r="AQ188">
        <f t="shared" si="275"/>
        <v>6.6170399805060045</v>
      </c>
      <c r="AR188">
        <f t="shared" si="276"/>
        <v>90.773985116573016</v>
      </c>
      <c r="AS188">
        <f t="shared" si="277"/>
        <v>75.774296014400164</v>
      </c>
      <c r="AT188">
        <f t="shared" si="278"/>
        <v>42.253955841064453</v>
      </c>
      <c r="AU188">
        <f t="shared" si="279"/>
        <v>8.3543207503804098</v>
      </c>
      <c r="AV188">
        <f t="shared" si="280"/>
        <v>3.1945524076434043E-2</v>
      </c>
      <c r="AW188">
        <f t="shared" si="281"/>
        <v>1.0934139594816223</v>
      </c>
      <c r="AX188">
        <f t="shared" si="282"/>
        <v>7.2609067908987877</v>
      </c>
      <c r="AY188">
        <f t="shared" si="283"/>
        <v>1.9998288999685941E-2</v>
      </c>
      <c r="AZ188">
        <f t="shared" si="284"/>
        <v>14.376859295539258</v>
      </c>
      <c r="BA188">
        <f t="shared" si="285"/>
        <v>0.50412135352057352</v>
      </c>
      <c r="BB188">
        <f t="shared" si="286"/>
        <v>12.854327730128546</v>
      </c>
      <c r="BC188">
        <f t="shared" si="287"/>
        <v>389.73822406372909</v>
      </c>
      <c r="BD188">
        <f t="shared" si="288"/>
        <v>1.0315714998347897E-3</v>
      </c>
    </row>
    <row r="189" spans="1:108" x14ac:dyDescent="0.25">
      <c r="A189" s="1">
        <v>150</v>
      </c>
      <c r="B189" s="1" t="s">
        <v>178</v>
      </c>
      <c r="C189" s="1">
        <v>4500.5000499896705</v>
      </c>
      <c r="D189" s="1">
        <v>0</v>
      </c>
      <c r="E189">
        <f t="shared" si="261"/>
        <v>3.1276847205166742</v>
      </c>
      <c r="F189">
        <f t="shared" si="262"/>
        <v>3.2308948826608008E-2</v>
      </c>
      <c r="G189">
        <f t="shared" si="263"/>
        <v>197.22486422343613</v>
      </c>
      <c r="H189">
        <f t="shared" si="264"/>
        <v>2.555818768598825</v>
      </c>
      <c r="I189">
        <f t="shared" si="265"/>
        <v>5.5236260210243824</v>
      </c>
      <c r="J189">
        <f t="shared" si="266"/>
        <v>37.888172149658203</v>
      </c>
      <c r="K189" s="1">
        <v>6</v>
      </c>
      <c r="L189">
        <f t="shared" si="267"/>
        <v>1.4200000166893005</v>
      </c>
      <c r="M189" s="1">
        <v>1</v>
      </c>
      <c r="N189">
        <f t="shared" si="268"/>
        <v>2.8400000333786011</v>
      </c>
      <c r="O189" s="1">
        <v>46.619739532470703</v>
      </c>
      <c r="P189" s="1">
        <v>37.888172149658203</v>
      </c>
      <c r="Q189" s="1">
        <v>49.855873107910156</v>
      </c>
      <c r="R189" s="1">
        <v>399.47982788085937</v>
      </c>
      <c r="S189" s="1">
        <v>391.2249755859375</v>
      </c>
      <c r="T189" s="1">
        <v>9.9649181365966797</v>
      </c>
      <c r="U189" s="1">
        <v>14.999689102172852</v>
      </c>
      <c r="V189" s="1">
        <v>6.9357199668884277</v>
      </c>
      <c r="W189" s="1">
        <v>10.439990043640137</v>
      </c>
      <c r="X189" s="1">
        <v>300.01153564453125</v>
      </c>
      <c r="Y189" s="1">
        <v>1699.18115234375</v>
      </c>
      <c r="Z189" s="1">
        <v>6.816889762878418</v>
      </c>
      <c r="AA189" s="1">
        <v>72.895774841308594</v>
      </c>
      <c r="AB189" s="1">
        <v>-1.3841536045074463</v>
      </c>
      <c r="AC189" s="1">
        <v>-4.0233045816421509E-2</v>
      </c>
      <c r="AD189" s="1">
        <v>1</v>
      </c>
      <c r="AE189" s="1">
        <v>-0.21956524252891541</v>
      </c>
      <c r="AF189" s="1">
        <v>2.737391471862793</v>
      </c>
      <c r="AG189" s="1">
        <v>1</v>
      </c>
      <c r="AH189" s="1">
        <v>0</v>
      </c>
      <c r="AI189" s="1">
        <v>0.15999999642372131</v>
      </c>
      <c r="AJ189" s="1">
        <v>111115</v>
      </c>
      <c r="AK189">
        <f t="shared" si="269"/>
        <v>0.50001922607421867</v>
      </c>
      <c r="AL189">
        <f t="shared" si="270"/>
        <v>2.5558187685988248E-3</v>
      </c>
      <c r="AM189">
        <f t="shared" si="271"/>
        <v>311.03817214965818</v>
      </c>
      <c r="AN189">
        <f t="shared" si="272"/>
        <v>319.76973953247068</v>
      </c>
      <c r="AO189">
        <f t="shared" si="273"/>
        <v>271.86897829825466</v>
      </c>
      <c r="AP189">
        <f t="shared" si="274"/>
        <v>3.2253709334156966</v>
      </c>
      <c r="AQ189">
        <f t="shared" si="275"/>
        <v>6.6170399805060045</v>
      </c>
      <c r="AR189">
        <f t="shared" si="276"/>
        <v>90.773985116573016</v>
      </c>
      <c r="AS189">
        <f t="shared" si="277"/>
        <v>75.774296014400164</v>
      </c>
      <c r="AT189">
        <f t="shared" si="278"/>
        <v>42.253955841064453</v>
      </c>
      <c r="AU189">
        <f t="shared" si="279"/>
        <v>8.3543207503804098</v>
      </c>
      <c r="AV189">
        <f t="shared" si="280"/>
        <v>3.1945524076434043E-2</v>
      </c>
      <c r="AW189">
        <f t="shared" si="281"/>
        <v>1.0934139594816223</v>
      </c>
      <c r="AX189">
        <f t="shared" si="282"/>
        <v>7.2609067908987877</v>
      </c>
      <c r="AY189">
        <f t="shared" si="283"/>
        <v>1.9998288999685941E-2</v>
      </c>
      <c r="AZ189">
        <f t="shared" si="284"/>
        <v>14.376859295539258</v>
      </c>
      <c r="BA189">
        <f t="shared" si="285"/>
        <v>0.50412135352057352</v>
      </c>
      <c r="BB189">
        <f t="shared" si="286"/>
        <v>12.854327730128546</v>
      </c>
      <c r="BC189">
        <f t="shared" si="287"/>
        <v>389.73822406372909</v>
      </c>
      <c r="BD189">
        <f t="shared" si="288"/>
        <v>1.0315714998347897E-3</v>
      </c>
    </row>
    <row r="190" spans="1:108" x14ac:dyDescent="0.25">
      <c r="A190" s="1">
        <v>151</v>
      </c>
      <c r="B190" s="1" t="s">
        <v>179</v>
      </c>
      <c r="C190" s="1">
        <v>4501.0000499784946</v>
      </c>
      <c r="D190" s="1">
        <v>0</v>
      </c>
      <c r="E190">
        <f t="shared" si="261"/>
        <v>3.122611951152368</v>
      </c>
      <c r="F190">
        <f t="shared" si="262"/>
        <v>3.229654896663698E-2</v>
      </c>
      <c r="G190">
        <f t="shared" si="263"/>
        <v>197.38373414692191</v>
      </c>
      <c r="H190">
        <f t="shared" si="264"/>
        <v>2.5564238965908319</v>
      </c>
      <c r="I190">
        <f t="shared" si="265"/>
        <v>5.5269116776273606</v>
      </c>
      <c r="J190">
        <f t="shared" si="266"/>
        <v>37.897502899169922</v>
      </c>
      <c r="K190" s="1">
        <v>6</v>
      </c>
      <c r="L190">
        <f t="shared" si="267"/>
        <v>1.4200000166893005</v>
      </c>
      <c r="M190" s="1">
        <v>1</v>
      </c>
      <c r="N190">
        <f t="shared" si="268"/>
        <v>2.8400000333786011</v>
      </c>
      <c r="O190" s="1">
        <v>46.620201110839844</v>
      </c>
      <c r="P190" s="1">
        <v>37.897502899169922</v>
      </c>
      <c r="Q190" s="1">
        <v>49.854434967041016</v>
      </c>
      <c r="R190" s="1">
        <v>399.46783447265625</v>
      </c>
      <c r="S190" s="1">
        <v>391.2227783203125</v>
      </c>
      <c r="T190" s="1">
        <v>9.9646291732788086</v>
      </c>
      <c r="U190" s="1">
        <v>15.000518798828125</v>
      </c>
      <c r="V190" s="1">
        <v>6.9353756904602051</v>
      </c>
      <c r="W190" s="1">
        <v>10.440351486206055</v>
      </c>
      <c r="X190" s="1">
        <v>300.01565551757812</v>
      </c>
      <c r="Y190" s="1">
        <v>1699.119140625</v>
      </c>
      <c r="Z190" s="1">
        <v>6.8920235633850098</v>
      </c>
      <c r="AA190" s="1">
        <v>72.895988464355469</v>
      </c>
      <c r="AB190" s="1">
        <v>-1.3841536045074463</v>
      </c>
      <c r="AC190" s="1">
        <v>-4.0233045816421509E-2</v>
      </c>
      <c r="AD190" s="1">
        <v>1</v>
      </c>
      <c r="AE190" s="1">
        <v>-0.21956524252891541</v>
      </c>
      <c r="AF190" s="1">
        <v>2.737391471862793</v>
      </c>
      <c r="AG190" s="1">
        <v>1</v>
      </c>
      <c r="AH190" s="1">
        <v>0</v>
      </c>
      <c r="AI190" s="1">
        <v>0.15999999642372131</v>
      </c>
      <c r="AJ190" s="1">
        <v>111115</v>
      </c>
      <c r="AK190">
        <f t="shared" si="269"/>
        <v>0.50002609252929675</v>
      </c>
      <c r="AL190">
        <f t="shared" si="270"/>
        <v>2.5564238965908319E-3</v>
      </c>
      <c r="AM190">
        <f t="shared" si="271"/>
        <v>311.0475028991699</v>
      </c>
      <c r="AN190">
        <f t="shared" si="272"/>
        <v>319.77020111083982</v>
      </c>
      <c r="AO190">
        <f t="shared" si="273"/>
        <v>271.85905642347643</v>
      </c>
      <c r="AP190">
        <f t="shared" si="274"/>
        <v>3.2235692556795232</v>
      </c>
      <c r="AQ190">
        <f t="shared" si="275"/>
        <v>6.6203893229460826</v>
      </c>
      <c r="AR190">
        <f t="shared" si="276"/>
        <v>90.819665970827842</v>
      </c>
      <c r="AS190">
        <f t="shared" si="277"/>
        <v>75.819147171999717</v>
      </c>
      <c r="AT190">
        <f t="shared" si="278"/>
        <v>42.258852005004883</v>
      </c>
      <c r="AU190">
        <f t="shared" si="279"/>
        <v>8.3564715808284795</v>
      </c>
      <c r="AV190">
        <f t="shared" si="280"/>
        <v>3.1933401552973063E-2</v>
      </c>
      <c r="AW190">
        <f t="shared" si="281"/>
        <v>1.0934776453187223</v>
      </c>
      <c r="AX190">
        <f t="shared" si="282"/>
        <v>7.2629939355097575</v>
      </c>
      <c r="AY190">
        <f t="shared" si="283"/>
        <v>1.9990687865579258E-2</v>
      </c>
      <c r="AZ190">
        <f t="shared" si="284"/>
        <v>14.388482407425427</v>
      </c>
      <c r="BA190">
        <f t="shared" si="285"/>
        <v>0.50453027043664256</v>
      </c>
      <c r="BB190">
        <f t="shared" si="286"/>
        <v>12.844088381413677</v>
      </c>
      <c r="BC190">
        <f t="shared" si="287"/>
        <v>389.73843814971019</v>
      </c>
      <c r="BD190">
        <f t="shared" si="288"/>
        <v>1.0290774518384375E-3</v>
      </c>
    </row>
    <row r="191" spans="1:108" x14ac:dyDescent="0.25">
      <c r="A191" s="1">
        <v>152</v>
      </c>
      <c r="B191" s="1" t="s">
        <v>179</v>
      </c>
      <c r="C191" s="1">
        <v>4501.5000499673188</v>
      </c>
      <c r="D191" s="1">
        <v>0</v>
      </c>
      <c r="E191">
        <f t="shared" si="261"/>
        <v>3.0846830801436562</v>
      </c>
      <c r="F191">
        <f t="shared" si="262"/>
        <v>3.2295183083880047E-2</v>
      </c>
      <c r="G191">
        <f t="shared" si="263"/>
        <v>199.15145585248013</v>
      </c>
      <c r="H191">
        <f t="shared" si="264"/>
        <v>2.5565354755086656</v>
      </c>
      <c r="I191">
        <f t="shared" si="265"/>
        <v>5.5273407416546743</v>
      </c>
      <c r="J191">
        <f t="shared" si="266"/>
        <v>37.898544311523437</v>
      </c>
      <c r="K191" s="1">
        <v>6</v>
      </c>
      <c r="L191">
        <f t="shared" si="267"/>
        <v>1.4200000166893005</v>
      </c>
      <c r="M191" s="1">
        <v>1</v>
      </c>
      <c r="N191">
        <f t="shared" si="268"/>
        <v>2.8400000333786011</v>
      </c>
      <c r="O191" s="1">
        <v>46.620410919189453</v>
      </c>
      <c r="P191" s="1">
        <v>37.898544311523437</v>
      </c>
      <c r="Q191" s="1">
        <v>49.854373931884766</v>
      </c>
      <c r="R191" s="1">
        <v>399.38479614257812</v>
      </c>
      <c r="S191" s="1">
        <v>391.21542358398437</v>
      </c>
      <c r="T191" s="1">
        <v>9.963653564453125</v>
      </c>
      <c r="U191" s="1">
        <v>14.99984073638916</v>
      </c>
      <c r="V191" s="1">
        <v>6.9345870018005371</v>
      </c>
      <c r="W191" s="1">
        <v>10.439714431762695</v>
      </c>
      <c r="X191" s="1">
        <v>300.01123046875</v>
      </c>
      <c r="Y191" s="1">
        <v>1699.0579833984375</v>
      </c>
      <c r="Z191" s="1">
        <v>6.8453335762023926</v>
      </c>
      <c r="AA191" s="1">
        <v>72.895606994628906</v>
      </c>
      <c r="AB191" s="1">
        <v>-1.3841536045074463</v>
      </c>
      <c r="AC191" s="1">
        <v>-4.0233045816421509E-2</v>
      </c>
      <c r="AD191" s="1">
        <v>1</v>
      </c>
      <c r="AE191" s="1">
        <v>-0.21956524252891541</v>
      </c>
      <c r="AF191" s="1">
        <v>2.737391471862793</v>
      </c>
      <c r="AG191" s="1">
        <v>1</v>
      </c>
      <c r="AH191" s="1">
        <v>0</v>
      </c>
      <c r="AI191" s="1">
        <v>0.15999999642372131</v>
      </c>
      <c r="AJ191" s="1">
        <v>111115</v>
      </c>
      <c r="AK191">
        <f t="shared" si="269"/>
        <v>0.50001871744791659</v>
      </c>
      <c r="AL191">
        <f t="shared" si="270"/>
        <v>2.5565354755086654E-3</v>
      </c>
      <c r="AM191">
        <f t="shared" si="271"/>
        <v>311.04854431152341</v>
      </c>
      <c r="AN191">
        <f t="shared" si="272"/>
        <v>319.77041091918943</v>
      </c>
      <c r="AO191">
        <f t="shared" si="273"/>
        <v>271.84927126744515</v>
      </c>
      <c r="AP191">
        <f t="shared" si="274"/>
        <v>3.2232705607441283</v>
      </c>
      <c r="AQ191">
        <f t="shared" si="275"/>
        <v>6.6207632369565239</v>
      </c>
      <c r="AR191">
        <f t="shared" si="276"/>
        <v>90.825270683929617</v>
      </c>
      <c r="AS191">
        <f t="shared" si="277"/>
        <v>75.825429947540457</v>
      </c>
      <c r="AT191">
        <f t="shared" si="278"/>
        <v>42.259477615356445</v>
      </c>
      <c r="AU191">
        <f t="shared" si="279"/>
        <v>8.3567464390440414</v>
      </c>
      <c r="AV191">
        <f t="shared" si="280"/>
        <v>3.1932066213286966E-2</v>
      </c>
      <c r="AW191">
        <f t="shared" si="281"/>
        <v>1.0934224953018492</v>
      </c>
      <c r="AX191">
        <f t="shared" si="282"/>
        <v>7.2633239437421917</v>
      </c>
      <c r="AY191">
        <f t="shared" si="283"/>
        <v>1.9989850573810808E-2</v>
      </c>
      <c r="AZ191">
        <f t="shared" si="284"/>
        <v>14.517266258230581</v>
      </c>
      <c r="BA191">
        <f t="shared" si="285"/>
        <v>0.5090582933260227</v>
      </c>
      <c r="BB191">
        <f t="shared" si="286"/>
        <v>12.841976769207687</v>
      </c>
      <c r="BC191">
        <f t="shared" si="287"/>
        <v>389.74911298213561</v>
      </c>
      <c r="BD191">
        <f t="shared" si="288"/>
        <v>1.0163827738432481E-3</v>
      </c>
    </row>
    <row r="192" spans="1:108" x14ac:dyDescent="0.25">
      <c r="A192" s="1">
        <v>153</v>
      </c>
      <c r="B192" s="1" t="s">
        <v>179</v>
      </c>
      <c r="C192" s="1">
        <v>4502.0000499561429</v>
      </c>
      <c r="D192" s="1">
        <v>0</v>
      </c>
      <c r="E192">
        <f t="shared" si="261"/>
        <v>3.0519277403838263</v>
      </c>
      <c r="F192">
        <f t="shared" si="262"/>
        <v>3.2297714947120436E-2</v>
      </c>
      <c r="G192">
        <f t="shared" si="263"/>
        <v>200.69052741185891</v>
      </c>
      <c r="H192">
        <f t="shared" si="264"/>
        <v>2.5574359242263465</v>
      </c>
      <c r="I192">
        <f t="shared" si="265"/>
        <v>5.528759114089036</v>
      </c>
      <c r="J192">
        <f t="shared" si="266"/>
        <v>37.902759552001953</v>
      </c>
      <c r="K192" s="1">
        <v>6</v>
      </c>
      <c r="L192">
        <f t="shared" si="267"/>
        <v>1.4200000166893005</v>
      </c>
      <c r="M192" s="1">
        <v>1</v>
      </c>
      <c r="N192">
        <f t="shared" si="268"/>
        <v>2.8400000333786011</v>
      </c>
      <c r="O192" s="1">
        <v>46.621635437011719</v>
      </c>
      <c r="P192" s="1">
        <v>37.902759552001953</v>
      </c>
      <c r="Q192" s="1">
        <v>49.855571746826172</v>
      </c>
      <c r="R192" s="1">
        <v>399.31707763671875</v>
      </c>
      <c r="S192" s="1">
        <v>391.21267700195312</v>
      </c>
      <c r="T192" s="1">
        <v>9.9633808135986328</v>
      </c>
      <c r="U192" s="1">
        <v>15.001238822937012</v>
      </c>
      <c r="V192" s="1">
        <v>6.9339213371276855</v>
      </c>
      <c r="W192" s="1">
        <v>10.439971923828125</v>
      </c>
      <c r="X192" s="1">
        <v>300.01693725585937</v>
      </c>
      <c r="Y192" s="1">
        <v>1699.06103515625</v>
      </c>
      <c r="Z192" s="1">
        <v>6.8656091690063477</v>
      </c>
      <c r="AA192" s="1">
        <v>72.895164489746094</v>
      </c>
      <c r="AB192" s="1">
        <v>-1.3841536045074463</v>
      </c>
      <c r="AC192" s="1">
        <v>-4.0233045816421509E-2</v>
      </c>
      <c r="AD192" s="1">
        <v>1</v>
      </c>
      <c r="AE192" s="1">
        <v>-0.21956524252891541</v>
      </c>
      <c r="AF192" s="1">
        <v>2.737391471862793</v>
      </c>
      <c r="AG192" s="1">
        <v>1</v>
      </c>
      <c r="AH192" s="1">
        <v>0</v>
      </c>
      <c r="AI192" s="1">
        <v>0.15999999642372131</v>
      </c>
      <c r="AJ192" s="1">
        <v>111115</v>
      </c>
      <c r="AK192">
        <f t="shared" si="269"/>
        <v>0.5000282287597656</v>
      </c>
      <c r="AL192">
        <f t="shared" si="270"/>
        <v>2.5574359242263463E-3</v>
      </c>
      <c r="AM192">
        <f t="shared" si="271"/>
        <v>311.05275955200193</v>
      </c>
      <c r="AN192">
        <f t="shared" si="272"/>
        <v>319.7716354370117</v>
      </c>
      <c r="AO192">
        <f t="shared" si="273"/>
        <v>271.84975954868423</v>
      </c>
      <c r="AP192">
        <f t="shared" si="274"/>
        <v>3.2223592570370907</v>
      </c>
      <c r="AQ192">
        <f t="shared" si="275"/>
        <v>6.6222768856369942</v>
      </c>
      <c r="AR192">
        <f t="shared" si="276"/>
        <v>90.846586765964787</v>
      </c>
      <c r="AS192">
        <f t="shared" si="277"/>
        <v>75.845347943027775</v>
      </c>
      <c r="AT192">
        <f t="shared" si="278"/>
        <v>42.262197494506836</v>
      </c>
      <c r="AU192">
        <f t="shared" si="279"/>
        <v>8.3579414928738505</v>
      </c>
      <c r="AV192">
        <f t="shared" si="280"/>
        <v>3.1934541459478528E-2</v>
      </c>
      <c r="AW192">
        <f t="shared" si="281"/>
        <v>1.0935177715479585</v>
      </c>
      <c r="AX192">
        <f t="shared" si="282"/>
        <v>7.2644237213258922</v>
      </c>
      <c r="AY192">
        <f t="shared" si="283"/>
        <v>1.9991402615888516E-2</v>
      </c>
      <c r="AZ192">
        <f t="shared" si="284"/>
        <v>14.629369007221353</v>
      </c>
      <c r="BA192">
        <f t="shared" si="285"/>
        <v>0.51299597178149969</v>
      </c>
      <c r="BB192">
        <f t="shared" si="286"/>
        <v>12.838569504288488</v>
      </c>
      <c r="BC192">
        <f t="shared" si="287"/>
        <v>389.76193671987761</v>
      </c>
      <c r="BD192">
        <f t="shared" si="288"/>
        <v>1.0052902227121346E-3</v>
      </c>
    </row>
    <row r="193" spans="1:108" x14ac:dyDescent="0.25">
      <c r="A193" s="1">
        <v>154</v>
      </c>
      <c r="B193" s="1" t="s">
        <v>180</v>
      </c>
      <c r="C193" s="1">
        <v>4502.500049944967</v>
      </c>
      <c r="D193" s="1">
        <v>0</v>
      </c>
      <c r="E193">
        <f t="shared" si="261"/>
        <v>3.0508649146013718</v>
      </c>
      <c r="F193">
        <f t="shared" si="262"/>
        <v>3.2251318469435311E-2</v>
      </c>
      <c r="G193">
        <f t="shared" si="263"/>
        <v>200.44389958718662</v>
      </c>
      <c r="H193">
        <f t="shared" si="264"/>
        <v>2.5573980303575343</v>
      </c>
      <c r="I193">
        <f t="shared" si="265"/>
        <v>5.5362237568106156</v>
      </c>
      <c r="J193">
        <f t="shared" si="266"/>
        <v>37.923465728759766</v>
      </c>
      <c r="K193" s="1">
        <v>6</v>
      </c>
      <c r="L193">
        <f t="shared" si="267"/>
        <v>1.4200000166893005</v>
      </c>
      <c r="M193" s="1">
        <v>1</v>
      </c>
      <c r="N193">
        <f t="shared" si="268"/>
        <v>2.8400000333786011</v>
      </c>
      <c r="O193" s="1">
        <v>46.623065948486328</v>
      </c>
      <c r="P193" s="1">
        <v>37.923465728759766</v>
      </c>
      <c r="Q193" s="1">
        <v>49.855628967285156</v>
      </c>
      <c r="R193" s="1">
        <v>399.26715087890625</v>
      </c>
      <c r="S193" s="1">
        <v>391.16482543945312</v>
      </c>
      <c r="T193" s="1">
        <v>9.9629621505737305</v>
      </c>
      <c r="U193" s="1">
        <v>15.000948905944824</v>
      </c>
      <c r="V193" s="1">
        <v>6.933100700378418</v>
      </c>
      <c r="W193" s="1">
        <v>10.438972473144531</v>
      </c>
      <c r="X193" s="1">
        <v>300.00491333007812</v>
      </c>
      <c r="Y193" s="1">
        <v>1699.1070556640625</v>
      </c>
      <c r="Z193" s="1">
        <v>6.879486083984375</v>
      </c>
      <c r="AA193" s="1">
        <v>72.894912719726563</v>
      </c>
      <c r="AB193" s="1">
        <v>-1.3841536045074463</v>
      </c>
      <c r="AC193" s="1">
        <v>-4.0233045816421509E-2</v>
      </c>
      <c r="AD193" s="1">
        <v>1</v>
      </c>
      <c r="AE193" s="1">
        <v>-0.21956524252891541</v>
      </c>
      <c r="AF193" s="1">
        <v>2.737391471862793</v>
      </c>
      <c r="AG193" s="1">
        <v>1</v>
      </c>
      <c r="AH193" s="1">
        <v>0</v>
      </c>
      <c r="AI193" s="1">
        <v>0.15999999642372131</v>
      </c>
      <c r="AJ193" s="1">
        <v>111115</v>
      </c>
      <c r="AK193">
        <f t="shared" si="269"/>
        <v>0.50000818888346343</v>
      </c>
      <c r="AL193">
        <f t="shared" si="270"/>
        <v>2.5573980303575344E-3</v>
      </c>
      <c r="AM193">
        <f t="shared" si="271"/>
        <v>311.07346572875974</v>
      </c>
      <c r="AN193">
        <f t="shared" si="272"/>
        <v>319.77306594848631</v>
      </c>
      <c r="AO193">
        <f t="shared" si="273"/>
        <v>271.85712282976965</v>
      </c>
      <c r="AP193">
        <f t="shared" si="274"/>
        <v>3.2194774768503693</v>
      </c>
      <c r="AQ193">
        <f t="shared" si="275"/>
        <v>6.6297166180225418</v>
      </c>
      <c r="AR193">
        <f t="shared" si="276"/>
        <v>90.94896160330309</v>
      </c>
      <c r="AS193">
        <f t="shared" si="277"/>
        <v>75.948012697358266</v>
      </c>
      <c r="AT193">
        <f t="shared" si="278"/>
        <v>42.273265838623047</v>
      </c>
      <c r="AU193">
        <f t="shared" si="279"/>
        <v>8.3628062009133046</v>
      </c>
      <c r="AV193">
        <f t="shared" si="280"/>
        <v>3.1889181798371448E-2</v>
      </c>
      <c r="AW193">
        <f t="shared" si="281"/>
        <v>1.0934928612119257</v>
      </c>
      <c r="AX193">
        <f t="shared" si="282"/>
        <v>7.2693133397013785</v>
      </c>
      <c r="AY193">
        <f t="shared" si="283"/>
        <v>1.9962961020928031E-2</v>
      </c>
      <c r="AZ193">
        <f t="shared" si="284"/>
        <v>14.611340565609604</v>
      </c>
      <c r="BA193">
        <f t="shared" si="285"/>
        <v>0.51242823114782476</v>
      </c>
      <c r="BB193">
        <f t="shared" si="286"/>
        <v>12.812724304983004</v>
      </c>
      <c r="BC193">
        <f t="shared" si="287"/>
        <v>389.71459037385279</v>
      </c>
      <c r="BD193">
        <f t="shared" si="288"/>
        <v>1.0030389420379155E-3</v>
      </c>
    </row>
    <row r="194" spans="1:108" x14ac:dyDescent="0.25">
      <c r="A194" s="1">
        <v>155</v>
      </c>
      <c r="B194" s="1" t="s">
        <v>180</v>
      </c>
      <c r="C194" s="1">
        <v>4503.0000499337912</v>
      </c>
      <c r="D194" s="1">
        <v>0</v>
      </c>
      <c r="E194">
        <f t="shared" si="261"/>
        <v>3.0701749148551034</v>
      </c>
      <c r="F194">
        <f t="shared" si="262"/>
        <v>3.2175476254006505E-2</v>
      </c>
      <c r="G194">
        <f t="shared" si="263"/>
        <v>199.10630880299408</v>
      </c>
      <c r="H194">
        <f t="shared" si="264"/>
        <v>2.5570845485794482</v>
      </c>
      <c r="I194">
        <f t="shared" si="265"/>
        <v>5.5479715073985512</v>
      </c>
      <c r="J194">
        <f t="shared" si="266"/>
        <v>37.955909729003906</v>
      </c>
      <c r="K194" s="1">
        <v>6</v>
      </c>
      <c r="L194">
        <f t="shared" si="267"/>
        <v>1.4200000166893005</v>
      </c>
      <c r="M194" s="1">
        <v>1</v>
      </c>
      <c r="N194">
        <f t="shared" si="268"/>
        <v>2.8400000333786011</v>
      </c>
      <c r="O194" s="1">
        <v>46.6243896484375</v>
      </c>
      <c r="P194" s="1">
        <v>37.955909729003906</v>
      </c>
      <c r="Q194" s="1">
        <v>49.856369018554688</v>
      </c>
      <c r="R194" s="1">
        <v>399.29055786132812</v>
      </c>
      <c r="S194" s="1">
        <v>391.15057373046875</v>
      </c>
      <c r="T194" s="1">
        <v>9.9629526138305664</v>
      </c>
      <c r="U194" s="1">
        <v>14.999929428100586</v>
      </c>
      <c r="V194" s="1">
        <v>6.932614803314209</v>
      </c>
      <c r="W194" s="1">
        <v>10.437541007995605</v>
      </c>
      <c r="X194" s="1">
        <v>300.02859497070312</v>
      </c>
      <c r="Y194" s="1">
        <v>1699.045166015625</v>
      </c>
      <c r="Z194" s="1">
        <v>6.8720731735229492</v>
      </c>
      <c r="AA194" s="1">
        <v>72.894798278808594</v>
      </c>
      <c r="AB194" s="1">
        <v>-1.3841536045074463</v>
      </c>
      <c r="AC194" s="1">
        <v>-4.0233045816421509E-2</v>
      </c>
      <c r="AD194" s="1">
        <v>1</v>
      </c>
      <c r="AE194" s="1">
        <v>-0.21956524252891541</v>
      </c>
      <c r="AF194" s="1">
        <v>2.737391471862793</v>
      </c>
      <c r="AG194" s="1">
        <v>1</v>
      </c>
      <c r="AH194" s="1">
        <v>0</v>
      </c>
      <c r="AI194" s="1">
        <v>0.15999999642372131</v>
      </c>
      <c r="AJ194" s="1">
        <v>111115</v>
      </c>
      <c r="AK194">
        <f t="shared" si="269"/>
        <v>0.50004765828450515</v>
      </c>
      <c r="AL194">
        <f t="shared" si="270"/>
        <v>2.5570845485794482E-3</v>
      </c>
      <c r="AM194">
        <f t="shared" si="271"/>
        <v>311.10590972900388</v>
      </c>
      <c r="AN194">
        <f t="shared" si="272"/>
        <v>319.77438964843748</v>
      </c>
      <c r="AO194">
        <f t="shared" si="273"/>
        <v>271.84722048624099</v>
      </c>
      <c r="AP194">
        <f t="shared" si="274"/>
        <v>3.2146916860672352</v>
      </c>
      <c r="AQ194">
        <f t="shared" si="275"/>
        <v>6.6413883372563083</v>
      </c>
      <c r="AR194">
        <f t="shared" si="276"/>
        <v>91.109221701310901</v>
      </c>
      <c r="AS194">
        <f t="shared" si="277"/>
        <v>76.109292273210315</v>
      </c>
      <c r="AT194">
        <f t="shared" si="278"/>
        <v>42.290149688720703</v>
      </c>
      <c r="AU194">
        <f t="shared" si="279"/>
        <v>8.3702316348769177</v>
      </c>
      <c r="AV194">
        <f t="shared" si="280"/>
        <v>3.181503126424174E-2</v>
      </c>
      <c r="AW194">
        <f t="shared" si="281"/>
        <v>1.0934168298577569</v>
      </c>
      <c r="AX194">
        <f t="shared" si="282"/>
        <v>7.2768148050191606</v>
      </c>
      <c r="AY194">
        <f t="shared" si="283"/>
        <v>1.9916467140057778E-2</v>
      </c>
      <c r="AZ194">
        <f t="shared" si="284"/>
        <v>14.513814216232426</v>
      </c>
      <c r="BA194">
        <f t="shared" si="285"/>
        <v>0.50902727025064476</v>
      </c>
      <c r="BB194">
        <f t="shared" si="286"/>
        <v>12.771627942542086</v>
      </c>
      <c r="BC194">
        <f t="shared" si="287"/>
        <v>389.69115961555985</v>
      </c>
      <c r="BD194">
        <f t="shared" si="288"/>
        <v>1.0062104505972878E-3</v>
      </c>
    </row>
    <row r="195" spans="1:108" x14ac:dyDescent="0.25">
      <c r="A195" s="1">
        <v>156</v>
      </c>
      <c r="B195" s="1" t="s">
        <v>181</v>
      </c>
      <c r="C195" s="1">
        <v>4503.5000499226153</v>
      </c>
      <c r="D195" s="1">
        <v>0</v>
      </c>
      <c r="E195">
        <f t="shared" si="261"/>
        <v>3.0736835659639357</v>
      </c>
      <c r="F195">
        <f t="shared" si="262"/>
        <v>3.2112823063717266E-2</v>
      </c>
      <c r="G195">
        <f t="shared" si="263"/>
        <v>198.60027562894922</v>
      </c>
      <c r="H195">
        <f t="shared" si="264"/>
        <v>2.5563788040710893</v>
      </c>
      <c r="I195">
        <f t="shared" si="265"/>
        <v>5.5567971380601318</v>
      </c>
      <c r="J195">
        <f t="shared" si="266"/>
        <v>37.980121612548828</v>
      </c>
      <c r="K195" s="1">
        <v>6</v>
      </c>
      <c r="L195">
        <f t="shared" si="267"/>
        <v>1.4200000166893005</v>
      </c>
      <c r="M195" s="1">
        <v>1</v>
      </c>
      <c r="N195">
        <f t="shared" si="268"/>
        <v>2.8400000333786011</v>
      </c>
      <c r="O195" s="1">
        <v>46.624443054199219</v>
      </c>
      <c r="P195" s="1">
        <v>37.980121612548828</v>
      </c>
      <c r="Q195" s="1">
        <v>49.856182098388672</v>
      </c>
      <c r="R195" s="1">
        <v>399.29525756835937</v>
      </c>
      <c r="S195" s="1">
        <v>391.14901733398437</v>
      </c>
      <c r="T195" s="1">
        <v>9.9630260467529297</v>
      </c>
      <c r="U195" s="1">
        <v>14.998496055603027</v>
      </c>
      <c r="V195" s="1">
        <v>6.9326515197753906</v>
      </c>
      <c r="W195" s="1">
        <v>10.436522483825684</v>
      </c>
      <c r="X195" s="1">
        <v>300.03598022460937</v>
      </c>
      <c r="Y195" s="1">
        <v>1699.064453125</v>
      </c>
      <c r="Z195" s="1">
        <v>6.8731451034545898</v>
      </c>
      <c r="AA195" s="1">
        <v>72.894844055175781</v>
      </c>
      <c r="AB195" s="1">
        <v>-1.3841536045074463</v>
      </c>
      <c r="AC195" s="1">
        <v>-4.0233045816421509E-2</v>
      </c>
      <c r="AD195" s="1">
        <v>1</v>
      </c>
      <c r="AE195" s="1">
        <v>-0.21956524252891541</v>
      </c>
      <c r="AF195" s="1">
        <v>2.737391471862793</v>
      </c>
      <c r="AG195" s="1">
        <v>1</v>
      </c>
      <c r="AH195" s="1">
        <v>0</v>
      </c>
      <c r="AI195" s="1">
        <v>0.15999999642372131</v>
      </c>
      <c r="AJ195" s="1">
        <v>111115</v>
      </c>
      <c r="AK195">
        <f t="shared" si="269"/>
        <v>0.50005996704101552</v>
      </c>
      <c r="AL195">
        <f t="shared" si="270"/>
        <v>2.5563788040710894E-3</v>
      </c>
      <c r="AM195">
        <f t="shared" si="271"/>
        <v>311.13012161254881</v>
      </c>
      <c r="AN195">
        <f t="shared" si="272"/>
        <v>319.7744430541992</v>
      </c>
      <c r="AO195">
        <f t="shared" si="273"/>
        <v>271.85030642367201</v>
      </c>
      <c r="AP195">
        <f t="shared" si="274"/>
        <v>3.2113302149355905</v>
      </c>
      <c r="AQ195">
        <f t="shared" si="275"/>
        <v>6.6501101690954831</v>
      </c>
      <c r="AR195">
        <f t="shared" si="276"/>
        <v>91.228813989393572</v>
      </c>
      <c r="AS195">
        <f t="shared" si="277"/>
        <v>76.230317933790545</v>
      </c>
      <c r="AT195">
        <f t="shared" si="278"/>
        <v>42.302282333374023</v>
      </c>
      <c r="AU195">
        <f t="shared" si="279"/>
        <v>8.3755710357970017</v>
      </c>
      <c r="AV195">
        <f t="shared" si="280"/>
        <v>3.1753772616654054E-2</v>
      </c>
      <c r="AW195">
        <f t="shared" si="281"/>
        <v>1.0933130310353518</v>
      </c>
      <c r="AX195">
        <f t="shared" si="282"/>
        <v>7.2822580047616494</v>
      </c>
      <c r="AY195">
        <f t="shared" si="283"/>
        <v>1.9878056995825198E-2</v>
      </c>
      <c r="AZ195">
        <f t="shared" si="284"/>
        <v>14.476936121287181</v>
      </c>
      <c r="BA195">
        <f t="shared" si="285"/>
        <v>0.50773558625451809</v>
      </c>
      <c r="BB195">
        <f t="shared" si="286"/>
        <v>12.740103672679393</v>
      </c>
      <c r="BC195">
        <f t="shared" si="287"/>
        <v>389.6879353743779</v>
      </c>
      <c r="BD195">
        <f t="shared" si="288"/>
        <v>1.0048822078561621E-3</v>
      </c>
    </row>
    <row r="196" spans="1:108" x14ac:dyDescent="0.25">
      <c r="A196" s="1">
        <v>157</v>
      </c>
      <c r="B196" s="1" t="s">
        <v>181</v>
      </c>
      <c r="C196" s="1">
        <v>4504.0000499114394</v>
      </c>
      <c r="D196" s="1">
        <v>0</v>
      </c>
      <c r="E196">
        <f t="shared" si="261"/>
        <v>3.1233779717490409</v>
      </c>
      <c r="F196">
        <f t="shared" si="262"/>
        <v>3.2106316998421085E-2</v>
      </c>
      <c r="G196">
        <f t="shared" si="263"/>
        <v>196.17314220602455</v>
      </c>
      <c r="H196">
        <f t="shared" si="264"/>
        <v>2.556802526871897</v>
      </c>
      <c r="I196">
        <f t="shared" si="265"/>
        <v>5.558758208474968</v>
      </c>
      <c r="J196">
        <f t="shared" si="266"/>
        <v>37.985736846923828</v>
      </c>
      <c r="K196" s="1">
        <v>6</v>
      </c>
      <c r="L196">
        <f t="shared" si="267"/>
        <v>1.4200000166893005</v>
      </c>
      <c r="M196" s="1">
        <v>1</v>
      </c>
      <c r="N196">
        <f t="shared" si="268"/>
        <v>2.8400000333786011</v>
      </c>
      <c r="O196" s="1">
        <v>46.626659393310547</v>
      </c>
      <c r="P196" s="1">
        <v>37.985736846923828</v>
      </c>
      <c r="Q196" s="1">
        <v>49.856369018554688</v>
      </c>
      <c r="R196" s="1">
        <v>399.35418701171875</v>
      </c>
      <c r="S196" s="1">
        <v>391.10855102539062</v>
      </c>
      <c r="T196" s="1">
        <v>9.963099479675293</v>
      </c>
      <c r="U196" s="1">
        <v>14.999335289001465</v>
      </c>
      <c r="V196" s="1">
        <v>6.9319314956665039</v>
      </c>
      <c r="W196" s="1">
        <v>10.435945510864258</v>
      </c>
      <c r="X196" s="1">
        <v>300.03982543945312</v>
      </c>
      <c r="Y196" s="1">
        <v>1699.091552734375</v>
      </c>
      <c r="Z196" s="1">
        <v>6.8520073890686035</v>
      </c>
      <c r="AA196" s="1">
        <v>72.894973754882813</v>
      </c>
      <c r="AB196" s="1">
        <v>-1.3841536045074463</v>
      </c>
      <c r="AC196" s="1">
        <v>-4.0233045816421509E-2</v>
      </c>
      <c r="AD196" s="1">
        <v>1</v>
      </c>
      <c r="AE196" s="1">
        <v>-0.21956524252891541</v>
      </c>
      <c r="AF196" s="1">
        <v>2.737391471862793</v>
      </c>
      <c r="AG196" s="1">
        <v>1</v>
      </c>
      <c r="AH196" s="1">
        <v>0</v>
      </c>
      <c r="AI196" s="1">
        <v>0.15999999642372131</v>
      </c>
      <c r="AJ196" s="1">
        <v>111115</v>
      </c>
      <c r="AK196">
        <f t="shared" si="269"/>
        <v>0.50006637573242185</v>
      </c>
      <c r="AL196">
        <f t="shared" si="270"/>
        <v>2.5568025268718972E-3</v>
      </c>
      <c r="AM196">
        <f t="shared" si="271"/>
        <v>311.13573684692381</v>
      </c>
      <c r="AN196">
        <f t="shared" si="272"/>
        <v>319.77665939331052</v>
      </c>
      <c r="AO196">
        <f t="shared" si="273"/>
        <v>271.85464236107509</v>
      </c>
      <c r="AP196">
        <f t="shared" si="274"/>
        <v>3.2106525592206707</v>
      </c>
      <c r="AQ196">
        <f t="shared" si="275"/>
        <v>6.6521343607074179</v>
      </c>
      <c r="AR196">
        <f t="shared" si="276"/>
        <v>91.256420272211557</v>
      </c>
      <c r="AS196">
        <f t="shared" si="277"/>
        <v>76.257084983210092</v>
      </c>
      <c r="AT196">
        <f t="shared" si="278"/>
        <v>42.306198120117187</v>
      </c>
      <c r="AU196">
        <f t="shared" si="279"/>
        <v>8.3772949459967236</v>
      </c>
      <c r="AV196">
        <f t="shared" si="280"/>
        <v>3.1747411211012558E-2</v>
      </c>
      <c r="AW196">
        <f t="shared" si="281"/>
        <v>1.0933761522324494</v>
      </c>
      <c r="AX196">
        <f t="shared" si="282"/>
        <v>7.2839187937642738</v>
      </c>
      <c r="AY196">
        <f t="shared" si="283"/>
        <v>1.9874068307204344E-2</v>
      </c>
      <c r="AZ196">
        <f t="shared" si="284"/>
        <v>14.300036052521053</v>
      </c>
      <c r="BA196">
        <f t="shared" si="285"/>
        <v>0.50158233997110702</v>
      </c>
      <c r="BB196">
        <f t="shared" si="286"/>
        <v>12.734361860203657</v>
      </c>
      <c r="BC196">
        <f t="shared" si="287"/>
        <v>389.62384672528361</v>
      </c>
      <c r="BD196">
        <f t="shared" si="288"/>
        <v>1.0208365235530692E-3</v>
      </c>
    </row>
    <row r="197" spans="1:108" x14ac:dyDescent="0.25">
      <c r="A197" s="1">
        <v>158</v>
      </c>
      <c r="B197" s="1" t="s">
        <v>182</v>
      </c>
      <c r="C197" s="1">
        <v>4504.0000499114394</v>
      </c>
      <c r="D197" s="1">
        <v>0</v>
      </c>
      <c r="E197">
        <f t="shared" si="261"/>
        <v>3.1233779717490409</v>
      </c>
      <c r="F197">
        <f t="shared" si="262"/>
        <v>3.2106316998421085E-2</v>
      </c>
      <c r="G197">
        <f t="shared" si="263"/>
        <v>196.17314220602455</v>
      </c>
      <c r="H197">
        <f t="shared" si="264"/>
        <v>2.556802526871897</v>
      </c>
      <c r="I197">
        <f t="shared" si="265"/>
        <v>5.558758208474968</v>
      </c>
      <c r="J197">
        <f t="shared" si="266"/>
        <v>37.985736846923828</v>
      </c>
      <c r="K197" s="1">
        <v>6</v>
      </c>
      <c r="L197">
        <f t="shared" si="267"/>
        <v>1.4200000166893005</v>
      </c>
      <c r="M197" s="1">
        <v>1</v>
      </c>
      <c r="N197">
        <f t="shared" si="268"/>
        <v>2.8400000333786011</v>
      </c>
      <c r="O197" s="1">
        <v>46.626659393310547</v>
      </c>
      <c r="P197" s="1">
        <v>37.985736846923828</v>
      </c>
      <c r="Q197" s="1">
        <v>49.856369018554688</v>
      </c>
      <c r="R197" s="1">
        <v>399.35418701171875</v>
      </c>
      <c r="S197" s="1">
        <v>391.10855102539062</v>
      </c>
      <c r="T197" s="1">
        <v>9.963099479675293</v>
      </c>
      <c r="U197" s="1">
        <v>14.999335289001465</v>
      </c>
      <c r="V197" s="1">
        <v>6.9319314956665039</v>
      </c>
      <c r="W197" s="1">
        <v>10.435945510864258</v>
      </c>
      <c r="X197" s="1">
        <v>300.03982543945312</v>
      </c>
      <c r="Y197" s="1">
        <v>1699.091552734375</v>
      </c>
      <c r="Z197" s="1">
        <v>6.8520073890686035</v>
      </c>
      <c r="AA197" s="1">
        <v>72.894973754882813</v>
      </c>
      <c r="AB197" s="1">
        <v>-1.3841536045074463</v>
      </c>
      <c r="AC197" s="1">
        <v>-4.0233045816421509E-2</v>
      </c>
      <c r="AD197" s="1">
        <v>1</v>
      </c>
      <c r="AE197" s="1">
        <v>-0.21956524252891541</v>
      </c>
      <c r="AF197" s="1">
        <v>2.737391471862793</v>
      </c>
      <c r="AG197" s="1">
        <v>1</v>
      </c>
      <c r="AH197" s="1">
        <v>0</v>
      </c>
      <c r="AI197" s="1">
        <v>0.15999999642372131</v>
      </c>
      <c r="AJ197" s="1">
        <v>111115</v>
      </c>
      <c r="AK197">
        <f t="shared" si="269"/>
        <v>0.50006637573242185</v>
      </c>
      <c r="AL197">
        <f t="shared" si="270"/>
        <v>2.5568025268718972E-3</v>
      </c>
      <c r="AM197">
        <f t="shared" si="271"/>
        <v>311.13573684692381</v>
      </c>
      <c r="AN197">
        <f t="shared" si="272"/>
        <v>319.77665939331052</v>
      </c>
      <c r="AO197">
        <f t="shared" si="273"/>
        <v>271.85464236107509</v>
      </c>
      <c r="AP197">
        <f t="shared" si="274"/>
        <v>3.2106525592206707</v>
      </c>
      <c r="AQ197">
        <f t="shared" si="275"/>
        <v>6.6521343607074179</v>
      </c>
      <c r="AR197">
        <f t="shared" si="276"/>
        <v>91.256420272211557</v>
      </c>
      <c r="AS197">
        <f t="shared" si="277"/>
        <v>76.257084983210092</v>
      </c>
      <c r="AT197">
        <f t="shared" si="278"/>
        <v>42.306198120117187</v>
      </c>
      <c r="AU197">
        <f t="shared" si="279"/>
        <v>8.3772949459967236</v>
      </c>
      <c r="AV197">
        <f t="shared" si="280"/>
        <v>3.1747411211012558E-2</v>
      </c>
      <c r="AW197">
        <f t="shared" si="281"/>
        <v>1.0933761522324494</v>
      </c>
      <c r="AX197">
        <f t="shared" si="282"/>
        <v>7.2839187937642738</v>
      </c>
      <c r="AY197">
        <f t="shared" si="283"/>
        <v>1.9874068307204344E-2</v>
      </c>
      <c r="AZ197">
        <f t="shared" si="284"/>
        <v>14.300036052521053</v>
      </c>
      <c r="BA197">
        <f t="shared" si="285"/>
        <v>0.50158233997110702</v>
      </c>
      <c r="BB197">
        <f t="shared" si="286"/>
        <v>12.734361860203657</v>
      </c>
      <c r="BC197">
        <f t="shared" si="287"/>
        <v>389.62384672528361</v>
      </c>
      <c r="BD197">
        <f t="shared" si="288"/>
        <v>1.0208365235530692E-3</v>
      </c>
    </row>
    <row r="198" spans="1:108" x14ac:dyDescent="0.25">
      <c r="A198" s="1">
        <v>159</v>
      </c>
      <c r="B198" s="1" t="s">
        <v>182</v>
      </c>
      <c r="C198" s="1">
        <v>4504.5000499002635</v>
      </c>
      <c r="D198" s="1">
        <v>0</v>
      </c>
      <c r="E198">
        <f t="shared" si="261"/>
        <v>3.1406299375746238</v>
      </c>
      <c r="F198">
        <f t="shared" si="262"/>
        <v>3.2149772179643037E-2</v>
      </c>
      <c r="G198">
        <f t="shared" si="263"/>
        <v>195.58112611154587</v>
      </c>
      <c r="H198">
        <f t="shared" si="264"/>
        <v>2.5570854108785754</v>
      </c>
      <c r="I198">
        <f t="shared" si="265"/>
        <v>5.5522211173280578</v>
      </c>
      <c r="J198">
        <f t="shared" si="266"/>
        <v>37.967704772949219</v>
      </c>
      <c r="K198" s="1">
        <v>6</v>
      </c>
      <c r="L198">
        <f t="shared" si="267"/>
        <v>1.4200000166893005</v>
      </c>
      <c r="M198" s="1">
        <v>1</v>
      </c>
      <c r="N198">
        <f t="shared" si="268"/>
        <v>2.8400000333786011</v>
      </c>
      <c r="O198" s="1">
        <v>46.627983093261719</v>
      </c>
      <c r="P198" s="1">
        <v>37.967704772949219</v>
      </c>
      <c r="Q198" s="1">
        <v>49.855903625488281</v>
      </c>
      <c r="R198" s="1">
        <v>399.3671875</v>
      </c>
      <c r="S198" s="1">
        <v>391.08724975585937</v>
      </c>
      <c r="T198" s="1">
        <v>9.9632177352905273</v>
      </c>
      <c r="U198" s="1">
        <v>14.999819755554199</v>
      </c>
      <c r="V198" s="1">
        <v>6.9315676689147949</v>
      </c>
      <c r="W198" s="1">
        <v>10.435611724853516</v>
      </c>
      <c r="X198" s="1">
        <v>300.05105590820312</v>
      </c>
      <c r="Y198" s="1">
        <v>1699.1678466796875</v>
      </c>
      <c r="Z198" s="1">
        <v>7.0226712226867676</v>
      </c>
      <c r="AA198" s="1">
        <v>72.89520263671875</v>
      </c>
      <c r="AB198" s="1">
        <v>-1.3841536045074463</v>
      </c>
      <c r="AC198" s="1">
        <v>-4.0233045816421509E-2</v>
      </c>
      <c r="AD198" s="1">
        <v>1</v>
      </c>
      <c r="AE198" s="1">
        <v>-0.21956524252891541</v>
      </c>
      <c r="AF198" s="1">
        <v>2.737391471862793</v>
      </c>
      <c r="AG198" s="1">
        <v>1</v>
      </c>
      <c r="AH198" s="1">
        <v>0</v>
      </c>
      <c r="AI198" s="1">
        <v>0.15999999642372131</v>
      </c>
      <c r="AJ198" s="1">
        <v>111115</v>
      </c>
      <c r="AK198">
        <f t="shared" si="269"/>
        <v>0.50008509318033845</v>
      </c>
      <c r="AL198">
        <f t="shared" si="270"/>
        <v>2.5570854108785753E-3</v>
      </c>
      <c r="AM198">
        <f t="shared" si="271"/>
        <v>311.1177047729492</v>
      </c>
      <c r="AN198">
        <f t="shared" si="272"/>
        <v>319.7779830932617</v>
      </c>
      <c r="AO198">
        <f t="shared" si="273"/>
        <v>271.86684939205225</v>
      </c>
      <c r="AP198">
        <f t="shared" si="274"/>
        <v>3.2136729733551954</v>
      </c>
      <c r="AQ198">
        <f t="shared" si="275"/>
        <v>6.6456360179234384</v>
      </c>
      <c r="AR198">
        <f t="shared" si="276"/>
        <v>91.166987367367582</v>
      </c>
      <c r="AS198">
        <f t="shared" si="277"/>
        <v>76.167167611813383</v>
      </c>
      <c r="AT198">
        <f t="shared" si="278"/>
        <v>42.297843933105469</v>
      </c>
      <c r="AU198">
        <f t="shared" si="279"/>
        <v>8.3736174183028638</v>
      </c>
      <c r="AV198">
        <f t="shared" si="280"/>
        <v>3.1789899637757274E-2</v>
      </c>
      <c r="AW198">
        <f t="shared" si="281"/>
        <v>1.0934149005953804</v>
      </c>
      <c r="AX198">
        <f t="shared" si="282"/>
        <v>7.2802025177074832</v>
      </c>
      <c r="AY198">
        <f t="shared" si="283"/>
        <v>1.9900709182543164E-2</v>
      </c>
      <c r="AZ198">
        <f t="shared" si="284"/>
        <v>14.256925819818782</v>
      </c>
      <c r="BA198">
        <f t="shared" si="285"/>
        <v>0.50009588968609842</v>
      </c>
      <c r="BB198">
        <f t="shared" si="286"/>
        <v>12.757172790279704</v>
      </c>
      <c r="BC198">
        <f t="shared" si="287"/>
        <v>389.59434469744576</v>
      </c>
      <c r="BD198">
        <f t="shared" si="288"/>
        <v>1.0283916932900877E-3</v>
      </c>
    </row>
    <row r="199" spans="1:108" x14ac:dyDescent="0.25">
      <c r="A199" s="1">
        <v>160</v>
      </c>
      <c r="B199" s="1" t="s">
        <v>183</v>
      </c>
      <c r="C199" s="1">
        <v>4505.0000498890877</v>
      </c>
      <c r="D199" s="1">
        <v>0</v>
      </c>
      <c r="E199">
        <f t="shared" si="261"/>
        <v>3.1176387211286158</v>
      </c>
      <c r="F199">
        <f t="shared" si="262"/>
        <v>3.2132552451996019E-2</v>
      </c>
      <c r="G199">
        <f t="shared" si="263"/>
        <v>196.59684400732397</v>
      </c>
      <c r="H199">
        <f t="shared" si="264"/>
        <v>2.5566045200746985</v>
      </c>
      <c r="I199">
        <f t="shared" si="265"/>
        <v>5.5540779773049014</v>
      </c>
      <c r="J199">
        <f t="shared" si="266"/>
        <v>37.972866058349609</v>
      </c>
      <c r="K199" s="1">
        <v>6</v>
      </c>
      <c r="L199">
        <f t="shared" si="267"/>
        <v>1.4200000166893005</v>
      </c>
      <c r="M199" s="1">
        <v>1</v>
      </c>
      <c r="N199">
        <f t="shared" si="268"/>
        <v>2.8400000333786011</v>
      </c>
      <c r="O199" s="1">
        <v>46.629215240478516</v>
      </c>
      <c r="P199" s="1">
        <v>37.972866058349609</v>
      </c>
      <c r="Q199" s="1">
        <v>49.855350494384766</v>
      </c>
      <c r="R199" s="1">
        <v>399.34481811523437</v>
      </c>
      <c r="S199" s="1">
        <v>391.11050415039062</v>
      </c>
      <c r="T199" s="1">
        <v>9.963740348815918</v>
      </c>
      <c r="U199" s="1">
        <v>14.999767303466797</v>
      </c>
      <c r="V199" s="1">
        <v>6.9315361976623535</v>
      </c>
      <c r="W199" s="1">
        <v>10.434980392456055</v>
      </c>
      <c r="X199" s="1">
        <v>300.02890014648437</v>
      </c>
      <c r="Y199" s="1">
        <v>1699.1580810546875</v>
      </c>
      <c r="Z199" s="1">
        <v>6.9685487747192383</v>
      </c>
      <c r="AA199" s="1">
        <v>72.8956298828125</v>
      </c>
      <c r="AB199" s="1">
        <v>-1.3841536045074463</v>
      </c>
      <c r="AC199" s="1">
        <v>-4.0233045816421509E-2</v>
      </c>
      <c r="AD199" s="1">
        <v>1</v>
      </c>
      <c r="AE199" s="1">
        <v>-0.21956524252891541</v>
      </c>
      <c r="AF199" s="1">
        <v>2.737391471862793</v>
      </c>
      <c r="AG199" s="1">
        <v>1</v>
      </c>
      <c r="AH199" s="1">
        <v>0</v>
      </c>
      <c r="AI199" s="1">
        <v>0.15999999642372131</v>
      </c>
      <c r="AJ199" s="1">
        <v>111115</v>
      </c>
      <c r="AK199">
        <f t="shared" si="269"/>
        <v>0.50004816691080722</v>
      </c>
      <c r="AL199">
        <f t="shared" si="270"/>
        <v>2.5566045200746987E-3</v>
      </c>
      <c r="AM199">
        <f t="shared" si="271"/>
        <v>311.12286605834959</v>
      </c>
      <c r="AN199">
        <f t="shared" si="272"/>
        <v>319.77921524047849</v>
      </c>
      <c r="AO199">
        <f t="shared" si="273"/>
        <v>271.86528689208717</v>
      </c>
      <c r="AP199">
        <f t="shared" si="274"/>
        <v>3.2133001775468597</v>
      </c>
      <c r="AQ199">
        <f t="shared" si="275"/>
        <v>6.6474954629867291</v>
      </c>
      <c r="AR199">
        <f t="shared" si="276"/>
        <v>91.19196135177495</v>
      </c>
      <c r="AS199">
        <f t="shared" si="277"/>
        <v>76.192194048308153</v>
      </c>
      <c r="AT199">
        <f t="shared" si="278"/>
        <v>42.301040649414062</v>
      </c>
      <c r="AU199">
        <f t="shared" si="279"/>
        <v>8.3750244532959641</v>
      </c>
      <c r="AV199">
        <f t="shared" si="280"/>
        <v>3.1773063153983101E-2</v>
      </c>
      <c r="AW199">
        <f t="shared" si="281"/>
        <v>1.0934174856818282</v>
      </c>
      <c r="AX199">
        <f t="shared" si="282"/>
        <v>7.2816069676141364</v>
      </c>
      <c r="AY199">
        <f t="shared" si="283"/>
        <v>1.9890152443142354E-2</v>
      </c>
      <c r="AZ199">
        <f t="shared" si="284"/>
        <v>14.331050776886912</v>
      </c>
      <c r="BA199">
        <f t="shared" si="285"/>
        <v>0.50266316532303656</v>
      </c>
      <c r="BB199">
        <f t="shared" si="286"/>
        <v>12.750736286492225</v>
      </c>
      <c r="BC199">
        <f t="shared" si="287"/>
        <v>389.62852801515919</v>
      </c>
      <c r="BD199">
        <f t="shared" si="288"/>
        <v>1.0202586903010661E-3</v>
      </c>
    </row>
    <row r="200" spans="1:108" x14ac:dyDescent="0.25">
      <c r="A200" s="1">
        <v>161</v>
      </c>
      <c r="B200" s="1" t="s">
        <v>183</v>
      </c>
      <c r="C200" s="1">
        <v>4505.5000498779118</v>
      </c>
      <c r="D200" s="1">
        <v>0</v>
      </c>
      <c r="E200">
        <f t="shared" si="261"/>
        <v>3.1475970888623115</v>
      </c>
      <c r="F200">
        <f t="shared" si="262"/>
        <v>3.2056119745132138E-2</v>
      </c>
      <c r="G200">
        <f t="shared" si="263"/>
        <v>194.74213983181022</v>
      </c>
      <c r="H200">
        <f t="shared" si="264"/>
        <v>2.5558145991637224</v>
      </c>
      <c r="I200">
        <f t="shared" si="265"/>
        <v>5.5650388586496691</v>
      </c>
      <c r="J200">
        <f t="shared" si="266"/>
        <v>38.003204345703125</v>
      </c>
      <c r="K200" s="1">
        <v>6</v>
      </c>
      <c r="L200">
        <f t="shared" si="267"/>
        <v>1.4200000166893005</v>
      </c>
      <c r="M200" s="1">
        <v>1</v>
      </c>
      <c r="N200">
        <f t="shared" si="268"/>
        <v>2.8400000333786011</v>
      </c>
      <c r="O200" s="1">
        <v>46.631275177001953</v>
      </c>
      <c r="P200" s="1">
        <v>38.003204345703125</v>
      </c>
      <c r="Q200" s="1">
        <v>49.854949951171875</v>
      </c>
      <c r="R200" s="1">
        <v>399.3861083984375</v>
      </c>
      <c r="S200" s="1">
        <v>391.09259033203125</v>
      </c>
      <c r="T200" s="1">
        <v>9.9649257659912109</v>
      </c>
      <c r="U200" s="1">
        <v>14.99940013885498</v>
      </c>
      <c r="V200" s="1">
        <v>6.9316644668579102</v>
      </c>
      <c r="W200" s="1">
        <v>10.433676719665527</v>
      </c>
      <c r="X200" s="1">
        <v>300.02880859375</v>
      </c>
      <c r="Y200" s="1">
        <v>1699.1881103515625</v>
      </c>
      <c r="Z200" s="1">
        <v>7.0120768547058105</v>
      </c>
      <c r="AA200" s="1">
        <v>72.895957946777344</v>
      </c>
      <c r="AB200" s="1">
        <v>-1.3841536045074463</v>
      </c>
      <c r="AC200" s="1">
        <v>-4.0233045816421509E-2</v>
      </c>
      <c r="AD200" s="1">
        <v>1</v>
      </c>
      <c r="AE200" s="1">
        <v>-0.21956524252891541</v>
      </c>
      <c r="AF200" s="1">
        <v>2.737391471862793</v>
      </c>
      <c r="AG200" s="1">
        <v>1</v>
      </c>
      <c r="AH200" s="1">
        <v>0</v>
      </c>
      <c r="AI200" s="1">
        <v>0.15999999642372131</v>
      </c>
      <c r="AJ200" s="1">
        <v>111115</v>
      </c>
      <c r="AK200">
        <f t="shared" si="269"/>
        <v>0.50004801432291657</v>
      </c>
      <c r="AL200">
        <f t="shared" si="270"/>
        <v>2.5558145991637225E-3</v>
      </c>
      <c r="AM200">
        <f t="shared" si="271"/>
        <v>311.1532043457031</v>
      </c>
      <c r="AN200">
        <f t="shared" si="272"/>
        <v>319.78127517700193</v>
      </c>
      <c r="AO200">
        <f t="shared" si="273"/>
        <v>271.87009157947978</v>
      </c>
      <c r="AP200">
        <f t="shared" si="274"/>
        <v>3.2093766070795318</v>
      </c>
      <c r="AQ200">
        <f t="shared" si="275"/>
        <v>6.6584345003985277</v>
      </c>
      <c r="AR200">
        <f t="shared" si="276"/>
        <v>91.341614651116473</v>
      </c>
      <c r="AS200">
        <f t="shared" si="277"/>
        <v>76.342214512261492</v>
      </c>
      <c r="AT200">
        <f t="shared" si="278"/>
        <v>42.317239761352539</v>
      </c>
      <c r="AU200">
        <f t="shared" si="279"/>
        <v>8.3821576407964784</v>
      </c>
      <c r="AV200">
        <f t="shared" si="280"/>
        <v>3.1698329103749097E-2</v>
      </c>
      <c r="AW200">
        <f t="shared" si="281"/>
        <v>1.0933956417488588</v>
      </c>
      <c r="AX200">
        <f t="shared" si="282"/>
        <v>7.2887619990476198</v>
      </c>
      <c r="AY200">
        <f t="shared" si="283"/>
        <v>1.9843293239008221E-2</v>
      </c>
      <c r="AZ200">
        <f t="shared" si="284"/>
        <v>14.195914835645072</v>
      </c>
      <c r="BA200">
        <f t="shared" si="285"/>
        <v>0.49794382365177847</v>
      </c>
      <c r="BB200">
        <f t="shared" si="286"/>
        <v>12.712971233668302</v>
      </c>
      <c r="BC200">
        <f t="shared" si="287"/>
        <v>389.59637342357263</v>
      </c>
      <c r="BD200">
        <f t="shared" si="288"/>
        <v>1.0270966049876356E-3</v>
      </c>
    </row>
    <row r="201" spans="1:108" x14ac:dyDescent="0.25">
      <c r="A201" s="1">
        <v>162</v>
      </c>
      <c r="B201" s="1" t="s">
        <v>184</v>
      </c>
      <c r="C201" s="1">
        <v>4506.0000498667359</v>
      </c>
      <c r="D201" s="1">
        <v>0</v>
      </c>
      <c r="E201">
        <f t="shared" si="261"/>
        <v>3.1662428913047047</v>
      </c>
      <c r="F201">
        <f t="shared" si="262"/>
        <v>3.1987646034149067E-2</v>
      </c>
      <c r="G201">
        <f t="shared" si="263"/>
        <v>193.4802788464271</v>
      </c>
      <c r="H201">
        <f t="shared" si="264"/>
        <v>2.5559195178138263</v>
      </c>
      <c r="I201">
        <f t="shared" si="265"/>
        <v>5.5766502565857081</v>
      </c>
      <c r="J201">
        <f t="shared" si="266"/>
        <v>38.035453796386719</v>
      </c>
      <c r="K201" s="1">
        <v>6</v>
      </c>
      <c r="L201">
        <f t="shared" si="267"/>
        <v>1.4200000166893005</v>
      </c>
      <c r="M201" s="1">
        <v>1</v>
      </c>
      <c r="N201">
        <f t="shared" si="268"/>
        <v>2.8400000333786011</v>
      </c>
      <c r="O201" s="1">
        <v>46.632080078125</v>
      </c>
      <c r="P201" s="1">
        <v>38.035453796386719</v>
      </c>
      <c r="Q201" s="1">
        <v>49.853870391845703</v>
      </c>
      <c r="R201" s="1">
        <v>399.44061279296875</v>
      </c>
      <c r="S201" s="1">
        <v>391.10989379882812</v>
      </c>
      <c r="T201" s="1">
        <v>9.9651508331298828</v>
      </c>
      <c r="U201" s="1">
        <v>14.999674797058105</v>
      </c>
      <c r="V201" s="1">
        <v>6.9316244125366211</v>
      </c>
      <c r="W201" s="1">
        <v>10.433570861816406</v>
      </c>
      <c r="X201" s="1">
        <v>300.0380859375</v>
      </c>
      <c r="Y201" s="1">
        <v>1699.125</v>
      </c>
      <c r="Z201" s="1">
        <v>7.0119342803955078</v>
      </c>
      <c r="AA201" s="1">
        <v>72.896881103515625</v>
      </c>
      <c r="AB201" s="1">
        <v>-1.3841536045074463</v>
      </c>
      <c r="AC201" s="1">
        <v>-4.0233045816421509E-2</v>
      </c>
      <c r="AD201" s="1">
        <v>0.66666668653488159</v>
      </c>
      <c r="AE201" s="1">
        <v>-0.21956524252891541</v>
      </c>
      <c r="AF201" s="1">
        <v>2.737391471862793</v>
      </c>
      <c r="AG201" s="1">
        <v>1</v>
      </c>
      <c r="AH201" s="1">
        <v>0</v>
      </c>
      <c r="AI201" s="1">
        <v>0.15999999642372131</v>
      </c>
      <c r="AJ201" s="1">
        <v>111115</v>
      </c>
      <c r="AK201">
        <f t="shared" si="269"/>
        <v>0.50006347656249994</v>
      </c>
      <c r="AL201">
        <f t="shared" si="270"/>
        <v>2.5559195178138264E-3</v>
      </c>
      <c r="AM201">
        <f t="shared" si="271"/>
        <v>311.1854537963867</v>
      </c>
      <c r="AN201">
        <f t="shared" si="272"/>
        <v>319.78208007812498</v>
      </c>
      <c r="AO201">
        <f t="shared" si="273"/>
        <v>271.85999392345548</v>
      </c>
      <c r="AP201">
        <f t="shared" si="274"/>
        <v>3.2043163900428575</v>
      </c>
      <c r="AQ201">
        <f t="shared" si="275"/>
        <v>6.6700797668582528</v>
      </c>
      <c r="AR201">
        <f t="shared" si="276"/>
        <v>91.500207771393562</v>
      </c>
      <c r="AS201">
        <f t="shared" si="277"/>
        <v>76.500532974335457</v>
      </c>
      <c r="AT201">
        <f t="shared" si="278"/>
        <v>42.333766937255859</v>
      </c>
      <c r="AU201">
        <f t="shared" si="279"/>
        <v>8.3894407089653384</v>
      </c>
      <c r="AV201">
        <f t="shared" si="280"/>
        <v>3.1631373788922987E-2</v>
      </c>
      <c r="AW201">
        <f t="shared" si="281"/>
        <v>1.0934295102725446</v>
      </c>
      <c r="AX201">
        <f t="shared" si="282"/>
        <v>7.2960111986927938</v>
      </c>
      <c r="AY201">
        <f t="shared" si="283"/>
        <v>1.9801311702905996E-2</v>
      </c>
      <c r="AZ201">
        <f t="shared" si="284"/>
        <v>14.104108882943045</v>
      </c>
      <c r="BA201">
        <f t="shared" si="285"/>
        <v>0.49469543449071096</v>
      </c>
      <c r="BB201">
        <f t="shared" si="286"/>
        <v>12.674151815743762</v>
      </c>
      <c r="BC201">
        <f t="shared" si="287"/>
        <v>389.60481356889017</v>
      </c>
      <c r="BD201">
        <f t="shared" si="288"/>
        <v>1.0300037805569769E-3</v>
      </c>
      <c r="BE201">
        <f>AVERAGE(E187:E201)</f>
        <v>3.1117635797364889</v>
      </c>
      <c r="BF201">
        <f t="shared" ref="BF201:DD201" si="289">AVERAGE(F187:F201)</f>
        <v>3.2193651937802804E-2</v>
      </c>
      <c r="BG201">
        <f t="shared" si="289"/>
        <v>197.25925438219494</v>
      </c>
      <c r="BH201">
        <f t="shared" si="289"/>
        <v>2.5565001393017757</v>
      </c>
      <c r="BI201">
        <f t="shared" si="289"/>
        <v>5.5438838003340889</v>
      </c>
      <c r="BJ201">
        <f t="shared" si="289"/>
        <v>37.944508361816403</v>
      </c>
      <c r="BK201">
        <f t="shared" si="289"/>
        <v>6</v>
      </c>
      <c r="BL201">
        <f t="shared" si="289"/>
        <v>1.4200000166893005</v>
      </c>
      <c r="BM201">
        <f t="shared" si="289"/>
        <v>1</v>
      </c>
      <c r="BN201">
        <f t="shared" si="289"/>
        <v>2.8400000333786011</v>
      </c>
      <c r="BO201">
        <f t="shared" si="289"/>
        <v>46.624391428629558</v>
      </c>
      <c r="BP201">
        <f t="shared" si="289"/>
        <v>37.944508361816403</v>
      </c>
      <c r="BQ201">
        <f t="shared" si="289"/>
        <v>49.855514780680338</v>
      </c>
      <c r="BR201">
        <f t="shared" si="289"/>
        <v>399.38322143554689</v>
      </c>
      <c r="BS201">
        <f t="shared" si="289"/>
        <v>391.16041056315106</v>
      </c>
      <c r="BT201">
        <f t="shared" si="289"/>
        <v>9.9639675776163745</v>
      </c>
      <c r="BU201">
        <f t="shared" si="289"/>
        <v>14.999833869934083</v>
      </c>
      <c r="BV201">
        <f t="shared" si="289"/>
        <v>6.9333875656127928</v>
      </c>
      <c r="BW201">
        <f t="shared" si="289"/>
        <v>10.437575340270996</v>
      </c>
      <c r="BX201">
        <f t="shared" si="289"/>
        <v>300.02620239257811</v>
      </c>
      <c r="BY201">
        <f t="shared" si="289"/>
        <v>1699.1198974609374</v>
      </c>
      <c r="BZ201">
        <f t="shared" si="289"/>
        <v>6.8976213773091635</v>
      </c>
      <c r="CA201">
        <f t="shared" si="289"/>
        <v>72.895499674479169</v>
      </c>
      <c r="CB201">
        <f t="shared" si="289"/>
        <v>-1.3841536045074463</v>
      </c>
      <c r="CC201">
        <f t="shared" si="289"/>
        <v>-4.0233045816421509E-2</v>
      </c>
      <c r="CD201">
        <f t="shared" si="289"/>
        <v>0.97777777910232544</v>
      </c>
      <c r="CE201">
        <f t="shared" si="289"/>
        <v>-0.21956524252891541</v>
      </c>
      <c r="CF201">
        <f t="shared" si="289"/>
        <v>2.737391471862793</v>
      </c>
      <c r="CG201">
        <f t="shared" si="289"/>
        <v>1</v>
      </c>
      <c r="CH201">
        <f t="shared" si="289"/>
        <v>0</v>
      </c>
      <c r="CI201">
        <f t="shared" si="289"/>
        <v>0.15999999642372131</v>
      </c>
      <c r="CJ201">
        <f t="shared" si="289"/>
        <v>111115</v>
      </c>
      <c r="CK201">
        <f t="shared" si="289"/>
        <v>0.50004367065429678</v>
      </c>
      <c r="CL201">
        <f t="shared" si="289"/>
        <v>2.5565001393017752E-3</v>
      </c>
      <c r="CM201">
        <f t="shared" si="289"/>
        <v>311.09450836181639</v>
      </c>
      <c r="CN201">
        <f t="shared" si="289"/>
        <v>319.77439142862954</v>
      </c>
      <c r="CO201">
        <f t="shared" si="289"/>
        <v>271.85917751722371</v>
      </c>
      <c r="CP201">
        <f t="shared" si="289"/>
        <v>3.2169038821778622</v>
      </c>
      <c r="CQ201">
        <f t="shared" si="289"/>
        <v>6.6373041853195893</v>
      </c>
      <c r="CR201">
        <f t="shared" si="289"/>
        <v>91.052317521499432</v>
      </c>
      <c r="CS201">
        <f t="shared" si="289"/>
        <v>76.052483651565367</v>
      </c>
      <c r="CT201">
        <f t="shared" si="289"/>
        <v>42.284449895222984</v>
      </c>
      <c r="CU201">
        <f t="shared" si="289"/>
        <v>8.3677310493636003</v>
      </c>
      <c r="CV201">
        <f t="shared" si="289"/>
        <v>3.1832798112626286E-2</v>
      </c>
      <c r="CW201">
        <f t="shared" si="289"/>
        <v>1.0934203849855004</v>
      </c>
      <c r="CX201">
        <f t="shared" si="289"/>
        <v>7.2743106643780973</v>
      </c>
      <c r="CY201">
        <f t="shared" si="289"/>
        <v>1.9927607617902892E-2</v>
      </c>
      <c r="CZ201">
        <f t="shared" si="289"/>
        <v>14.379311230212542</v>
      </c>
      <c r="DA201">
        <f t="shared" si="289"/>
        <v>0.50429212644898602</v>
      </c>
      <c r="DB201">
        <f t="shared" si="289"/>
        <v>12.785547374634719</v>
      </c>
      <c r="DC201">
        <f t="shared" si="289"/>
        <v>389.68122718875981</v>
      </c>
      <c r="DD201">
        <f t="shared" si="289"/>
        <v>1.0209624675124203E-3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062416-stm-shrub2_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2016-09-07T18:00:07Z</dcterms:created>
  <dcterms:modified xsi:type="dcterms:W3CDTF">2016-09-07T18:00:07Z</dcterms:modified>
</cp:coreProperties>
</file>