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716-stm-shrub3_" sheetId="1" r:id="rId1"/>
  </sheets>
  <calcPr calcId="152511"/>
</workbook>
</file>

<file path=xl/calcChain.xml><?xml version="1.0" encoding="utf-8"?>
<calcChain xmlns="http://schemas.openxmlformats.org/spreadsheetml/2006/main">
  <c r="DD89" i="1" l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E11" i="1"/>
  <c r="L11" i="1"/>
  <c r="N11" i="1" s="1"/>
  <c r="BC11" i="1" s="1"/>
  <c r="AK11" i="1"/>
  <c r="AL11" i="1"/>
  <c r="AM11" i="1"/>
  <c r="AP11" i="1" s="1"/>
  <c r="J11" i="1" s="1"/>
  <c r="AQ11" i="1" s="1"/>
  <c r="AN11" i="1"/>
  <c r="AO11" i="1"/>
  <c r="AT11" i="1"/>
  <c r="AU11" i="1"/>
  <c r="AX11" i="1" s="1"/>
  <c r="AW11" i="1"/>
  <c r="L12" i="1"/>
  <c r="N12" i="1" s="1"/>
  <c r="BC12" i="1" s="1"/>
  <c r="AK12" i="1"/>
  <c r="E12" i="1" s="1"/>
  <c r="AL12" i="1"/>
  <c r="H12" i="1" s="1"/>
  <c r="AM12" i="1"/>
  <c r="AN12" i="1"/>
  <c r="AO12" i="1"/>
  <c r="AT12" i="1"/>
  <c r="AU12" i="1"/>
  <c r="AW12" i="1"/>
  <c r="AX12" i="1"/>
  <c r="E13" i="1"/>
  <c r="H13" i="1"/>
  <c r="L13" i="1"/>
  <c r="N13" i="1" s="1"/>
  <c r="BC13" i="1" s="1"/>
  <c r="AK13" i="1"/>
  <c r="AL13" i="1"/>
  <c r="AM13" i="1"/>
  <c r="AN13" i="1"/>
  <c r="AO13" i="1"/>
  <c r="AP13" i="1"/>
  <c r="J13" i="1" s="1"/>
  <c r="AQ13" i="1"/>
  <c r="AR13" i="1" s="1"/>
  <c r="AS13" i="1" s="1"/>
  <c r="AV13" i="1" s="1"/>
  <c r="F13" i="1" s="1"/>
  <c r="AY13" i="1" s="1"/>
  <c r="G13" i="1" s="1"/>
  <c r="AT13" i="1"/>
  <c r="AU13" i="1" s="1"/>
  <c r="AX13" i="1" s="1"/>
  <c r="AW13" i="1"/>
  <c r="L14" i="1"/>
  <c r="N14" i="1"/>
  <c r="BC14" i="1" s="1"/>
  <c r="AK14" i="1"/>
  <c r="E14" i="1" s="1"/>
  <c r="AM14" i="1"/>
  <c r="AN14" i="1"/>
  <c r="AO14" i="1"/>
  <c r="AT14" i="1"/>
  <c r="AU14" i="1" s="1"/>
  <c r="AX14" i="1" s="1"/>
  <c r="AW14" i="1"/>
  <c r="E15" i="1"/>
  <c r="BC15" i="1" s="1"/>
  <c r="H15" i="1"/>
  <c r="L15" i="1"/>
  <c r="N15" i="1"/>
  <c r="AK15" i="1"/>
  <c r="AL15" i="1"/>
  <c r="AM15" i="1"/>
  <c r="AN15" i="1"/>
  <c r="AO15" i="1"/>
  <c r="AT15" i="1"/>
  <c r="AU15" i="1"/>
  <c r="AW15" i="1"/>
  <c r="AX15" i="1"/>
  <c r="E16" i="1"/>
  <c r="L16" i="1"/>
  <c r="N16" i="1" s="1"/>
  <c r="BC16" i="1" s="1"/>
  <c r="AK16" i="1"/>
  <c r="AL16" i="1"/>
  <c r="AM16" i="1"/>
  <c r="AP16" i="1" s="1"/>
  <c r="J16" i="1" s="1"/>
  <c r="AQ16" i="1" s="1"/>
  <c r="AN16" i="1"/>
  <c r="AO16" i="1"/>
  <c r="AT16" i="1"/>
  <c r="AU16" i="1"/>
  <c r="AX16" i="1" s="1"/>
  <c r="AW16" i="1"/>
  <c r="H17" i="1"/>
  <c r="L17" i="1"/>
  <c r="N17" i="1"/>
  <c r="BC17" i="1" s="1"/>
  <c r="AK17" i="1"/>
  <c r="E17" i="1" s="1"/>
  <c r="AL17" i="1"/>
  <c r="AM17" i="1"/>
  <c r="AN17" i="1"/>
  <c r="AO17" i="1"/>
  <c r="AT17" i="1"/>
  <c r="AU17" i="1"/>
  <c r="AW17" i="1"/>
  <c r="AX17" i="1"/>
  <c r="E18" i="1"/>
  <c r="H18" i="1"/>
  <c r="L18" i="1"/>
  <c r="N18" i="1" s="1"/>
  <c r="BC18" i="1" s="1"/>
  <c r="AK18" i="1"/>
  <c r="AL18" i="1"/>
  <c r="AM18" i="1"/>
  <c r="AN18" i="1"/>
  <c r="AO18" i="1"/>
  <c r="AP18" i="1"/>
  <c r="J18" i="1" s="1"/>
  <c r="AQ18" i="1"/>
  <c r="AR18" i="1" s="1"/>
  <c r="AS18" i="1" s="1"/>
  <c r="AV18" i="1" s="1"/>
  <c r="F18" i="1" s="1"/>
  <c r="AY18" i="1" s="1"/>
  <c r="G18" i="1" s="1"/>
  <c r="AT18" i="1"/>
  <c r="AU18" i="1"/>
  <c r="AW18" i="1"/>
  <c r="AX18" i="1"/>
  <c r="L19" i="1"/>
  <c r="N19" i="1"/>
  <c r="AK19" i="1"/>
  <c r="AM19" i="1"/>
  <c r="AN19" i="1"/>
  <c r="AO19" i="1"/>
  <c r="AT19" i="1"/>
  <c r="AU19" i="1" s="1"/>
  <c r="AX19" i="1" s="1"/>
  <c r="AW19" i="1"/>
  <c r="E20" i="1"/>
  <c r="H20" i="1"/>
  <c r="L20" i="1"/>
  <c r="N20" i="1"/>
  <c r="BC20" i="1" s="1"/>
  <c r="AK20" i="1"/>
  <c r="AL20" i="1"/>
  <c r="AM20" i="1"/>
  <c r="AN20" i="1"/>
  <c r="AO20" i="1"/>
  <c r="AT20" i="1"/>
  <c r="AU20" i="1" s="1"/>
  <c r="AX20" i="1" s="1"/>
  <c r="AW20" i="1"/>
  <c r="E21" i="1"/>
  <c r="L21" i="1"/>
  <c r="N21" i="1" s="1"/>
  <c r="BC21" i="1" s="1"/>
  <c r="AK21" i="1"/>
  <c r="AL21" i="1"/>
  <c r="AM21" i="1"/>
  <c r="AN21" i="1"/>
  <c r="AP21" i="1" s="1"/>
  <c r="J21" i="1" s="1"/>
  <c r="AO21" i="1"/>
  <c r="AQ21" i="1"/>
  <c r="I21" i="1" s="1"/>
  <c r="AR21" i="1"/>
  <c r="AS21" i="1" s="1"/>
  <c r="AV21" i="1" s="1"/>
  <c r="F21" i="1" s="1"/>
  <c r="AY21" i="1" s="1"/>
  <c r="G21" i="1" s="1"/>
  <c r="AT21" i="1"/>
  <c r="AU21" i="1" s="1"/>
  <c r="AX21" i="1" s="1"/>
  <c r="AW21" i="1"/>
  <c r="L22" i="1"/>
  <c r="N22" i="1"/>
  <c r="AK22" i="1"/>
  <c r="E22" i="1" s="1"/>
  <c r="AL22" i="1"/>
  <c r="AM22" i="1"/>
  <c r="AN22" i="1"/>
  <c r="AP22" i="1" s="1"/>
  <c r="J22" i="1" s="1"/>
  <c r="AQ22" i="1" s="1"/>
  <c r="AO22" i="1"/>
  <c r="AT22" i="1"/>
  <c r="AU22" i="1"/>
  <c r="AW22" i="1"/>
  <c r="AX22" i="1"/>
  <c r="E23" i="1"/>
  <c r="H23" i="1"/>
  <c r="L23" i="1"/>
  <c r="N23" i="1" s="1"/>
  <c r="BC23" i="1" s="1"/>
  <c r="AK23" i="1"/>
  <c r="AL23" i="1"/>
  <c r="AM23" i="1"/>
  <c r="AN23" i="1"/>
  <c r="AO23" i="1"/>
  <c r="AP23" i="1"/>
  <c r="J23" i="1" s="1"/>
  <c r="AQ23" i="1"/>
  <c r="AR23" i="1"/>
  <c r="AS23" i="1"/>
  <c r="AV23" i="1" s="1"/>
  <c r="F23" i="1" s="1"/>
  <c r="AY23" i="1" s="1"/>
  <c r="G23" i="1" s="1"/>
  <c r="AT23" i="1"/>
  <c r="AU23" i="1" s="1"/>
  <c r="AX23" i="1" s="1"/>
  <c r="AW23" i="1"/>
  <c r="L24" i="1"/>
  <c r="N24" i="1"/>
  <c r="AK24" i="1"/>
  <c r="E24" i="1" s="1"/>
  <c r="AM24" i="1"/>
  <c r="AN24" i="1"/>
  <c r="AO24" i="1"/>
  <c r="AT24" i="1"/>
  <c r="AU24" i="1" s="1"/>
  <c r="AX24" i="1" s="1"/>
  <c r="AW24" i="1"/>
  <c r="E25" i="1"/>
  <c r="H25" i="1"/>
  <c r="L25" i="1"/>
  <c r="N25" i="1"/>
  <c r="BC25" i="1" s="1"/>
  <c r="AK25" i="1"/>
  <c r="AL25" i="1"/>
  <c r="AM25" i="1"/>
  <c r="AP25" i="1" s="1"/>
  <c r="J25" i="1" s="1"/>
  <c r="AQ25" i="1" s="1"/>
  <c r="AN25" i="1"/>
  <c r="AO25" i="1"/>
  <c r="AT25" i="1"/>
  <c r="AU25" i="1" s="1"/>
  <c r="AW25" i="1"/>
  <c r="AX25" i="1" s="1"/>
  <c r="E28" i="1"/>
  <c r="L28" i="1"/>
  <c r="N28" i="1" s="1"/>
  <c r="BC28" i="1" s="1"/>
  <c r="AK28" i="1"/>
  <c r="AL28" i="1"/>
  <c r="AM28" i="1"/>
  <c r="AN28" i="1"/>
  <c r="AO28" i="1"/>
  <c r="AP28" i="1"/>
  <c r="J28" i="1" s="1"/>
  <c r="AQ28" i="1" s="1"/>
  <c r="AT28" i="1"/>
  <c r="AU28" i="1" s="1"/>
  <c r="AX28" i="1" s="1"/>
  <c r="AW28" i="1"/>
  <c r="L29" i="1"/>
  <c r="N29" i="1" s="1"/>
  <c r="AK29" i="1"/>
  <c r="E29" i="1" s="1"/>
  <c r="AL29" i="1"/>
  <c r="H29" i="1" s="1"/>
  <c r="AM29" i="1"/>
  <c r="AN29" i="1"/>
  <c r="AP29" i="1" s="1"/>
  <c r="J29" i="1" s="1"/>
  <c r="AQ29" i="1" s="1"/>
  <c r="AO29" i="1"/>
  <c r="AT29" i="1"/>
  <c r="AU29" i="1"/>
  <c r="AW29" i="1"/>
  <c r="AX29" i="1"/>
  <c r="BC29" i="1"/>
  <c r="H30" i="1"/>
  <c r="L30" i="1"/>
  <c r="N30" i="1" s="1"/>
  <c r="AK30" i="1"/>
  <c r="E30" i="1" s="1"/>
  <c r="AL30" i="1"/>
  <c r="AM30" i="1"/>
  <c r="AN30" i="1"/>
  <c r="AO30" i="1"/>
  <c r="AP30" i="1"/>
  <c r="J30" i="1" s="1"/>
  <c r="AQ30" i="1"/>
  <c r="AR30" i="1"/>
  <c r="AS30" i="1" s="1"/>
  <c r="AV30" i="1" s="1"/>
  <c r="F30" i="1" s="1"/>
  <c r="AY30" i="1" s="1"/>
  <c r="G30" i="1" s="1"/>
  <c r="AT30" i="1"/>
  <c r="AU30" i="1"/>
  <c r="AW30" i="1"/>
  <c r="AX30" i="1"/>
  <c r="L31" i="1"/>
  <c r="N31" i="1" s="1"/>
  <c r="AK31" i="1"/>
  <c r="E31" i="1" s="1"/>
  <c r="AM31" i="1"/>
  <c r="AN31" i="1"/>
  <c r="AO31" i="1"/>
  <c r="AT31" i="1"/>
  <c r="AU31" i="1" s="1"/>
  <c r="AX31" i="1" s="1"/>
  <c r="AW31" i="1"/>
  <c r="BC31" i="1"/>
  <c r="E32" i="1"/>
  <c r="H32" i="1"/>
  <c r="L32" i="1"/>
  <c r="N32" i="1" s="1"/>
  <c r="BC32" i="1" s="1"/>
  <c r="AK32" i="1"/>
  <c r="AL32" i="1"/>
  <c r="AM32" i="1"/>
  <c r="AN32" i="1"/>
  <c r="AO32" i="1"/>
  <c r="AT32" i="1"/>
  <c r="AU32" i="1"/>
  <c r="AW32" i="1"/>
  <c r="AX32" i="1"/>
  <c r="E33" i="1"/>
  <c r="L33" i="1"/>
  <c r="N33" i="1" s="1"/>
  <c r="BC33" i="1" s="1"/>
  <c r="AK33" i="1"/>
  <c r="AL33" i="1"/>
  <c r="AM33" i="1"/>
  <c r="AN33" i="1"/>
  <c r="AP33" i="1" s="1"/>
  <c r="J33" i="1" s="1"/>
  <c r="AQ33" i="1" s="1"/>
  <c r="AO33" i="1"/>
  <c r="AT33" i="1"/>
  <c r="AU33" i="1"/>
  <c r="AX33" i="1" s="1"/>
  <c r="AW33" i="1"/>
  <c r="E34" i="1"/>
  <c r="L34" i="1"/>
  <c r="N34" i="1" s="1"/>
  <c r="BC34" i="1" s="1"/>
  <c r="AK34" i="1"/>
  <c r="AL34" i="1"/>
  <c r="H34" i="1" s="1"/>
  <c r="AM34" i="1"/>
  <c r="AN34" i="1"/>
  <c r="AO34" i="1"/>
  <c r="AT34" i="1"/>
  <c r="AU34" i="1"/>
  <c r="AW34" i="1"/>
  <c r="AX34" i="1"/>
  <c r="H35" i="1"/>
  <c r="L35" i="1"/>
  <c r="N35" i="1" s="1"/>
  <c r="AK35" i="1"/>
  <c r="E35" i="1" s="1"/>
  <c r="AL35" i="1"/>
  <c r="AM35" i="1"/>
  <c r="AP35" i="1" s="1"/>
  <c r="J35" i="1" s="1"/>
  <c r="AQ35" i="1" s="1"/>
  <c r="AN35" i="1"/>
  <c r="AO35" i="1"/>
  <c r="AT35" i="1"/>
  <c r="AU35" i="1"/>
  <c r="AX35" i="1" s="1"/>
  <c r="AW35" i="1"/>
  <c r="L36" i="1"/>
  <c r="N36" i="1" s="1"/>
  <c r="BC36" i="1" s="1"/>
  <c r="AK36" i="1"/>
  <c r="E36" i="1" s="1"/>
  <c r="AM36" i="1"/>
  <c r="AN36" i="1"/>
  <c r="AO36" i="1"/>
  <c r="AT36" i="1"/>
  <c r="AU36" i="1" s="1"/>
  <c r="AX36" i="1" s="1"/>
  <c r="AW36" i="1"/>
  <c r="E37" i="1"/>
  <c r="H37" i="1"/>
  <c r="L37" i="1"/>
  <c r="N37" i="1" s="1"/>
  <c r="AK37" i="1"/>
  <c r="AL37" i="1"/>
  <c r="AM37" i="1"/>
  <c r="AN37" i="1"/>
  <c r="AO37" i="1"/>
  <c r="AT37" i="1"/>
  <c r="AU37" i="1"/>
  <c r="AW37" i="1"/>
  <c r="AX37" i="1" s="1"/>
  <c r="E38" i="1"/>
  <c r="L38" i="1"/>
  <c r="N38" i="1" s="1"/>
  <c r="BC38" i="1" s="1"/>
  <c r="AK38" i="1"/>
  <c r="AL38" i="1"/>
  <c r="AM38" i="1"/>
  <c r="AN38" i="1"/>
  <c r="AP38" i="1" s="1"/>
  <c r="J38" i="1" s="1"/>
  <c r="AQ38" i="1" s="1"/>
  <c r="AO38" i="1"/>
  <c r="AT38" i="1"/>
  <c r="AU38" i="1"/>
  <c r="AX38" i="1" s="1"/>
  <c r="AW38" i="1"/>
  <c r="E39" i="1"/>
  <c r="H39" i="1"/>
  <c r="L39" i="1"/>
  <c r="N39" i="1"/>
  <c r="AK39" i="1"/>
  <c r="AL39" i="1"/>
  <c r="AM39" i="1"/>
  <c r="AN39" i="1"/>
  <c r="AO39" i="1"/>
  <c r="AT39" i="1"/>
  <c r="AU39" i="1"/>
  <c r="AW39" i="1"/>
  <c r="AX39" i="1"/>
  <c r="BC39" i="1"/>
  <c r="H40" i="1"/>
  <c r="L40" i="1"/>
  <c r="N40" i="1" s="1"/>
  <c r="AK40" i="1"/>
  <c r="E40" i="1" s="1"/>
  <c r="AL40" i="1"/>
  <c r="AM40" i="1"/>
  <c r="AN40" i="1"/>
  <c r="AO40" i="1"/>
  <c r="AP40" i="1"/>
  <c r="J40" i="1" s="1"/>
  <c r="AQ40" i="1" s="1"/>
  <c r="AT40" i="1"/>
  <c r="AU40" i="1"/>
  <c r="AW40" i="1"/>
  <c r="AX40" i="1"/>
  <c r="L41" i="1"/>
  <c r="N41" i="1"/>
  <c r="AK41" i="1"/>
  <c r="AM41" i="1"/>
  <c r="AN41" i="1"/>
  <c r="AO41" i="1"/>
  <c r="AT41" i="1"/>
  <c r="AU41" i="1" s="1"/>
  <c r="AX41" i="1" s="1"/>
  <c r="AW41" i="1"/>
  <c r="E42" i="1"/>
  <c r="H42" i="1"/>
  <c r="L42" i="1"/>
  <c r="N42" i="1"/>
  <c r="AK42" i="1"/>
  <c r="AL42" i="1"/>
  <c r="AM42" i="1"/>
  <c r="AN42" i="1"/>
  <c r="AO42" i="1"/>
  <c r="AT42" i="1"/>
  <c r="AU42" i="1"/>
  <c r="AW42" i="1"/>
  <c r="AX42" i="1"/>
  <c r="E46" i="1"/>
  <c r="L46" i="1"/>
  <c r="N46" i="1" s="1"/>
  <c r="AK46" i="1"/>
  <c r="AL46" i="1"/>
  <c r="AM46" i="1"/>
  <c r="AN46" i="1"/>
  <c r="AO46" i="1"/>
  <c r="AP46" i="1" s="1"/>
  <c r="J46" i="1" s="1"/>
  <c r="AQ46" i="1" s="1"/>
  <c r="AT46" i="1"/>
  <c r="AU46" i="1"/>
  <c r="AX46" i="1" s="1"/>
  <c r="AW46" i="1"/>
  <c r="BC46" i="1"/>
  <c r="E47" i="1"/>
  <c r="H47" i="1"/>
  <c r="L47" i="1"/>
  <c r="N47" i="1"/>
  <c r="AK47" i="1"/>
  <c r="AL47" i="1"/>
  <c r="AM47" i="1"/>
  <c r="AN47" i="1"/>
  <c r="AO47" i="1"/>
  <c r="AT47" i="1"/>
  <c r="AU47" i="1"/>
  <c r="AW47" i="1"/>
  <c r="AX47" i="1"/>
  <c r="BC47" i="1"/>
  <c r="H48" i="1"/>
  <c r="J48" i="1"/>
  <c r="AQ48" i="1" s="1"/>
  <c r="L48" i="1"/>
  <c r="N48" i="1" s="1"/>
  <c r="AK48" i="1"/>
  <c r="E48" i="1" s="1"/>
  <c r="AL48" i="1"/>
  <c r="AM48" i="1"/>
  <c r="AN48" i="1"/>
  <c r="AO48" i="1"/>
  <c r="AP48" i="1"/>
  <c r="AT48" i="1"/>
  <c r="AU48" i="1"/>
  <c r="AW48" i="1"/>
  <c r="AX48" i="1"/>
  <c r="L49" i="1"/>
  <c r="N49" i="1" s="1"/>
  <c r="BC49" i="1" s="1"/>
  <c r="AK49" i="1"/>
  <c r="E49" i="1" s="1"/>
  <c r="AM49" i="1"/>
  <c r="AN49" i="1"/>
  <c r="AO49" i="1"/>
  <c r="AT49" i="1"/>
  <c r="AU49" i="1" s="1"/>
  <c r="AX49" i="1" s="1"/>
  <c r="AW49" i="1"/>
  <c r="E50" i="1"/>
  <c r="H50" i="1"/>
  <c r="L50" i="1"/>
  <c r="N50" i="1" s="1"/>
  <c r="AK50" i="1"/>
  <c r="AL50" i="1"/>
  <c r="AM50" i="1"/>
  <c r="AN50" i="1"/>
  <c r="AO50" i="1"/>
  <c r="AT50" i="1"/>
  <c r="AU50" i="1"/>
  <c r="AW50" i="1"/>
  <c r="AX50" i="1"/>
  <c r="E51" i="1"/>
  <c r="L51" i="1"/>
  <c r="N51" i="1" s="1"/>
  <c r="AK51" i="1"/>
  <c r="AL51" i="1"/>
  <c r="AM51" i="1"/>
  <c r="AN51" i="1"/>
  <c r="AP51" i="1" s="1"/>
  <c r="J51" i="1" s="1"/>
  <c r="AQ51" i="1" s="1"/>
  <c r="AO51" i="1"/>
  <c r="AT51" i="1"/>
  <c r="AU51" i="1"/>
  <c r="AX51" i="1" s="1"/>
  <c r="AW51" i="1"/>
  <c r="BC51" i="1"/>
  <c r="E52" i="1"/>
  <c r="H52" i="1"/>
  <c r="L52" i="1"/>
  <c r="N52" i="1" s="1"/>
  <c r="BC52" i="1" s="1"/>
  <c r="AK52" i="1"/>
  <c r="AL52" i="1"/>
  <c r="AM52" i="1"/>
  <c r="AN52" i="1"/>
  <c r="AO52" i="1"/>
  <c r="AP52" i="1"/>
  <c r="J52" i="1" s="1"/>
  <c r="AQ52" i="1"/>
  <c r="AT52" i="1"/>
  <c r="AU52" i="1"/>
  <c r="AW52" i="1"/>
  <c r="AX52" i="1"/>
  <c r="H53" i="1"/>
  <c r="L53" i="1"/>
  <c r="N53" i="1" s="1"/>
  <c r="AK53" i="1"/>
  <c r="E53" i="1" s="1"/>
  <c r="AL53" i="1"/>
  <c r="AM53" i="1"/>
  <c r="AN53" i="1"/>
  <c r="AO53" i="1"/>
  <c r="AP53" i="1"/>
  <c r="J53" i="1" s="1"/>
  <c r="AQ53" i="1"/>
  <c r="AR53" i="1" s="1"/>
  <c r="AS53" i="1" s="1"/>
  <c r="AV53" i="1" s="1"/>
  <c r="F53" i="1" s="1"/>
  <c r="AY53" i="1" s="1"/>
  <c r="G53" i="1" s="1"/>
  <c r="AT53" i="1"/>
  <c r="AU53" i="1"/>
  <c r="AX53" i="1" s="1"/>
  <c r="AW53" i="1"/>
  <c r="L54" i="1"/>
  <c r="N54" i="1"/>
  <c r="AK54" i="1"/>
  <c r="E54" i="1" s="1"/>
  <c r="AM54" i="1"/>
  <c r="AN54" i="1"/>
  <c r="AO54" i="1"/>
  <c r="AT54" i="1"/>
  <c r="AU54" i="1" s="1"/>
  <c r="AX54" i="1" s="1"/>
  <c r="AW54" i="1"/>
  <c r="L56" i="1"/>
  <c r="N56" i="1"/>
  <c r="AK56" i="1"/>
  <c r="E56" i="1" s="1"/>
  <c r="AL56" i="1"/>
  <c r="AM56" i="1"/>
  <c r="AP56" i="1" s="1"/>
  <c r="J56" i="1" s="1"/>
  <c r="AQ56" i="1" s="1"/>
  <c r="AN56" i="1"/>
  <c r="AO56" i="1"/>
  <c r="AT56" i="1"/>
  <c r="AU56" i="1" s="1"/>
  <c r="AX56" i="1" s="1"/>
  <c r="AW56" i="1"/>
  <c r="E57" i="1"/>
  <c r="L57" i="1"/>
  <c r="N57" i="1" s="1"/>
  <c r="BC57" i="1" s="1"/>
  <c r="AK57" i="1"/>
  <c r="AL57" i="1"/>
  <c r="AM57" i="1"/>
  <c r="AN57" i="1"/>
  <c r="AO57" i="1"/>
  <c r="AP57" i="1"/>
  <c r="J57" i="1" s="1"/>
  <c r="AQ57" i="1" s="1"/>
  <c r="AT57" i="1"/>
  <c r="AU57" i="1" s="1"/>
  <c r="AX57" i="1" s="1"/>
  <c r="AW57" i="1"/>
  <c r="E58" i="1"/>
  <c r="BC58" i="1" s="1"/>
  <c r="H58" i="1"/>
  <c r="L58" i="1"/>
  <c r="N58" i="1"/>
  <c r="AK58" i="1"/>
  <c r="AL58" i="1"/>
  <c r="AM58" i="1"/>
  <c r="AN58" i="1"/>
  <c r="AO58" i="1"/>
  <c r="AT58" i="1"/>
  <c r="AU58" i="1"/>
  <c r="AW58" i="1"/>
  <c r="AX58" i="1" s="1"/>
  <c r="H59" i="1"/>
  <c r="J59" i="1"/>
  <c r="AQ59" i="1" s="1"/>
  <c r="AR59" i="1" s="1"/>
  <c r="AS59" i="1" s="1"/>
  <c r="AV59" i="1" s="1"/>
  <c r="F59" i="1" s="1"/>
  <c r="L59" i="1"/>
  <c r="N59" i="1" s="1"/>
  <c r="AK59" i="1"/>
  <c r="E59" i="1" s="1"/>
  <c r="AL59" i="1"/>
  <c r="AM59" i="1"/>
  <c r="AP59" i="1" s="1"/>
  <c r="AN59" i="1"/>
  <c r="AO59" i="1"/>
  <c r="AT59" i="1"/>
  <c r="AU59" i="1" s="1"/>
  <c r="AX59" i="1" s="1"/>
  <c r="AW59" i="1"/>
  <c r="BC59" i="1"/>
  <c r="L60" i="1"/>
  <c r="N60" i="1"/>
  <c r="AK60" i="1"/>
  <c r="E60" i="1" s="1"/>
  <c r="AM60" i="1"/>
  <c r="AN60" i="1"/>
  <c r="AO60" i="1"/>
  <c r="AT60" i="1"/>
  <c r="AU60" i="1"/>
  <c r="AW60" i="1"/>
  <c r="AX60" i="1" s="1"/>
  <c r="L61" i="1"/>
  <c r="N61" i="1"/>
  <c r="AK61" i="1"/>
  <c r="E61" i="1" s="1"/>
  <c r="AL61" i="1"/>
  <c r="AM61" i="1"/>
  <c r="AP61" i="1" s="1"/>
  <c r="J61" i="1" s="1"/>
  <c r="AN61" i="1"/>
  <c r="AO61" i="1"/>
  <c r="AQ61" i="1"/>
  <c r="AT61" i="1"/>
  <c r="AU61" i="1" s="1"/>
  <c r="AX61" i="1" s="1"/>
  <c r="AW61" i="1"/>
  <c r="E62" i="1"/>
  <c r="L62" i="1"/>
  <c r="N62" i="1" s="1"/>
  <c r="AK62" i="1"/>
  <c r="AL62" i="1"/>
  <c r="H62" i="1" s="1"/>
  <c r="AM62" i="1"/>
  <c r="AN62" i="1"/>
  <c r="AO62" i="1"/>
  <c r="AP62" i="1" s="1"/>
  <c r="J62" i="1" s="1"/>
  <c r="AQ62" i="1" s="1"/>
  <c r="AT62" i="1"/>
  <c r="AU62" i="1" s="1"/>
  <c r="AX62" i="1" s="1"/>
  <c r="AW62" i="1"/>
  <c r="BC62" i="1"/>
  <c r="E63" i="1"/>
  <c r="BC63" i="1" s="1"/>
  <c r="L63" i="1"/>
  <c r="N63" i="1" s="1"/>
  <c r="AK63" i="1"/>
  <c r="AL63" i="1"/>
  <c r="H63" i="1" s="1"/>
  <c r="AM63" i="1"/>
  <c r="AN63" i="1"/>
  <c r="AO63" i="1"/>
  <c r="AT63" i="1"/>
  <c r="AU63" i="1"/>
  <c r="AX63" i="1" s="1"/>
  <c r="AW63" i="1"/>
  <c r="L64" i="1"/>
  <c r="N64" i="1" s="1"/>
  <c r="BC64" i="1" s="1"/>
  <c r="AK64" i="1"/>
  <c r="E64" i="1" s="1"/>
  <c r="AL64" i="1"/>
  <c r="H64" i="1" s="1"/>
  <c r="AM64" i="1"/>
  <c r="AN64" i="1"/>
  <c r="AO64" i="1"/>
  <c r="AP64" i="1"/>
  <c r="J64" i="1" s="1"/>
  <c r="AQ64" i="1"/>
  <c r="AT64" i="1"/>
  <c r="AU64" i="1" s="1"/>
  <c r="AX64" i="1" s="1"/>
  <c r="AW64" i="1"/>
  <c r="L65" i="1"/>
  <c r="N65" i="1"/>
  <c r="AK65" i="1"/>
  <c r="E65" i="1" s="1"/>
  <c r="BC65" i="1" s="1"/>
  <c r="AL65" i="1"/>
  <c r="AM65" i="1"/>
  <c r="AN65" i="1"/>
  <c r="AO65" i="1"/>
  <c r="AT65" i="1"/>
  <c r="AU65" i="1"/>
  <c r="AW65" i="1"/>
  <c r="AX65" i="1"/>
  <c r="L66" i="1"/>
  <c r="N66" i="1"/>
  <c r="AK66" i="1"/>
  <c r="E66" i="1" s="1"/>
  <c r="AL66" i="1"/>
  <c r="H66" i="1" s="1"/>
  <c r="AM66" i="1"/>
  <c r="AN66" i="1"/>
  <c r="AO66" i="1"/>
  <c r="AP66" i="1" s="1"/>
  <c r="J66" i="1" s="1"/>
  <c r="AQ66" i="1" s="1"/>
  <c r="AT66" i="1"/>
  <c r="AU66" i="1" s="1"/>
  <c r="AW66" i="1"/>
  <c r="AX66" i="1"/>
  <c r="E67" i="1"/>
  <c r="BC67" i="1" s="1"/>
  <c r="L67" i="1"/>
  <c r="N67" i="1" s="1"/>
  <c r="AK67" i="1"/>
  <c r="AL67" i="1" s="1"/>
  <c r="AM67" i="1"/>
  <c r="AN67" i="1"/>
  <c r="AO67" i="1"/>
  <c r="AT67" i="1"/>
  <c r="AU67" i="1"/>
  <c r="AW67" i="1"/>
  <c r="E68" i="1"/>
  <c r="L68" i="1"/>
  <c r="N68" i="1"/>
  <c r="BC68" i="1" s="1"/>
  <c r="AK68" i="1"/>
  <c r="AL68" i="1"/>
  <c r="AM68" i="1"/>
  <c r="AN68" i="1"/>
  <c r="AO68" i="1"/>
  <c r="AP68" i="1"/>
  <c r="J68" i="1" s="1"/>
  <c r="AQ68" i="1" s="1"/>
  <c r="AT68" i="1"/>
  <c r="AU68" i="1"/>
  <c r="AX68" i="1" s="1"/>
  <c r="AW68" i="1"/>
  <c r="L69" i="1"/>
  <c r="N69" i="1" s="1"/>
  <c r="AK69" i="1"/>
  <c r="AM69" i="1"/>
  <c r="AN69" i="1"/>
  <c r="AO69" i="1"/>
  <c r="AT69" i="1"/>
  <c r="AU69" i="1" s="1"/>
  <c r="AX69" i="1" s="1"/>
  <c r="AW69" i="1"/>
  <c r="E70" i="1"/>
  <c r="L70" i="1"/>
  <c r="N70" i="1" s="1"/>
  <c r="AK70" i="1"/>
  <c r="AL70" i="1" s="1"/>
  <c r="AM70" i="1"/>
  <c r="AN70" i="1"/>
  <c r="AO70" i="1"/>
  <c r="AT70" i="1"/>
  <c r="AU70" i="1"/>
  <c r="AX70" i="1" s="1"/>
  <c r="AW70" i="1"/>
  <c r="BC70" i="1"/>
  <c r="L73" i="1"/>
  <c r="N73" i="1"/>
  <c r="AK73" i="1"/>
  <c r="E73" i="1" s="1"/>
  <c r="AL73" i="1"/>
  <c r="H73" i="1" s="1"/>
  <c r="AM73" i="1"/>
  <c r="AP73" i="1" s="1"/>
  <c r="J73" i="1" s="1"/>
  <c r="AQ73" i="1" s="1"/>
  <c r="AN73" i="1"/>
  <c r="AO73" i="1"/>
  <c r="AT73" i="1"/>
  <c r="AU73" i="1"/>
  <c r="AX73" i="1" s="1"/>
  <c r="AW73" i="1"/>
  <c r="L74" i="1"/>
  <c r="N74" i="1"/>
  <c r="AK74" i="1"/>
  <c r="E74" i="1" s="1"/>
  <c r="BC74" i="1" s="1"/>
  <c r="AL74" i="1"/>
  <c r="AM74" i="1"/>
  <c r="AN74" i="1"/>
  <c r="AO74" i="1"/>
  <c r="AP74" i="1" s="1"/>
  <c r="J74" i="1" s="1"/>
  <c r="AQ74" i="1" s="1"/>
  <c r="AT74" i="1"/>
  <c r="AU74" i="1" s="1"/>
  <c r="AX74" i="1" s="1"/>
  <c r="AW74" i="1"/>
  <c r="E75" i="1"/>
  <c r="BC75" i="1" s="1"/>
  <c r="H75" i="1"/>
  <c r="L75" i="1"/>
  <c r="N75" i="1"/>
  <c r="AK75" i="1"/>
  <c r="AL75" i="1"/>
  <c r="AM75" i="1"/>
  <c r="AN75" i="1"/>
  <c r="AO75" i="1"/>
  <c r="AT75" i="1"/>
  <c r="AU75" i="1"/>
  <c r="AW75" i="1"/>
  <c r="AX75" i="1" s="1"/>
  <c r="L76" i="1"/>
  <c r="N76" i="1" s="1"/>
  <c r="BC76" i="1" s="1"/>
  <c r="AK76" i="1"/>
  <c r="E76" i="1" s="1"/>
  <c r="AL76" i="1"/>
  <c r="H76" i="1" s="1"/>
  <c r="AM76" i="1"/>
  <c r="AN76" i="1"/>
  <c r="AO76" i="1"/>
  <c r="AP76" i="1"/>
  <c r="J76" i="1" s="1"/>
  <c r="AQ76" i="1"/>
  <c r="AR76" i="1"/>
  <c r="AS76" i="1"/>
  <c r="AV76" i="1" s="1"/>
  <c r="F76" i="1" s="1"/>
  <c r="AY76" i="1" s="1"/>
  <c r="G76" i="1" s="1"/>
  <c r="AT76" i="1"/>
  <c r="AU76" i="1" s="1"/>
  <c r="AX76" i="1" s="1"/>
  <c r="AW76" i="1"/>
  <c r="L77" i="1"/>
  <c r="N77" i="1"/>
  <c r="AK77" i="1"/>
  <c r="E77" i="1" s="1"/>
  <c r="BC77" i="1" s="1"/>
  <c r="AL77" i="1"/>
  <c r="AM77" i="1"/>
  <c r="AN77" i="1"/>
  <c r="AO77" i="1"/>
  <c r="AP77" i="1"/>
  <c r="J77" i="1" s="1"/>
  <c r="AQ77" i="1"/>
  <c r="I77" i="1" s="1"/>
  <c r="AR77" i="1"/>
  <c r="AS77" i="1" s="1"/>
  <c r="AV77" i="1" s="1"/>
  <c r="F77" i="1" s="1"/>
  <c r="AY77" i="1" s="1"/>
  <c r="G77" i="1" s="1"/>
  <c r="AT77" i="1"/>
  <c r="AU77" i="1"/>
  <c r="AW77" i="1"/>
  <c r="AX77" i="1"/>
  <c r="L78" i="1"/>
  <c r="N78" i="1"/>
  <c r="AK78" i="1"/>
  <c r="E78" i="1" s="1"/>
  <c r="AL78" i="1"/>
  <c r="H78" i="1" s="1"/>
  <c r="AM78" i="1"/>
  <c r="AN78" i="1"/>
  <c r="AO78" i="1"/>
  <c r="AP78" i="1" s="1"/>
  <c r="J78" i="1" s="1"/>
  <c r="AQ78" i="1" s="1"/>
  <c r="AT78" i="1"/>
  <c r="AU78" i="1" s="1"/>
  <c r="AW78" i="1"/>
  <c r="AX78" i="1"/>
  <c r="E79" i="1"/>
  <c r="L79" i="1"/>
  <c r="N79" i="1" s="1"/>
  <c r="AK79" i="1"/>
  <c r="AL79" i="1" s="1"/>
  <c r="AM79" i="1"/>
  <c r="AN79" i="1"/>
  <c r="AO79" i="1"/>
  <c r="AT79" i="1"/>
  <c r="AU79" i="1"/>
  <c r="AW79" i="1"/>
  <c r="E80" i="1"/>
  <c r="L80" i="1"/>
  <c r="N80" i="1"/>
  <c r="BC80" i="1" s="1"/>
  <c r="AK80" i="1"/>
  <c r="AL80" i="1"/>
  <c r="AM80" i="1"/>
  <c r="AN80" i="1"/>
  <c r="AO80" i="1"/>
  <c r="AP80" i="1"/>
  <c r="J80" i="1" s="1"/>
  <c r="AQ80" i="1" s="1"/>
  <c r="AT80" i="1"/>
  <c r="AU80" i="1"/>
  <c r="AX80" i="1" s="1"/>
  <c r="AW80" i="1"/>
  <c r="L81" i="1"/>
  <c r="N81" i="1" s="1"/>
  <c r="AK81" i="1"/>
  <c r="AM81" i="1"/>
  <c r="AN81" i="1"/>
  <c r="AO81" i="1"/>
  <c r="AT81" i="1"/>
  <c r="AU81" i="1" s="1"/>
  <c r="AX81" i="1" s="1"/>
  <c r="AW81" i="1"/>
  <c r="E82" i="1"/>
  <c r="L82" i="1"/>
  <c r="N82" i="1" s="1"/>
  <c r="AK82" i="1"/>
  <c r="AL82" i="1" s="1"/>
  <c r="AM82" i="1"/>
  <c r="AP82" i="1" s="1"/>
  <c r="J82" i="1" s="1"/>
  <c r="AQ82" i="1" s="1"/>
  <c r="AN82" i="1"/>
  <c r="AO82" i="1"/>
  <c r="AT82" i="1"/>
  <c r="AU82" i="1" s="1"/>
  <c r="AX82" i="1" s="1"/>
  <c r="AW82" i="1"/>
  <c r="L83" i="1"/>
  <c r="N83" i="1"/>
  <c r="AK83" i="1"/>
  <c r="E83" i="1" s="1"/>
  <c r="AL83" i="1"/>
  <c r="H83" i="1" s="1"/>
  <c r="AM83" i="1"/>
  <c r="AN83" i="1"/>
  <c r="AO83" i="1"/>
  <c r="AP83" i="1"/>
  <c r="J83" i="1" s="1"/>
  <c r="AQ83" i="1"/>
  <c r="I83" i="1" s="1"/>
  <c r="AT83" i="1"/>
  <c r="AU83" i="1"/>
  <c r="AX83" i="1" s="1"/>
  <c r="AW83" i="1"/>
  <c r="L84" i="1"/>
  <c r="N84" i="1" s="1"/>
  <c r="BC84" i="1" s="1"/>
  <c r="AK84" i="1"/>
  <c r="E84" i="1" s="1"/>
  <c r="AL84" i="1"/>
  <c r="AM84" i="1"/>
  <c r="AN84" i="1"/>
  <c r="AP84" i="1" s="1"/>
  <c r="J84" i="1" s="1"/>
  <c r="AQ84" i="1" s="1"/>
  <c r="AO84" i="1"/>
  <c r="AT84" i="1"/>
  <c r="AU84" i="1" s="1"/>
  <c r="AX84" i="1" s="1"/>
  <c r="AW84" i="1"/>
  <c r="E85" i="1"/>
  <c r="H85" i="1"/>
  <c r="L85" i="1"/>
  <c r="N85" i="1"/>
  <c r="AK85" i="1"/>
  <c r="AL85" i="1"/>
  <c r="AM85" i="1"/>
  <c r="AN85" i="1"/>
  <c r="AO85" i="1"/>
  <c r="AT85" i="1"/>
  <c r="AU85" i="1"/>
  <c r="AW85" i="1"/>
  <c r="AX85" i="1"/>
  <c r="BC85" i="1"/>
  <c r="L86" i="1"/>
  <c r="N86" i="1" s="1"/>
  <c r="BC86" i="1" s="1"/>
  <c r="AK86" i="1"/>
  <c r="E86" i="1" s="1"/>
  <c r="AL86" i="1"/>
  <c r="H86" i="1" s="1"/>
  <c r="AM86" i="1"/>
  <c r="AN86" i="1"/>
  <c r="AO86" i="1"/>
  <c r="AP86" i="1"/>
  <c r="J86" i="1" s="1"/>
  <c r="AQ86" i="1" s="1"/>
  <c r="AT86" i="1"/>
  <c r="AU86" i="1" s="1"/>
  <c r="AX86" i="1" s="1"/>
  <c r="AW86" i="1"/>
  <c r="L87" i="1"/>
  <c r="N87" i="1"/>
  <c r="AK87" i="1"/>
  <c r="E87" i="1" s="1"/>
  <c r="BC87" i="1" s="1"/>
  <c r="AM87" i="1"/>
  <c r="AN87" i="1"/>
  <c r="AO87" i="1"/>
  <c r="AT87" i="1"/>
  <c r="AU87" i="1"/>
  <c r="AW87" i="1"/>
  <c r="AX87" i="1"/>
  <c r="L88" i="1"/>
  <c r="N88" i="1"/>
  <c r="AK88" i="1"/>
  <c r="E88" i="1" s="1"/>
  <c r="AM88" i="1"/>
  <c r="AN88" i="1"/>
  <c r="AO88" i="1"/>
  <c r="AT88" i="1"/>
  <c r="AU88" i="1" s="1"/>
  <c r="AW88" i="1"/>
  <c r="AX88" i="1"/>
  <c r="E89" i="1"/>
  <c r="L89" i="1"/>
  <c r="N89" i="1" s="1"/>
  <c r="AK89" i="1"/>
  <c r="AL89" i="1" s="1"/>
  <c r="AM89" i="1"/>
  <c r="AN89" i="1"/>
  <c r="AO89" i="1"/>
  <c r="AT89" i="1"/>
  <c r="AU89" i="1"/>
  <c r="AX89" i="1" s="1"/>
  <c r="AW89" i="1"/>
  <c r="I86" i="1" l="1"/>
  <c r="AR86" i="1"/>
  <c r="AS86" i="1" s="1"/>
  <c r="AV86" i="1" s="1"/>
  <c r="F86" i="1" s="1"/>
  <c r="AY86" i="1" s="1"/>
  <c r="G86" i="1" s="1"/>
  <c r="I78" i="1"/>
  <c r="AR78" i="1"/>
  <c r="AS78" i="1" s="1"/>
  <c r="AV78" i="1" s="1"/>
  <c r="F78" i="1" s="1"/>
  <c r="AY78" i="1" s="1"/>
  <c r="G78" i="1" s="1"/>
  <c r="AY59" i="1"/>
  <c r="G59" i="1" s="1"/>
  <c r="BB59" i="1"/>
  <c r="AZ76" i="1"/>
  <c r="BA76" i="1"/>
  <c r="AR74" i="1"/>
  <c r="AS74" i="1" s="1"/>
  <c r="AV74" i="1" s="1"/>
  <c r="F74" i="1" s="1"/>
  <c r="AY74" i="1" s="1"/>
  <c r="G74" i="1" s="1"/>
  <c r="I74" i="1"/>
  <c r="BC66" i="1"/>
  <c r="AR56" i="1"/>
  <c r="AS56" i="1" s="1"/>
  <c r="AV56" i="1" s="1"/>
  <c r="F56" i="1" s="1"/>
  <c r="AY56" i="1" s="1"/>
  <c r="G56" i="1" s="1"/>
  <c r="I56" i="1"/>
  <c r="I28" i="1"/>
  <c r="AR28" i="1"/>
  <c r="AS28" i="1" s="1"/>
  <c r="AV28" i="1" s="1"/>
  <c r="F28" i="1" s="1"/>
  <c r="AY28" i="1" s="1"/>
  <c r="G28" i="1" s="1"/>
  <c r="AP87" i="1"/>
  <c r="J87" i="1" s="1"/>
  <c r="AQ87" i="1" s="1"/>
  <c r="BA13" i="1"/>
  <c r="AZ13" i="1"/>
  <c r="BA18" i="1"/>
  <c r="AZ18" i="1"/>
  <c r="AR84" i="1"/>
  <c r="AS84" i="1" s="1"/>
  <c r="AV84" i="1" s="1"/>
  <c r="F84" i="1" s="1"/>
  <c r="AY84" i="1" s="1"/>
  <c r="G84" i="1" s="1"/>
  <c r="I84" i="1"/>
  <c r="BC78" i="1"/>
  <c r="BC88" i="1"/>
  <c r="AR82" i="1"/>
  <c r="AS82" i="1" s="1"/>
  <c r="AV82" i="1" s="1"/>
  <c r="F82" i="1" s="1"/>
  <c r="AY82" i="1" s="1"/>
  <c r="G82" i="1" s="1"/>
  <c r="I82" i="1"/>
  <c r="I66" i="1"/>
  <c r="AR66" i="1"/>
  <c r="AS66" i="1" s="1"/>
  <c r="AV66" i="1" s="1"/>
  <c r="F66" i="1" s="1"/>
  <c r="AY66" i="1" s="1"/>
  <c r="G66" i="1" s="1"/>
  <c r="AZ53" i="1"/>
  <c r="BA53" i="1"/>
  <c r="BB82" i="1"/>
  <c r="AR62" i="1"/>
  <c r="AS62" i="1" s="1"/>
  <c r="AV62" i="1" s="1"/>
  <c r="F62" i="1" s="1"/>
  <c r="AY62" i="1" s="1"/>
  <c r="G62" i="1" s="1"/>
  <c r="I62" i="1"/>
  <c r="BB62" i="1"/>
  <c r="BD62" i="1" s="1"/>
  <c r="BA30" i="1"/>
  <c r="AZ30" i="1"/>
  <c r="I57" i="1"/>
  <c r="AR57" i="1"/>
  <c r="AS57" i="1" s="1"/>
  <c r="AV57" i="1" s="1"/>
  <c r="F57" i="1" s="1"/>
  <c r="AY57" i="1" s="1"/>
  <c r="G57" i="1" s="1"/>
  <c r="I73" i="1"/>
  <c r="AR73" i="1"/>
  <c r="AS73" i="1" s="1"/>
  <c r="AV73" i="1" s="1"/>
  <c r="F73" i="1" s="1"/>
  <c r="AY73" i="1" s="1"/>
  <c r="G73" i="1" s="1"/>
  <c r="AZ21" i="1"/>
  <c r="BA21" i="1"/>
  <c r="BC79" i="1"/>
  <c r="H74" i="1"/>
  <c r="BB74" i="1"/>
  <c r="BD74" i="1" s="1"/>
  <c r="I64" i="1"/>
  <c r="BB64" i="1"/>
  <c r="BD64" i="1" s="1"/>
  <c r="BA23" i="1"/>
  <c r="AZ23" i="1"/>
  <c r="BC22" i="1"/>
  <c r="AP17" i="1"/>
  <c r="J17" i="1" s="1"/>
  <c r="AQ17" i="1" s="1"/>
  <c r="AP75" i="1"/>
  <c r="J75" i="1" s="1"/>
  <c r="AQ75" i="1" s="1"/>
  <c r="I30" i="1"/>
  <c r="BB30" i="1"/>
  <c r="AR25" i="1"/>
  <c r="AS25" i="1" s="1"/>
  <c r="AV25" i="1" s="1"/>
  <c r="F25" i="1" s="1"/>
  <c r="AY25" i="1" s="1"/>
  <c r="G25" i="1" s="1"/>
  <c r="I25" i="1"/>
  <c r="BB78" i="1"/>
  <c r="BD78" i="1" s="1"/>
  <c r="I76" i="1"/>
  <c r="BB76" i="1"/>
  <c r="BD76" i="1" s="1"/>
  <c r="AP69" i="1"/>
  <c r="J69" i="1" s="1"/>
  <c r="AQ69" i="1" s="1"/>
  <c r="I59" i="1"/>
  <c r="I51" i="1"/>
  <c r="AR51" i="1"/>
  <c r="AS51" i="1" s="1"/>
  <c r="AV51" i="1" s="1"/>
  <c r="F51" i="1" s="1"/>
  <c r="AY51" i="1" s="1"/>
  <c r="G51" i="1" s="1"/>
  <c r="E69" i="1"/>
  <c r="AL69" i="1"/>
  <c r="AR61" i="1"/>
  <c r="AS61" i="1" s="1"/>
  <c r="AV61" i="1" s="1"/>
  <c r="F61" i="1" s="1"/>
  <c r="AY61" i="1" s="1"/>
  <c r="G61" i="1" s="1"/>
  <c r="I61" i="1"/>
  <c r="H56" i="1"/>
  <c r="AL88" i="1"/>
  <c r="AL87" i="1"/>
  <c r="AR83" i="1"/>
  <c r="AS83" i="1" s="1"/>
  <c r="AV83" i="1" s="1"/>
  <c r="F83" i="1" s="1"/>
  <c r="AY83" i="1" s="1"/>
  <c r="G83" i="1" s="1"/>
  <c r="AP65" i="1"/>
  <c r="J65" i="1" s="1"/>
  <c r="AQ65" i="1" s="1"/>
  <c r="BC56" i="1"/>
  <c r="H46" i="1"/>
  <c r="AP19" i="1"/>
  <c r="J19" i="1" s="1"/>
  <c r="AQ19" i="1" s="1"/>
  <c r="H89" i="1"/>
  <c r="AP89" i="1"/>
  <c r="J89" i="1" s="1"/>
  <c r="AQ89" i="1" s="1"/>
  <c r="BC42" i="1"/>
  <c r="E19" i="1"/>
  <c r="AL19" i="1"/>
  <c r="H21" i="1"/>
  <c r="BB21" i="1"/>
  <c r="BD21" i="1" s="1"/>
  <c r="H82" i="1"/>
  <c r="H57" i="1"/>
  <c r="BB57" i="1"/>
  <c r="BC83" i="1"/>
  <c r="AP58" i="1"/>
  <c r="J58" i="1" s="1"/>
  <c r="AQ58" i="1" s="1"/>
  <c r="BC48" i="1"/>
  <c r="AL24" i="1"/>
  <c r="BD82" i="1"/>
  <c r="AR80" i="1"/>
  <c r="AS80" i="1" s="1"/>
  <c r="AV80" i="1" s="1"/>
  <c r="F80" i="1" s="1"/>
  <c r="AY80" i="1" s="1"/>
  <c r="G80" i="1" s="1"/>
  <c r="I80" i="1"/>
  <c r="AR68" i="1"/>
  <c r="AS68" i="1" s="1"/>
  <c r="AV68" i="1" s="1"/>
  <c r="F68" i="1" s="1"/>
  <c r="AY68" i="1" s="1"/>
  <c r="G68" i="1" s="1"/>
  <c r="I68" i="1"/>
  <c r="H67" i="1"/>
  <c r="AP67" i="1"/>
  <c r="J67" i="1" s="1"/>
  <c r="AQ67" i="1" s="1"/>
  <c r="BC40" i="1"/>
  <c r="BC24" i="1"/>
  <c r="I11" i="1"/>
  <c r="AR11" i="1"/>
  <c r="AS11" i="1" s="1"/>
  <c r="AV11" i="1" s="1"/>
  <c r="F11" i="1" s="1"/>
  <c r="AY11" i="1" s="1"/>
  <c r="G11" i="1" s="1"/>
  <c r="AR52" i="1"/>
  <c r="AS52" i="1" s="1"/>
  <c r="AV52" i="1" s="1"/>
  <c r="F52" i="1" s="1"/>
  <c r="AY52" i="1" s="1"/>
  <c r="G52" i="1" s="1"/>
  <c r="I52" i="1"/>
  <c r="I46" i="1"/>
  <c r="AR46" i="1"/>
  <c r="AS46" i="1" s="1"/>
  <c r="AV46" i="1" s="1"/>
  <c r="F46" i="1" s="1"/>
  <c r="AY46" i="1" s="1"/>
  <c r="G46" i="1" s="1"/>
  <c r="AX67" i="1"/>
  <c r="I53" i="1"/>
  <c r="BB53" i="1"/>
  <c r="BD53" i="1" s="1"/>
  <c r="AX79" i="1"/>
  <c r="H65" i="1"/>
  <c r="I35" i="1"/>
  <c r="BB35" i="1"/>
  <c r="AR35" i="1"/>
  <c r="AS35" i="1" s="1"/>
  <c r="AV35" i="1" s="1"/>
  <c r="F35" i="1" s="1"/>
  <c r="AY35" i="1" s="1"/>
  <c r="G35" i="1" s="1"/>
  <c r="BB61" i="1"/>
  <c r="H61" i="1"/>
  <c r="I40" i="1"/>
  <c r="AR40" i="1"/>
  <c r="AS40" i="1" s="1"/>
  <c r="AV40" i="1" s="1"/>
  <c r="F40" i="1" s="1"/>
  <c r="AY40" i="1" s="1"/>
  <c r="G40" i="1" s="1"/>
  <c r="BC37" i="1"/>
  <c r="AP70" i="1"/>
  <c r="J70" i="1" s="1"/>
  <c r="AQ70" i="1" s="1"/>
  <c r="H70" i="1"/>
  <c r="BC61" i="1"/>
  <c r="BD61" i="1" s="1"/>
  <c r="BC89" i="1"/>
  <c r="H79" i="1"/>
  <c r="AP79" i="1"/>
  <c r="J79" i="1" s="1"/>
  <c r="AQ79" i="1" s="1"/>
  <c r="I48" i="1"/>
  <c r="AR48" i="1"/>
  <c r="AS48" i="1" s="1"/>
  <c r="AV48" i="1" s="1"/>
  <c r="F48" i="1" s="1"/>
  <c r="I16" i="1"/>
  <c r="AR16" i="1"/>
  <c r="AS16" i="1" s="1"/>
  <c r="AV16" i="1" s="1"/>
  <c r="F16" i="1" s="1"/>
  <c r="AY16" i="1" s="1"/>
  <c r="G16" i="1" s="1"/>
  <c r="AP85" i="1"/>
  <c r="J85" i="1" s="1"/>
  <c r="AQ85" i="1" s="1"/>
  <c r="H84" i="1"/>
  <c r="BB84" i="1"/>
  <c r="BD84" i="1" s="1"/>
  <c r="BC82" i="1"/>
  <c r="BC73" i="1"/>
  <c r="AR22" i="1"/>
  <c r="AS22" i="1" s="1"/>
  <c r="AV22" i="1" s="1"/>
  <c r="F22" i="1" s="1"/>
  <c r="AY22" i="1" s="1"/>
  <c r="G22" i="1" s="1"/>
  <c r="I22" i="1"/>
  <c r="H16" i="1"/>
  <c r="BB16" i="1"/>
  <c r="BD16" i="1" s="1"/>
  <c r="AP88" i="1"/>
  <c r="J88" i="1" s="1"/>
  <c r="AQ88" i="1" s="1"/>
  <c r="I38" i="1"/>
  <c r="AR38" i="1"/>
  <c r="AS38" i="1" s="1"/>
  <c r="AV38" i="1" s="1"/>
  <c r="F38" i="1" s="1"/>
  <c r="AY38" i="1" s="1"/>
  <c r="G38" i="1" s="1"/>
  <c r="E81" i="1"/>
  <c r="AL81" i="1"/>
  <c r="AP81" i="1" s="1"/>
  <c r="J81" i="1" s="1"/>
  <c r="AQ81" i="1" s="1"/>
  <c r="AZ77" i="1"/>
  <c r="BA77" i="1"/>
  <c r="BC60" i="1"/>
  <c r="H77" i="1"/>
  <c r="BB77" i="1"/>
  <c r="BD77" i="1" s="1"/>
  <c r="BC50" i="1"/>
  <c r="AP63" i="1"/>
  <c r="J63" i="1" s="1"/>
  <c r="AQ63" i="1" s="1"/>
  <c r="AL54" i="1"/>
  <c r="BB52" i="1"/>
  <c r="BD52" i="1" s="1"/>
  <c r="AR29" i="1"/>
  <c r="AS29" i="1" s="1"/>
  <c r="AV29" i="1" s="1"/>
  <c r="F29" i="1" s="1"/>
  <c r="I29" i="1"/>
  <c r="H80" i="1"/>
  <c r="H68" i="1"/>
  <c r="BB68" i="1"/>
  <c r="BD68" i="1" s="1"/>
  <c r="AR64" i="1"/>
  <c r="AS64" i="1" s="1"/>
  <c r="AV64" i="1" s="1"/>
  <c r="F64" i="1" s="1"/>
  <c r="AY64" i="1" s="1"/>
  <c r="G64" i="1" s="1"/>
  <c r="BC54" i="1"/>
  <c r="E41" i="1"/>
  <c r="AL41" i="1"/>
  <c r="I33" i="1"/>
  <c r="AR33" i="1"/>
  <c r="AS33" i="1" s="1"/>
  <c r="AV33" i="1" s="1"/>
  <c r="F33" i="1" s="1"/>
  <c r="AY33" i="1" s="1"/>
  <c r="G33" i="1" s="1"/>
  <c r="H22" i="1"/>
  <c r="BD38" i="1"/>
  <c r="I23" i="1"/>
  <c r="BB23" i="1"/>
  <c r="BD23" i="1" s="1"/>
  <c r="AP20" i="1"/>
  <c r="J20" i="1" s="1"/>
  <c r="AQ20" i="1" s="1"/>
  <c r="BD13" i="1"/>
  <c r="AL60" i="1"/>
  <c r="H28" i="1"/>
  <c r="I13" i="1"/>
  <c r="BB13" i="1"/>
  <c r="AP32" i="1"/>
  <c r="J32" i="1" s="1"/>
  <c r="AQ32" i="1" s="1"/>
  <c r="BC53" i="1"/>
  <c r="AL31" i="1"/>
  <c r="BC30" i="1"/>
  <c r="BD30" i="1"/>
  <c r="BB83" i="1"/>
  <c r="BD83" i="1" s="1"/>
  <c r="BB73" i="1"/>
  <c r="BD73" i="1" s="1"/>
  <c r="AP34" i="1"/>
  <c r="J34" i="1" s="1"/>
  <c r="AQ34" i="1" s="1"/>
  <c r="AP12" i="1"/>
  <c r="J12" i="1" s="1"/>
  <c r="AQ12" i="1" s="1"/>
  <c r="BD57" i="1"/>
  <c r="AP50" i="1"/>
  <c r="J50" i="1" s="1"/>
  <c r="AQ50" i="1" s="1"/>
  <c r="AP39" i="1"/>
  <c r="J39" i="1" s="1"/>
  <c r="AQ39" i="1" s="1"/>
  <c r="AP37" i="1"/>
  <c r="J37" i="1" s="1"/>
  <c r="AQ37" i="1" s="1"/>
  <c r="H11" i="1"/>
  <c r="H51" i="1"/>
  <c r="AP47" i="1"/>
  <c r="J47" i="1" s="1"/>
  <c r="AQ47" i="1" s="1"/>
  <c r="AP42" i="1"/>
  <c r="J42" i="1" s="1"/>
  <c r="AQ42" i="1" s="1"/>
  <c r="H33" i="1"/>
  <c r="BB33" i="1"/>
  <c r="BD33" i="1" s="1"/>
  <c r="I18" i="1"/>
  <c r="BB18" i="1"/>
  <c r="BD18" i="1" s="1"/>
  <c r="AP15" i="1"/>
  <c r="J15" i="1" s="1"/>
  <c r="AQ15" i="1" s="1"/>
  <c r="BD59" i="1"/>
  <c r="AL49" i="1"/>
  <c r="AP49" i="1" s="1"/>
  <c r="J49" i="1" s="1"/>
  <c r="AQ49" i="1" s="1"/>
  <c r="AL36" i="1"/>
  <c r="AP36" i="1" s="1"/>
  <c r="J36" i="1" s="1"/>
  <c r="AQ36" i="1" s="1"/>
  <c r="AL14" i="1"/>
  <c r="H38" i="1"/>
  <c r="BB38" i="1"/>
  <c r="BC35" i="1"/>
  <c r="BD35" i="1"/>
  <c r="I49" i="1" l="1"/>
  <c r="AR49" i="1"/>
  <c r="AS49" i="1" s="1"/>
  <c r="AV49" i="1" s="1"/>
  <c r="F49" i="1" s="1"/>
  <c r="AY49" i="1" s="1"/>
  <c r="G49" i="1" s="1"/>
  <c r="I36" i="1"/>
  <c r="AR36" i="1"/>
  <c r="AS36" i="1" s="1"/>
  <c r="AV36" i="1" s="1"/>
  <c r="F36" i="1" s="1"/>
  <c r="AY36" i="1" s="1"/>
  <c r="G36" i="1" s="1"/>
  <c r="AR81" i="1"/>
  <c r="AS81" i="1" s="1"/>
  <c r="AV81" i="1" s="1"/>
  <c r="F81" i="1" s="1"/>
  <c r="AY81" i="1" s="1"/>
  <c r="G81" i="1" s="1"/>
  <c r="I81" i="1"/>
  <c r="AZ51" i="1"/>
  <c r="BA51" i="1"/>
  <c r="I19" i="1"/>
  <c r="AR19" i="1"/>
  <c r="AS19" i="1" s="1"/>
  <c r="AV19" i="1" s="1"/>
  <c r="F19" i="1" s="1"/>
  <c r="AY19" i="1" s="1"/>
  <c r="G19" i="1" s="1"/>
  <c r="H54" i="1"/>
  <c r="AR63" i="1"/>
  <c r="AS63" i="1" s="1"/>
  <c r="AV63" i="1" s="1"/>
  <c r="F63" i="1" s="1"/>
  <c r="I63" i="1"/>
  <c r="H31" i="1"/>
  <c r="AP31" i="1"/>
  <c r="J31" i="1" s="1"/>
  <c r="AQ31" i="1" s="1"/>
  <c r="BB40" i="1"/>
  <c r="BD40" i="1" s="1"/>
  <c r="AZ11" i="1"/>
  <c r="BA11" i="1"/>
  <c r="AZ82" i="1"/>
  <c r="BA82" i="1"/>
  <c r="AZ74" i="1"/>
  <c r="BA74" i="1"/>
  <c r="AZ52" i="1"/>
  <c r="BA52" i="1"/>
  <c r="AR85" i="1"/>
  <c r="AS85" i="1" s="1"/>
  <c r="AV85" i="1" s="1"/>
  <c r="F85" i="1" s="1"/>
  <c r="AY85" i="1" s="1"/>
  <c r="G85" i="1" s="1"/>
  <c r="I85" i="1"/>
  <c r="AR42" i="1"/>
  <c r="AS42" i="1" s="1"/>
  <c r="AV42" i="1" s="1"/>
  <c r="F42" i="1" s="1"/>
  <c r="AY42" i="1" s="1"/>
  <c r="G42" i="1" s="1"/>
  <c r="I42" i="1"/>
  <c r="BB42" i="1"/>
  <c r="BD42" i="1" s="1"/>
  <c r="AZ33" i="1"/>
  <c r="BA33" i="1"/>
  <c r="AZ16" i="1"/>
  <c r="BA16" i="1"/>
  <c r="BA83" i="1"/>
  <c r="AZ83" i="1"/>
  <c r="BB25" i="1"/>
  <c r="BD25" i="1" s="1"/>
  <c r="BB46" i="1"/>
  <c r="BD46" i="1" s="1"/>
  <c r="I65" i="1"/>
  <c r="AR65" i="1"/>
  <c r="AS65" i="1" s="1"/>
  <c r="AV65" i="1" s="1"/>
  <c r="F65" i="1" s="1"/>
  <c r="AY65" i="1" s="1"/>
  <c r="G65" i="1" s="1"/>
  <c r="AR47" i="1"/>
  <c r="AS47" i="1" s="1"/>
  <c r="AV47" i="1" s="1"/>
  <c r="F47" i="1" s="1"/>
  <c r="AY47" i="1" s="1"/>
  <c r="G47" i="1" s="1"/>
  <c r="I47" i="1"/>
  <c r="BB47" i="1"/>
  <c r="BD47" i="1" s="1"/>
  <c r="BA35" i="1"/>
  <c r="AZ35" i="1"/>
  <c r="H87" i="1"/>
  <c r="I89" i="1"/>
  <c r="AR89" i="1"/>
  <c r="AS89" i="1" s="1"/>
  <c r="AV89" i="1" s="1"/>
  <c r="F89" i="1" s="1"/>
  <c r="AY89" i="1" s="1"/>
  <c r="G89" i="1" s="1"/>
  <c r="H24" i="1"/>
  <c r="AP24" i="1"/>
  <c r="J24" i="1" s="1"/>
  <c r="AQ24" i="1" s="1"/>
  <c r="AR58" i="1"/>
  <c r="AS58" i="1" s="1"/>
  <c r="AV58" i="1" s="1"/>
  <c r="F58" i="1" s="1"/>
  <c r="AY58" i="1" s="1"/>
  <c r="G58" i="1" s="1"/>
  <c r="BB58" i="1"/>
  <c r="BD58" i="1" s="1"/>
  <c r="I58" i="1"/>
  <c r="BB51" i="1"/>
  <c r="BD51" i="1" s="1"/>
  <c r="H41" i="1"/>
  <c r="AP41" i="1"/>
  <c r="J41" i="1" s="1"/>
  <c r="AQ41" i="1" s="1"/>
  <c r="AY48" i="1"/>
  <c r="G48" i="1" s="1"/>
  <c r="BB48" i="1"/>
  <c r="BD48" i="1" s="1"/>
  <c r="H88" i="1"/>
  <c r="BA25" i="1"/>
  <c r="AZ25" i="1"/>
  <c r="BA73" i="1"/>
  <c r="AZ73" i="1"/>
  <c r="AZ59" i="1"/>
  <c r="BA59" i="1"/>
  <c r="AR32" i="1"/>
  <c r="AS32" i="1" s="1"/>
  <c r="AV32" i="1" s="1"/>
  <c r="F32" i="1" s="1"/>
  <c r="AY32" i="1" s="1"/>
  <c r="G32" i="1" s="1"/>
  <c r="I32" i="1"/>
  <c r="BB32" i="1"/>
  <c r="BD32" i="1" s="1"/>
  <c r="BC41" i="1"/>
  <c r="BB56" i="1"/>
  <c r="BD56" i="1" s="1"/>
  <c r="BA78" i="1"/>
  <c r="AZ78" i="1"/>
  <c r="H60" i="1"/>
  <c r="AP60" i="1"/>
  <c r="J60" i="1" s="1"/>
  <c r="AQ60" i="1" s="1"/>
  <c r="BA66" i="1"/>
  <c r="AZ66" i="1"/>
  <c r="BB85" i="1"/>
  <c r="BD85" i="1" s="1"/>
  <c r="BB11" i="1"/>
  <c r="BD11" i="1" s="1"/>
  <c r="BB81" i="1"/>
  <c r="H81" i="1"/>
  <c r="I67" i="1"/>
  <c r="AR67" i="1"/>
  <c r="AS67" i="1" s="1"/>
  <c r="AV67" i="1" s="1"/>
  <c r="F67" i="1" s="1"/>
  <c r="AY67" i="1" s="1"/>
  <c r="G67" i="1" s="1"/>
  <c r="H19" i="1"/>
  <c r="BB19" i="1"/>
  <c r="BD19" i="1" s="1"/>
  <c r="AP54" i="1"/>
  <c r="J54" i="1" s="1"/>
  <c r="AQ54" i="1" s="1"/>
  <c r="AZ84" i="1"/>
  <c r="BA84" i="1"/>
  <c r="I88" i="1"/>
  <c r="AR88" i="1"/>
  <c r="AS88" i="1" s="1"/>
  <c r="AV88" i="1" s="1"/>
  <c r="F88" i="1" s="1"/>
  <c r="AY88" i="1" s="1"/>
  <c r="G88" i="1" s="1"/>
  <c r="AZ80" i="1"/>
  <c r="BA80" i="1"/>
  <c r="I87" i="1"/>
  <c r="AR87" i="1"/>
  <c r="AS87" i="1" s="1"/>
  <c r="AV87" i="1" s="1"/>
  <c r="F87" i="1" s="1"/>
  <c r="AY87" i="1" s="1"/>
  <c r="G87" i="1" s="1"/>
  <c r="H14" i="1"/>
  <c r="AR12" i="1"/>
  <c r="AS12" i="1" s="1"/>
  <c r="AV12" i="1" s="1"/>
  <c r="F12" i="1" s="1"/>
  <c r="AY12" i="1" s="1"/>
  <c r="G12" i="1" s="1"/>
  <c r="I12" i="1"/>
  <c r="BB12" i="1"/>
  <c r="BD12" i="1" s="1"/>
  <c r="BB80" i="1"/>
  <c r="BD80" i="1" s="1"/>
  <c r="AZ28" i="1"/>
  <c r="BA28" i="1"/>
  <c r="H36" i="1"/>
  <c r="BB36" i="1"/>
  <c r="BD36" i="1" s="1"/>
  <c r="AR34" i="1"/>
  <c r="AS34" i="1" s="1"/>
  <c r="AV34" i="1" s="1"/>
  <c r="F34" i="1" s="1"/>
  <c r="AY34" i="1" s="1"/>
  <c r="G34" i="1" s="1"/>
  <c r="I34" i="1"/>
  <c r="BB34" i="1"/>
  <c r="BD34" i="1" s="1"/>
  <c r="H49" i="1"/>
  <c r="BB49" i="1"/>
  <c r="BD49" i="1" s="1"/>
  <c r="AZ46" i="1"/>
  <c r="BA46" i="1"/>
  <c r="AR20" i="1"/>
  <c r="AS20" i="1" s="1"/>
  <c r="AV20" i="1" s="1"/>
  <c r="F20" i="1" s="1"/>
  <c r="AY20" i="1" s="1"/>
  <c r="G20" i="1" s="1"/>
  <c r="I20" i="1"/>
  <c r="BB29" i="1"/>
  <c r="BD29" i="1" s="1"/>
  <c r="AY29" i="1"/>
  <c r="G29" i="1" s="1"/>
  <c r="AZ22" i="1"/>
  <c r="BA22" i="1"/>
  <c r="AP14" i="1"/>
  <c r="J14" i="1" s="1"/>
  <c r="AQ14" i="1" s="1"/>
  <c r="BA56" i="1"/>
  <c r="AZ56" i="1"/>
  <c r="AR70" i="1"/>
  <c r="AS70" i="1" s="1"/>
  <c r="AV70" i="1" s="1"/>
  <c r="F70" i="1" s="1"/>
  <c r="AY70" i="1" s="1"/>
  <c r="G70" i="1" s="1"/>
  <c r="I70" i="1"/>
  <c r="BB70" i="1"/>
  <c r="BD70" i="1" s="1"/>
  <c r="AR15" i="1"/>
  <c r="AS15" i="1" s="1"/>
  <c r="AV15" i="1" s="1"/>
  <c r="F15" i="1" s="1"/>
  <c r="AY15" i="1" s="1"/>
  <c r="G15" i="1" s="1"/>
  <c r="I15" i="1"/>
  <c r="BB15" i="1"/>
  <c r="BD15" i="1" s="1"/>
  <c r="BB22" i="1"/>
  <c r="BD22" i="1" s="1"/>
  <c r="BC81" i="1"/>
  <c r="BD81" i="1" s="1"/>
  <c r="BB65" i="1"/>
  <c r="BD65" i="1" s="1"/>
  <c r="BC19" i="1"/>
  <c r="BB66" i="1"/>
  <c r="BD66" i="1" s="1"/>
  <c r="AZ57" i="1"/>
  <c r="BA57" i="1"/>
  <c r="AZ62" i="1"/>
  <c r="BA62" i="1"/>
  <c r="AR37" i="1"/>
  <c r="AS37" i="1" s="1"/>
  <c r="AV37" i="1" s="1"/>
  <c r="F37" i="1" s="1"/>
  <c r="AY37" i="1" s="1"/>
  <c r="G37" i="1" s="1"/>
  <c r="I37" i="1"/>
  <c r="AZ64" i="1"/>
  <c r="BA64" i="1"/>
  <c r="I79" i="1"/>
  <c r="AR79" i="1"/>
  <c r="AS79" i="1" s="1"/>
  <c r="AV79" i="1" s="1"/>
  <c r="F79" i="1" s="1"/>
  <c r="AY79" i="1" s="1"/>
  <c r="G79" i="1" s="1"/>
  <c r="BB79" i="1"/>
  <c r="BD79" i="1" s="1"/>
  <c r="BA61" i="1"/>
  <c r="AZ61" i="1"/>
  <c r="AR75" i="1"/>
  <c r="AS75" i="1" s="1"/>
  <c r="AV75" i="1" s="1"/>
  <c r="F75" i="1" s="1"/>
  <c r="I75" i="1"/>
  <c r="AZ86" i="1"/>
  <c r="BA86" i="1"/>
  <c r="AR69" i="1"/>
  <c r="AS69" i="1" s="1"/>
  <c r="AV69" i="1" s="1"/>
  <c r="F69" i="1" s="1"/>
  <c r="AY69" i="1" s="1"/>
  <c r="G69" i="1" s="1"/>
  <c r="I69" i="1"/>
  <c r="BA40" i="1"/>
  <c r="AZ40" i="1"/>
  <c r="AR39" i="1"/>
  <c r="AS39" i="1" s="1"/>
  <c r="AV39" i="1" s="1"/>
  <c r="F39" i="1" s="1"/>
  <c r="AY39" i="1" s="1"/>
  <c r="G39" i="1" s="1"/>
  <c r="I39" i="1"/>
  <c r="BB39" i="1"/>
  <c r="BD39" i="1" s="1"/>
  <c r="BB28" i="1"/>
  <c r="BD28" i="1" s="1"/>
  <c r="AZ38" i="1"/>
  <c r="BA38" i="1"/>
  <c r="AZ68" i="1"/>
  <c r="BA68" i="1"/>
  <c r="BB69" i="1"/>
  <c r="BD69" i="1" s="1"/>
  <c r="H69" i="1"/>
  <c r="BB86" i="1"/>
  <c r="BD86" i="1" s="1"/>
  <c r="AR50" i="1"/>
  <c r="AS50" i="1" s="1"/>
  <c r="AV50" i="1" s="1"/>
  <c r="F50" i="1" s="1"/>
  <c r="AY50" i="1" s="1"/>
  <c r="G50" i="1" s="1"/>
  <c r="I50" i="1"/>
  <c r="BC69" i="1"/>
  <c r="AR17" i="1"/>
  <c r="AS17" i="1" s="1"/>
  <c r="AV17" i="1" s="1"/>
  <c r="F17" i="1" s="1"/>
  <c r="I17" i="1"/>
  <c r="BA20" i="1" l="1"/>
  <c r="AZ20" i="1"/>
  <c r="I41" i="1"/>
  <c r="AR41" i="1"/>
  <c r="AS41" i="1" s="1"/>
  <c r="AV41" i="1" s="1"/>
  <c r="F41" i="1" s="1"/>
  <c r="BB50" i="1"/>
  <c r="BD50" i="1" s="1"/>
  <c r="BA88" i="1"/>
  <c r="AZ88" i="1"/>
  <c r="AY75" i="1"/>
  <c r="G75" i="1" s="1"/>
  <c r="BB75" i="1"/>
  <c r="BD75" i="1" s="1"/>
  <c r="BB37" i="1"/>
  <c r="BD37" i="1" s="1"/>
  <c r="BA42" i="1"/>
  <c r="AZ42" i="1"/>
  <c r="AZ89" i="1"/>
  <c r="BA89" i="1"/>
  <c r="BB87" i="1"/>
  <c r="BD87" i="1" s="1"/>
  <c r="AZ79" i="1"/>
  <c r="BA79" i="1"/>
  <c r="BA37" i="1"/>
  <c r="AZ37" i="1"/>
  <c r="I14" i="1"/>
  <c r="AR14" i="1"/>
  <c r="AS14" i="1" s="1"/>
  <c r="AV14" i="1" s="1"/>
  <c r="F14" i="1" s="1"/>
  <c r="AY14" i="1" s="1"/>
  <c r="G14" i="1" s="1"/>
  <c r="AZ85" i="1"/>
  <c r="BA85" i="1"/>
  <c r="AZ34" i="1"/>
  <c r="BA34" i="1"/>
  <c r="I24" i="1"/>
  <c r="AR24" i="1"/>
  <c r="AS24" i="1" s="1"/>
  <c r="AV24" i="1" s="1"/>
  <c r="F24" i="1" s="1"/>
  <c r="AY24" i="1" s="1"/>
  <c r="G24" i="1" s="1"/>
  <c r="AZ39" i="1"/>
  <c r="BA39" i="1"/>
  <c r="AZ12" i="1"/>
  <c r="BA12" i="1"/>
  <c r="AZ81" i="1"/>
  <c r="BA81" i="1"/>
  <c r="BA50" i="1"/>
  <c r="AZ50" i="1"/>
  <c r="I31" i="1"/>
  <c r="AR31" i="1"/>
  <c r="AS31" i="1" s="1"/>
  <c r="AV31" i="1" s="1"/>
  <c r="F31" i="1" s="1"/>
  <c r="AY31" i="1" s="1"/>
  <c r="G31" i="1" s="1"/>
  <c r="I54" i="1"/>
  <c r="AR54" i="1"/>
  <c r="AS54" i="1" s="1"/>
  <c r="AV54" i="1" s="1"/>
  <c r="F54" i="1" s="1"/>
  <c r="AY54" i="1" s="1"/>
  <c r="G54" i="1" s="1"/>
  <c r="AZ58" i="1"/>
  <c r="BA58" i="1"/>
  <c r="AY63" i="1"/>
  <c r="G63" i="1" s="1"/>
  <c r="BB63" i="1"/>
  <c r="BD63" i="1" s="1"/>
  <c r="AZ19" i="1"/>
  <c r="BA19" i="1"/>
  <c r="AZ29" i="1"/>
  <c r="BA29" i="1"/>
  <c r="BB14" i="1"/>
  <c r="BD14" i="1" s="1"/>
  <c r="AZ36" i="1"/>
  <c r="BA36" i="1"/>
  <c r="BB24" i="1"/>
  <c r="BD24" i="1" s="1"/>
  <c r="BB88" i="1"/>
  <c r="BD88" i="1" s="1"/>
  <c r="BA15" i="1"/>
  <c r="AZ15" i="1"/>
  <c r="BA32" i="1"/>
  <c r="AZ32" i="1"/>
  <c r="BB67" i="1"/>
  <c r="BD67" i="1" s="1"/>
  <c r="BB20" i="1"/>
  <c r="BD20" i="1" s="1"/>
  <c r="AZ87" i="1"/>
  <c r="BA87" i="1"/>
  <c r="BB89" i="1"/>
  <c r="BD89" i="1" s="1"/>
  <c r="AZ47" i="1"/>
  <c r="BA47" i="1"/>
  <c r="AZ49" i="1"/>
  <c r="BA49" i="1"/>
  <c r="AZ67" i="1"/>
  <c r="BA67" i="1"/>
  <c r="AZ70" i="1"/>
  <c r="BA70" i="1"/>
  <c r="AY17" i="1"/>
  <c r="G17" i="1" s="1"/>
  <c r="BB17" i="1"/>
  <c r="BD17" i="1" s="1"/>
  <c r="BA69" i="1"/>
  <c r="AZ69" i="1"/>
  <c r="I60" i="1"/>
  <c r="AR60" i="1"/>
  <c r="AS60" i="1" s="1"/>
  <c r="AV60" i="1" s="1"/>
  <c r="F60" i="1" s="1"/>
  <c r="BA48" i="1"/>
  <c r="AZ48" i="1"/>
  <c r="AZ65" i="1"/>
  <c r="BA65" i="1"/>
  <c r="AZ54" i="1" l="1"/>
  <c r="BA54" i="1"/>
  <c r="AZ31" i="1"/>
  <c r="BA31" i="1"/>
  <c r="AY60" i="1"/>
  <c r="G60" i="1" s="1"/>
  <c r="BB60" i="1"/>
  <c r="BD60" i="1" s="1"/>
  <c r="AZ24" i="1"/>
  <c r="BA24" i="1"/>
  <c r="BB54" i="1"/>
  <c r="BD54" i="1" s="1"/>
  <c r="AY41" i="1"/>
  <c r="G41" i="1" s="1"/>
  <c r="BB41" i="1"/>
  <c r="BD41" i="1" s="1"/>
  <c r="AZ75" i="1"/>
  <c r="BA75" i="1"/>
  <c r="AZ63" i="1"/>
  <c r="BA63" i="1"/>
  <c r="AZ14" i="1"/>
  <c r="BA14" i="1"/>
  <c r="AZ17" i="1"/>
  <c r="BA17" i="1"/>
  <c r="BB31" i="1"/>
  <c r="BD31" i="1" s="1"/>
  <c r="AZ41" i="1" l="1"/>
  <c r="BA41" i="1"/>
  <c r="AZ60" i="1"/>
  <c r="BA60" i="1"/>
</calcChain>
</file>

<file path=xl/sharedStrings.xml><?xml version="1.0" encoding="utf-8"?>
<sst xmlns="http://schemas.openxmlformats.org/spreadsheetml/2006/main" count="314" uniqueCount="116">
  <si>
    <t>OPEN 6.2.4</t>
  </si>
  <si>
    <t>Mon Jun 27 2016 16:59:40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</si>
  <si>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</si>
  <si>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</si>
  <si>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</si>
  <si>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</si>
  <si>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</si>
  <si>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</si>
  <si>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</si>
  <si>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</si>
  <si>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</si>
  <si>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</si>
  <si>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</si>
  <si>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</si>
  <si>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</si>
  <si>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</si>
  <si>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</si>
  <si>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</si>
  <si>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</si>
  <si>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</si>
  <si>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</si>
  <si>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</si>
  <si>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</si>
  <si>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</si>
  <si>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</si>
  <si>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</si>
  <si>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</si>
  <si>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</si>
  <si>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</si>
  <si>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</si>
  <si>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</si>
  <si>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</si>
  <si>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</si>
  <si>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</si>
  <si>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</si>
  <si>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</si>
  <si>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</si>
  <si>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</si>
  <si>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</si>
  <si>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</si>
  <si>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</si>
  <si>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</si>
  <si>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</si>
  <si>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</si>
  <si>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</si>
  <si>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</si>
  <si>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</si>
  <si>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</si>
  <si>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</si>
  <si>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</si>
  <si>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</si>
  <si>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</si>
  <si>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</si>
  <si>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</si>
  <si>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</si>
  <si>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</si>
  <si>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</si>
  <si>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</si>
  <si>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</si>
  <si>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</si>
  <si>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</si>
  <si>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</si>
  <si>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</si>
  <si>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</si>
  <si>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</si>
  <si>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</si>
  <si>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</si>
  <si>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</si>
  <si>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</si>
  <si>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17:00:29</t>
  </si>
  <si>
    <t>17:00:30</t>
  </si>
  <si>
    <t>17:00:31</t>
  </si>
  <si>
    <t>17:00:32</t>
  </si>
  <si>
    <t>17:00:33</t>
  </si>
  <si>
    <t>17:00:34</t>
  </si>
  <si>
    <t>17:00:35</t>
  </si>
  <si>
    <t>17:00:36</t>
  </si>
  <si>
    <t xml:space="preserve">"17:00:46 Coolers: Tblock -&gt; 5.00 C"
</t>
  </si>
  <si>
    <t xml:space="preserve">"17:05:18 Flow: Fixed -&gt; 300 umol/s"
</t>
  </si>
  <si>
    <t>17:05:51</t>
  </si>
  <si>
    <t>17:05:52</t>
  </si>
  <si>
    <t>17:05:53</t>
  </si>
  <si>
    <t>17:05:54</t>
  </si>
  <si>
    <t>17:05:55</t>
  </si>
  <si>
    <t>17:05:56</t>
  </si>
  <si>
    <t>17:05:57</t>
  </si>
  <si>
    <t xml:space="preserve">"17:06:08 Coolers: Tblock -&gt; 10.00 C"
</t>
  </si>
  <si>
    <t xml:space="preserve">"17:08:33 Flow: Fixed -&gt; 300 umol/s"
</t>
  </si>
  <si>
    <t xml:space="preserve">"17:10:43 Flow: Fixed -&gt; 300 umol/s"
</t>
  </si>
  <si>
    <t>17:12:57</t>
  </si>
  <si>
    <t>17:12:58</t>
  </si>
  <si>
    <t>17:12:59</t>
  </si>
  <si>
    <t>17:13:08</t>
  </si>
  <si>
    <t>17:13:09</t>
  </si>
  <si>
    <t xml:space="preserve">"17:15:37 Flow: Fixed -&gt; 300 umol/s"
</t>
  </si>
  <si>
    <t>17:16:23</t>
  </si>
  <si>
    <t>17:16:24</t>
  </si>
  <si>
    <t>17:16:25</t>
  </si>
  <si>
    <t>17:16:26</t>
  </si>
  <si>
    <t>17:16:27</t>
  </si>
  <si>
    <t>17:16:28</t>
  </si>
  <si>
    <t>17:16:29</t>
  </si>
  <si>
    <t>17:16:30</t>
  </si>
  <si>
    <t xml:space="preserve">"17:16:40 Coolers: Tblock -&gt; 15.00 C"
</t>
  </si>
  <si>
    <t xml:space="preserve">"17:21:15 Flow: Fixed -&gt; 300 umol/s"
</t>
  </si>
  <si>
    <t>17:21:30</t>
  </si>
  <si>
    <t>17:21:31</t>
  </si>
  <si>
    <t>17:21:32</t>
  </si>
  <si>
    <t>17:21:33</t>
  </si>
  <si>
    <t>17:21:34</t>
  </si>
  <si>
    <t>17:21:48</t>
  </si>
  <si>
    <t>17:21:49</t>
  </si>
  <si>
    <t>17:21:50</t>
  </si>
  <si>
    <t>17:22:12</t>
  </si>
  <si>
    <t>17:22:13</t>
  </si>
  <si>
    <t>17:22:14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</si>
</sst>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9"/>
  <sheetViews>
    <sheetView tabSelected="1" topLeftCell="AI52" workbookViewId="0">
      <selection activeCell="BE89" sqref="BE89:DD89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>
        <v>1</v>
      </c>
      <c r="B11" s="1" t="s">
        <v>69</v>
      </c>
      <c r="C11" s="1">
        <v>53.999998793005943</v>
      </c>
      <c r="D11" s="1">
        <v>0</v>
      </c>
      <c r="E11">
        <f t="shared" ref="E11:E25" si="0">(R11-S11*(1000-T11)/(1000-U11))*AK11</f>
        <v>5.7021264686043143</v>
      </c>
      <c r="F11">
        <f t="shared" ref="F11:F25" si="1">IF(AV11&lt;&gt;0,1/(1/AV11-1/N11),0)</f>
        <v>5.680126774410918E-2</v>
      </c>
      <c r="G11">
        <f t="shared" ref="G11:G25" si="2">((AY11-AL11/2)*S11-E11)/(AY11+AL11/2)</f>
        <v>217.21741307455292</v>
      </c>
      <c r="H11">
        <f t="shared" ref="H11:H25" si="3">AL11*1000</f>
        <v>0.84059856685672596</v>
      </c>
      <c r="I11">
        <f t="shared" ref="I11:I25" si="4">(AQ11-AW11)</f>
        <v>1.0942497643350169</v>
      </c>
      <c r="J11">
        <f t="shared" ref="J11:J25" si="5">(P11+AP11*D11)</f>
        <v>11.745650291442871</v>
      </c>
      <c r="K11" s="1">
        <v>6</v>
      </c>
      <c r="L11">
        <f t="shared" ref="L11:L25" si="6">(K11*AE11+AF11)</f>
        <v>1.4200000166893005</v>
      </c>
      <c r="M11" s="1">
        <v>1</v>
      </c>
      <c r="N11">
        <f t="shared" ref="N11:N25" si="7">L11*(M11+1)*(M11+1)/(M11*M11+1)</f>
        <v>2.8400000333786011</v>
      </c>
      <c r="O11" s="1">
        <v>4.3155250549316406</v>
      </c>
      <c r="P11" s="1">
        <v>11.745650291442871</v>
      </c>
      <c r="Q11" s="1">
        <v>1.057447075843811</v>
      </c>
      <c r="R11" s="1">
        <v>399.88943481445312</v>
      </c>
      <c r="S11" s="1">
        <v>387.87423706054687</v>
      </c>
      <c r="T11" s="1">
        <v>2.2853105068206787</v>
      </c>
      <c r="U11" s="1">
        <v>3.9541447162628174</v>
      </c>
      <c r="V11" s="1">
        <v>20.070798873901367</v>
      </c>
      <c r="W11" s="1">
        <v>34.727378845214844</v>
      </c>
      <c r="X11" s="1">
        <v>301.02740478515625</v>
      </c>
      <c r="Y11" s="1">
        <v>1699.9202880859375</v>
      </c>
      <c r="Z11" s="1">
        <v>5.6190729141235352</v>
      </c>
      <c r="AA11" s="1">
        <v>73.32830810546875</v>
      </c>
      <c r="AB11" s="1">
        <v>2.3774309158325195</v>
      </c>
      <c r="AC11" s="1">
        <v>9.3913927674293518E-2</v>
      </c>
      <c r="AD11" s="1">
        <v>1</v>
      </c>
      <c r="AE11" s="1">
        <v>-0.21956524252891541</v>
      </c>
      <c r="AF11" s="1">
        <v>2.737391471862793</v>
      </c>
      <c r="AG11" s="1">
        <v>1</v>
      </c>
      <c r="AH11" s="1">
        <v>0</v>
      </c>
      <c r="AI11" s="1">
        <v>0.15999999642372131</v>
      </c>
      <c r="AJ11" s="1">
        <v>111115</v>
      </c>
      <c r="AK11">
        <f t="shared" ref="AK11:AK25" si="8">X11*0.000001/(K11*0.0001)</f>
        <v>0.50171234130859366</v>
      </c>
      <c r="AL11">
        <f t="shared" ref="AL11:AL25" si="9">(U11-T11)/(1000-U11)*AK11</f>
        <v>8.4059856685672596E-4</v>
      </c>
      <c r="AM11">
        <f t="shared" ref="AM11:AM25" si="10">(P11+273.15)</f>
        <v>284.89565029144285</v>
      </c>
      <c r="AN11">
        <f t="shared" ref="AN11:AN25" si="11">(O11+273.15)</f>
        <v>277.46552505493162</v>
      </c>
      <c r="AO11">
        <f t="shared" ref="AO11:AO25" si="12">(Y11*AG11+Z11*AH11)*AI11</f>
        <v>271.9872400143613</v>
      </c>
      <c r="AP11">
        <f t="shared" ref="AP11:AP25" si="13">((AO11+0.00000010773*(AN11^4-AM11^4))-AL11*44100)/(L11*51.4+0.00000043092*AM11^3)</f>
        <v>1.9737317967138646</v>
      </c>
      <c r="AQ11">
        <f t="shared" ref="AQ11:AQ25" si="14">0.61365*EXP(17.502*J11/(240.97+J11))</f>
        <v>1.3842005063827481</v>
      </c>
      <c r="AR11">
        <f t="shared" ref="AR11:AR25" si="15">AQ11*1000/AA11</f>
        <v>18.876754996062914</v>
      </c>
      <c r="AS11">
        <f t="shared" ref="AS11:AS25" si="16">(AR11-U11)</f>
        <v>14.922610279800097</v>
      </c>
      <c r="AT11">
        <f t="shared" ref="AT11:AT25" si="17">IF(D11,P11,(O11+P11)/2)</f>
        <v>8.0305876731872559</v>
      </c>
      <c r="AU11">
        <f t="shared" ref="AU11:AU25" si="18">0.61365*EXP(17.502*AT11/(240.97+AT11))</f>
        <v>1.0791043123426265</v>
      </c>
      <c r="AV11">
        <f t="shared" ref="AV11:AV25" si="19">IF(AS11&lt;&gt;0,(1000-(AR11+U11)/2)/AS11*AL11,0)</f>
        <v>5.5687493038164552E-2</v>
      </c>
      <c r="AW11">
        <f t="shared" ref="AW11:AW25" si="20">U11*AA11/1000</f>
        <v>0.28995074204773119</v>
      </c>
      <c r="AX11">
        <f t="shared" ref="AX11:AX25" si="21">(AU11-AW11)</f>
        <v>0.7891535702948953</v>
      </c>
      <c r="AY11">
        <f t="shared" ref="AY11:AY25" si="22">1/(1.6/F11+1.37/N11)</f>
        <v>3.4903064034834244E-2</v>
      </c>
      <c r="AZ11">
        <f t="shared" ref="AZ11:AZ25" si="23">G11*AA11*0.001</f>
        <v>15.928185391803693</v>
      </c>
      <c r="BA11">
        <f t="shared" ref="BA11:BA25" si="24">G11/S11</f>
        <v>0.56002021356382448</v>
      </c>
      <c r="BB11">
        <f t="shared" ref="BB11:BB25" si="25">(1-AL11*AA11/AQ11/F11)*100</f>
        <v>21.602308011617222</v>
      </c>
      <c r="BC11">
        <f t="shared" ref="BC11:BC25" si="26">(S11-E11/(N11/1.35))</f>
        <v>385.16371922880654</v>
      </c>
      <c r="BD11">
        <f t="shared" ref="BD11:BD25" si="27">E11*BB11/100/BC11</f>
        <v>3.1980969688064271E-3</v>
      </c>
    </row>
    <row r="12" spans="1:108" x14ac:dyDescent="0.25">
      <c r="A12" s="1">
        <v>2</v>
      </c>
      <c r="B12" s="1" t="s">
        <v>70</v>
      </c>
      <c r="C12" s="1">
        <v>53.999998793005943</v>
      </c>
      <c r="D12" s="1">
        <v>0</v>
      </c>
      <c r="E12">
        <f t="shared" si="0"/>
        <v>5.7021264686043143</v>
      </c>
      <c r="F12">
        <f t="shared" si="1"/>
        <v>5.680126774410918E-2</v>
      </c>
      <c r="G12">
        <f t="shared" si="2"/>
        <v>217.21741307455292</v>
      </c>
      <c r="H12">
        <f t="shared" si="3"/>
        <v>0.84059856685672596</v>
      </c>
      <c r="I12">
        <f t="shared" si="4"/>
        <v>1.0942497643350169</v>
      </c>
      <c r="J12">
        <f t="shared" si="5"/>
        <v>11.745650291442871</v>
      </c>
      <c r="K12" s="1">
        <v>6</v>
      </c>
      <c r="L12">
        <f t="shared" si="6"/>
        <v>1.4200000166893005</v>
      </c>
      <c r="M12" s="1">
        <v>1</v>
      </c>
      <c r="N12">
        <f t="shared" si="7"/>
        <v>2.8400000333786011</v>
      </c>
      <c r="O12" s="1">
        <v>4.3155250549316406</v>
      </c>
      <c r="P12" s="1">
        <v>11.745650291442871</v>
      </c>
      <c r="Q12" s="1">
        <v>1.057447075843811</v>
      </c>
      <c r="R12" s="1">
        <v>399.88943481445312</v>
      </c>
      <c r="S12" s="1">
        <v>387.87423706054687</v>
      </c>
      <c r="T12" s="1">
        <v>2.2853105068206787</v>
      </c>
      <c r="U12" s="1">
        <v>3.9541447162628174</v>
      </c>
      <c r="V12" s="1">
        <v>20.070798873901367</v>
      </c>
      <c r="W12" s="1">
        <v>34.727378845214844</v>
      </c>
      <c r="X12" s="1">
        <v>301.02740478515625</v>
      </c>
      <c r="Y12" s="1">
        <v>1699.9202880859375</v>
      </c>
      <c r="Z12" s="1">
        <v>5.6190729141235352</v>
      </c>
      <c r="AA12" s="1">
        <v>73.32830810546875</v>
      </c>
      <c r="AB12" s="1">
        <v>2.3774309158325195</v>
      </c>
      <c r="AC12" s="1">
        <v>9.3913927674293518E-2</v>
      </c>
      <c r="AD12" s="1">
        <v>1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0.15999999642372131</v>
      </c>
      <c r="AJ12" s="1">
        <v>111115</v>
      </c>
      <c r="AK12">
        <f t="shared" si="8"/>
        <v>0.50171234130859366</v>
      </c>
      <c r="AL12">
        <f t="shared" si="9"/>
        <v>8.4059856685672596E-4</v>
      </c>
      <c r="AM12">
        <f t="shared" si="10"/>
        <v>284.89565029144285</v>
      </c>
      <c r="AN12">
        <f t="shared" si="11"/>
        <v>277.46552505493162</v>
      </c>
      <c r="AO12">
        <f t="shared" si="12"/>
        <v>271.9872400143613</v>
      </c>
      <c r="AP12">
        <f t="shared" si="13"/>
        <v>1.9737317967138646</v>
      </c>
      <c r="AQ12">
        <f t="shared" si="14"/>
        <v>1.3842005063827481</v>
      </c>
      <c r="AR12">
        <f t="shared" si="15"/>
        <v>18.876754996062914</v>
      </c>
      <c r="AS12">
        <f t="shared" si="16"/>
        <v>14.922610279800097</v>
      </c>
      <c r="AT12">
        <f t="shared" si="17"/>
        <v>8.0305876731872559</v>
      </c>
      <c r="AU12">
        <f t="shared" si="18"/>
        <v>1.0791043123426265</v>
      </c>
      <c r="AV12">
        <f t="shared" si="19"/>
        <v>5.5687493038164552E-2</v>
      </c>
      <c r="AW12">
        <f t="shared" si="20"/>
        <v>0.28995074204773119</v>
      </c>
      <c r="AX12">
        <f t="shared" si="21"/>
        <v>0.7891535702948953</v>
      </c>
      <c r="AY12">
        <f t="shared" si="22"/>
        <v>3.4903064034834244E-2</v>
      </c>
      <c r="AZ12">
        <f t="shared" si="23"/>
        <v>15.928185391803693</v>
      </c>
      <c r="BA12">
        <f t="shared" si="24"/>
        <v>0.56002021356382448</v>
      </c>
      <c r="BB12">
        <f t="shared" si="25"/>
        <v>21.602308011617222</v>
      </c>
      <c r="BC12">
        <f t="shared" si="26"/>
        <v>385.16371922880654</v>
      </c>
      <c r="BD12">
        <f t="shared" si="27"/>
        <v>3.1980969688064271E-3</v>
      </c>
    </row>
    <row r="13" spans="1:108" x14ac:dyDescent="0.25">
      <c r="A13" s="1">
        <v>3</v>
      </c>
      <c r="B13" s="1" t="s">
        <v>70</v>
      </c>
      <c r="C13" s="1">
        <v>54.499998781830072</v>
      </c>
      <c r="D13" s="1">
        <v>0</v>
      </c>
      <c r="E13">
        <f t="shared" si="0"/>
        <v>5.6979350604468557</v>
      </c>
      <c r="F13">
        <f t="shared" si="1"/>
        <v>5.668085976401193E-2</v>
      </c>
      <c r="G13">
        <f t="shared" si="2"/>
        <v>217.01215937067792</v>
      </c>
      <c r="H13">
        <f t="shared" si="3"/>
        <v>0.84027382383936911</v>
      </c>
      <c r="I13">
        <f t="shared" si="4"/>
        <v>1.0960977658207294</v>
      </c>
      <c r="J13">
        <f t="shared" si="5"/>
        <v>11.76539421081543</v>
      </c>
      <c r="K13" s="1">
        <v>6</v>
      </c>
      <c r="L13">
        <f t="shared" si="6"/>
        <v>1.4200000166893005</v>
      </c>
      <c r="M13" s="1">
        <v>1</v>
      </c>
      <c r="N13">
        <f t="shared" si="7"/>
        <v>2.8400000333786011</v>
      </c>
      <c r="O13" s="1">
        <v>4.3154196739196777</v>
      </c>
      <c r="P13" s="1">
        <v>11.76539421081543</v>
      </c>
      <c r="Q13" s="1">
        <v>1.0571494102478027</v>
      </c>
      <c r="R13" s="1">
        <v>399.90716552734375</v>
      </c>
      <c r="S13" s="1">
        <v>387.90008544921875</v>
      </c>
      <c r="T13" s="1">
        <v>2.2852954864501953</v>
      </c>
      <c r="U13" s="1">
        <v>3.9535477161407471</v>
      </c>
      <c r="V13" s="1">
        <v>20.0709228515625</v>
      </c>
      <c r="W13" s="1">
        <v>34.722576141357422</v>
      </c>
      <c r="X13" s="1">
        <v>301.01626586914062</v>
      </c>
      <c r="Y13" s="1">
        <v>1699.93505859375</v>
      </c>
      <c r="Z13" s="1">
        <v>5.6116647720336914</v>
      </c>
      <c r="AA13" s="1">
        <v>73.328704833984375</v>
      </c>
      <c r="AB13" s="1">
        <v>2.3774309158325195</v>
      </c>
      <c r="AC13" s="1">
        <v>9.3913927674293518E-2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si="8"/>
        <v>0.50169377644856761</v>
      </c>
      <c r="AL13">
        <f t="shared" si="9"/>
        <v>8.4027382383936912E-4</v>
      </c>
      <c r="AM13">
        <f t="shared" si="10"/>
        <v>284.91539421081541</v>
      </c>
      <c r="AN13">
        <f t="shared" si="11"/>
        <v>277.46541967391965</v>
      </c>
      <c r="AO13">
        <f t="shared" si="12"/>
        <v>271.98960329555848</v>
      </c>
      <c r="AP13">
        <f t="shared" si="13"/>
        <v>1.9715000573852177</v>
      </c>
      <c r="AQ13">
        <f t="shared" si="14"/>
        <v>1.3860062993446873</v>
      </c>
      <c r="AR13">
        <f t="shared" si="15"/>
        <v>18.901278871385973</v>
      </c>
      <c r="AS13">
        <f t="shared" si="16"/>
        <v>14.947731155245226</v>
      </c>
      <c r="AT13">
        <f t="shared" si="17"/>
        <v>8.0404069423675537</v>
      </c>
      <c r="AU13">
        <f t="shared" si="18"/>
        <v>1.0798252877012331</v>
      </c>
      <c r="AV13">
        <f t="shared" si="19"/>
        <v>5.5571755937217221E-2</v>
      </c>
      <c r="AW13">
        <f t="shared" si="20"/>
        <v>0.2899085335239579</v>
      </c>
      <c r="AX13">
        <f t="shared" si="21"/>
        <v>0.78991675417727514</v>
      </c>
      <c r="AY13">
        <f t="shared" si="22"/>
        <v>3.4830319259842209E-2</v>
      </c>
      <c r="AZ13">
        <f t="shared" si="23"/>
        <v>15.913220579878018</v>
      </c>
      <c r="BA13">
        <f t="shared" si="24"/>
        <v>0.55945375500332983</v>
      </c>
      <c r="BB13">
        <f t="shared" si="25"/>
        <v>21.568013353266991</v>
      </c>
      <c r="BC13">
        <f t="shared" si="26"/>
        <v>385.19156001217772</v>
      </c>
      <c r="BD13">
        <f t="shared" si="27"/>
        <v>3.1904421650848403E-3</v>
      </c>
    </row>
    <row r="14" spans="1:108" x14ac:dyDescent="0.25">
      <c r="A14" s="1">
        <v>4</v>
      </c>
      <c r="B14" s="1" t="s">
        <v>71</v>
      </c>
      <c r="C14" s="1">
        <v>54.999998770654202</v>
      </c>
      <c r="D14" s="1">
        <v>0</v>
      </c>
      <c r="E14">
        <f t="shared" si="0"/>
        <v>5.7114061393195374</v>
      </c>
      <c r="F14">
        <f t="shared" si="1"/>
        <v>5.6657833909003294E-2</v>
      </c>
      <c r="G14">
        <f t="shared" si="2"/>
        <v>216.55327471714267</v>
      </c>
      <c r="H14">
        <f t="shared" si="3"/>
        <v>0.84009976604667613</v>
      </c>
      <c r="I14">
        <f t="shared" si="4"/>
        <v>1.0963115642939019</v>
      </c>
      <c r="J14">
        <f t="shared" si="5"/>
        <v>11.767279624938965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4.3148212432861328</v>
      </c>
      <c r="P14" s="1">
        <v>11.767279624938965</v>
      </c>
      <c r="Q14" s="1">
        <v>1.0565786361694336</v>
      </c>
      <c r="R14" s="1">
        <v>399.92385864257812</v>
      </c>
      <c r="S14" s="1">
        <v>387.88922119140625</v>
      </c>
      <c r="T14" s="1">
        <v>2.2849400043487549</v>
      </c>
      <c r="U14" s="1">
        <v>3.9529666900634766</v>
      </c>
      <c r="V14" s="1">
        <v>20.068737030029297</v>
      </c>
      <c r="W14" s="1">
        <v>34.719093322753906</v>
      </c>
      <c r="X14" s="1">
        <v>300.99478149414062</v>
      </c>
      <c r="Y14" s="1">
        <v>1699.9586181640625</v>
      </c>
      <c r="Z14" s="1">
        <v>5.5511984825134277</v>
      </c>
      <c r="AA14" s="1">
        <v>73.329048156738281</v>
      </c>
      <c r="AB14" s="1">
        <v>2.3774309158325195</v>
      </c>
      <c r="AC14" s="1">
        <v>9.3913927674293518E-2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0.50165796915690097</v>
      </c>
      <c r="AL14">
        <f t="shared" si="9"/>
        <v>8.4009976604667615E-4</v>
      </c>
      <c r="AM14">
        <f t="shared" si="10"/>
        <v>284.91727962493894</v>
      </c>
      <c r="AN14">
        <f t="shared" si="11"/>
        <v>277.46482124328611</v>
      </c>
      <c r="AO14">
        <f t="shared" si="12"/>
        <v>271.99337282672423</v>
      </c>
      <c r="AP14">
        <f t="shared" si="13"/>
        <v>1.9713403995652552</v>
      </c>
      <c r="AQ14">
        <f t="shared" si="14"/>
        <v>1.386178849071549</v>
      </c>
      <c r="AR14">
        <f t="shared" si="15"/>
        <v>18.903543464912296</v>
      </c>
      <c r="AS14">
        <f t="shared" si="16"/>
        <v>14.95057677484882</v>
      </c>
      <c r="AT14">
        <f t="shared" si="17"/>
        <v>8.0410504341125488</v>
      </c>
      <c r="AU14">
        <f t="shared" si="18"/>
        <v>1.0798725506176281</v>
      </c>
      <c r="AV14">
        <f t="shared" si="19"/>
        <v>5.5549622207679339E-2</v>
      </c>
      <c r="AW14">
        <f t="shared" si="20"/>
        <v>0.28986728477764701</v>
      </c>
      <c r="AX14">
        <f t="shared" si="21"/>
        <v>0.7900052658399811</v>
      </c>
      <c r="AY14">
        <f t="shared" si="22"/>
        <v>3.4816407541871597E-2</v>
      </c>
      <c r="AZ14">
        <f t="shared" si="23"/>
        <v>15.879645510232729</v>
      </c>
      <c r="BA14">
        <f t="shared" si="24"/>
        <v>0.55828639437826288</v>
      </c>
      <c r="BB14">
        <f t="shared" si="25"/>
        <v>21.561789580282621</v>
      </c>
      <c r="BC14">
        <f t="shared" si="26"/>
        <v>385.17429224863832</v>
      </c>
      <c r="BD14">
        <f t="shared" si="27"/>
        <v>3.197205521287683E-3</v>
      </c>
    </row>
    <row r="15" spans="1:108" x14ac:dyDescent="0.25">
      <c r="A15" s="1">
        <v>5</v>
      </c>
      <c r="B15" s="1" t="s">
        <v>71</v>
      </c>
      <c r="C15" s="1">
        <v>55.499998759478331</v>
      </c>
      <c r="D15" s="1">
        <v>0</v>
      </c>
      <c r="E15">
        <f t="shared" si="0"/>
        <v>5.7098029273617099</v>
      </c>
      <c r="F15">
        <f t="shared" si="1"/>
        <v>5.6547207764298939E-2</v>
      </c>
      <c r="G15">
        <f t="shared" si="2"/>
        <v>216.29138721880372</v>
      </c>
      <c r="H15">
        <f t="shared" si="3"/>
        <v>0.83958841730262479</v>
      </c>
      <c r="I15">
        <f t="shared" si="4"/>
        <v>1.0977539600774977</v>
      </c>
      <c r="J15">
        <f t="shared" si="5"/>
        <v>11.782772064208984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4.314760684967041</v>
      </c>
      <c r="P15" s="1">
        <v>11.782772064208984</v>
      </c>
      <c r="Q15" s="1">
        <v>1.0563600063323975</v>
      </c>
      <c r="R15" s="1">
        <v>399.93515014648437</v>
      </c>
      <c r="S15" s="1">
        <v>387.9033203125</v>
      </c>
      <c r="T15" s="1">
        <v>2.2854576110839844</v>
      </c>
      <c r="U15" s="1">
        <v>3.9525749683380127</v>
      </c>
      <c r="V15" s="1">
        <v>20.073707580566406</v>
      </c>
      <c r="W15" s="1">
        <v>34.716388702392578</v>
      </c>
      <c r="X15" s="1">
        <v>300.97576904296875</v>
      </c>
      <c r="Y15" s="1">
        <v>1699.8729248046875</v>
      </c>
      <c r="Z15" s="1">
        <v>5.6507382392883301</v>
      </c>
      <c r="AA15" s="1">
        <v>73.330284118652344</v>
      </c>
      <c r="AB15" s="1">
        <v>2.3774309158325195</v>
      </c>
      <c r="AC15" s="1">
        <v>9.3913927674293518E-2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0.50162628173828117</v>
      </c>
      <c r="AL15">
        <f t="shared" si="9"/>
        <v>8.395884173026248E-4</v>
      </c>
      <c r="AM15">
        <f t="shared" si="10"/>
        <v>284.93277206420896</v>
      </c>
      <c r="AN15">
        <f t="shared" si="11"/>
        <v>277.46476068496702</v>
      </c>
      <c r="AO15">
        <f t="shared" si="12"/>
        <v>271.97966188953069</v>
      </c>
      <c r="AP15">
        <f t="shared" si="13"/>
        <v>1.9695401181416345</v>
      </c>
      <c r="AQ15">
        <f t="shared" si="14"/>
        <v>1.3875974055059974</v>
      </c>
      <c r="AR15">
        <f t="shared" si="15"/>
        <v>18.922569606586961</v>
      </c>
      <c r="AS15">
        <f t="shared" si="16"/>
        <v>14.969994638248949</v>
      </c>
      <c r="AT15">
        <f t="shared" si="17"/>
        <v>8.0487663745880127</v>
      </c>
      <c r="AU15">
        <f t="shared" si="18"/>
        <v>1.0804394099391263</v>
      </c>
      <c r="AV15">
        <f t="shared" si="19"/>
        <v>5.5443277312028076E-2</v>
      </c>
      <c r="AW15">
        <f t="shared" si="20"/>
        <v>0.28984344542849977</v>
      </c>
      <c r="AX15">
        <f t="shared" si="21"/>
        <v>0.79059596451062664</v>
      </c>
      <c r="AY15">
        <f t="shared" si="22"/>
        <v>3.4749566996749699E-2</v>
      </c>
      <c r="AZ15">
        <f t="shared" si="23"/>
        <v>15.860708877172327</v>
      </c>
      <c r="BA15">
        <f t="shared" si="24"/>
        <v>0.55759096633809824</v>
      </c>
      <c r="BB15">
        <f t="shared" si="25"/>
        <v>21.535147575856286</v>
      </c>
      <c r="BC15">
        <f t="shared" si="26"/>
        <v>385.18915345991434</v>
      </c>
      <c r="BD15">
        <f t="shared" si="27"/>
        <v>3.1922354917137343E-3</v>
      </c>
    </row>
    <row r="16" spans="1:108" x14ac:dyDescent="0.25">
      <c r="A16" s="1">
        <v>6</v>
      </c>
      <c r="B16" s="1" t="s">
        <v>72</v>
      </c>
      <c r="C16" s="1">
        <v>55.99999874830246</v>
      </c>
      <c r="D16" s="1">
        <v>0</v>
      </c>
      <c r="E16">
        <f t="shared" si="0"/>
        <v>5.6874248090425512</v>
      </c>
      <c r="F16">
        <f t="shared" si="1"/>
        <v>5.6517917326307655E-2</v>
      </c>
      <c r="G16">
        <f t="shared" si="2"/>
        <v>216.84573953070182</v>
      </c>
      <c r="H16">
        <f t="shared" si="3"/>
        <v>0.83939122994076298</v>
      </c>
      <c r="I16">
        <f t="shared" si="4"/>
        <v>1.0980512621762473</v>
      </c>
      <c r="J16">
        <f t="shared" si="5"/>
        <v>11.785650253295898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4.3152809143066406</v>
      </c>
      <c r="P16" s="1">
        <v>11.785650253295898</v>
      </c>
      <c r="Q16" s="1">
        <v>1.0555338859558105</v>
      </c>
      <c r="R16" s="1">
        <v>399.89291381835937</v>
      </c>
      <c r="S16" s="1">
        <v>387.90582275390625</v>
      </c>
      <c r="T16" s="1">
        <v>2.2853899002075195</v>
      </c>
      <c r="U16" s="1">
        <v>3.9521193504333496</v>
      </c>
      <c r="V16" s="1">
        <v>20.072366714477539</v>
      </c>
      <c r="W16" s="1">
        <v>34.711093902587891</v>
      </c>
      <c r="X16" s="1">
        <v>300.97525024414062</v>
      </c>
      <c r="Y16" s="1">
        <v>1699.899169921875</v>
      </c>
      <c r="Z16" s="1">
        <v>5.6178641319274902</v>
      </c>
      <c r="AA16" s="1">
        <v>73.330230712890625</v>
      </c>
      <c r="AB16" s="1">
        <v>2.3774309158325195</v>
      </c>
      <c r="AC16" s="1">
        <v>9.3913927674293518E-2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0.50162541707356767</v>
      </c>
      <c r="AL16">
        <f t="shared" si="9"/>
        <v>8.3939122994076303E-4</v>
      </c>
      <c r="AM16">
        <f t="shared" si="10"/>
        <v>284.93565025329588</v>
      </c>
      <c r="AN16">
        <f t="shared" si="11"/>
        <v>277.46528091430662</v>
      </c>
      <c r="AO16">
        <f t="shared" si="12"/>
        <v>271.98386110818683</v>
      </c>
      <c r="AP16">
        <f t="shared" si="13"/>
        <v>1.969400257549365</v>
      </c>
      <c r="AQ16">
        <f t="shared" si="14"/>
        <v>1.3878610859484042</v>
      </c>
      <c r="AR16">
        <f t="shared" si="15"/>
        <v>18.926179182256874</v>
      </c>
      <c r="AS16">
        <f t="shared" si="16"/>
        <v>14.974059831823524</v>
      </c>
      <c r="AT16">
        <f t="shared" si="17"/>
        <v>8.0504655838012695</v>
      </c>
      <c r="AU16">
        <f t="shared" si="18"/>
        <v>1.0805642793047652</v>
      </c>
      <c r="AV16">
        <f t="shared" si="19"/>
        <v>5.5415119058433653E-2</v>
      </c>
      <c r="AW16">
        <f t="shared" si="20"/>
        <v>0.28980982377215697</v>
      </c>
      <c r="AX16">
        <f t="shared" si="21"/>
        <v>0.79075445553260826</v>
      </c>
      <c r="AY16">
        <f t="shared" si="22"/>
        <v>3.4731868919574783E-2</v>
      </c>
      <c r="AZ16">
        <f t="shared" si="23"/>
        <v>15.901348108893751</v>
      </c>
      <c r="BA16">
        <f t="shared" si="24"/>
        <v>0.55901645917873288</v>
      </c>
      <c r="BB16">
        <f t="shared" si="25"/>
        <v>21.527890036970078</v>
      </c>
      <c r="BC16">
        <f t="shared" si="26"/>
        <v>385.20229338701631</v>
      </c>
      <c r="BD16">
        <f t="shared" si="27"/>
        <v>3.1785443125487501E-3</v>
      </c>
    </row>
    <row r="17" spans="1:108" x14ac:dyDescent="0.25">
      <c r="A17" s="1">
        <v>7</v>
      </c>
      <c r="B17" s="1" t="s">
        <v>72</v>
      </c>
      <c r="C17" s="1">
        <v>56.499998737126589</v>
      </c>
      <c r="D17" s="1">
        <v>0</v>
      </c>
      <c r="E17">
        <f t="shared" si="0"/>
        <v>5.6661371675547265</v>
      </c>
      <c r="F17">
        <f t="shared" si="1"/>
        <v>5.6546315779130808E-2</v>
      </c>
      <c r="G17">
        <f t="shared" si="2"/>
        <v>217.53039454456234</v>
      </c>
      <c r="H17">
        <f t="shared" si="3"/>
        <v>0.8393250234860552</v>
      </c>
      <c r="I17">
        <f t="shared" si="4"/>
        <v>1.0974301124453987</v>
      </c>
      <c r="J17">
        <f t="shared" si="5"/>
        <v>11.778683662414551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4.3149890899658203</v>
      </c>
      <c r="P17" s="1">
        <v>11.778683662414551</v>
      </c>
      <c r="Q17" s="1">
        <v>1.0551011562347412</v>
      </c>
      <c r="R17" s="1">
        <v>399.84622192382812</v>
      </c>
      <c r="S17" s="1">
        <v>387.90103149414062</v>
      </c>
      <c r="T17" s="1">
        <v>2.2852017879486084</v>
      </c>
      <c r="U17" s="1">
        <v>3.9518833160400391</v>
      </c>
      <c r="V17" s="1">
        <v>20.071142196655273</v>
      </c>
      <c r="W17" s="1">
        <v>34.709766387939453</v>
      </c>
      <c r="X17" s="1">
        <v>300.96023559570312</v>
      </c>
      <c r="Y17" s="1">
        <v>1699.981201171875</v>
      </c>
      <c r="Z17" s="1">
        <v>5.5998764038085938</v>
      </c>
      <c r="AA17" s="1">
        <v>73.330307006835938</v>
      </c>
      <c r="AB17" s="1">
        <v>2.3774309158325195</v>
      </c>
      <c r="AC17" s="1">
        <v>9.3913927674293518E-2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0.50160039265950518</v>
      </c>
      <c r="AL17">
        <f t="shared" si="9"/>
        <v>8.3932502348605515E-4</v>
      </c>
      <c r="AM17">
        <f t="shared" si="10"/>
        <v>284.92868366241453</v>
      </c>
      <c r="AN17">
        <f t="shared" si="11"/>
        <v>277.4649890899658</v>
      </c>
      <c r="AO17">
        <f t="shared" si="12"/>
        <v>271.99698610789346</v>
      </c>
      <c r="AP17">
        <f t="shared" si="13"/>
        <v>1.9704157788077117</v>
      </c>
      <c r="AQ17">
        <f t="shared" si="14"/>
        <v>1.3872229292658076</v>
      </c>
      <c r="AR17">
        <f t="shared" si="15"/>
        <v>18.917456995461496</v>
      </c>
      <c r="AS17">
        <f t="shared" si="16"/>
        <v>14.965573679421457</v>
      </c>
      <c r="AT17">
        <f t="shared" si="17"/>
        <v>8.0468363761901855</v>
      </c>
      <c r="AU17">
        <f t="shared" si="18"/>
        <v>1.0802975960619796</v>
      </c>
      <c r="AV17">
        <f t="shared" si="19"/>
        <v>5.544241981381233E-2</v>
      </c>
      <c r="AW17">
        <f t="shared" si="20"/>
        <v>0.28979281682040892</v>
      </c>
      <c r="AX17">
        <f t="shared" si="21"/>
        <v>0.7905047792415707</v>
      </c>
      <c r="AY17">
        <f t="shared" si="22"/>
        <v>3.474902803965213E-2</v>
      </c>
      <c r="AZ17">
        <f t="shared" si="23"/>
        <v>15.951570615270906</v>
      </c>
      <c r="BA17">
        <f t="shared" si="24"/>
        <v>0.56078838900393135</v>
      </c>
      <c r="BB17">
        <f t="shared" si="25"/>
        <v>21.537326539869849</v>
      </c>
      <c r="BC17">
        <f t="shared" si="26"/>
        <v>385.20762125248689</v>
      </c>
      <c r="BD17">
        <f t="shared" si="27"/>
        <v>3.1679914847097938E-3</v>
      </c>
    </row>
    <row r="18" spans="1:108" x14ac:dyDescent="0.25">
      <c r="A18" s="1">
        <v>8</v>
      </c>
      <c r="B18" s="1" t="s">
        <v>73</v>
      </c>
      <c r="C18" s="1">
        <v>56.999998725950718</v>
      </c>
      <c r="D18" s="1">
        <v>0</v>
      </c>
      <c r="E18">
        <f t="shared" si="0"/>
        <v>5.6560790833152002</v>
      </c>
      <c r="F18">
        <f t="shared" si="1"/>
        <v>5.6547964574234937E-2</v>
      </c>
      <c r="G18">
        <f t="shared" si="2"/>
        <v>217.8438101545793</v>
      </c>
      <c r="H18">
        <f t="shared" si="3"/>
        <v>0.83893851610340242</v>
      </c>
      <c r="I18">
        <f t="shared" si="4"/>
        <v>1.0969073741082078</v>
      </c>
      <c r="J18">
        <f t="shared" si="5"/>
        <v>11.772317886352539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4.3148312568664551</v>
      </c>
      <c r="P18" s="1">
        <v>11.772317886352539</v>
      </c>
      <c r="Q18" s="1">
        <v>1.0547730922698975</v>
      </c>
      <c r="R18" s="1">
        <v>399.84585571289062</v>
      </c>
      <c r="S18" s="1">
        <v>387.9207763671875</v>
      </c>
      <c r="T18" s="1">
        <v>2.2850861549377441</v>
      </c>
      <c r="U18" s="1">
        <v>3.9510304927825928</v>
      </c>
      <c r="V18" s="1">
        <v>20.070514678955078</v>
      </c>
      <c r="W18" s="1">
        <v>34.702945709228516</v>
      </c>
      <c r="X18" s="1">
        <v>300.95501708984375</v>
      </c>
      <c r="Y18" s="1">
        <v>1699.9691162109375</v>
      </c>
      <c r="Z18" s="1">
        <v>5.504453182220459</v>
      </c>
      <c r="AA18" s="1">
        <v>73.330909729003906</v>
      </c>
      <c r="AB18" s="1">
        <v>2.3774309158325195</v>
      </c>
      <c r="AC18" s="1">
        <v>9.3913927674293518E-2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0.50159169514973956</v>
      </c>
      <c r="AL18">
        <f t="shared" si="9"/>
        <v>8.3893851610340243E-4</v>
      </c>
      <c r="AM18">
        <f t="shared" si="10"/>
        <v>284.92231788635252</v>
      </c>
      <c r="AN18">
        <f t="shared" si="11"/>
        <v>277.46483125686643</v>
      </c>
      <c r="AO18">
        <f t="shared" si="12"/>
        <v>271.99505251418668</v>
      </c>
      <c r="AP18">
        <f t="shared" si="13"/>
        <v>1.9713611853815853</v>
      </c>
      <c r="AQ18">
        <f t="shared" si="14"/>
        <v>1.3866400345109899</v>
      </c>
      <c r="AR18">
        <f t="shared" si="15"/>
        <v>18.909352681363842</v>
      </c>
      <c r="AS18">
        <f t="shared" si="16"/>
        <v>14.958322188581249</v>
      </c>
      <c r="AT18">
        <f t="shared" si="17"/>
        <v>8.0435745716094971</v>
      </c>
      <c r="AU18">
        <f t="shared" si="18"/>
        <v>1.080057960041841</v>
      </c>
      <c r="AV18">
        <f t="shared" si="19"/>
        <v>5.5444004860897234E-2</v>
      </c>
      <c r="AW18">
        <f t="shared" si="20"/>
        <v>0.28973266040278212</v>
      </c>
      <c r="AX18">
        <f t="shared" si="21"/>
        <v>0.79032529963905884</v>
      </c>
      <c r="AY18">
        <f t="shared" si="22"/>
        <v>3.4750024277769298E-2</v>
      </c>
      <c r="AZ18">
        <f t="shared" si="23"/>
        <v>15.974684777467719</v>
      </c>
      <c r="BA18">
        <f t="shared" si="24"/>
        <v>0.56156778245973249</v>
      </c>
      <c r="BB18">
        <f t="shared" si="25"/>
        <v>21.542133489247096</v>
      </c>
      <c r="BC18">
        <f t="shared" si="26"/>
        <v>385.23214725707032</v>
      </c>
      <c r="BD18">
        <f t="shared" si="27"/>
        <v>3.1628723486881363E-3</v>
      </c>
    </row>
    <row r="19" spans="1:108" x14ac:dyDescent="0.25">
      <c r="A19" s="1">
        <v>9</v>
      </c>
      <c r="B19" s="1" t="s">
        <v>73</v>
      </c>
      <c r="C19" s="1">
        <v>57.499998714774847</v>
      </c>
      <c r="D19" s="1">
        <v>0</v>
      </c>
      <c r="E19">
        <f t="shared" si="0"/>
        <v>5.655119243462992</v>
      </c>
      <c r="F19">
        <f t="shared" si="1"/>
        <v>5.6621233132670291E-2</v>
      </c>
      <c r="G19">
        <f t="shared" si="2"/>
        <v>218.1040232725083</v>
      </c>
      <c r="H19">
        <f t="shared" si="3"/>
        <v>0.83888825999129968</v>
      </c>
      <c r="I19">
        <f t="shared" si="4"/>
        <v>1.0954580274407317</v>
      </c>
      <c r="J19">
        <f t="shared" si="5"/>
        <v>11.756376266479492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4.314056396484375</v>
      </c>
      <c r="P19" s="1">
        <v>11.756376266479492</v>
      </c>
      <c r="Q19" s="1">
        <v>1.0546927452087402</v>
      </c>
      <c r="R19" s="1">
        <v>399.86282348632812</v>
      </c>
      <c r="S19" s="1">
        <v>387.93994140625</v>
      </c>
      <c r="T19" s="1">
        <v>2.285106897354126</v>
      </c>
      <c r="U19" s="1">
        <v>3.9509129524230957</v>
      </c>
      <c r="V19" s="1">
        <v>20.071731567382812</v>
      </c>
      <c r="W19" s="1">
        <v>34.703701019287109</v>
      </c>
      <c r="X19" s="1">
        <v>300.96200561523437</v>
      </c>
      <c r="Y19" s="1">
        <v>1699.9954833984375</v>
      </c>
      <c r="Z19" s="1">
        <v>5.4631366729736328</v>
      </c>
      <c r="AA19" s="1">
        <v>73.330703735351562</v>
      </c>
      <c r="AB19" s="1">
        <v>2.3774309158325195</v>
      </c>
      <c r="AC19" s="1">
        <v>9.3913927674293518E-2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0.5016033426920572</v>
      </c>
      <c r="AL19">
        <f t="shared" si="9"/>
        <v>8.3888825999129963E-4</v>
      </c>
      <c r="AM19">
        <f t="shared" si="10"/>
        <v>284.90637626647947</v>
      </c>
      <c r="AN19">
        <f t="shared" si="11"/>
        <v>277.46405639648435</v>
      </c>
      <c r="AO19">
        <f t="shared" si="12"/>
        <v>271.99927126409239</v>
      </c>
      <c r="AP19">
        <f t="shared" si="13"/>
        <v>1.9733078343870127</v>
      </c>
      <c r="AQ19">
        <f t="shared" si="14"/>
        <v>1.385181254639033</v>
      </c>
      <c r="AR19">
        <f t="shared" si="15"/>
        <v>18.889512633590876</v>
      </c>
      <c r="AS19">
        <f t="shared" si="16"/>
        <v>14.93859968116778</v>
      </c>
      <c r="AT19">
        <f t="shared" si="17"/>
        <v>8.0352163314819336</v>
      </c>
      <c r="AU19">
        <f t="shared" si="18"/>
        <v>1.0794441165550008</v>
      </c>
      <c r="AV19">
        <f t="shared" si="19"/>
        <v>5.5514438786260792E-2</v>
      </c>
      <c r="AW19">
        <f t="shared" si="20"/>
        <v>0.28972322719830118</v>
      </c>
      <c r="AX19">
        <f t="shared" si="21"/>
        <v>0.7897208893566996</v>
      </c>
      <c r="AY19">
        <f t="shared" si="22"/>
        <v>3.4794293762485162E-2</v>
      </c>
      <c r="AZ19">
        <f t="shared" si="23"/>
        <v>15.99372151408453</v>
      </c>
      <c r="BA19">
        <f t="shared" si="24"/>
        <v>0.56221079603687973</v>
      </c>
      <c r="BB19">
        <f t="shared" si="25"/>
        <v>21.566058440794102</v>
      </c>
      <c r="BC19">
        <f t="shared" si="26"/>
        <v>385.25176855802903</v>
      </c>
      <c r="BD19">
        <f t="shared" si="27"/>
        <v>3.1656864951111066E-3</v>
      </c>
    </row>
    <row r="20" spans="1:108" x14ac:dyDescent="0.25">
      <c r="A20" s="1">
        <v>10</v>
      </c>
      <c r="B20" s="1" t="s">
        <v>74</v>
      </c>
      <c r="C20" s="1">
        <v>57.999998703598976</v>
      </c>
      <c r="D20" s="1">
        <v>0</v>
      </c>
      <c r="E20">
        <f t="shared" si="0"/>
        <v>5.6505743164228379</v>
      </c>
      <c r="F20">
        <f t="shared" si="1"/>
        <v>5.6667925405571799E-2</v>
      </c>
      <c r="G20">
        <f t="shared" si="2"/>
        <v>218.3878761160415</v>
      </c>
      <c r="H20">
        <f t="shared" si="3"/>
        <v>0.83863315911184277</v>
      </c>
      <c r="I20">
        <f t="shared" si="4"/>
        <v>1.0942460497660118</v>
      </c>
      <c r="J20">
        <f t="shared" si="5"/>
        <v>11.743090629577637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4.3133463859558105</v>
      </c>
      <c r="P20" s="1">
        <v>11.743090629577637</v>
      </c>
      <c r="Q20" s="1">
        <v>1.0545541048049927</v>
      </c>
      <c r="R20" s="1">
        <v>399.86996459960937</v>
      </c>
      <c r="S20" s="1">
        <v>387.95709228515625</v>
      </c>
      <c r="T20" s="1">
        <v>2.2856972217559814</v>
      </c>
      <c r="U20" s="1">
        <v>3.9508876800537109</v>
      </c>
      <c r="V20" s="1">
        <v>20.077856063842773</v>
      </c>
      <c r="W20" s="1">
        <v>34.705101013183594</v>
      </c>
      <c r="X20" s="1">
        <v>300.98171997070312</v>
      </c>
      <c r="Y20" s="1">
        <v>1700.0447998046875</v>
      </c>
      <c r="Z20" s="1">
        <v>5.5181741714477539</v>
      </c>
      <c r="AA20" s="1">
        <v>73.330482482910156</v>
      </c>
      <c r="AB20" s="1">
        <v>2.3774309158325195</v>
      </c>
      <c r="AC20" s="1">
        <v>9.3913927674293518E-2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0.50163619995117181</v>
      </c>
      <c r="AL20">
        <f t="shared" si="9"/>
        <v>8.3863315911184282E-4</v>
      </c>
      <c r="AM20">
        <f t="shared" si="10"/>
        <v>284.89309062957761</v>
      </c>
      <c r="AN20">
        <f t="shared" si="11"/>
        <v>277.46334638595579</v>
      </c>
      <c r="AO20">
        <f t="shared" si="12"/>
        <v>272.00716188891602</v>
      </c>
      <c r="AP20">
        <f t="shared" si="13"/>
        <v>1.9750889321412084</v>
      </c>
      <c r="AQ20">
        <f t="shared" si="14"/>
        <v>1.3839665495801359</v>
      </c>
      <c r="AR20">
        <f t="shared" si="15"/>
        <v>18.873004823098942</v>
      </c>
      <c r="AS20">
        <f t="shared" si="16"/>
        <v>14.922117143045231</v>
      </c>
      <c r="AT20">
        <f t="shared" si="17"/>
        <v>8.0282185077667236</v>
      </c>
      <c r="AU20">
        <f t="shared" si="18"/>
        <v>1.0789304210386692</v>
      </c>
      <c r="AV20">
        <f t="shared" si="19"/>
        <v>5.555932275747287E-2</v>
      </c>
      <c r="AW20">
        <f t="shared" si="20"/>
        <v>0.28972049981412418</v>
      </c>
      <c r="AX20">
        <f t="shared" si="21"/>
        <v>0.78920992122454503</v>
      </c>
      <c r="AY20">
        <f t="shared" si="22"/>
        <v>3.4822504626752362E-2</v>
      </c>
      <c r="AZ20">
        <f t="shared" si="23"/>
        <v>16.014488324007335</v>
      </c>
      <c r="BA20">
        <f t="shared" si="24"/>
        <v>0.56291760212369579</v>
      </c>
      <c r="BB20">
        <f t="shared" si="25"/>
        <v>21.585989637704717</v>
      </c>
      <c r="BC20">
        <f t="shared" si="26"/>
        <v>385.27107987758035</v>
      </c>
      <c r="BD20">
        <f t="shared" si="27"/>
        <v>3.1659069422013387E-3</v>
      </c>
    </row>
    <row r="21" spans="1:108" x14ac:dyDescent="0.25">
      <c r="A21" s="1">
        <v>11</v>
      </c>
      <c r="B21" s="1" t="s">
        <v>74</v>
      </c>
      <c r="C21" s="1">
        <v>58.499998692423105</v>
      </c>
      <c r="D21" s="1">
        <v>0</v>
      </c>
      <c r="E21">
        <f t="shared" si="0"/>
        <v>5.6540663627585523</v>
      </c>
      <c r="F21">
        <f t="shared" si="1"/>
        <v>5.6603121940672234E-2</v>
      </c>
      <c r="G21">
        <f t="shared" si="2"/>
        <v>218.11546642255763</v>
      </c>
      <c r="H21">
        <f t="shared" si="3"/>
        <v>0.83826084797670164</v>
      </c>
      <c r="I21">
        <f t="shared" si="4"/>
        <v>1.0949813398725241</v>
      </c>
      <c r="J21">
        <f t="shared" si="5"/>
        <v>11.750836372375488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4.3125791549682617</v>
      </c>
      <c r="P21" s="1">
        <v>11.750836372375488</v>
      </c>
      <c r="Q21" s="1">
        <v>1.0545721054077148</v>
      </c>
      <c r="R21" s="1">
        <v>399.88925170898437</v>
      </c>
      <c r="S21" s="1">
        <v>387.96957397460938</v>
      </c>
      <c r="T21" s="1">
        <v>2.2860546112060547</v>
      </c>
      <c r="U21" s="1">
        <v>3.9505219459533691</v>
      </c>
      <c r="V21" s="1">
        <v>20.082046508789063</v>
      </c>
      <c r="W21" s="1">
        <v>34.703704833984375</v>
      </c>
      <c r="X21" s="1">
        <v>300.97891235351562</v>
      </c>
      <c r="Y21" s="1">
        <v>1700.0601806640625</v>
      </c>
      <c r="Z21" s="1">
        <v>5.4831690788269043</v>
      </c>
      <c r="AA21" s="1">
        <v>73.33038330078125</v>
      </c>
      <c r="AB21" s="1">
        <v>2.3774309158325195</v>
      </c>
      <c r="AC21" s="1">
        <v>9.3913927674293518E-2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0.50163152058919269</v>
      </c>
      <c r="AL21">
        <f t="shared" si="9"/>
        <v>8.3826084797670162E-4</v>
      </c>
      <c r="AM21">
        <f t="shared" si="10"/>
        <v>284.90083637237547</v>
      </c>
      <c r="AN21">
        <f t="shared" si="11"/>
        <v>277.46257915496824</v>
      </c>
      <c r="AO21">
        <f t="shared" si="12"/>
        <v>272.00962282636101</v>
      </c>
      <c r="AP21">
        <f t="shared" si="13"/>
        <v>1.9742815976274162</v>
      </c>
      <c r="AQ21">
        <f t="shared" si="14"/>
        <v>1.3846746284074329</v>
      </c>
      <c r="AR21">
        <f t="shared" si="15"/>
        <v>18.882686358366286</v>
      </c>
      <c r="AS21">
        <f t="shared" si="16"/>
        <v>14.932164412412916</v>
      </c>
      <c r="AT21">
        <f t="shared" si="17"/>
        <v>8.031707763671875</v>
      </c>
      <c r="AU21">
        <f t="shared" si="18"/>
        <v>1.0791865330180277</v>
      </c>
      <c r="AV21">
        <f t="shared" si="19"/>
        <v>5.5497028616308147E-2</v>
      </c>
      <c r="AW21">
        <f t="shared" si="20"/>
        <v>0.28969328853490878</v>
      </c>
      <c r="AX21">
        <f t="shared" si="21"/>
        <v>0.78949324448311886</v>
      </c>
      <c r="AY21">
        <f t="shared" si="22"/>
        <v>3.4783351005525008E-2</v>
      </c>
      <c r="AZ21">
        <f t="shared" si="23"/>
        <v>15.994490756594834</v>
      </c>
      <c r="BA21">
        <f t="shared" si="24"/>
        <v>0.56219735013764804</v>
      </c>
      <c r="BB21">
        <f t="shared" si="25"/>
        <v>21.57129980424838</v>
      </c>
      <c r="BC21">
        <f t="shared" si="26"/>
        <v>385.28190161544978</v>
      </c>
      <c r="BD21">
        <f t="shared" si="27"/>
        <v>3.1656187356008964E-3</v>
      </c>
    </row>
    <row r="22" spans="1:108" x14ac:dyDescent="0.25">
      <c r="A22" s="1">
        <v>12</v>
      </c>
      <c r="B22" s="1" t="s">
        <v>75</v>
      </c>
      <c r="C22" s="1">
        <v>58.999998681247234</v>
      </c>
      <c r="D22" s="1">
        <v>0</v>
      </c>
      <c r="E22">
        <f t="shared" si="0"/>
        <v>5.6460570196988709</v>
      </c>
      <c r="F22">
        <f t="shared" si="1"/>
        <v>5.6644611760939247E-2</v>
      </c>
      <c r="G22">
        <f t="shared" si="2"/>
        <v>218.50950975546468</v>
      </c>
      <c r="H22">
        <f t="shared" si="3"/>
        <v>0.83859009250334715</v>
      </c>
      <c r="I22">
        <f t="shared" si="4"/>
        <v>1.0946333064085048</v>
      </c>
      <c r="J22">
        <f t="shared" si="5"/>
        <v>11.747910499572754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4.3127527236938477</v>
      </c>
      <c r="P22" s="1">
        <v>11.747910499572754</v>
      </c>
      <c r="Q22" s="1">
        <v>1.0546942949295044</v>
      </c>
      <c r="R22" s="1">
        <v>399.92239379882813</v>
      </c>
      <c r="S22" s="1">
        <v>388.0194091796875</v>
      </c>
      <c r="T22" s="1">
        <v>2.2866241931915283</v>
      </c>
      <c r="U22" s="1">
        <v>3.9515945911407471</v>
      </c>
      <c r="V22" s="1">
        <v>20.086936950683594</v>
      </c>
      <c r="W22" s="1">
        <v>34.712932586669922</v>
      </c>
      <c r="X22" s="1">
        <v>301.00582885742187</v>
      </c>
      <c r="Y22" s="1">
        <v>1700.07177734375</v>
      </c>
      <c r="Z22" s="1">
        <v>5.5669412612915039</v>
      </c>
      <c r="AA22" s="1">
        <v>73.330856323242188</v>
      </c>
      <c r="AB22" s="1">
        <v>2.3774309158325195</v>
      </c>
      <c r="AC22" s="1">
        <v>9.3913927674293518E-2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0.50167638142903637</v>
      </c>
      <c r="AL22">
        <f t="shared" si="9"/>
        <v>8.3859009250334716E-4</v>
      </c>
      <c r="AM22">
        <f t="shared" si="10"/>
        <v>284.89791049957273</v>
      </c>
      <c r="AN22">
        <f t="shared" si="11"/>
        <v>277.46275272369382</v>
      </c>
      <c r="AO22">
        <f t="shared" si="12"/>
        <v>272.01147829506954</v>
      </c>
      <c r="AP22">
        <f t="shared" si="13"/>
        <v>1.9745069727162052</v>
      </c>
      <c r="AQ22">
        <f t="shared" si="14"/>
        <v>1.3844071216191478</v>
      </c>
      <c r="AR22">
        <f t="shared" si="15"/>
        <v>18.878916612083263</v>
      </c>
      <c r="AS22">
        <f t="shared" si="16"/>
        <v>14.927322020942515</v>
      </c>
      <c r="AT22">
        <f t="shared" si="17"/>
        <v>8.0303316116333008</v>
      </c>
      <c r="AU22">
        <f t="shared" si="18"/>
        <v>1.0790855168210371</v>
      </c>
      <c r="AV22">
        <f t="shared" si="19"/>
        <v>5.5536912186215273E-2</v>
      </c>
      <c r="AW22">
        <f t="shared" si="20"/>
        <v>0.2897738152106431</v>
      </c>
      <c r="AX22">
        <f t="shared" si="21"/>
        <v>0.7893117016103941</v>
      </c>
      <c r="AY22">
        <f t="shared" si="22"/>
        <v>3.4808418923370596E-2</v>
      </c>
      <c r="AZ22">
        <f t="shared" si="23"/>
        <v>16.02348946514007</v>
      </c>
      <c r="BA22">
        <f t="shared" si="24"/>
        <v>0.56314066921914041</v>
      </c>
      <c r="BB22">
        <f t="shared" si="25"/>
        <v>21.582308272747539</v>
      </c>
      <c r="BC22">
        <f t="shared" si="26"/>
        <v>385.33554407862772</v>
      </c>
      <c r="BD22">
        <f t="shared" si="27"/>
        <v>3.1623073707362629E-3</v>
      </c>
    </row>
    <row r="23" spans="1:108" x14ac:dyDescent="0.25">
      <c r="A23" s="1">
        <v>13</v>
      </c>
      <c r="B23" s="1" t="s">
        <v>75</v>
      </c>
      <c r="C23" s="1">
        <v>59.999998658895493</v>
      </c>
      <c r="D23" s="1">
        <v>0</v>
      </c>
      <c r="E23">
        <f t="shared" si="0"/>
        <v>5.6917403088072858</v>
      </c>
      <c r="F23">
        <f t="shared" si="1"/>
        <v>5.6889692561171358E-2</v>
      </c>
      <c r="G23">
        <f t="shared" si="2"/>
        <v>217.93517918195045</v>
      </c>
      <c r="H23">
        <f t="shared" si="3"/>
        <v>0.83948099304248014</v>
      </c>
      <c r="I23">
        <f t="shared" si="4"/>
        <v>1.0911890975014427</v>
      </c>
      <c r="J23">
        <f t="shared" si="5"/>
        <v>11.710835456848145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4.3109836578369141</v>
      </c>
      <c r="P23" s="1">
        <v>11.710835456848145</v>
      </c>
      <c r="Q23" s="1">
        <v>1.0542656183242798</v>
      </c>
      <c r="R23" s="1">
        <v>400.03079223632812</v>
      </c>
      <c r="S23" s="1">
        <v>388.03497314453125</v>
      </c>
      <c r="T23" s="1">
        <v>2.2855203151702881</v>
      </c>
      <c r="U23" s="1">
        <v>3.9524052143096924</v>
      </c>
      <c r="V23" s="1">
        <v>20.079662322998047</v>
      </c>
      <c r="W23" s="1">
        <v>34.724239349365234</v>
      </c>
      <c r="X23" s="1">
        <v>300.97927856445312</v>
      </c>
      <c r="Y23" s="1">
        <v>1700.134033203125</v>
      </c>
      <c r="Z23" s="1">
        <v>5.5043749809265137</v>
      </c>
      <c r="AA23" s="1">
        <v>73.330604553222656</v>
      </c>
      <c r="AB23" s="1">
        <v>2.3774309158325195</v>
      </c>
      <c r="AC23" s="1">
        <v>9.3913927674293518E-2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0.50163213094075521</v>
      </c>
      <c r="AL23">
        <f t="shared" si="9"/>
        <v>8.3948099304248015E-4</v>
      </c>
      <c r="AM23">
        <f t="shared" si="10"/>
        <v>284.86083545684812</v>
      </c>
      <c r="AN23">
        <f t="shared" si="11"/>
        <v>277.46098365783689</v>
      </c>
      <c r="AO23">
        <f t="shared" si="12"/>
        <v>272.02143923234689</v>
      </c>
      <c r="AP23">
        <f t="shared" si="13"/>
        <v>1.9785026741877629</v>
      </c>
      <c r="AQ23">
        <f t="shared" si="14"/>
        <v>1.381021361306082</v>
      </c>
      <c r="AR23">
        <f t="shared" si="15"/>
        <v>18.832810253238126</v>
      </c>
      <c r="AS23">
        <f t="shared" si="16"/>
        <v>14.880405038928433</v>
      </c>
      <c r="AT23">
        <f t="shared" si="17"/>
        <v>8.0109095573425293</v>
      </c>
      <c r="AU23">
        <f t="shared" si="18"/>
        <v>1.0776607334454416</v>
      </c>
      <c r="AV23">
        <f t="shared" si="19"/>
        <v>5.5772481543187348E-2</v>
      </c>
      <c r="AW23">
        <f t="shared" si="20"/>
        <v>0.28983226380463928</v>
      </c>
      <c r="AX23">
        <f t="shared" si="21"/>
        <v>0.78782846964080222</v>
      </c>
      <c r="AY23">
        <f t="shared" si="22"/>
        <v>3.4956482796974463E-2</v>
      </c>
      <c r="AZ23">
        <f t="shared" si="23"/>
        <v>15.98131844282733</v>
      </c>
      <c r="BA23">
        <f t="shared" si="24"/>
        <v>0.56163798179288393</v>
      </c>
      <c r="BB23">
        <f t="shared" si="25"/>
        <v>21.645823594668979</v>
      </c>
      <c r="BC23">
        <f t="shared" si="26"/>
        <v>385.329392395735</v>
      </c>
      <c r="BD23">
        <f t="shared" si="27"/>
        <v>3.197326990944408E-3</v>
      </c>
    </row>
    <row r="24" spans="1:108" x14ac:dyDescent="0.25">
      <c r="A24" s="1">
        <v>14</v>
      </c>
      <c r="B24" s="1" t="s">
        <v>76</v>
      </c>
      <c r="C24" s="1">
        <v>60.499998647719622</v>
      </c>
      <c r="D24" s="1">
        <v>0</v>
      </c>
      <c r="E24">
        <f t="shared" si="0"/>
        <v>5.7017573587826629</v>
      </c>
      <c r="F24">
        <f t="shared" si="1"/>
        <v>5.6879738186296762E-2</v>
      </c>
      <c r="G24">
        <f t="shared" si="2"/>
        <v>217.64558541107979</v>
      </c>
      <c r="H24">
        <f t="shared" si="3"/>
        <v>0.83945224736805868</v>
      </c>
      <c r="I24">
        <f t="shared" si="4"/>
        <v>1.0913374041989714</v>
      </c>
      <c r="J24">
        <f t="shared" si="5"/>
        <v>11.712684631347656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4.3097586631774902</v>
      </c>
      <c r="P24" s="1">
        <v>11.712684631347656</v>
      </c>
      <c r="Q24" s="1">
        <v>1.0542827844619751</v>
      </c>
      <c r="R24" s="1">
        <v>400.0733642578125</v>
      </c>
      <c r="S24" s="1">
        <v>388.05780029296875</v>
      </c>
      <c r="T24" s="1">
        <v>2.2858896255493164</v>
      </c>
      <c r="U24" s="1">
        <v>3.952683687210083</v>
      </c>
      <c r="V24" s="1">
        <v>20.084627151489258</v>
      </c>
      <c r="W24" s="1">
        <v>34.729663848876953</v>
      </c>
      <c r="X24" s="1">
        <v>300.98529052734375</v>
      </c>
      <c r="Y24" s="1">
        <v>1700.092041015625</v>
      </c>
      <c r="Z24" s="1">
        <v>5.5085439682006836</v>
      </c>
      <c r="AA24" s="1">
        <v>73.330596923828125</v>
      </c>
      <c r="AB24" s="1">
        <v>2.3774309158325195</v>
      </c>
      <c r="AC24" s="1">
        <v>9.3913927674293518E-2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0.50164215087890618</v>
      </c>
      <c r="AL24">
        <f t="shared" si="9"/>
        <v>8.3945224736805873E-4</v>
      </c>
      <c r="AM24">
        <f t="shared" si="10"/>
        <v>284.86268463134763</v>
      </c>
      <c r="AN24">
        <f t="shared" si="11"/>
        <v>277.45975866317747</v>
      </c>
      <c r="AO24">
        <f t="shared" si="12"/>
        <v>272.01472048249707</v>
      </c>
      <c r="AP24">
        <f t="shared" si="13"/>
        <v>1.9780743414951016</v>
      </c>
      <c r="AQ24">
        <f t="shared" si="14"/>
        <v>1.3811900584331647</v>
      </c>
      <c r="AR24">
        <f t="shared" si="15"/>
        <v>18.835112713835816</v>
      </c>
      <c r="AS24">
        <f t="shared" si="16"/>
        <v>14.882429026625733</v>
      </c>
      <c r="AT24">
        <f t="shared" si="17"/>
        <v>8.0112216472625732</v>
      </c>
      <c r="AU24">
        <f t="shared" si="18"/>
        <v>1.0776836149419928</v>
      </c>
      <c r="AV24">
        <f t="shared" si="19"/>
        <v>5.5762914268404601E-2</v>
      </c>
      <c r="AW24">
        <f t="shared" si="20"/>
        <v>0.28985265423419332</v>
      </c>
      <c r="AX24">
        <f t="shared" si="21"/>
        <v>0.78783096070779957</v>
      </c>
      <c r="AY24">
        <f t="shared" si="22"/>
        <v>3.4950469349245609E-2</v>
      </c>
      <c r="AZ24">
        <f t="shared" si="23"/>
        <v>15.9600806960305</v>
      </c>
      <c r="BA24">
        <f t="shared" si="24"/>
        <v>0.5608586794203485</v>
      </c>
      <c r="BB24">
        <f t="shared" si="25"/>
        <v>21.644374120508314</v>
      </c>
      <c r="BC24">
        <f t="shared" si="26"/>
        <v>385.34745791835991</v>
      </c>
      <c r="BD24">
        <f t="shared" si="27"/>
        <v>3.2025894262937963E-3</v>
      </c>
    </row>
    <row r="25" spans="1:108" x14ac:dyDescent="0.25">
      <c r="A25" s="1">
        <v>15</v>
      </c>
      <c r="B25" s="1" t="s">
        <v>76</v>
      </c>
      <c r="C25" s="1">
        <v>60.999998636543751</v>
      </c>
      <c r="D25" s="1">
        <v>0</v>
      </c>
      <c r="E25">
        <f t="shared" si="0"/>
        <v>5.7159018177187875</v>
      </c>
      <c r="F25">
        <f t="shared" si="1"/>
        <v>5.6834117871640569E-2</v>
      </c>
      <c r="G25">
        <f t="shared" si="2"/>
        <v>217.10320998137462</v>
      </c>
      <c r="H25">
        <f t="shared" si="3"/>
        <v>0.83939137570061462</v>
      </c>
      <c r="I25">
        <f t="shared" si="4"/>
        <v>1.0921083487562215</v>
      </c>
      <c r="J25">
        <f t="shared" si="5"/>
        <v>11.72120475769043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4.3088326454162598</v>
      </c>
      <c r="P25" s="1">
        <v>11.72120475769043</v>
      </c>
      <c r="Q25" s="1">
        <v>1.0545592308044434</v>
      </c>
      <c r="R25" s="1">
        <v>400.09115600585937</v>
      </c>
      <c r="S25" s="1">
        <v>388.04776000976562</v>
      </c>
      <c r="T25" s="1">
        <v>2.286151647567749</v>
      </c>
      <c r="U25" s="1">
        <v>3.9527831077575684</v>
      </c>
      <c r="V25" s="1">
        <v>20.088184356689453</v>
      </c>
      <c r="W25" s="1">
        <v>34.732707977294922</v>
      </c>
      <c r="X25" s="1">
        <v>300.9927978515625</v>
      </c>
      <c r="Y25" s="1">
        <v>1700.11376953125</v>
      </c>
      <c r="Z25" s="1">
        <v>5.5339789390563965</v>
      </c>
      <c r="AA25" s="1">
        <v>73.330413818359375</v>
      </c>
      <c r="AB25" s="1">
        <v>2.3774309158325195</v>
      </c>
      <c r="AC25" s="1">
        <v>9.3913927674293518E-2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0.50165466308593742</v>
      </c>
      <c r="AL25">
        <f t="shared" si="9"/>
        <v>8.3939137570061459E-4</v>
      </c>
      <c r="AM25">
        <f t="shared" si="10"/>
        <v>284.87120475769041</v>
      </c>
      <c r="AN25">
        <f t="shared" si="11"/>
        <v>277.45883264541624</v>
      </c>
      <c r="AO25">
        <f t="shared" si="12"/>
        <v>272.01819704491936</v>
      </c>
      <c r="AP25">
        <f t="shared" si="13"/>
        <v>1.9770013647971134</v>
      </c>
      <c r="AQ25">
        <f t="shared" si="14"/>
        <v>1.3819675697823046</v>
      </c>
      <c r="AR25">
        <f t="shared" si="15"/>
        <v>18.845762594569024</v>
      </c>
      <c r="AS25">
        <f t="shared" si="16"/>
        <v>14.892979486811456</v>
      </c>
      <c r="AT25">
        <f t="shared" si="17"/>
        <v>8.0150187015533447</v>
      </c>
      <c r="AU25">
        <f t="shared" si="18"/>
        <v>1.0779620378905117</v>
      </c>
      <c r="AV25">
        <f t="shared" si="19"/>
        <v>5.5719067169530671E-2</v>
      </c>
      <c r="AW25">
        <f t="shared" si="20"/>
        <v>0.28985922102608308</v>
      </c>
      <c r="AX25">
        <f t="shared" si="21"/>
        <v>0.78810281686442862</v>
      </c>
      <c r="AY25">
        <f t="shared" si="22"/>
        <v>3.4922909617949235E-2</v>
      </c>
      <c r="AZ25">
        <f t="shared" si="23"/>
        <v>15.92026822922837</v>
      </c>
      <c r="BA25">
        <f t="shared" si="24"/>
        <v>0.55947548821287096</v>
      </c>
      <c r="BB25">
        <f t="shared" si="25"/>
        <v>21.631476737441268</v>
      </c>
      <c r="BC25">
        <f t="shared" si="26"/>
        <v>385.33069403679787</v>
      </c>
      <c r="BD25">
        <f t="shared" si="27"/>
        <v>3.2087606597899169E-3</v>
      </c>
      <c r="BE25">
        <f>AVERAGE(E11:E25)</f>
        <v>5.6832169701267468</v>
      </c>
      <c r="BF25">
        <f t="shared" ref="BF25:DD25" si="28">AVERAGE(F11:F25)</f>
        <v>5.6682738364277882E-2</v>
      </c>
      <c r="BG25">
        <f t="shared" si="28"/>
        <v>217.48749612177005</v>
      </c>
      <c r="BH25">
        <f t="shared" si="28"/>
        <v>0.83943405907511248</v>
      </c>
      <c r="BI25">
        <f t="shared" si="28"/>
        <v>1.0950003427690949</v>
      </c>
      <c r="BJ25">
        <f t="shared" si="28"/>
        <v>11.752422459920247</v>
      </c>
      <c r="BK25">
        <f t="shared" si="28"/>
        <v>6</v>
      </c>
      <c r="BL25">
        <f t="shared" si="28"/>
        <v>1.4200000166893005</v>
      </c>
      <c r="BM25">
        <f t="shared" si="28"/>
        <v>1</v>
      </c>
      <c r="BN25">
        <f t="shared" si="28"/>
        <v>2.8400000333786011</v>
      </c>
      <c r="BO25">
        <f t="shared" si="28"/>
        <v>4.3135641733805334</v>
      </c>
      <c r="BP25">
        <f t="shared" si="28"/>
        <v>11.752422459920247</v>
      </c>
      <c r="BQ25">
        <f t="shared" si="28"/>
        <v>1.0554674148559571</v>
      </c>
      <c r="BR25">
        <f t="shared" si="28"/>
        <v>399.92465209960937</v>
      </c>
      <c r="BS25">
        <f t="shared" si="28"/>
        <v>387.94635213216145</v>
      </c>
      <c r="BT25">
        <f t="shared" si="28"/>
        <v>2.285535764694214</v>
      </c>
      <c r="BU25">
        <f t="shared" si="28"/>
        <v>3.9522800763448078</v>
      </c>
      <c r="BV25">
        <f t="shared" si="28"/>
        <v>20.076002248128255</v>
      </c>
      <c r="BW25">
        <f t="shared" si="28"/>
        <v>34.716578165690102</v>
      </c>
      <c r="BX25">
        <f t="shared" si="28"/>
        <v>300.98786417643231</v>
      </c>
      <c r="BY25">
        <f t="shared" si="28"/>
        <v>1699.9979166666667</v>
      </c>
      <c r="BZ25">
        <f t="shared" si="28"/>
        <v>5.5568173408508299</v>
      </c>
      <c r="CA25">
        <f t="shared" si="28"/>
        <v>73.330009460449219</v>
      </c>
      <c r="CB25">
        <f t="shared" si="28"/>
        <v>2.3774309158325195</v>
      </c>
      <c r="CC25">
        <f t="shared" si="28"/>
        <v>9.3913927674293518E-2</v>
      </c>
      <c r="CD25">
        <f t="shared" si="28"/>
        <v>1</v>
      </c>
      <c r="CE25">
        <f t="shared" si="28"/>
        <v>-0.21956524252891541</v>
      </c>
      <c r="CF25">
        <f t="shared" si="28"/>
        <v>2.737391471862793</v>
      </c>
      <c r="CG25">
        <f t="shared" si="28"/>
        <v>1</v>
      </c>
      <c r="CH25">
        <f t="shared" si="28"/>
        <v>0</v>
      </c>
      <c r="CI25">
        <f t="shared" si="28"/>
        <v>0.15999999642372131</v>
      </c>
      <c r="CJ25">
        <f t="shared" si="28"/>
        <v>111115</v>
      </c>
      <c r="CK25">
        <f t="shared" si="28"/>
        <v>0.50164644029405381</v>
      </c>
      <c r="CL25">
        <f t="shared" si="28"/>
        <v>8.3943405907511255E-4</v>
      </c>
      <c r="CM25">
        <f t="shared" si="28"/>
        <v>284.90242245992033</v>
      </c>
      <c r="CN25">
        <f t="shared" si="28"/>
        <v>277.46356417338058</v>
      </c>
      <c r="CO25">
        <f t="shared" si="28"/>
        <v>271.99966058700033</v>
      </c>
      <c r="CP25">
        <f t="shared" si="28"/>
        <v>1.9734523405073545</v>
      </c>
      <c r="CQ25">
        <f t="shared" si="28"/>
        <v>1.3848210773453489</v>
      </c>
      <c r="CR25">
        <f t="shared" si="28"/>
        <v>18.884779785525041</v>
      </c>
      <c r="CS25">
        <f t="shared" si="28"/>
        <v>14.932499709180233</v>
      </c>
      <c r="CT25">
        <f t="shared" si="28"/>
        <v>8.0329933166503906</v>
      </c>
      <c r="CU25">
        <f t="shared" si="28"/>
        <v>1.0792812454708338</v>
      </c>
      <c r="CV25">
        <f t="shared" si="28"/>
        <v>5.5573556706251775E-2</v>
      </c>
      <c r="CW25">
        <f t="shared" si="28"/>
        <v>0.28982073457625385</v>
      </c>
      <c r="CX25">
        <f t="shared" si="28"/>
        <v>0.78946051089457991</v>
      </c>
      <c r="CY25">
        <f t="shared" si="28"/>
        <v>3.4831451545828701E-2</v>
      </c>
      <c r="CZ25">
        <f t="shared" si="28"/>
        <v>15.948360445362388</v>
      </c>
      <c r="DA25">
        <f t="shared" si="28"/>
        <v>0.5606121826955468</v>
      </c>
      <c r="DB25">
        <f t="shared" si="28"/>
        <v>21.580283147122714</v>
      </c>
      <c r="DC25">
        <f t="shared" si="28"/>
        <v>385.2448229703665</v>
      </c>
      <c r="DD25">
        <f t="shared" si="28"/>
        <v>3.1835787921549014E-3</v>
      </c>
    </row>
    <row r="26" spans="1:108" x14ac:dyDescent="0.25">
      <c r="A26" s="1" t="s">
        <v>9</v>
      </c>
      <c r="B26" s="1" t="s">
        <v>77</v>
      </c>
    </row>
    <row r="27" spans="1:108" x14ac:dyDescent="0.25">
      <c r="A27" s="1" t="s">
        <v>9</v>
      </c>
      <c r="B27" s="1" t="s">
        <v>78</v>
      </c>
    </row>
    <row r="28" spans="1:108" x14ac:dyDescent="0.25">
      <c r="A28" s="1">
        <v>16</v>
      </c>
      <c r="B28" s="1" t="s">
        <v>79</v>
      </c>
      <c r="C28" s="1">
        <v>375.5000036098063</v>
      </c>
      <c r="D28" s="1">
        <v>0</v>
      </c>
      <c r="E28">
        <f t="shared" ref="E28:E42" si="29">(R28-S28*(1000-T28)/(1000-U28))*AK28</f>
        <v>5.8990631342930664</v>
      </c>
      <c r="F28">
        <f t="shared" ref="F28:F42" si="30">IF(AV28&lt;&gt;0,1/(1/AV28-1/N28),0)</f>
        <v>6.0701914806059319E-2</v>
      </c>
      <c r="G28">
        <f t="shared" ref="G28:G42" si="31">((AY28-AL28/2)*S28-E28)/(AY28+AL28/2)</f>
        <v>220.95004078391517</v>
      </c>
      <c r="H28">
        <f t="shared" ref="H28:H42" si="32">AL28*1000</f>
        <v>1.0062064036918286</v>
      </c>
      <c r="I28">
        <f t="shared" ref="I28:I42" si="33">(AQ28-AW28)</f>
        <v>1.2241932798514248</v>
      </c>
      <c r="J28">
        <f t="shared" ref="J28:J42" si="34">(P28+AP28*D28)</f>
        <v>14.173513412475586</v>
      </c>
      <c r="K28" s="1">
        <v>6</v>
      </c>
      <c r="L28">
        <f t="shared" ref="L28:L42" si="35">(K28*AE28+AF28)</f>
        <v>1.4200000166893005</v>
      </c>
      <c r="M28" s="1">
        <v>1</v>
      </c>
      <c r="N28">
        <f t="shared" ref="N28:N42" si="36">L28*(M28+1)*(M28+1)/(M28*M28+1)</f>
        <v>2.8400000333786011</v>
      </c>
      <c r="O28" s="1">
        <v>7.7850232124328613</v>
      </c>
      <c r="P28" s="1">
        <v>14.173513412475586</v>
      </c>
      <c r="Q28" s="1">
        <v>5.1346306800842285</v>
      </c>
      <c r="R28" s="1">
        <v>400.03738403320312</v>
      </c>
      <c r="S28" s="1">
        <v>387.50137329101562</v>
      </c>
      <c r="T28" s="1">
        <v>3.4368844032287598</v>
      </c>
      <c r="U28" s="1">
        <v>5.431694507598877</v>
      </c>
      <c r="V28" s="1">
        <v>23.744874954223633</v>
      </c>
      <c r="W28" s="1">
        <v>37.526691436767578</v>
      </c>
      <c r="X28" s="1">
        <v>301.00338745117187</v>
      </c>
      <c r="Y28" s="1">
        <v>1699.0706787109375</v>
      </c>
      <c r="Z28" s="1">
        <v>5.9328145980834961</v>
      </c>
      <c r="AA28" s="1">
        <v>73.317367553710937</v>
      </c>
      <c r="AB28" s="1">
        <v>2.1670427322387695</v>
      </c>
      <c r="AC28" s="1">
        <v>9.4292536377906799E-2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ref="AK28:AK42" si="37">X28*0.000001/(K28*0.0001)</f>
        <v>0.50167231241861976</v>
      </c>
      <c r="AL28">
        <f t="shared" ref="AL28:AL42" si="38">(U28-T28)/(1000-U28)*AK28</f>
        <v>1.0062064036918286E-3</v>
      </c>
      <c r="AM28">
        <f t="shared" ref="AM28:AM42" si="39">(P28+273.15)</f>
        <v>287.32351341247556</v>
      </c>
      <c r="AN28">
        <f t="shared" ref="AN28:AN42" si="40">(O28+273.15)</f>
        <v>280.93502321243284</v>
      </c>
      <c r="AO28">
        <f t="shared" ref="AO28:AO42" si="41">(Y28*AG28+Z28*AH28)*AI28</f>
        <v>271.85130251739974</v>
      </c>
      <c r="AP28">
        <f t="shared" ref="AP28:AP42" si="42">((AO28+0.00000010773*(AN28^4-AM28^4))-AL28*44100)/(L28*51.4+0.00000043092*AM28^3)</f>
        <v>1.974825807480558</v>
      </c>
      <c r="AQ28">
        <f t="shared" ref="AQ28:AQ42" si="43">0.61365*EXP(17.502*J28/(240.97+J28))</f>
        <v>1.6224308225045245</v>
      </c>
      <c r="AR28">
        <f t="shared" ref="AR28:AR42" si="44">AQ28*1000/AA28</f>
        <v>22.128874462329296</v>
      </c>
      <c r="AS28">
        <f t="shared" ref="AS28:AS42" si="45">(AR28-U28)</f>
        <v>16.697179954730419</v>
      </c>
      <c r="AT28">
        <f t="shared" ref="AT28:AT42" si="46">IF(D28,P28,(O28+P28)/2)</f>
        <v>10.979268312454224</v>
      </c>
      <c r="AU28">
        <f t="shared" ref="AU28:AU42" si="47">0.61365*EXP(17.502*AT28/(240.97+AT28))</f>
        <v>1.315687471869686</v>
      </c>
      <c r="AV28">
        <f t="shared" ref="AV28:AV42" si="48">IF(AS28&lt;&gt;0,(1000-(AR28+U28)/2)/AS28*AL28,0)</f>
        <v>5.9431628328185201E-2</v>
      </c>
      <c r="AW28">
        <f t="shared" ref="AW28:AW42" si="49">U28*AA28/1000</f>
        <v>0.3982375426530998</v>
      </c>
      <c r="AX28">
        <f t="shared" ref="AX28:AX42" si="50">(AU28-AW28)</f>
        <v>0.9174499292165863</v>
      </c>
      <c r="AY28">
        <f t="shared" ref="AY28:AY42" si="51">1/(1.6/F28+1.37/N28)</f>
        <v>3.7256843853934934E-2</v>
      </c>
      <c r="AZ28">
        <f t="shared" ref="AZ28:AZ42" si="52">G28*AA28*0.001</f>
        <v>16.19947535116173</v>
      </c>
      <c r="BA28">
        <f t="shared" ref="BA28:BA42" si="53">G28/S28</f>
        <v>0.57019163288998331</v>
      </c>
      <c r="BB28">
        <f t="shared" ref="BB28:BB42" si="54">(1-AL28*AA28/AQ28/F28)*100</f>
        <v>25.092489980343334</v>
      </c>
      <c r="BC28">
        <f t="shared" ref="BC28:BC42" si="55">(S28-E28/(N28/1.35))</f>
        <v>384.69724120027701</v>
      </c>
      <c r="BD28">
        <f t="shared" ref="BD28:BD42" si="56">E28*BB28/100/BC28</f>
        <v>3.8477578401348547E-3</v>
      </c>
    </row>
    <row r="29" spans="1:108" x14ac:dyDescent="0.25">
      <c r="A29" s="1">
        <v>17</v>
      </c>
      <c r="B29" s="1" t="s">
        <v>79</v>
      </c>
      <c r="C29" s="1">
        <v>375.5000036098063</v>
      </c>
      <c r="D29" s="1">
        <v>0</v>
      </c>
      <c r="E29">
        <f t="shared" si="29"/>
        <v>5.8990631342930664</v>
      </c>
      <c r="F29">
        <f t="shared" si="30"/>
        <v>6.0701914806059319E-2</v>
      </c>
      <c r="G29">
        <f t="shared" si="31"/>
        <v>220.95004078391517</v>
      </c>
      <c r="H29">
        <f t="shared" si="32"/>
        <v>1.0062064036918286</v>
      </c>
      <c r="I29">
        <f t="shared" si="33"/>
        <v>1.2241932798514248</v>
      </c>
      <c r="J29">
        <f t="shared" si="34"/>
        <v>14.173513412475586</v>
      </c>
      <c r="K29" s="1">
        <v>6</v>
      </c>
      <c r="L29">
        <f t="shared" si="35"/>
        <v>1.4200000166893005</v>
      </c>
      <c r="M29" s="1">
        <v>1</v>
      </c>
      <c r="N29">
        <f t="shared" si="36"/>
        <v>2.8400000333786011</v>
      </c>
      <c r="O29" s="1">
        <v>7.7850232124328613</v>
      </c>
      <c r="P29" s="1">
        <v>14.173513412475586</v>
      </c>
      <c r="Q29" s="1">
        <v>5.1346306800842285</v>
      </c>
      <c r="R29" s="1">
        <v>400.03738403320312</v>
      </c>
      <c r="S29" s="1">
        <v>387.50137329101562</v>
      </c>
      <c r="T29" s="1">
        <v>3.4368844032287598</v>
      </c>
      <c r="U29" s="1">
        <v>5.431694507598877</v>
      </c>
      <c r="V29" s="1">
        <v>23.744874954223633</v>
      </c>
      <c r="W29" s="1">
        <v>37.526691436767578</v>
      </c>
      <c r="X29" s="1">
        <v>301.00338745117187</v>
      </c>
      <c r="Y29" s="1">
        <v>1699.0706787109375</v>
      </c>
      <c r="Z29" s="1">
        <v>5.9328145980834961</v>
      </c>
      <c r="AA29" s="1">
        <v>73.317367553710937</v>
      </c>
      <c r="AB29" s="1">
        <v>2.1670427322387695</v>
      </c>
      <c r="AC29" s="1">
        <v>9.4292536377906799E-2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37"/>
        <v>0.50167231241861976</v>
      </c>
      <c r="AL29">
        <f t="shared" si="38"/>
        <v>1.0062064036918286E-3</v>
      </c>
      <c r="AM29">
        <f t="shared" si="39"/>
        <v>287.32351341247556</v>
      </c>
      <c r="AN29">
        <f t="shared" si="40"/>
        <v>280.93502321243284</v>
      </c>
      <c r="AO29">
        <f t="shared" si="41"/>
        <v>271.85130251739974</v>
      </c>
      <c r="AP29">
        <f t="shared" si="42"/>
        <v>1.974825807480558</v>
      </c>
      <c r="AQ29">
        <f t="shared" si="43"/>
        <v>1.6224308225045245</v>
      </c>
      <c r="AR29">
        <f t="shared" si="44"/>
        <v>22.128874462329296</v>
      </c>
      <c r="AS29">
        <f t="shared" si="45"/>
        <v>16.697179954730419</v>
      </c>
      <c r="AT29">
        <f t="shared" si="46"/>
        <v>10.979268312454224</v>
      </c>
      <c r="AU29">
        <f t="shared" si="47"/>
        <v>1.315687471869686</v>
      </c>
      <c r="AV29">
        <f t="shared" si="48"/>
        <v>5.9431628328185201E-2</v>
      </c>
      <c r="AW29">
        <f t="shared" si="49"/>
        <v>0.3982375426530998</v>
      </c>
      <c r="AX29">
        <f t="shared" si="50"/>
        <v>0.9174499292165863</v>
      </c>
      <c r="AY29">
        <f t="shared" si="51"/>
        <v>3.7256843853934934E-2</v>
      </c>
      <c r="AZ29">
        <f t="shared" si="52"/>
        <v>16.19947535116173</v>
      </c>
      <c r="BA29">
        <f t="shared" si="53"/>
        <v>0.57019163288998331</v>
      </c>
      <c r="BB29">
        <f t="shared" si="54"/>
        <v>25.092489980343334</v>
      </c>
      <c r="BC29">
        <f t="shared" si="55"/>
        <v>384.69724120027701</v>
      </c>
      <c r="BD29">
        <f t="shared" si="56"/>
        <v>3.8477578401348547E-3</v>
      </c>
    </row>
    <row r="30" spans="1:108" x14ac:dyDescent="0.25">
      <c r="A30" s="1">
        <v>18</v>
      </c>
      <c r="B30" s="1" t="s">
        <v>79</v>
      </c>
      <c r="C30" s="1">
        <v>375.5000036098063</v>
      </c>
      <c r="D30" s="1">
        <v>0</v>
      </c>
      <c r="E30">
        <f t="shared" si="29"/>
        <v>5.8990631342930664</v>
      </c>
      <c r="F30">
        <f t="shared" si="30"/>
        <v>6.0701914806059319E-2</v>
      </c>
      <c r="G30">
        <f t="shared" si="31"/>
        <v>220.95004078391517</v>
      </c>
      <c r="H30">
        <f t="shared" si="32"/>
        <v>1.0062064036918286</v>
      </c>
      <c r="I30">
        <f t="shared" si="33"/>
        <v>1.2241932798514248</v>
      </c>
      <c r="J30">
        <f t="shared" si="34"/>
        <v>14.173513412475586</v>
      </c>
      <c r="K30" s="1">
        <v>6</v>
      </c>
      <c r="L30">
        <f t="shared" si="35"/>
        <v>1.4200000166893005</v>
      </c>
      <c r="M30" s="1">
        <v>1</v>
      </c>
      <c r="N30">
        <f t="shared" si="36"/>
        <v>2.8400000333786011</v>
      </c>
      <c r="O30" s="1">
        <v>7.7850232124328613</v>
      </c>
      <c r="P30" s="1">
        <v>14.173513412475586</v>
      </c>
      <c r="Q30" s="1">
        <v>5.1346306800842285</v>
      </c>
      <c r="R30" s="1">
        <v>400.03738403320312</v>
      </c>
      <c r="S30" s="1">
        <v>387.50137329101562</v>
      </c>
      <c r="T30" s="1">
        <v>3.4368844032287598</v>
      </c>
      <c r="U30" s="1">
        <v>5.431694507598877</v>
      </c>
      <c r="V30" s="1">
        <v>23.744874954223633</v>
      </c>
      <c r="W30" s="1">
        <v>37.526691436767578</v>
      </c>
      <c r="X30" s="1">
        <v>301.00338745117187</v>
      </c>
      <c r="Y30" s="1">
        <v>1699.0706787109375</v>
      </c>
      <c r="Z30" s="1">
        <v>5.9328145980834961</v>
      </c>
      <c r="AA30" s="1">
        <v>73.317367553710937</v>
      </c>
      <c r="AB30" s="1">
        <v>2.1670427322387695</v>
      </c>
      <c r="AC30" s="1">
        <v>9.4292536377906799E-2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37"/>
        <v>0.50167231241861976</v>
      </c>
      <c r="AL30">
        <f t="shared" si="38"/>
        <v>1.0062064036918286E-3</v>
      </c>
      <c r="AM30">
        <f t="shared" si="39"/>
        <v>287.32351341247556</v>
      </c>
      <c r="AN30">
        <f t="shared" si="40"/>
        <v>280.93502321243284</v>
      </c>
      <c r="AO30">
        <f t="shared" si="41"/>
        <v>271.85130251739974</v>
      </c>
      <c r="AP30">
        <f t="shared" si="42"/>
        <v>1.974825807480558</v>
      </c>
      <c r="AQ30">
        <f t="shared" si="43"/>
        <v>1.6224308225045245</v>
      </c>
      <c r="AR30">
        <f t="shared" si="44"/>
        <v>22.128874462329296</v>
      </c>
      <c r="AS30">
        <f t="shared" si="45"/>
        <v>16.697179954730419</v>
      </c>
      <c r="AT30">
        <f t="shared" si="46"/>
        <v>10.979268312454224</v>
      </c>
      <c r="AU30">
        <f t="shared" si="47"/>
        <v>1.315687471869686</v>
      </c>
      <c r="AV30">
        <f t="shared" si="48"/>
        <v>5.9431628328185201E-2</v>
      </c>
      <c r="AW30">
        <f t="shared" si="49"/>
        <v>0.3982375426530998</v>
      </c>
      <c r="AX30">
        <f t="shared" si="50"/>
        <v>0.9174499292165863</v>
      </c>
      <c r="AY30">
        <f t="shared" si="51"/>
        <v>3.7256843853934934E-2</v>
      </c>
      <c r="AZ30">
        <f t="shared" si="52"/>
        <v>16.19947535116173</v>
      </c>
      <c r="BA30">
        <f t="shared" si="53"/>
        <v>0.57019163288998331</v>
      </c>
      <c r="BB30">
        <f t="shared" si="54"/>
        <v>25.092489980343334</v>
      </c>
      <c r="BC30">
        <f t="shared" si="55"/>
        <v>384.69724120027701</v>
      </c>
      <c r="BD30">
        <f t="shared" si="56"/>
        <v>3.8477578401348547E-3</v>
      </c>
    </row>
    <row r="31" spans="1:108" x14ac:dyDescent="0.25">
      <c r="A31" s="1">
        <v>19</v>
      </c>
      <c r="B31" s="1" t="s">
        <v>80</v>
      </c>
      <c r="C31" s="1">
        <v>376.00000359863043</v>
      </c>
      <c r="D31" s="1">
        <v>0</v>
      </c>
      <c r="E31">
        <f t="shared" si="29"/>
        <v>5.8876758969352077</v>
      </c>
      <c r="F31">
        <f t="shared" si="30"/>
        <v>6.0768892188497903E-2</v>
      </c>
      <c r="G31">
        <f t="shared" si="31"/>
        <v>221.43196774839942</v>
      </c>
      <c r="H31">
        <f t="shared" si="32"/>
        <v>1.0062852033141472</v>
      </c>
      <c r="I31">
        <f t="shared" si="33"/>
        <v>1.2229712517922229</v>
      </c>
      <c r="J31">
        <f t="shared" si="34"/>
        <v>14.161958694458008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7.7858586311340332</v>
      </c>
      <c r="P31" s="1">
        <v>14.161958694458008</v>
      </c>
      <c r="Q31" s="1">
        <v>5.1352787017822266</v>
      </c>
      <c r="R31" s="1">
        <v>400.01699829101562</v>
      </c>
      <c r="S31" s="1">
        <v>387.50491333007812</v>
      </c>
      <c r="T31" s="1">
        <v>3.4370732307434082</v>
      </c>
      <c r="U31" s="1">
        <v>5.4318327903747559</v>
      </c>
      <c r="V31" s="1">
        <v>23.744693756103516</v>
      </c>
      <c r="W31" s="1">
        <v>37.525299072265625</v>
      </c>
      <c r="X31" s="1">
        <v>301.0345458984375</v>
      </c>
      <c r="Y31" s="1">
        <v>1699.071533203125</v>
      </c>
      <c r="Z31" s="1">
        <v>5.9710483551025391</v>
      </c>
      <c r="AA31" s="1">
        <v>73.31695556640625</v>
      </c>
      <c r="AB31" s="1">
        <v>2.1670427322387695</v>
      </c>
      <c r="AC31" s="1">
        <v>9.4292536377906799E-2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0.5017242431640625</v>
      </c>
      <c r="AL31">
        <f t="shared" si="38"/>
        <v>1.0062852033141472E-3</v>
      </c>
      <c r="AM31">
        <f t="shared" si="39"/>
        <v>287.31195869445799</v>
      </c>
      <c r="AN31">
        <f t="shared" si="40"/>
        <v>280.93585863113401</v>
      </c>
      <c r="AO31">
        <f t="shared" si="41"/>
        <v>271.85143923614669</v>
      </c>
      <c r="AP31">
        <f t="shared" si="42"/>
        <v>1.9763301935850555</v>
      </c>
      <c r="AQ31">
        <f t="shared" si="43"/>
        <v>1.6212166951282774</v>
      </c>
      <c r="AR31">
        <f t="shared" si="44"/>
        <v>22.112438829512953</v>
      </c>
      <c r="AS31">
        <f t="shared" si="45"/>
        <v>16.680606039138198</v>
      </c>
      <c r="AT31">
        <f t="shared" si="46"/>
        <v>10.973908662796021</v>
      </c>
      <c r="AU31">
        <f t="shared" si="47"/>
        <v>1.3152190409960776</v>
      </c>
      <c r="AV31">
        <f t="shared" si="48"/>
        <v>5.9495830337459456E-2</v>
      </c>
      <c r="AW31">
        <f t="shared" si="49"/>
        <v>0.39824544333605444</v>
      </c>
      <c r="AX31">
        <f t="shared" si="50"/>
        <v>0.91697359766002307</v>
      </c>
      <c r="AY31">
        <f t="shared" si="51"/>
        <v>3.7297212750884753E-2</v>
      </c>
      <c r="AZ31">
        <f t="shared" si="52"/>
        <v>16.2347177403913</v>
      </c>
      <c r="BA31">
        <f t="shared" si="53"/>
        <v>0.57143009064192907</v>
      </c>
      <c r="BB31">
        <f t="shared" si="54"/>
        <v>25.113570748410975</v>
      </c>
      <c r="BC31">
        <f t="shared" si="55"/>
        <v>384.70619418661153</v>
      </c>
      <c r="BD31">
        <f t="shared" si="56"/>
        <v>3.8434672333264499E-3</v>
      </c>
    </row>
    <row r="32" spans="1:108" x14ac:dyDescent="0.25">
      <c r="A32" s="1">
        <v>20</v>
      </c>
      <c r="B32" s="1" t="s">
        <v>80</v>
      </c>
      <c r="C32" s="1">
        <v>376.50000358745456</v>
      </c>
      <c r="D32" s="1">
        <v>0</v>
      </c>
      <c r="E32">
        <f t="shared" si="29"/>
        <v>5.8708951227325841</v>
      </c>
      <c r="F32">
        <f t="shared" si="30"/>
        <v>6.0822734089255773E-2</v>
      </c>
      <c r="G32">
        <f t="shared" si="31"/>
        <v>222.02754296947577</v>
      </c>
      <c r="H32">
        <f t="shared" si="32"/>
        <v>1.0065787325945665</v>
      </c>
      <c r="I32">
        <f t="shared" si="33"/>
        <v>1.2222786221333204</v>
      </c>
      <c r="J32">
        <f t="shared" si="34"/>
        <v>14.155661582946777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7.7862949371337891</v>
      </c>
      <c r="P32" s="1">
        <v>14.155661582946777</v>
      </c>
      <c r="Q32" s="1">
        <v>5.1350703239440918</v>
      </c>
      <c r="R32" s="1">
        <v>399.99569702148437</v>
      </c>
      <c r="S32" s="1">
        <v>387.51718139648437</v>
      </c>
      <c r="T32" s="1">
        <v>3.4369544982910156</v>
      </c>
      <c r="U32" s="1">
        <v>5.4322352409362793</v>
      </c>
      <c r="V32" s="1">
        <v>23.743274688720703</v>
      </c>
      <c r="W32" s="1">
        <v>37.527130126953125</v>
      </c>
      <c r="X32" s="1">
        <v>301.0435791015625</v>
      </c>
      <c r="Y32" s="1">
        <v>1699.1419677734375</v>
      </c>
      <c r="Z32" s="1">
        <v>5.9466671943664551</v>
      </c>
      <c r="AA32" s="1">
        <v>73.317283630371094</v>
      </c>
      <c r="AB32" s="1">
        <v>2.1670427322387695</v>
      </c>
      <c r="AC32" s="1">
        <v>9.4292536377906799E-2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0.50173929850260401</v>
      </c>
      <c r="AL32">
        <f t="shared" si="38"/>
        <v>1.0065787325945666E-3</v>
      </c>
      <c r="AM32">
        <f t="shared" si="39"/>
        <v>287.30566158294675</v>
      </c>
      <c r="AN32">
        <f t="shared" si="40"/>
        <v>280.93629493713377</v>
      </c>
      <c r="AO32">
        <f t="shared" si="41"/>
        <v>271.8627087671448</v>
      </c>
      <c r="AP32">
        <f t="shared" si="42"/>
        <v>1.9771495563701851</v>
      </c>
      <c r="AQ32">
        <f t="shared" si="43"/>
        <v>1.6205553540399429</v>
      </c>
      <c r="AR32">
        <f t="shared" si="44"/>
        <v>22.103319623923447</v>
      </c>
      <c r="AS32">
        <f t="shared" si="45"/>
        <v>16.671084382987168</v>
      </c>
      <c r="AT32">
        <f t="shared" si="46"/>
        <v>10.970978260040283</v>
      </c>
      <c r="AU32">
        <f t="shared" si="47"/>
        <v>1.3149629872664432</v>
      </c>
      <c r="AV32">
        <f t="shared" si="48"/>
        <v>5.9547439016567984E-2</v>
      </c>
      <c r="AW32">
        <f t="shared" si="49"/>
        <v>0.39827673190662244</v>
      </c>
      <c r="AX32">
        <f t="shared" si="50"/>
        <v>0.91668625535982073</v>
      </c>
      <c r="AY32">
        <f t="shared" si="51"/>
        <v>3.7329663412814344E-2</v>
      </c>
      <c r="AZ32">
        <f t="shared" si="52"/>
        <v>16.278456341647463</v>
      </c>
      <c r="BA32">
        <f t="shared" si="53"/>
        <v>0.57294890040581326</v>
      </c>
      <c r="BB32">
        <f t="shared" si="54"/>
        <v>25.127159796984156</v>
      </c>
      <c r="BC32">
        <f t="shared" si="55"/>
        <v>384.72643902939353</v>
      </c>
      <c r="BD32">
        <f t="shared" si="56"/>
        <v>3.8343847714860566E-3</v>
      </c>
    </row>
    <row r="33" spans="1:108" x14ac:dyDescent="0.25">
      <c r="A33" s="1">
        <v>21</v>
      </c>
      <c r="B33" s="1" t="s">
        <v>81</v>
      </c>
      <c r="C33" s="1">
        <v>377.00000357627869</v>
      </c>
      <c r="D33" s="1">
        <v>0</v>
      </c>
      <c r="E33">
        <f t="shared" si="29"/>
        <v>5.8513606122257187</v>
      </c>
      <c r="F33">
        <f t="shared" si="30"/>
        <v>6.0792821113325991E-2</v>
      </c>
      <c r="G33">
        <f t="shared" si="31"/>
        <v>222.45459315697616</v>
      </c>
      <c r="H33">
        <f t="shared" si="32"/>
        <v>1.0071752974549262</v>
      </c>
      <c r="I33">
        <f t="shared" si="33"/>
        <v>1.2235803535894481</v>
      </c>
      <c r="J33">
        <f t="shared" si="34"/>
        <v>14.168730735778809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7.7870569229125977</v>
      </c>
      <c r="P33" s="1">
        <v>14.168730735778809</v>
      </c>
      <c r="Q33" s="1">
        <v>5.135714054107666</v>
      </c>
      <c r="R33" s="1">
        <v>399.9525146484375</v>
      </c>
      <c r="S33" s="1">
        <v>387.51119995117187</v>
      </c>
      <c r="T33" s="1">
        <v>3.4365358352661133</v>
      </c>
      <c r="U33" s="1">
        <v>5.4332032203674316</v>
      </c>
      <c r="V33" s="1">
        <v>23.739154815673828</v>
      </c>
      <c r="W33" s="1">
        <v>37.531883239746094</v>
      </c>
      <c r="X33" s="1">
        <v>301.01251220703125</v>
      </c>
      <c r="Y33" s="1">
        <v>1699.1151123046875</v>
      </c>
      <c r="Z33" s="1">
        <v>5.8968343734741211</v>
      </c>
      <c r="AA33" s="1">
        <v>73.317306518554688</v>
      </c>
      <c r="AB33" s="1">
        <v>2.1670427322387695</v>
      </c>
      <c r="AC33" s="1">
        <v>9.4292536377906799E-2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0.50168752034505204</v>
      </c>
      <c r="AL33">
        <f t="shared" si="38"/>
        <v>1.0071752974549263E-3</v>
      </c>
      <c r="AM33">
        <f t="shared" si="39"/>
        <v>287.31873073577879</v>
      </c>
      <c r="AN33">
        <f t="shared" si="40"/>
        <v>280.93705692291257</v>
      </c>
      <c r="AO33">
        <f t="shared" si="41"/>
        <v>271.85841189224084</v>
      </c>
      <c r="AP33">
        <f t="shared" si="42"/>
        <v>1.9752308739442554</v>
      </c>
      <c r="AQ33">
        <f t="shared" si="43"/>
        <v>1.6219281794747256</v>
      </c>
      <c r="AR33">
        <f t="shared" si="44"/>
        <v>22.122037162729896</v>
      </c>
      <c r="AS33">
        <f t="shared" si="45"/>
        <v>16.688833942362464</v>
      </c>
      <c r="AT33">
        <f t="shared" si="46"/>
        <v>10.977893829345703</v>
      </c>
      <c r="AU33">
        <f t="shared" si="47"/>
        <v>1.3155673286849188</v>
      </c>
      <c r="AV33">
        <f t="shared" si="48"/>
        <v>5.9518766989401256E-2</v>
      </c>
      <c r="AW33">
        <f t="shared" si="49"/>
        <v>0.3983478258852774</v>
      </c>
      <c r="AX33">
        <f t="shared" si="50"/>
        <v>0.91721950279964137</v>
      </c>
      <c r="AY33">
        <f t="shared" si="51"/>
        <v>3.7311634907532816E-2</v>
      </c>
      <c r="AZ33">
        <f t="shared" si="52"/>
        <v>16.309771592950401</v>
      </c>
      <c r="BA33">
        <f t="shared" si="53"/>
        <v>0.57405977733032343</v>
      </c>
      <c r="BB33">
        <f t="shared" si="54"/>
        <v>25.109341293623988</v>
      </c>
      <c r="BC33">
        <f t="shared" si="55"/>
        <v>384.72974335481143</v>
      </c>
      <c r="BD33">
        <f t="shared" si="56"/>
        <v>3.8188835976984978E-3</v>
      </c>
    </row>
    <row r="34" spans="1:108" x14ac:dyDescent="0.25">
      <c r="A34" s="1">
        <v>22</v>
      </c>
      <c r="B34" s="1" t="s">
        <v>81</v>
      </c>
      <c r="C34" s="1">
        <v>377.50000356510282</v>
      </c>
      <c r="D34" s="1">
        <v>0</v>
      </c>
      <c r="E34">
        <f t="shared" si="29"/>
        <v>5.8478760320875871</v>
      </c>
      <c r="F34">
        <f t="shared" si="30"/>
        <v>6.0779803488007669E-2</v>
      </c>
      <c r="G34">
        <f t="shared" si="31"/>
        <v>222.50661412389792</v>
      </c>
      <c r="H34">
        <f t="shared" si="32"/>
        <v>1.0074234305614154</v>
      </c>
      <c r="I34">
        <f t="shared" si="33"/>
        <v>1.2241273452542334</v>
      </c>
      <c r="J34">
        <f t="shared" si="34"/>
        <v>14.174444198608398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7.7876081466674805</v>
      </c>
      <c r="P34" s="1">
        <v>14.174444198608398</v>
      </c>
      <c r="Q34" s="1">
        <v>5.1360683441162109</v>
      </c>
      <c r="R34" s="1">
        <v>399.94161987304687</v>
      </c>
      <c r="S34" s="1">
        <v>387.5072021484375</v>
      </c>
      <c r="T34" s="1">
        <v>3.4368209838867187</v>
      </c>
      <c r="U34" s="1">
        <v>5.4339570999145508</v>
      </c>
      <c r="V34" s="1">
        <v>23.740127563476562</v>
      </c>
      <c r="W34" s="1">
        <v>37.535511016845703</v>
      </c>
      <c r="X34" s="1">
        <v>301.01577758789063</v>
      </c>
      <c r="Y34" s="1">
        <v>1699.1693115234375</v>
      </c>
      <c r="Z34" s="1">
        <v>5.9382014274597168</v>
      </c>
      <c r="AA34" s="1">
        <v>73.316978454589844</v>
      </c>
      <c r="AB34" s="1">
        <v>2.1670427322387695</v>
      </c>
      <c r="AC34" s="1">
        <v>9.4292536377906799E-2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0.50169296264648433</v>
      </c>
      <c r="AL34">
        <f t="shared" si="38"/>
        <v>1.0074234305614154E-3</v>
      </c>
      <c r="AM34">
        <f t="shared" si="39"/>
        <v>287.32444419860838</v>
      </c>
      <c r="AN34">
        <f t="shared" si="40"/>
        <v>280.93760814666746</v>
      </c>
      <c r="AO34">
        <f t="shared" si="41"/>
        <v>271.86708376704701</v>
      </c>
      <c r="AP34">
        <f t="shared" si="42"/>
        <v>1.9745505824971119</v>
      </c>
      <c r="AQ34">
        <f t="shared" si="43"/>
        <v>1.6225286608718341</v>
      </c>
      <c r="AR34">
        <f t="shared" si="44"/>
        <v>22.130326359218085</v>
      </c>
      <c r="AS34">
        <f t="shared" si="45"/>
        <v>16.696369259303534</v>
      </c>
      <c r="AT34">
        <f t="shared" si="46"/>
        <v>10.981026172637939</v>
      </c>
      <c r="AU34">
        <f t="shared" si="47"/>
        <v>1.3158411400164263</v>
      </c>
      <c r="AV34">
        <f t="shared" si="48"/>
        <v>5.9506289219502816E-2</v>
      </c>
      <c r="AW34">
        <f t="shared" si="49"/>
        <v>0.39840131561760062</v>
      </c>
      <c r="AX34">
        <f t="shared" si="50"/>
        <v>0.91743982439882565</v>
      </c>
      <c r="AY34">
        <f t="shared" si="51"/>
        <v>3.7303789104749338E-2</v>
      </c>
      <c r="AZ34">
        <f t="shared" si="52"/>
        <v>16.313512633725562</v>
      </c>
      <c r="BA34">
        <f t="shared" si="53"/>
        <v>0.57419994490493398</v>
      </c>
      <c r="BB34">
        <f t="shared" si="54"/>
        <v>25.102911207588274</v>
      </c>
      <c r="BC34">
        <f t="shared" si="55"/>
        <v>384.72740195458806</v>
      </c>
      <c r="BD34">
        <f t="shared" si="56"/>
        <v>3.8156552416249777E-3</v>
      </c>
    </row>
    <row r="35" spans="1:108" x14ac:dyDescent="0.25">
      <c r="A35" s="1">
        <v>23</v>
      </c>
      <c r="B35" s="1" t="s">
        <v>82</v>
      </c>
      <c r="C35" s="1">
        <v>378.00000355392694</v>
      </c>
      <c r="D35" s="1">
        <v>0</v>
      </c>
      <c r="E35">
        <f t="shared" si="29"/>
        <v>5.855425819792405</v>
      </c>
      <c r="F35">
        <f t="shared" si="30"/>
        <v>6.0800157330611816E-2</v>
      </c>
      <c r="G35">
        <f t="shared" si="31"/>
        <v>222.32372630568071</v>
      </c>
      <c r="H35">
        <f t="shared" si="32"/>
        <v>1.0073065406190382</v>
      </c>
      <c r="I35">
        <f t="shared" si="33"/>
        <v>1.2235865272316917</v>
      </c>
      <c r="J35">
        <f t="shared" si="34"/>
        <v>14.169081687927246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7.7872982025146484</v>
      </c>
      <c r="P35" s="1">
        <v>14.169081687927246</v>
      </c>
      <c r="Q35" s="1">
        <v>5.1364331245422363</v>
      </c>
      <c r="R35" s="1">
        <v>399.91851806640625</v>
      </c>
      <c r="S35" s="1">
        <v>387.46844482421875</v>
      </c>
      <c r="T35" s="1">
        <v>3.4366283416748047</v>
      </c>
      <c r="U35" s="1">
        <v>5.4336576461791992</v>
      </c>
      <c r="V35" s="1">
        <v>23.739250183105469</v>
      </c>
      <c r="W35" s="1">
        <v>37.534160614013672</v>
      </c>
      <c r="X35" s="1">
        <v>300.99703979492187</v>
      </c>
      <c r="Y35" s="1">
        <v>1699.1568603515625</v>
      </c>
      <c r="Z35" s="1">
        <v>5.7760238647460938</v>
      </c>
      <c r="AA35" s="1">
        <v>73.316825866699219</v>
      </c>
      <c r="AB35" s="1">
        <v>2.1670427322387695</v>
      </c>
      <c r="AC35" s="1">
        <v>9.4292536377906799E-2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0.50166173299153638</v>
      </c>
      <c r="AL35">
        <f t="shared" si="38"/>
        <v>1.0073065406190382E-3</v>
      </c>
      <c r="AM35">
        <f t="shared" si="39"/>
        <v>287.31908168792722</v>
      </c>
      <c r="AN35">
        <f t="shared" si="40"/>
        <v>280.93729820251463</v>
      </c>
      <c r="AO35">
        <f t="shared" si="41"/>
        <v>271.86509157959154</v>
      </c>
      <c r="AP35">
        <f t="shared" si="42"/>
        <v>1.975225300371243</v>
      </c>
      <c r="AQ35">
        <f t="shared" si="43"/>
        <v>1.6219650586958707</v>
      </c>
      <c r="AR35">
        <f t="shared" si="44"/>
        <v>22.12268520250511</v>
      </c>
      <c r="AS35">
        <f t="shared" si="45"/>
        <v>16.689027556325911</v>
      </c>
      <c r="AT35">
        <f t="shared" si="46"/>
        <v>10.978189945220947</v>
      </c>
      <c r="AU35">
        <f t="shared" si="47"/>
        <v>1.3155932112744646</v>
      </c>
      <c r="AV35">
        <f t="shared" si="48"/>
        <v>5.9525798916245008E-2</v>
      </c>
      <c r="AW35">
        <f t="shared" si="49"/>
        <v>0.39837853146417912</v>
      </c>
      <c r="AX35">
        <f t="shared" si="50"/>
        <v>0.91721467981028548</v>
      </c>
      <c r="AY35">
        <f t="shared" si="51"/>
        <v>3.7316056464133024E-2</v>
      </c>
      <c r="AZ35">
        <f t="shared" si="52"/>
        <v>16.300069927589291</v>
      </c>
      <c r="BA35">
        <f t="shared" si="53"/>
        <v>0.57378537342967739</v>
      </c>
      <c r="BB35">
        <f t="shared" si="54"/>
        <v>25.110813793407839</v>
      </c>
      <c r="BC35">
        <f t="shared" si="55"/>
        <v>384.68505582287577</v>
      </c>
      <c r="BD35">
        <f t="shared" si="56"/>
        <v>3.8222048196647398E-3</v>
      </c>
    </row>
    <row r="36" spans="1:108" x14ac:dyDescent="0.25">
      <c r="A36" s="1">
        <v>24</v>
      </c>
      <c r="B36" s="1" t="s">
        <v>82</v>
      </c>
      <c r="C36" s="1">
        <v>378.50000354275107</v>
      </c>
      <c r="D36" s="1">
        <v>0</v>
      </c>
      <c r="E36">
        <f t="shared" si="29"/>
        <v>5.8599637951097145</v>
      </c>
      <c r="F36">
        <f t="shared" si="30"/>
        <v>6.0846263982793566E-2</v>
      </c>
      <c r="G36">
        <f t="shared" si="31"/>
        <v>222.31021686881877</v>
      </c>
      <c r="H36">
        <f t="shared" si="32"/>
        <v>1.0080485666349386</v>
      </c>
      <c r="I36">
        <f t="shared" si="33"/>
        <v>1.2235709268328574</v>
      </c>
      <c r="J36">
        <f t="shared" si="34"/>
        <v>14.169231414794922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7.7881908416748047</v>
      </c>
      <c r="P36" s="1">
        <v>14.169231414794922</v>
      </c>
      <c r="Q36" s="1">
        <v>5.1363945007324219</v>
      </c>
      <c r="R36" s="1">
        <v>399.91885375976562</v>
      </c>
      <c r="S36" s="1">
        <v>387.45932006835937</v>
      </c>
      <c r="T36" s="1">
        <v>3.4356436729431152</v>
      </c>
      <c r="U36" s="1">
        <v>5.4341206550598145</v>
      </c>
      <c r="V36" s="1">
        <v>23.730850219726563</v>
      </c>
      <c r="W36" s="1">
        <v>37.534828186035156</v>
      </c>
      <c r="X36" s="1">
        <v>301.00042724609375</v>
      </c>
      <c r="Y36" s="1">
        <v>1699.1954345703125</v>
      </c>
      <c r="Z36" s="1">
        <v>5.7262191772460938</v>
      </c>
      <c r="AA36" s="1">
        <v>73.31634521484375</v>
      </c>
      <c r="AB36" s="1">
        <v>2.1670427322387695</v>
      </c>
      <c r="AC36" s="1">
        <v>9.4292536377906799E-2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0.50166737874348954</v>
      </c>
      <c r="AL36">
        <f t="shared" si="38"/>
        <v>1.0080485666349385E-3</v>
      </c>
      <c r="AM36">
        <f t="shared" si="39"/>
        <v>287.3192314147949</v>
      </c>
      <c r="AN36">
        <f t="shared" si="40"/>
        <v>280.93819084167478</v>
      </c>
      <c r="AO36">
        <f t="shared" si="41"/>
        <v>271.87126345445358</v>
      </c>
      <c r="AP36">
        <f t="shared" si="42"/>
        <v>1.9749899375691151</v>
      </c>
      <c r="AQ36">
        <f t="shared" si="43"/>
        <v>1.6219807927183356</v>
      </c>
      <c r="AR36">
        <f t="shared" si="44"/>
        <v>22.123044840346825</v>
      </c>
      <c r="AS36">
        <f t="shared" si="45"/>
        <v>16.688924185287011</v>
      </c>
      <c r="AT36">
        <f t="shared" si="46"/>
        <v>10.978711128234863</v>
      </c>
      <c r="AU36">
        <f t="shared" si="47"/>
        <v>1.3156387673883023</v>
      </c>
      <c r="AV36">
        <f t="shared" si="48"/>
        <v>5.9569992349914794E-2</v>
      </c>
      <c r="AW36">
        <f t="shared" si="49"/>
        <v>0.39840986588547822</v>
      </c>
      <c r="AX36">
        <f t="shared" si="50"/>
        <v>0.9172289015028241</v>
      </c>
      <c r="AY36">
        <f t="shared" si="51"/>
        <v>3.7343844619620419E-2</v>
      </c>
      <c r="AZ36">
        <f t="shared" si="52"/>
        <v>16.298972604741095</v>
      </c>
      <c r="BA36">
        <f t="shared" si="53"/>
        <v>0.57376401948363664</v>
      </c>
      <c r="BB36">
        <f t="shared" si="54"/>
        <v>25.113654108245477</v>
      </c>
      <c r="BC36">
        <f t="shared" si="55"/>
        <v>384.67377393088736</v>
      </c>
      <c r="BD36">
        <f t="shared" si="56"/>
        <v>3.8257119099485929E-3</v>
      </c>
    </row>
    <row r="37" spans="1:108" x14ac:dyDescent="0.25">
      <c r="A37" s="1">
        <v>25</v>
      </c>
      <c r="B37" s="1" t="s">
        <v>83</v>
      </c>
      <c r="C37" s="1">
        <v>379.0000035315752</v>
      </c>
      <c r="D37" s="1">
        <v>0</v>
      </c>
      <c r="E37">
        <f t="shared" si="29"/>
        <v>5.8889452401678595</v>
      </c>
      <c r="F37">
        <f t="shared" si="30"/>
        <v>6.0871040650657703E-2</v>
      </c>
      <c r="G37">
        <f t="shared" si="31"/>
        <v>221.56353210257564</v>
      </c>
      <c r="H37">
        <f t="shared" si="32"/>
        <v>1.008560021167906</v>
      </c>
      <c r="I37">
        <f t="shared" si="33"/>
        <v>1.2237026377478335</v>
      </c>
      <c r="J37">
        <f t="shared" si="34"/>
        <v>14.170854568481445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7.7878155708312988</v>
      </c>
      <c r="P37" s="1">
        <v>14.170854568481445</v>
      </c>
      <c r="Q37" s="1">
        <v>5.1361494064331055</v>
      </c>
      <c r="R37" s="1">
        <v>399.93374633789062</v>
      </c>
      <c r="S37" s="1">
        <v>387.4158935546875</v>
      </c>
      <c r="T37" s="1">
        <v>3.4351201057434082</v>
      </c>
      <c r="U37" s="1">
        <v>5.4346485137939453</v>
      </c>
      <c r="V37" s="1">
        <v>23.727846145629883</v>
      </c>
      <c r="W37" s="1">
        <v>37.539443969726562</v>
      </c>
      <c r="X37" s="1">
        <v>300.99462890625</v>
      </c>
      <c r="Y37" s="1">
        <v>1699.275146484375</v>
      </c>
      <c r="Z37" s="1">
        <v>5.6774430274963379</v>
      </c>
      <c r="AA37" s="1">
        <v>73.316375732421875</v>
      </c>
      <c r="AB37" s="1">
        <v>2.1670427322387695</v>
      </c>
      <c r="AC37" s="1">
        <v>9.4292536377906799E-2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0.50165771484374999</v>
      </c>
      <c r="AL37">
        <f t="shared" si="38"/>
        <v>1.0085600211679059E-3</v>
      </c>
      <c r="AM37">
        <f t="shared" si="39"/>
        <v>287.32085456848142</v>
      </c>
      <c r="AN37">
        <f t="shared" si="40"/>
        <v>280.93781557083128</v>
      </c>
      <c r="AO37">
        <f t="shared" si="41"/>
        <v>271.88401736041851</v>
      </c>
      <c r="AP37">
        <f t="shared" si="42"/>
        <v>1.9746255623228004</v>
      </c>
      <c r="AQ37">
        <f t="shared" si="43"/>
        <v>1.6221513701587984</v>
      </c>
      <c r="AR37">
        <f t="shared" si="44"/>
        <v>22.125362225746965</v>
      </c>
      <c r="AS37">
        <f t="shared" si="45"/>
        <v>16.69071371195302</v>
      </c>
      <c r="AT37">
        <f t="shared" si="46"/>
        <v>10.979335069656372</v>
      </c>
      <c r="AU37">
        <f t="shared" si="47"/>
        <v>1.3156933073440882</v>
      </c>
      <c r="AV37">
        <f t="shared" si="48"/>
        <v>5.9593740317296987E-2</v>
      </c>
      <c r="AW37">
        <f t="shared" si="49"/>
        <v>0.39844873241096501</v>
      </c>
      <c r="AX37">
        <f t="shared" si="50"/>
        <v>0.91724457493312317</v>
      </c>
      <c r="AY37">
        <f t="shared" si="51"/>
        <v>3.7358777029971667E-2</v>
      </c>
      <c r="AZ37">
        <f t="shared" si="52"/>
        <v>16.244235168234951</v>
      </c>
      <c r="BA37">
        <f t="shared" si="53"/>
        <v>0.57190098751408036</v>
      </c>
      <c r="BB37">
        <f t="shared" si="54"/>
        <v>25.11400010869027</v>
      </c>
      <c r="BC37">
        <f t="shared" si="55"/>
        <v>384.61657102624059</v>
      </c>
      <c r="BD37">
        <f t="shared" si="56"/>
        <v>3.8452573950995077E-3</v>
      </c>
    </row>
    <row r="38" spans="1:108" x14ac:dyDescent="0.25">
      <c r="A38" s="1">
        <v>26</v>
      </c>
      <c r="B38" s="1" t="s">
        <v>83</v>
      </c>
      <c r="C38" s="1">
        <v>379.50000352039933</v>
      </c>
      <c r="D38" s="1">
        <v>0</v>
      </c>
      <c r="E38">
        <f t="shared" si="29"/>
        <v>5.9096046314574062</v>
      </c>
      <c r="F38">
        <f t="shared" si="30"/>
        <v>6.0871725957600729E-2</v>
      </c>
      <c r="G38">
        <f t="shared" si="31"/>
        <v>221.00163670558618</v>
      </c>
      <c r="H38">
        <f t="shared" si="32"/>
        <v>1.008484306731193</v>
      </c>
      <c r="I38">
        <f t="shared" si="33"/>
        <v>1.2235952625659738</v>
      </c>
      <c r="J38">
        <f t="shared" si="34"/>
        <v>14.169666290283203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7.7882447242736816</v>
      </c>
      <c r="P38" s="1">
        <v>14.169666290283203</v>
      </c>
      <c r="Q38" s="1">
        <v>5.1361174583435059</v>
      </c>
      <c r="R38" s="1">
        <v>399.95590209960937</v>
      </c>
      <c r="S38" s="1">
        <v>387.39669799804687</v>
      </c>
      <c r="T38" s="1">
        <v>3.4350028038024902</v>
      </c>
      <c r="U38" s="1">
        <v>5.4344239234924316</v>
      </c>
      <c r="V38" s="1">
        <v>23.726284027099609</v>
      </c>
      <c r="W38" s="1">
        <v>37.536705017089844</v>
      </c>
      <c r="X38" s="1">
        <v>300.98825073242187</v>
      </c>
      <c r="Y38" s="1">
        <v>1699.315185546875</v>
      </c>
      <c r="Z38" s="1">
        <v>5.6393489837646484</v>
      </c>
      <c r="AA38" s="1">
        <v>73.316184997558594</v>
      </c>
      <c r="AB38" s="1">
        <v>2.1670427322387695</v>
      </c>
      <c r="AC38" s="1">
        <v>9.4292536377906799E-2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0.50164708455403639</v>
      </c>
      <c r="AL38">
        <f t="shared" si="38"/>
        <v>1.008484306731193E-3</v>
      </c>
      <c r="AM38">
        <f t="shared" si="39"/>
        <v>287.31966629028318</v>
      </c>
      <c r="AN38">
        <f t="shared" si="40"/>
        <v>280.93824472427366</v>
      </c>
      <c r="AO38">
        <f t="shared" si="41"/>
        <v>271.89042361027532</v>
      </c>
      <c r="AP38">
        <f t="shared" si="42"/>
        <v>1.9749409327535572</v>
      </c>
      <c r="AQ38">
        <f t="shared" si="43"/>
        <v>1.6220264922959031</v>
      </c>
      <c r="AR38">
        <f t="shared" si="44"/>
        <v>22.123716507479436</v>
      </c>
      <c r="AS38">
        <f t="shared" si="45"/>
        <v>16.689292583987005</v>
      </c>
      <c r="AT38">
        <f t="shared" si="46"/>
        <v>10.978955507278442</v>
      </c>
      <c r="AU38">
        <f t="shared" si="47"/>
        <v>1.3156601288074909</v>
      </c>
      <c r="AV38">
        <f t="shared" si="48"/>
        <v>5.9594397165270686E-2</v>
      </c>
      <c r="AW38">
        <f t="shared" si="49"/>
        <v>0.39843122972992934</v>
      </c>
      <c r="AX38">
        <f t="shared" si="50"/>
        <v>0.91722889907756167</v>
      </c>
      <c r="AY38">
        <f t="shared" si="51"/>
        <v>3.7359190047872373E-2</v>
      </c>
      <c r="AZ38">
        <f t="shared" si="52"/>
        <v>16.202996881469993</v>
      </c>
      <c r="BA38">
        <f t="shared" si="53"/>
        <v>0.57047888597827023</v>
      </c>
      <c r="BB38">
        <f t="shared" si="54"/>
        <v>25.114894887770067</v>
      </c>
      <c r="BC38">
        <f t="shared" si="55"/>
        <v>384.58755498441934</v>
      </c>
      <c r="BD38">
        <f t="shared" si="56"/>
        <v>3.8591758163715097E-3</v>
      </c>
    </row>
    <row r="39" spans="1:108" x14ac:dyDescent="0.25">
      <c r="A39" s="1">
        <v>27</v>
      </c>
      <c r="B39" s="1" t="s">
        <v>84</v>
      </c>
      <c r="C39" s="1">
        <v>380.00000350922346</v>
      </c>
      <c r="D39" s="1">
        <v>0</v>
      </c>
      <c r="E39">
        <f t="shared" si="29"/>
        <v>5.9328443372716739</v>
      </c>
      <c r="F39">
        <f t="shared" si="30"/>
        <v>6.0985015657181361E-2</v>
      </c>
      <c r="G39">
        <f t="shared" si="31"/>
        <v>220.68013369261138</v>
      </c>
      <c r="H39">
        <f t="shared" si="32"/>
        <v>1.0091160356906741</v>
      </c>
      <c r="I39">
        <f t="shared" si="33"/>
        <v>1.2221565487466706</v>
      </c>
      <c r="J39">
        <f t="shared" si="34"/>
        <v>14.156427383422852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7.7885875701904297</v>
      </c>
      <c r="P39" s="1">
        <v>14.156427383422852</v>
      </c>
      <c r="Q39" s="1">
        <v>5.1356029510498047</v>
      </c>
      <c r="R39" s="1">
        <v>399.99954223632812</v>
      </c>
      <c r="S39" s="1">
        <v>387.39334106445312</v>
      </c>
      <c r="T39" s="1">
        <v>3.4343314170837402</v>
      </c>
      <c r="U39" s="1">
        <v>5.4350337982177734</v>
      </c>
      <c r="V39" s="1">
        <v>23.721286773681641</v>
      </c>
      <c r="W39" s="1">
        <v>37.540348052978516</v>
      </c>
      <c r="X39" s="1">
        <v>300.98373413085937</v>
      </c>
      <c r="Y39" s="1">
        <v>1699.2969970703125</v>
      </c>
      <c r="Z39" s="1">
        <v>5.6583538055419922</v>
      </c>
      <c r="AA39" s="1">
        <v>73.316787719726563</v>
      </c>
      <c r="AB39" s="1">
        <v>2.1670427322387695</v>
      </c>
      <c r="AC39" s="1">
        <v>9.4292536377906799E-2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0.50163955688476558</v>
      </c>
      <c r="AL39">
        <f t="shared" si="38"/>
        <v>1.0091160356906742E-3</v>
      </c>
      <c r="AM39">
        <f t="shared" si="39"/>
        <v>287.30642738342283</v>
      </c>
      <c r="AN39">
        <f t="shared" si="40"/>
        <v>280.93858757019041</v>
      </c>
      <c r="AO39">
        <f t="shared" si="41"/>
        <v>271.88751345409037</v>
      </c>
      <c r="AP39">
        <f t="shared" si="42"/>
        <v>1.9762701625637085</v>
      </c>
      <c r="AQ39">
        <f t="shared" si="43"/>
        <v>1.6206357679801422</v>
      </c>
      <c r="AR39">
        <f t="shared" si="44"/>
        <v>22.104565930731511</v>
      </c>
      <c r="AS39">
        <f t="shared" si="45"/>
        <v>16.669532132513737</v>
      </c>
      <c r="AT39">
        <f t="shared" si="46"/>
        <v>10.972507476806641</v>
      </c>
      <c r="AU39">
        <f t="shared" si="47"/>
        <v>1.3150966022128519</v>
      </c>
      <c r="AV39">
        <f t="shared" si="48"/>
        <v>5.9702977979688737E-2</v>
      </c>
      <c r="AW39">
        <f t="shared" si="49"/>
        <v>0.39847921923347168</v>
      </c>
      <c r="AX39">
        <f t="shared" si="50"/>
        <v>0.91661738297938022</v>
      </c>
      <c r="AY39">
        <f t="shared" si="51"/>
        <v>3.7427464702795454E-2</v>
      </c>
      <c r="AZ39">
        <f t="shared" si="52"/>
        <v>16.179558515902066</v>
      </c>
      <c r="BA39">
        <f t="shared" si="53"/>
        <v>0.56965391580103442</v>
      </c>
      <c r="BB39">
        <f t="shared" si="54"/>
        <v>25.142386609568636</v>
      </c>
      <c r="BC39">
        <f t="shared" si="55"/>
        <v>384.57315100769864</v>
      </c>
      <c r="BD39">
        <f t="shared" si="56"/>
        <v>3.8787384306786499E-3</v>
      </c>
    </row>
    <row r="40" spans="1:108" x14ac:dyDescent="0.25">
      <c r="A40" s="1">
        <v>28</v>
      </c>
      <c r="B40" s="1" t="s">
        <v>84</v>
      </c>
      <c r="C40" s="1">
        <v>380.50000349804759</v>
      </c>
      <c r="D40" s="1">
        <v>0</v>
      </c>
      <c r="E40">
        <f t="shared" si="29"/>
        <v>5.9587357404850998</v>
      </c>
      <c r="F40">
        <f t="shared" si="30"/>
        <v>6.0994115599839985E-2</v>
      </c>
      <c r="G40">
        <f t="shared" si="31"/>
        <v>220.00406483585576</v>
      </c>
      <c r="H40">
        <f t="shared" si="32"/>
        <v>1.0092443899636334</v>
      </c>
      <c r="I40">
        <f t="shared" si="33"/>
        <v>1.2221403342488397</v>
      </c>
      <c r="J40">
        <f t="shared" si="34"/>
        <v>14.157061576843262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7.789344310760498</v>
      </c>
      <c r="P40" s="1">
        <v>14.157061576843262</v>
      </c>
      <c r="Q40" s="1">
        <v>5.1366949081420898</v>
      </c>
      <c r="R40" s="1">
        <v>400.03445434570312</v>
      </c>
      <c r="S40" s="1">
        <v>387.376220703125</v>
      </c>
      <c r="T40" s="1">
        <v>3.4351170063018799</v>
      </c>
      <c r="U40" s="1">
        <v>5.4361276626586914</v>
      </c>
      <c r="V40" s="1">
        <v>23.725643157958984</v>
      </c>
      <c r="W40" s="1">
        <v>37.546211242675781</v>
      </c>
      <c r="X40" s="1">
        <v>300.97531127929687</v>
      </c>
      <c r="Y40" s="1">
        <v>1699.25244140625</v>
      </c>
      <c r="Z40" s="1">
        <v>5.718714714050293</v>
      </c>
      <c r="AA40" s="1">
        <v>73.317268371582031</v>
      </c>
      <c r="AB40" s="1">
        <v>2.1670427322387695</v>
      </c>
      <c r="AC40" s="1">
        <v>9.4292536377906799E-2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0.50162551879882811</v>
      </c>
      <c r="AL40">
        <f t="shared" si="38"/>
        <v>1.0092443899636335E-3</v>
      </c>
      <c r="AM40">
        <f t="shared" si="39"/>
        <v>287.30706157684324</v>
      </c>
      <c r="AN40">
        <f t="shared" si="40"/>
        <v>280.93934431076048</v>
      </c>
      <c r="AO40">
        <f t="shared" si="41"/>
        <v>271.88038454799971</v>
      </c>
      <c r="AP40">
        <f t="shared" si="42"/>
        <v>1.9761238587732175</v>
      </c>
      <c r="AQ40">
        <f t="shared" si="43"/>
        <v>1.6207023649941681</v>
      </c>
      <c r="AR40">
        <f t="shared" si="44"/>
        <v>22.105329358156457</v>
      </c>
      <c r="AS40">
        <f t="shared" si="45"/>
        <v>16.669201695497765</v>
      </c>
      <c r="AT40">
        <f t="shared" si="46"/>
        <v>10.97320294380188</v>
      </c>
      <c r="AU40">
        <f t="shared" si="47"/>
        <v>1.3151573724285539</v>
      </c>
      <c r="AV40">
        <f t="shared" si="48"/>
        <v>5.971169931536844E-2</v>
      </c>
      <c r="AW40">
        <f t="shared" si="49"/>
        <v>0.39856203074532826</v>
      </c>
      <c r="AX40">
        <f t="shared" si="50"/>
        <v>0.91659534168322565</v>
      </c>
      <c r="AY40">
        <f t="shared" si="51"/>
        <v>3.7432948634126266E-2</v>
      </c>
      <c r="AZ40">
        <f t="shared" si="52"/>
        <v>16.13009706440937</v>
      </c>
      <c r="BA40">
        <f t="shared" si="53"/>
        <v>0.56793384074150777</v>
      </c>
      <c r="BB40">
        <f t="shared" si="54"/>
        <v>25.14662004223338</v>
      </c>
      <c r="BC40">
        <f t="shared" si="55"/>
        <v>384.54372311329752</v>
      </c>
      <c r="BD40">
        <f t="shared" si="56"/>
        <v>3.8966196713580798E-3</v>
      </c>
    </row>
    <row r="41" spans="1:108" x14ac:dyDescent="0.25">
      <c r="A41" s="1">
        <v>29</v>
      </c>
      <c r="B41" s="1" t="s">
        <v>85</v>
      </c>
      <c r="C41" s="1">
        <v>381.00000348687172</v>
      </c>
      <c r="D41" s="1">
        <v>0</v>
      </c>
      <c r="E41">
        <f t="shared" si="29"/>
        <v>5.9874579237967112</v>
      </c>
      <c r="F41">
        <f t="shared" si="30"/>
        <v>6.1047482964606707E-2</v>
      </c>
      <c r="G41">
        <f t="shared" si="31"/>
        <v>219.38248914371439</v>
      </c>
      <c r="H41">
        <f t="shared" si="32"/>
        <v>1.0091958798431173</v>
      </c>
      <c r="I41">
        <f t="shared" si="33"/>
        <v>1.221047434755421</v>
      </c>
      <c r="J41">
        <f t="shared" si="34"/>
        <v>14.146772384643555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7.7897210121154785</v>
      </c>
      <c r="P41" s="1">
        <v>14.146772384643555</v>
      </c>
      <c r="Q41" s="1">
        <v>5.136256217956543</v>
      </c>
      <c r="R41" s="1">
        <v>400.082275390625</v>
      </c>
      <c r="S41" s="1">
        <v>387.36874389648437</v>
      </c>
      <c r="T41" s="1">
        <v>3.4356753826141357</v>
      </c>
      <c r="U41" s="1">
        <v>5.4362893104553223</v>
      </c>
      <c r="V41" s="1">
        <v>23.728944778442383</v>
      </c>
      <c r="W41" s="1">
        <v>37.54644775390625</v>
      </c>
      <c r="X41" s="1">
        <v>301.02047729492187</v>
      </c>
      <c r="Y41" s="1">
        <v>1699.2572021484375</v>
      </c>
      <c r="Z41" s="1">
        <v>5.6201000213623047</v>
      </c>
      <c r="AA41" s="1">
        <v>73.317428588867188</v>
      </c>
      <c r="AB41" s="1">
        <v>2.1670427322387695</v>
      </c>
      <c r="AC41" s="1">
        <v>9.4292536377906799E-2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0.50170079549153634</v>
      </c>
      <c r="AL41">
        <f t="shared" si="38"/>
        <v>1.0091958798431173E-3</v>
      </c>
      <c r="AM41">
        <f t="shared" si="39"/>
        <v>287.29677238464353</v>
      </c>
      <c r="AN41">
        <f t="shared" si="40"/>
        <v>280.93972101211546</v>
      </c>
      <c r="AO41">
        <f t="shared" si="41"/>
        <v>271.88114626673269</v>
      </c>
      <c r="AP41">
        <f t="shared" si="42"/>
        <v>1.9774917352142625</v>
      </c>
      <c r="AQ41">
        <f t="shared" si="43"/>
        <v>1.6196221880631512</v>
      </c>
      <c r="AR41">
        <f t="shared" si="44"/>
        <v>22.090548171640069</v>
      </c>
      <c r="AS41">
        <f t="shared" si="45"/>
        <v>16.654258861184747</v>
      </c>
      <c r="AT41">
        <f t="shared" si="46"/>
        <v>10.968246698379517</v>
      </c>
      <c r="AU41">
        <f t="shared" si="47"/>
        <v>1.3147243474702357</v>
      </c>
      <c r="AV41">
        <f t="shared" si="48"/>
        <v>5.9762845206928206E-2</v>
      </c>
      <c r="AW41">
        <f t="shared" si="49"/>
        <v>0.39857475330773012</v>
      </c>
      <c r="AX41">
        <f t="shared" si="50"/>
        <v>0.91614959416250552</v>
      </c>
      <c r="AY41">
        <f t="shared" si="51"/>
        <v>3.7465109007258732E-2</v>
      </c>
      <c r="AZ41">
        <f t="shared" si="52"/>
        <v>16.084559981442212</v>
      </c>
      <c r="BA41">
        <f t="shared" si="53"/>
        <v>0.56634019290503068</v>
      </c>
      <c r="BB41">
        <f t="shared" si="54"/>
        <v>25.165611620712014</v>
      </c>
      <c r="BC41">
        <f t="shared" si="55"/>
        <v>384.52259315629948</v>
      </c>
      <c r="BD41">
        <f t="shared" si="56"/>
        <v>3.9185744449709257E-3</v>
      </c>
    </row>
    <row r="42" spans="1:108" x14ac:dyDescent="0.25">
      <c r="A42" s="1">
        <v>30</v>
      </c>
      <c r="B42" s="1" t="s">
        <v>85</v>
      </c>
      <c r="C42" s="1">
        <v>381.50000347569585</v>
      </c>
      <c r="D42" s="1">
        <v>0</v>
      </c>
      <c r="E42">
        <f t="shared" si="29"/>
        <v>6.0106396768010439</v>
      </c>
      <c r="F42">
        <f t="shared" si="30"/>
        <v>6.1041092594604836E-2</v>
      </c>
      <c r="G42">
        <f t="shared" si="31"/>
        <v>218.73505129737299</v>
      </c>
      <c r="H42">
        <f t="shared" si="32"/>
        <v>1.0088224388032945</v>
      </c>
      <c r="I42">
        <f t="shared" si="33"/>
        <v>1.2207339524198142</v>
      </c>
      <c r="J42">
        <f t="shared" si="34"/>
        <v>14.143611907958984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7.7899799346923828</v>
      </c>
      <c r="P42" s="1">
        <v>14.143611907958984</v>
      </c>
      <c r="Q42" s="1">
        <v>5.1364831924438477</v>
      </c>
      <c r="R42" s="1">
        <v>400.10501098632812</v>
      </c>
      <c r="S42" s="1">
        <v>387.3453369140625</v>
      </c>
      <c r="T42" s="1">
        <v>3.4360792636871338</v>
      </c>
      <c r="U42" s="1">
        <v>5.4359960556030273</v>
      </c>
      <c r="V42" s="1">
        <v>23.731512069702148</v>
      </c>
      <c r="W42" s="1">
        <v>37.544071197509766</v>
      </c>
      <c r="X42" s="1">
        <v>301.01406860351562</v>
      </c>
      <c r="Y42" s="1">
        <v>1699.2403564453125</v>
      </c>
      <c r="Z42" s="1">
        <v>5.633817195892334</v>
      </c>
      <c r="AA42" s="1">
        <v>73.318038940429687</v>
      </c>
      <c r="AB42" s="1">
        <v>2.1670427322387695</v>
      </c>
      <c r="AC42" s="1">
        <v>9.4292536377906799E-2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0.50169011433919264</v>
      </c>
      <c r="AL42">
        <f t="shared" si="38"/>
        <v>1.0088224388032944E-3</v>
      </c>
      <c r="AM42">
        <f t="shared" si="39"/>
        <v>287.29361190795896</v>
      </c>
      <c r="AN42">
        <f t="shared" si="40"/>
        <v>280.93997993469236</v>
      </c>
      <c r="AO42">
        <f t="shared" si="41"/>
        <v>271.87845095429293</v>
      </c>
      <c r="AP42">
        <f t="shared" si="42"/>
        <v>1.9780831487491408</v>
      </c>
      <c r="AQ42">
        <f t="shared" si="43"/>
        <v>1.6192905229045391</v>
      </c>
      <c r="AR42">
        <f t="shared" si="44"/>
        <v>22.08584062402705</v>
      </c>
      <c r="AS42">
        <f t="shared" si="45"/>
        <v>16.649844568424022</v>
      </c>
      <c r="AT42">
        <f t="shared" si="46"/>
        <v>10.966795921325684</v>
      </c>
      <c r="AU42">
        <f t="shared" si="47"/>
        <v>1.3145976174792082</v>
      </c>
      <c r="AV42">
        <f t="shared" si="48"/>
        <v>5.9756720942033666E-2</v>
      </c>
      <c r="AW42">
        <f t="shared" si="49"/>
        <v>0.39855657048472493</v>
      </c>
      <c r="AX42">
        <f t="shared" si="50"/>
        <v>0.9160410469944833</v>
      </c>
      <c r="AY42">
        <f t="shared" si="51"/>
        <v>3.746125808026618E-2</v>
      </c>
      <c r="AZ42">
        <f t="shared" si="52"/>
        <v>16.037225008657678</v>
      </c>
      <c r="BA42">
        <f t="shared" si="53"/>
        <v>0.56470294192776649</v>
      </c>
      <c r="BB42">
        <f t="shared" si="54"/>
        <v>25.169525168253138</v>
      </c>
      <c r="BC42">
        <f t="shared" si="55"/>
        <v>384.48816667874098</v>
      </c>
      <c r="BD42">
        <f t="shared" si="56"/>
        <v>3.9347100830010957E-3</v>
      </c>
      <c r="BE42">
        <f>AVERAGE(E28:E42)</f>
        <v>5.9039076154494801</v>
      </c>
      <c r="BF42">
        <f t="shared" ref="BF42:DD42" si="57">AVERAGE(F28:F42)</f>
        <v>6.0848459335677479E-2</v>
      </c>
      <c r="BG42">
        <f t="shared" si="57"/>
        <v>221.15144608684741</v>
      </c>
      <c r="BH42">
        <f t="shared" si="57"/>
        <v>1.0076573369636224</v>
      </c>
      <c r="BI42">
        <f t="shared" si="57"/>
        <v>1.2230714024581735</v>
      </c>
      <c r="BJ42">
        <f t="shared" si="57"/>
        <v>14.164269510904948</v>
      </c>
      <c r="BK42">
        <f t="shared" si="57"/>
        <v>6</v>
      </c>
      <c r="BL42">
        <f t="shared" si="57"/>
        <v>1.4200000166893005</v>
      </c>
      <c r="BM42">
        <f t="shared" si="57"/>
        <v>1</v>
      </c>
      <c r="BN42">
        <f t="shared" si="57"/>
        <v>2.8400000333786011</v>
      </c>
      <c r="BO42">
        <f t="shared" si="57"/>
        <v>7.7874046961466474</v>
      </c>
      <c r="BP42">
        <f t="shared" si="57"/>
        <v>14.164269510904948</v>
      </c>
      <c r="BQ42">
        <f t="shared" si="57"/>
        <v>5.1357436815897621</v>
      </c>
      <c r="BR42">
        <f t="shared" si="57"/>
        <v>399.99781901041666</v>
      </c>
      <c r="BS42">
        <f t="shared" si="57"/>
        <v>387.45124104817711</v>
      </c>
      <c r="BT42">
        <f t="shared" si="57"/>
        <v>3.4361090501149496</v>
      </c>
      <c r="BU42">
        <f t="shared" si="57"/>
        <v>5.433773962656657</v>
      </c>
      <c r="BV42">
        <f t="shared" si="57"/>
        <v>23.735566202799479</v>
      </c>
      <c r="BW42">
        <f t="shared" si="57"/>
        <v>37.53480758666992</v>
      </c>
      <c r="BX42">
        <f t="shared" si="57"/>
        <v>301.00603434244789</v>
      </c>
      <c r="BY42">
        <f t="shared" si="57"/>
        <v>1699.1799723307292</v>
      </c>
      <c r="BZ42">
        <f t="shared" si="57"/>
        <v>5.8000810623168944</v>
      </c>
      <c r="CA42">
        <f t="shared" si="57"/>
        <v>73.317058817545572</v>
      </c>
      <c r="CB42">
        <f t="shared" si="57"/>
        <v>2.1670427322387695</v>
      </c>
      <c r="CC42">
        <f t="shared" si="57"/>
        <v>9.4292536377906799E-2</v>
      </c>
      <c r="CD42">
        <f t="shared" si="57"/>
        <v>1</v>
      </c>
      <c r="CE42">
        <f t="shared" si="57"/>
        <v>-0.21956524252891541</v>
      </c>
      <c r="CF42">
        <f t="shared" si="57"/>
        <v>2.737391471862793</v>
      </c>
      <c r="CG42">
        <f t="shared" si="57"/>
        <v>1</v>
      </c>
      <c r="CH42">
        <f t="shared" si="57"/>
        <v>0</v>
      </c>
      <c r="CI42">
        <f t="shared" si="57"/>
        <v>0.15999999642372131</v>
      </c>
      <c r="CJ42">
        <f t="shared" si="57"/>
        <v>111115</v>
      </c>
      <c r="CK42">
        <f t="shared" si="57"/>
        <v>0.5016767239040798</v>
      </c>
      <c r="CL42">
        <f t="shared" si="57"/>
        <v>1.0076573369636225E-3</v>
      </c>
      <c r="CM42">
        <f t="shared" si="57"/>
        <v>287.31426951090504</v>
      </c>
      <c r="CN42">
        <f t="shared" si="57"/>
        <v>280.9374046961467</v>
      </c>
      <c r="CO42">
        <f t="shared" si="57"/>
        <v>271.86878949617557</v>
      </c>
      <c r="CP42">
        <f t="shared" si="57"/>
        <v>1.9756992844770218</v>
      </c>
      <c r="CQ42">
        <f t="shared" si="57"/>
        <v>1.6214597276559508</v>
      </c>
      <c r="CR42">
        <f t="shared" si="57"/>
        <v>22.115722548200381</v>
      </c>
      <c r="CS42">
        <f t="shared" si="57"/>
        <v>16.681948585543726</v>
      </c>
      <c r="CT42">
        <f t="shared" si="57"/>
        <v>10.975837103525798</v>
      </c>
      <c r="CU42">
        <f t="shared" si="57"/>
        <v>1.3153876177985413</v>
      </c>
      <c r="CV42">
        <f t="shared" si="57"/>
        <v>5.9572092182682244E-2</v>
      </c>
      <c r="CW42">
        <f t="shared" si="57"/>
        <v>0.39838832519777739</v>
      </c>
      <c r="CX42">
        <f t="shared" si="57"/>
        <v>0.91699929260076385</v>
      </c>
      <c r="CY42">
        <f t="shared" si="57"/>
        <v>3.7345165354922015E-2</v>
      </c>
      <c r="CZ42">
        <f t="shared" si="57"/>
        <v>16.214173300976437</v>
      </c>
      <c r="DA42">
        <f t="shared" si="57"/>
        <v>0.57078491798226361</v>
      </c>
      <c r="DB42">
        <f t="shared" si="57"/>
        <v>25.120530621767884</v>
      </c>
      <c r="DC42">
        <f t="shared" si="57"/>
        <v>384.64480612311297</v>
      </c>
      <c r="DD42">
        <f t="shared" si="57"/>
        <v>3.8557771290422429E-3</v>
      </c>
    </row>
    <row r="43" spans="1:108" x14ac:dyDescent="0.25">
      <c r="A43" s="1" t="s">
        <v>9</v>
      </c>
      <c r="B43" s="1" t="s">
        <v>86</v>
      </c>
    </row>
    <row r="44" spans="1:108" x14ac:dyDescent="0.25">
      <c r="A44" s="1" t="s">
        <v>9</v>
      </c>
      <c r="B44" s="1" t="s">
        <v>87</v>
      </c>
    </row>
    <row r="45" spans="1:108" x14ac:dyDescent="0.25">
      <c r="A45" s="1" t="s">
        <v>9</v>
      </c>
      <c r="B45" s="1" t="s">
        <v>88</v>
      </c>
    </row>
    <row r="46" spans="1:108" x14ac:dyDescent="0.25">
      <c r="A46" s="1">
        <v>31</v>
      </c>
      <c r="B46" s="1" t="s">
        <v>89</v>
      </c>
      <c r="C46" s="1">
        <v>802.50000132992864</v>
      </c>
      <c r="D46" s="1">
        <v>0</v>
      </c>
      <c r="E46">
        <f t="shared" ref="E46:E54" si="58">(R46-S46*(1000-T46)/(1000-U46))*AK46</f>
        <v>6.4297234415199478</v>
      </c>
      <c r="F46">
        <f t="shared" ref="F46:F54" si="59">IF(AV46&lt;&gt;0,1/(1/AV46-1/N46),0)</f>
        <v>7.0384995268922848E-2</v>
      </c>
      <c r="G46">
        <f t="shared" ref="G46:G54" si="60">((AY46-AL46/2)*S46-E46)/(AY46+AL46/2)</f>
        <v>226.13653283305669</v>
      </c>
      <c r="H46">
        <f t="shared" ref="H46:H54" si="61">AL46*1000</f>
        <v>1.4384473295558071</v>
      </c>
      <c r="I46">
        <f t="shared" ref="I46:I54" si="62">(AQ46-AW46)</f>
        <v>1.5086772969203641</v>
      </c>
      <c r="J46">
        <f t="shared" ref="J46:J54" si="63">(P46+AP46*D46)</f>
        <v>17.696554183959961</v>
      </c>
      <c r="K46" s="1">
        <v>6</v>
      </c>
      <c r="L46">
        <f t="shared" ref="L46:L54" si="64">(K46*AE46+AF46)</f>
        <v>1.4200000166893005</v>
      </c>
      <c r="M46" s="1">
        <v>1</v>
      </c>
      <c r="N46">
        <f t="shared" ref="N46:N54" si="65">L46*(M46+1)*(M46+1)/(M46*M46+1)</f>
        <v>2.8400000333786011</v>
      </c>
      <c r="O46" s="1">
        <v>13.253811836242676</v>
      </c>
      <c r="P46" s="1">
        <v>17.696554183959961</v>
      </c>
      <c r="Q46" s="1">
        <v>11.632289886474609</v>
      </c>
      <c r="R46" s="1">
        <v>399.53720092773437</v>
      </c>
      <c r="S46" s="1">
        <v>385.61346435546875</v>
      </c>
      <c r="T46" s="1">
        <v>4.292090892791748</v>
      </c>
      <c r="U46" s="1">
        <v>7.1392288208007812</v>
      </c>
      <c r="V46" s="1">
        <v>20.590147018432617</v>
      </c>
      <c r="W46" s="1">
        <v>34.248523712158203</v>
      </c>
      <c r="X46" s="1">
        <v>300.97128295898437</v>
      </c>
      <c r="Y46" s="1">
        <v>1698.9237060546875</v>
      </c>
      <c r="Z46" s="1">
        <v>5.6613469123840332</v>
      </c>
      <c r="AA46" s="1">
        <v>73.313873291015625</v>
      </c>
      <c r="AB46" s="1">
        <v>2.2948808670043945</v>
      </c>
      <c r="AC46" s="1">
        <v>7.9713717103004456E-2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ref="AK46:AK54" si="66">X46*0.000001/(K46*0.0001)</f>
        <v>0.50161880493164057</v>
      </c>
      <c r="AL46">
        <f t="shared" ref="AL46:AL54" si="67">(U46-T46)/(1000-U46)*AK46</f>
        <v>1.4384473295558072E-3</v>
      </c>
      <c r="AM46">
        <f t="shared" ref="AM46:AM54" si="68">(P46+273.15)</f>
        <v>290.84655418395994</v>
      </c>
      <c r="AN46">
        <f t="shared" ref="AN46:AN54" si="69">(O46+273.15)</f>
        <v>286.40381183624265</v>
      </c>
      <c r="AO46">
        <f t="shared" ref="AO46:AO54" si="70">(Y46*AG46+Z46*AH46)*AI46</f>
        <v>271.82778689292536</v>
      </c>
      <c r="AP46">
        <f t="shared" ref="AP46:AP54" si="71">((AO46+0.00000010773*(AN46^4-AM46^4))-AL46*44100)/(L46*51.4+0.00000043092*AM46^3)</f>
        <v>1.9423196376840797</v>
      </c>
      <c r="AQ46">
        <f t="shared" ref="AQ46:AQ54" si="72">0.61365*EXP(17.502*J46/(240.97+J46))</f>
        <v>2.0320818140841195</v>
      </c>
      <c r="AR46">
        <f t="shared" ref="AR46:AR54" si="73">AQ46*1000/AA46</f>
        <v>27.717561804678848</v>
      </c>
      <c r="AS46">
        <f t="shared" ref="AS46:AS54" si="74">(AR46-U46)</f>
        <v>20.578332983878067</v>
      </c>
      <c r="AT46">
        <f t="shared" ref="AT46:AT54" si="75">IF(D46,P46,(O46+P46)/2)</f>
        <v>15.475183010101318</v>
      </c>
      <c r="AU46">
        <f t="shared" ref="AU46:AU54" si="76">0.61365*EXP(17.502*AT46/(240.97+AT46))</f>
        <v>1.7644297276338448</v>
      </c>
      <c r="AV46">
        <f t="shared" ref="AV46:AV54" si="77">IF(AS46&lt;&gt;0,(1000-(AR46+U46)/2)/AS46*AL46,0)</f>
        <v>6.8682798648804694E-2</v>
      </c>
      <c r="AW46">
        <f t="shared" ref="AW46:AW54" si="78">U46*AA46/1000</f>
        <v>0.52340451716375536</v>
      </c>
      <c r="AX46">
        <f t="shared" ref="AX46:AX54" si="79">(AU46-AW46)</f>
        <v>1.2410252104700894</v>
      </c>
      <c r="AY46">
        <f t="shared" ref="AY46:AY54" si="80">1/(1.6/F46+1.37/N46)</f>
        <v>4.3076502982880106E-2</v>
      </c>
      <c r="AZ46">
        <f t="shared" ref="AZ46:AZ54" si="81">G46*AA46*0.001</f>
        <v>16.578945114592312</v>
      </c>
      <c r="BA46">
        <f t="shared" ref="BA46:BA54" si="82">G46/S46</f>
        <v>0.5864331869506455</v>
      </c>
      <c r="BB46">
        <f t="shared" ref="BB46:BB54" si="83">(1-AL46*AA46/AQ46/F46)*100</f>
        <v>26.267517916060214</v>
      </c>
      <c r="BC46">
        <f t="shared" ref="BC46:BC54" si="84">(S46-E46/(N46/1.35))</f>
        <v>382.55708176954124</v>
      </c>
      <c r="BD46">
        <f t="shared" ref="BD46:BD54" si="85">E46*BB46/100/BC46</f>
        <v>4.4148411764909226E-3</v>
      </c>
    </row>
    <row r="47" spans="1:108" x14ac:dyDescent="0.25">
      <c r="A47" s="1">
        <v>32</v>
      </c>
      <c r="B47" s="1" t="s">
        <v>89</v>
      </c>
      <c r="C47" s="1">
        <v>802.50000132992864</v>
      </c>
      <c r="D47" s="1">
        <v>0</v>
      </c>
      <c r="E47">
        <f t="shared" si="58"/>
        <v>6.4297234415199478</v>
      </c>
      <c r="F47">
        <f t="shared" si="59"/>
        <v>7.0384995268922848E-2</v>
      </c>
      <c r="G47">
        <f t="shared" si="60"/>
        <v>226.13653283305669</v>
      </c>
      <c r="H47">
        <f t="shared" si="61"/>
        <v>1.4384473295558071</v>
      </c>
      <c r="I47">
        <f t="shared" si="62"/>
        <v>1.5086772969203641</v>
      </c>
      <c r="J47">
        <f t="shared" si="63"/>
        <v>17.696554183959961</v>
      </c>
      <c r="K47" s="1">
        <v>6</v>
      </c>
      <c r="L47">
        <f t="shared" si="64"/>
        <v>1.4200000166893005</v>
      </c>
      <c r="M47" s="1">
        <v>1</v>
      </c>
      <c r="N47">
        <f t="shared" si="65"/>
        <v>2.8400000333786011</v>
      </c>
      <c r="O47" s="1">
        <v>13.253811836242676</v>
      </c>
      <c r="P47" s="1">
        <v>17.696554183959961</v>
      </c>
      <c r="Q47" s="1">
        <v>11.632289886474609</v>
      </c>
      <c r="R47" s="1">
        <v>399.53720092773437</v>
      </c>
      <c r="S47" s="1">
        <v>385.61346435546875</v>
      </c>
      <c r="T47" s="1">
        <v>4.292090892791748</v>
      </c>
      <c r="U47" s="1">
        <v>7.1392288208007812</v>
      </c>
      <c r="V47" s="1">
        <v>20.590147018432617</v>
      </c>
      <c r="W47" s="1">
        <v>34.248523712158203</v>
      </c>
      <c r="X47" s="1">
        <v>300.97128295898437</v>
      </c>
      <c r="Y47" s="1">
        <v>1698.9237060546875</v>
      </c>
      <c r="Z47" s="1">
        <v>5.6613469123840332</v>
      </c>
      <c r="AA47" s="1">
        <v>73.313873291015625</v>
      </c>
      <c r="AB47" s="1">
        <v>2.2948808670043945</v>
      </c>
      <c r="AC47" s="1">
        <v>7.9713717103004456E-2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66"/>
        <v>0.50161880493164057</v>
      </c>
      <c r="AL47">
        <f t="shared" si="67"/>
        <v>1.4384473295558072E-3</v>
      </c>
      <c r="AM47">
        <f t="shared" si="68"/>
        <v>290.84655418395994</v>
      </c>
      <c r="AN47">
        <f t="shared" si="69"/>
        <v>286.40381183624265</v>
      </c>
      <c r="AO47">
        <f t="shared" si="70"/>
        <v>271.82778689292536</v>
      </c>
      <c r="AP47">
        <f t="shared" si="71"/>
        <v>1.9423196376840797</v>
      </c>
      <c r="AQ47">
        <f t="shared" si="72"/>
        <v>2.0320818140841195</v>
      </c>
      <c r="AR47">
        <f t="shared" si="73"/>
        <v>27.717561804678848</v>
      </c>
      <c r="AS47">
        <f t="shared" si="74"/>
        <v>20.578332983878067</v>
      </c>
      <c r="AT47">
        <f t="shared" si="75"/>
        <v>15.475183010101318</v>
      </c>
      <c r="AU47">
        <f t="shared" si="76"/>
        <v>1.7644297276338448</v>
      </c>
      <c r="AV47">
        <f t="shared" si="77"/>
        <v>6.8682798648804694E-2</v>
      </c>
      <c r="AW47">
        <f t="shared" si="78"/>
        <v>0.52340451716375536</v>
      </c>
      <c r="AX47">
        <f t="shared" si="79"/>
        <v>1.2410252104700894</v>
      </c>
      <c r="AY47">
        <f t="shared" si="80"/>
        <v>4.3076502982880106E-2</v>
      </c>
      <c r="AZ47">
        <f t="shared" si="81"/>
        <v>16.578945114592312</v>
      </c>
      <c r="BA47">
        <f t="shared" si="82"/>
        <v>0.5864331869506455</v>
      </c>
      <c r="BB47">
        <f t="shared" si="83"/>
        <v>26.267517916060214</v>
      </c>
      <c r="BC47">
        <f t="shared" si="84"/>
        <v>382.55708176954124</v>
      </c>
      <c r="BD47">
        <f t="shared" si="85"/>
        <v>4.4148411764909226E-3</v>
      </c>
    </row>
    <row r="48" spans="1:108" x14ac:dyDescent="0.25">
      <c r="A48" s="1">
        <v>33</v>
      </c>
      <c r="B48" s="1" t="s">
        <v>90</v>
      </c>
      <c r="C48" s="1">
        <v>803.00000131875277</v>
      </c>
      <c r="D48" s="1">
        <v>0</v>
      </c>
      <c r="E48">
        <f t="shared" si="58"/>
        <v>6.447563490994046</v>
      </c>
      <c r="F48">
        <f t="shared" si="59"/>
        <v>7.0330456626409021E-2</v>
      </c>
      <c r="G48">
        <f t="shared" si="60"/>
        <v>225.58485396345645</v>
      </c>
      <c r="H48">
        <f t="shared" si="61"/>
        <v>1.4391798718456597</v>
      </c>
      <c r="I48">
        <f t="shared" si="62"/>
        <v>1.510567588187951</v>
      </c>
      <c r="J48">
        <f t="shared" si="63"/>
        <v>17.71217155456543</v>
      </c>
      <c r="K48" s="1">
        <v>6</v>
      </c>
      <c r="L48">
        <f t="shared" si="64"/>
        <v>1.4200000166893005</v>
      </c>
      <c r="M48" s="1">
        <v>1</v>
      </c>
      <c r="N48">
        <f t="shared" si="65"/>
        <v>2.8400000333786011</v>
      </c>
      <c r="O48" s="1">
        <v>13.25822639465332</v>
      </c>
      <c r="P48" s="1">
        <v>17.71217155456543</v>
      </c>
      <c r="Q48" s="1">
        <v>11.636516571044922</v>
      </c>
      <c r="R48" s="1">
        <v>399.55242919921875</v>
      </c>
      <c r="S48" s="1">
        <v>385.59298706054687</v>
      </c>
      <c r="T48" s="1">
        <v>4.2922244071960449</v>
      </c>
      <c r="U48" s="1">
        <v>7.1407337188720703</v>
      </c>
      <c r="V48" s="1">
        <v>20.584882736206055</v>
      </c>
      <c r="W48" s="1">
        <v>34.245918273925781</v>
      </c>
      <c r="X48" s="1">
        <v>300.9791259765625</v>
      </c>
      <c r="Y48" s="1">
        <v>1698.9239501953125</v>
      </c>
      <c r="Z48" s="1">
        <v>5.685734748840332</v>
      </c>
      <c r="AA48" s="1">
        <v>73.31396484375</v>
      </c>
      <c r="AB48" s="1">
        <v>2.2948808670043945</v>
      </c>
      <c r="AC48" s="1">
        <v>7.9713717103004456E-2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66"/>
        <v>0.50163187662760411</v>
      </c>
      <c r="AL48">
        <f t="shared" si="67"/>
        <v>1.4391798718456598E-3</v>
      </c>
      <c r="AM48">
        <f t="shared" si="68"/>
        <v>290.86217155456541</v>
      </c>
      <c r="AN48">
        <f t="shared" si="69"/>
        <v>286.4082263946533</v>
      </c>
      <c r="AO48">
        <f t="shared" si="70"/>
        <v>271.82782595542449</v>
      </c>
      <c r="AP48">
        <f t="shared" si="71"/>
        <v>1.9404476780768363</v>
      </c>
      <c r="AQ48">
        <f t="shared" si="72"/>
        <v>2.0340830890119181</v>
      </c>
      <c r="AR48">
        <f t="shared" si="73"/>
        <v>27.744824513952384</v>
      </c>
      <c r="AS48">
        <f t="shared" si="74"/>
        <v>20.604090795080314</v>
      </c>
      <c r="AT48">
        <f t="shared" si="75"/>
        <v>15.485198974609375</v>
      </c>
      <c r="AU48">
        <f t="shared" si="76"/>
        <v>1.7655633834691433</v>
      </c>
      <c r="AV48">
        <f t="shared" si="77"/>
        <v>6.8630865069276042E-2</v>
      </c>
      <c r="AW48">
        <f t="shared" si="78"/>
        <v>0.52351550082396714</v>
      </c>
      <c r="AX48">
        <f t="shared" si="79"/>
        <v>1.2420478826451762</v>
      </c>
      <c r="AY48">
        <f t="shared" si="80"/>
        <v>4.3043817718158246E-2</v>
      </c>
      <c r="AZ48">
        <f t="shared" si="81"/>
        <v>16.538520052759328</v>
      </c>
      <c r="BA48">
        <f t="shared" si="82"/>
        <v>0.58503360157853312</v>
      </c>
      <c r="BB48">
        <f t="shared" si="83"/>
        <v>26.245307438375644</v>
      </c>
      <c r="BC48">
        <f t="shared" si="84"/>
        <v>382.52812416951127</v>
      </c>
      <c r="BD48">
        <f t="shared" si="85"/>
        <v>4.423682217274013E-3</v>
      </c>
    </row>
    <row r="49" spans="1:56" x14ac:dyDescent="0.25">
      <c r="A49" s="1">
        <v>34</v>
      </c>
      <c r="B49" s="1" t="s">
        <v>90</v>
      </c>
      <c r="C49" s="1">
        <v>803.50000130757689</v>
      </c>
      <c r="D49" s="1">
        <v>0</v>
      </c>
      <c r="E49">
        <f t="shared" si="58"/>
        <v>6.4357187915366119</v>
      </c>
      <c r="F49">
        <f t="shared" si="59"/>
        <v>7.0262852070793982E-2</v>
      </c>
      <c r="G49">
        <f t="shared" si="60"/>
        <v>225.70159302371573</v>
      </c>
      <c r="H49">
        <f t="shared" si="61"/>
        <v>1.4393002494217584</v>
      </c>
      <c r="I49">
        <f t="shared" si="62"/>
        <v>1.5120838722767047</v>
      </c>
      <c r="J49">
        <f t="shared" si="63"/>
        <v>17.72437858581543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13.262164115905762</v>
      </c>
      <c r="P49" s="1">
        <v>17.72437858581543</v>
      </c>
      <c r="Q49" s="1">
        <v>11.640094757080078</v>
      </c>
      <c r="R49" s="1">
        <v>399.52413940429687</v>
      </c>
      <c r="S49" s="1">
        <v>385.5877685546875</v>
      </c>
      <c r="T49" s="1">
        <v>4.2926177978515625</v>
      </c>
      <c r="U49" s="1">
        <v>7.1414580345153809</v>
      </c>
      <c r="V49" s="1">
        <v>20.581325531005859</v>
      </c>
      <c r="W49" s="1">
        <v>34.240333557128906</v>
      </c>
      <c r="X49" s="1">
        <v>300.9691162109375</v>
      </c>
      <c r="Y49" s="1">
        <v>1698.88671875</v>
      </c>
      <c r="Z49" s="1">
        <v>5.7514195442199707</v>
      </c>
      <c r="AA49" s="1">
        <v>73.31341552734375</v>
      </c>
      <c r="AB49" s="1">
        <v>2.2948808670043945</v>
      </c>
      <c r="AC49" s="1">
        <v>7.9713717103004456E-2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0.50161519368489571</v>
      </c>
      <c r="AL49">
        <f t="shared" si="67"/>
        <v>1.4393002494217583E-3</v>
      </c>
      <c r="AM49">
        <f t="shared" si="68"/>
        <v>290.87437858581541</v>
      </c>
      <c r="AN49">
        <f t="shared" si="69"/>
        <v>286.41216411590574</v>
      </c>
      <c r="AO49">
        <f t="shared" si="70"/>
        <v>271.82186892430764</v>
      </c>
      <c r="AP49">
        <f t="shared" si="71"/>
        <v>1.939210277004312</v>
      </c>
      <c r="AQ49">
        <f t="shared" si="72"/>
        <v>2.0356485526322183</v>
      </c>
      <c r="AR49">
        <f t="shared" si="73"/>
        <v>27.766385428775735</v>
      </c>
      <c r="AS49">
        <f t="shared" si="74"/>
        <v>20.624927394260354</v>
      </c>
      <c r="AT49">
        <f t="shared" si="75"/>
        <v>15.493271350860596</v>
      </c>
      <c r="AU49">
        <f t="shared" si="76"/>
        <v>1.7664775200467664</v>
      </c>
      <c r="AV49">
        <f t="shared" si="77"/>
        <v>6.8566486974085572E-2</v>
      </c>
      <c r="AW49">
        <f t="shared" si="78"/>
        <v>0.52356468035551373</v>
      </c>
      <c r="AX49">
        <f t="shared" si="79"/>
        <v>1.2429128396912525</v>
      </c>
      <c r="AY49">
        <f t="shared" si="80"/>
        <v>4.3003300529250908E-2</v>
      </c>
      <c r="AZ49">
        <f t="shared" si="81"/>
        <v>16.546954674531101</v>
      </c>
      <c r="BA49">
        <f t="shared" si="82"/>
        <v>0.58534427549328427</v>
      </c>
      <c r="BB49">
        <f t="shared" si="83"/>
        <v>26.225499397833907</v>
      </c>
      <c r="BC49">
        <f t="shared" si="84"/>
        <v>382.52853606649683</v>
      </c>
      <c r="BD49">
        <f t="shared" si="85"/>
        <v>4.4122182629201794E-3</v>
      </c>
    </row>
    <row r="50" spans="1:56" x14ac:dyDescent="0.25">
      <c r="A50" s="1">
        <v>35</v>
      </c>
      <c r="B50" s="1" t="s">
        <v>91</v>
      </c>
      <c r="C50" s="1">
        <v>804.00000129640102</v>
      </c>
      <c r="D50" s="1">
        <v>0</v>
      </c>
      <c r="E50">
        <f t="shared" si="58"/>
        <v>6.4501372680002893</v>
      </c>
      <c r="F50">
        <f t="shared" si="59"/>
        <v>7.0240622749262724E-2</v>
      </c>
      <c r="G50">
        <f t="shared" si="60"/>
        <v>225.30856484078723</v>
      </c>
      <c r="H50">
        <f t="shared" si="61"/>
        <v>1.4399538057897587</v>
      </c>
      <c r="I50">
        <f t="shared" si="62"/>
        <v>1.5132208458953662</v>
      </c>
      <c r="J50">
        <f t="shared" si="63"/>
        <v>17.733921051025391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13.266534805297852</v>
      </c>
      <c r="P50" s="1">
        <v>17.733921051025391</v>
      </c>
      <c r="Q50" s="1">
        <v>11.644428253173828</v>
      </c>
      <c r="R50" s="1">
        <v>399.54339599609375</v>
      </c>
      <c r="S50" s="1">
        <v>385.57757568359375</v>
      </c>
      <c r="T50" s="1">
        <v>4.2924880981445313</v>
      </c>
      <c r="U50" s="1">
        <v>7.1426658630371094</v>
      </c>
      <c r="V50" s="1">
        <v>20.574794769287109</v>
      </c>
      <c r="W50" s="1">
        <v>34.236293792724609</v>
      </c>
      <c r="X50" s="1">
        <v>300.964111328125</v>
      </c>
      <c r="Y50" s="1">
        <v>1698.8023681640625</v>
      </c>
      <c r="Z50" s="1">
        <v>5.7026801109313965</v>
      </c>
      <c r="AA50" s="1">
        <v>73.313270568847656</v>
      </c>
      <c r="AB50" s="1">
        <v>2.2948808670043945</v>
      </c>
      <c r="AC50" s="1">
        <v>7.9713717103004456E-2</v>
      </c>
      <c r="AD50" s="1">
        <v>0.66666668653488159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0.50160685221354162</v>
      </c>
      <c r="AL50">
        <f t="shared" si="67"/>
        <v>1.4399538057897588E-3</v>
      </c>
      <c r="AM50">
        <f t="shared" si="68"/>
        <v>290.88392105102537</v>
      </c>
      <c r="AN50">
        <f t="shared" si="69"/>
        <v>286.41653480529783</v>
      </c>
      <c r="AO50">
        <f t="shared" si="70"/>
        <v>271.8083728308593</v>
      </c>
      <c r="AP50">
        <f t="shared" si="71"/>
        <v>1.9379985456505622</v>
      </c>
      <c r="AQ50">
        <f t="shared" si="72"/>
        <v>2.0368730408950775</v>
      </c>
      <c r="AR50">
        <f t="shared" si="73"/>
        <v>27.783142466441642</v>
      </c>
      <c r="AS50">
        <f t="shared" si="74"/>
        <v>20.640476603404533</v>
      </c>
      <c r="AT50">
        <f t="shared" si="75"/>
        <v>15.500227928161621</v>
      </c>
      <c r="AU50">
        <f t="shared" si="76"/>
        <v>1.7672656341774571</v>
      </c>
      <c r="AV50">
        <f t="shared" si="77"/>
        <v>6.8545317904347022E-2</v>
      </c>
      <c r="AW50">
        <f t="shared" si="78"/>
        <v>0.52365219499971138</v>
      </c>
      <c r="AX50">
        <f t="shared" si="79"/>
        <v>1.2436134391777456</v>
      </c>
      <c r="AY50">
        <f t="shared" si="80"/>
        <v>4.2989977558632257E-2</v>
      </c>
      <c r="AZ50">
        <f t="shared" si="81"/>
        <v>16.518107775651391</v>
      </c>
      <c r="BA50">
        <f t="shared" si="82"/>
        <v>0.58434042602538738</v>
      </c>
      <c r="BB50">
        <f t="shared" si="83"/>
        <v>26.213172039814193</v>
      </c>
      <c r="BC50">
        <f t="shared" si="84"/>
        <v>382.51148934223505</v>
      </c>
      <c r="BD50">
        <f t="shared" si="85"/>
        <v>4.4202216821579762E-3</v>
      </c>
    </row>
    <row r="51" spans="1:56" x14ac:dyDescent="0.25">
      <c r="A51" s="1">
        <v>36</v>
      </c>
      <c r="B51" s="1" t="s">
        <v>91</v>
      </c>
      <c r="C51" s="1">
        <v>804.50000128522515</v>
      </c>
      <c r="D51" s="1">
        <v>0</v>
      </c>
      <c r="E51">
        <f t="shared" si="58"/>
        <v>6.4658933048826102</v>
      </c>
      <c r="F51">
        <f t="shared" si="59"/>
        <v>7.0240282491753708E-2</v>
      </c>
      <c r="G51">
        <f t="shared" si="60"/>
        <v>224.93419240619465</v>
      </c>
      <c r="H51">
        <f t="shared" si="61"/>
        <v>1.4397668061506173</v>
      </c>
      <c r="I51">
        <f t="shared" si="62"/>
        <v>1.5130285285127525</v>
      </c>
      <c r="J51">
        <f t="shared" si="63"/>
        <v>17.732484817504883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13.270516395568848</v>
      </c>
      <c r="P51" s="1">
        <v>17.732484817504883</v>
      </c>
      <c r="Q51" s="1">
        <v>11.648284912109375</v>
      </c>
      <c r="R51" s="1">
        <v>399.559814453125</v>
      </c>
      <c r="S51" s="1">
        <v>385.5626220703125</v>
      </c>
      <c r="T51" s="1">
        <v>4.2929596900939941</v>
      </c>
      <c r="U51" s="1">
        <v>7.1427969932556152</v>
      </c>
      <c r="V51" s="1">
        <v>20.571645736694336</v>
      </c>
      <c r="W51" s="1">
        <v>34.227920532226563</v>
      </c>
      <c r="X51" s="1">
        <v>300.9609375</v>
      </c>
      <c r="Y51" s="1">
        <v>1698.8140869140625</v>
      </c>
      <c r="Z51" s="1">
        <v>5.6677088737487793</v>
      </c>
      <c r="AA51" s="1">
        <v>73.313041687011719</v>
      </c>
      <c r="AB51" s="1">
        <v>2.2948808670043945</v>
      </c>
      <c r="AC51" s="1">
        <v>7.9713717103004456E-2</v>
      </c>
      <c r="AD51" s="1">
        <v>0.66666668653488159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0.50160156249999999</v>
      </c>
      <c r="AL51">
        <f t="shared" si="67"/>
        <v>1.4397668061506173E-3</v>
      </c>
      <c r="AM51">
        <f t="shared" si="68"/>
        <v>290.88248481750486</v>
      </c>
      <c r="AN51">
        <f t="shared" si="69"/>
        <v>286.42051639556882</v>
      </c>
      <c r="AO51">
        <f t="shared" si="70"/>
        <v>271.81024783081739</v>
      </c>
      <c r="AP51">
        <f t="shared" si="71"/>
        <v>1.9387877527123689</v>
      </c>
      <c r="AQ51">
        <f t="shared" si="72"/>
        <v>2.0366887022411633</v>
      </c>
      <c r="AR51">
        <f t="shared" si="73"/>
        <v>27.780714800187962</v>
      </c>
      <c r="AS51">
        <f t="shared" si="74"/>
        <v>20.637917806932347</v>
      </c>
      <c r="AT51">
        <f t="shared" si="75"/>
        <v>15.501500606536865</v>
      </c>
      <c r="AU51">
        <f t="shared" si="76"/>
        <v>1.7674098499640951</v>
      </c>
      <c r="AV51">
        <f t="shared" si="77"/>
        <v>6.8544993873278962E-2</v>
      </c>
      <c r="AW51">
        <f t="shared" si="78"/>
        <v>0.52366017372841089</v>
      </c>
      <c r="AX51">
        <f t="shared" si="79"/>
        <v>1.2437496762356841</v>
      </c>
      <c r="AY51">
        <f t="shared" si="80"/>
        <v>4.2989773626587083E-2</v>
      </c>
      <c r="AZ51">
        <f t="shared" si="81"/>
        <v>16.490609824709665</v>
      </c>
      <c r="BA51">
        <f t="shared" si="82"/>
        <v>0.58339211202162355</v>
      </c>
      <c r="BB51">
        <f t="shared" si="83"/>
        <v>26.215949792321958</v>
      </c>
      <c r="BC51">
        <f t="shared" si="84"/>
        <v>382.48904606362242</v>
      </c>
      <c r="BD51">
        <f t="shared" si="85"/>
        <v>4.431748725560034E-3</v>
      </c>
    </row>
    <row r="52" spans="1:56" x14ac:dyDescent="0.25">
      <c r="A52" s="1">
        <v>37</v>
      </c>
      <c r="B52" s="1" t="s">
        <v>92</v>
      </c>
      <c r="C52" s="1">
        <v>813.50000108405948</v>
      </c>
      <c r="D52" s="1">
        <v>0</v>
      </c>
      <c r="E52">
        <f t="shared" si="58"/>
        <v>6.7563244890641609</v>
      </c>
      <c r="F52">
        <f t="shared" si="59"/>
        <v>7.0474862369881833E-2</v>
      </c>
      <c r="G52">
        <f t="shared" si="60"/>
        <v>219.15762030874464</v>
      </c>
      <c r="H52">
        <f t="shared" si="61"/>
        <v>1.4495618007092821</v>
      </c>
      <c r="I52">
        <f t="shared" si="62"/>
        <v>1.5182880890101806</v>
      </c>
      <c r="J52">
        <f t="shared" si="63"/>
        <v>17.784183502197266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13.335709571838379</v>
      </c>
      <c r="P52" s="1">
        <v>17.784183502197266</v>
      </c>
      <c r="Q52" s="1">
        <v>11.718955039978027</v>
      </c>
      <c r="R52" s="1">
        <v>400.55960083007812</v>
      </c>
      <c r="S52" s="1">
        <v>385.9754638671875</v>
      </c>
      <c r="T52" s="1">
        <v>4.2926793098449707</v>
      </c>
      <c r="U52" s="1">
        <v>7.1616954803466797</v>
      </c>
      <c r="V52" s="1">
        <v>20.482997894287109</v>
      </c>
      <c r="W52" s="1">
        <v>34.172828674316406</v>
      </c>
      <c r="X52" s="1">
        <v>300.97714233398437</v>
      </c>
      <c r="Y52" s="1">
        <v>1698.5765380859375</v>
      </c>
      <c r="Z52" s="1">
        <v>5.686793327331543</v>
      </c>
      <c r="AA52" s="1">
        <v>73.31298828125</v>
      </c>
      <c r="AB52" s="1">
        <v>2.2948808670043945</v>
      </c>
      <c r="AC52" s="1">
        <v>7.9713717103004456E-2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0.50162857055664056</v>
      </c>
      <c r="AL52">
        <f t="shared" si="67"/>
        <v>1.4495618007092821E-3</v>
      </c>
      <c r="AM52">
        <f t="shared" si="68"/>
        <v>290.93418350219724</v>
      </c>
      <c r="AN52">
        <f t="shared" si="69"/>
        <v>286.48570957183836</v>
      </c>
      <c r="AO52">
        <f t="shared" si="70"/>
        <v>271.77224001916693</v>
      </c>
      <c r="AP52">
        <f t="shared" si="71"/>
        <v>1.9343730800101906</v>
      </c>
      <c r="AQ52">
        <f t="shared" si="72"/>
        <v>2.043333385834718</v>
      </c>
      <c r="AR52">
        <f t="shared" si="73"/>
        <v>27.871369504076075</v>
      </c>
      <c r="AS52">
        <f t="shared" si="74"/>
        <v>20.709674023729395</v>
      </c>
      <c r="AT52">
        <f t="shared" si="75"/>
        <v>15.559946537017822</v>
      </c>
      <c r="AU52">
        <f t="shared" si="76"/>
        <v>1.7740439012066562</v>
      </c>
      <c r="AV52">
        <f t="shared" si="77"/>
        <v>6.8768368961088316E-2</v>
      </c>
      <c r="AW52">
        <f t="shared" si="78"/>
        <v>0.52504529682453727</v>
      </c>
      <c r="AX52">
        <f t="shared" si="79"/>
        <v>1.2489986043821188</v>
      </c>
      <c r="AY52">
        <f t="shared" si="80"/>
        <v>4.3130358462683947E-2</v>
      </c>
      <c r="AZ52">
        <f t="shared" si="81"/>
        <v>16.067100049441635</v>
      </c>
      <c r="BA52">
        <f t="shared" si="82"/>
        <v>0.56780194811594509</v>
      </c>
      <c r="BB52">
        <f t="shared" si="83"/>
        <v>26.202068266347609</v>
      </c>
      <c r="BC52">
        <f t="shared" si="84"/>
        <v>382.76383078513231</v>
      </c>
      <c r="BD52">
        <f t="shared" si="85"/>
        <v>4.6250366741530597E-3</v>
      </c>
    </row>
    <row r="53" spans="1:56" x14ac:dyDescent="0.25">
      <c r="A53" s="1">
        <v>38</v>
      </c>
      <c r="B53" s="1" t="s">
        <v>92</v>
      </c>
      <c r="C53" s="1">
        <v>814.00000107288361</v>
      </c>
      <c r="D53" s="1">
        <v>0</v>
      </c>
      <c r="E53">
        <f t="shared" si="58"/>
        <v>6.7223697510656839</v>
      </c>
      <c r="F53">
        <f t="shared" si="59"/>
        <v>7.0420097333353207E-2</v>
      </c>
      <c r="G53">
        <f t="shared" si="60"/>
        <v>219.82869662904889</v>
      </c>
      <c r="H53">
        <f t="shared" si="61"/>
        <v>1.4494003852007027</v>
      </c>
      <c r="I53">
        <f t="shared" si="62"/>
        <v>1.5192597467418634</v>
      </c>
      <c r="J53">
        <f t="shared" si="63"/>
        <v>17.791471481323242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13.339317321777344</v>
      </c>
      <c r="P53" s="1">
        <v>17.791471481323242</v>
      </c>
      <c r="Q53" s="1">
        <v>11.722498893737793</v>
      </c>
      <c r="R53" s="1">
        <v>400.5128173828125</v>
      </c>
      <c r="S53" s="1">
        <v>385.9962158203125</v>
      </c>
      <c r="T53" s="1">
        <v>4.2925066947937012</v>
      </c>
      <c r="U53" s="1">
        <v>7.161247730255127</v>
      </c>
      <c r="V53" s="1">
        <v>20.477329254150391</v>
      </c>
      <c r="W53" s="1">
        <v>34.162609100341797</v>
      </c>
      <c r="X53" s="1">
        <v>300.97262573242187</v>
      </c>
      <c r="Y53" s="1">
        <v>1698.5654296875</v>
      </c>
      <c r="Z53" s="1">
        <v>5.6200275421142578</v>
      </c>
      <c r="AA53" s="1">
        <v>73.312904357910156</v>
      </c>
      <c r="AB53" s="1">
        <v>2.2948808670043945</v>
      </c>
      <c r="AC53" s="1">
        <v>7.9713717103004456E-2</v>
      </c>
      <c r="AD53" s="1">
        <v>0.66666668653488159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0.50162104288736975</v>
      </c>
      <c r="AL53">
        <f t="shared" si="67"/>
        <v>1.4494003852007027E-3</v>
      </c>
      <c r="AM53">
        <f t="shared" si="68"/>
        <v>290.94147148132322</v>
      </c>
      <c r="AN53">
        <f t="shared" si="69"/>
        <v>286.48931732177732</v>
      </c>
      <c r="AO53">
        <f t="shared" si="70"/>
        <v>271.77046267545666</v>
      </c>
      <c r="AP53">
        <f t="shared" si="71"/>
        <v>1.9339306621425967</v>
      </c>
      <c r="AQ53">
        <f t="shared" si="72"/>
        <v>2.0442716166733588</v>
      </c>
      <c r="AR53">
        <f t="shared" si="73"/>
        <v>27.884199031228128</v>
      </c>
      <c r="AS53">
        <f t="shared" si="74"/>
        <v>20.722951300973001</v>
      </c>
      <c r="AT53">
        <f t="shared" si="75"/>
        <v>15.565394401550293</v>
      </c>
      <c r="AU53">
        <f t="shared" si="76"/>
        <v>1.7746633875991744</v>
      </c>
      <c r="AV53">
        <f t="shared" si="77"/>
        <v>6.8716223017714156E-2</v>
      </c>
      <c r="AW53">
        <f t="shared" si="78"/>
        <v>0.52501186993149529</v>
      </c>
      <c r="AX53">
        <f t="shared" si="79"/>
        <v>1.249651517667679</v>
      </c>
      <c r="AY53">
        <f t="shared" si="80"/>
        <v>4.3097539258300163E-2</v>
      </c>
      <c r="AZ53">
        <f t="shared" si="81"/>
        <v>16.11628021108951</v>
      </c>
      <c r="BA53">
        <f t="shared" si="82"/>
        <v>0.56950997864544539</v>
      </c>
      <c r="BB53">
        <f t="shared" si="83"/>
        <v>26.186877526662499</v>
      </c>
      <c r="BC53">
        <f t="shared" si="84"/>
        <v>382.80072319451051</v>
      </c>
      <c r="BD53">
        <f t="shared" si="85"/>
        <v>4.5986818387134688E-3</v>
      </c>
    </row>
    <row r="54" spans="1:56" x14ac:dyDescent="0.25">
      <c r="A54" s="1">
        <v>39</v>
      </c>
      <c r="B54" s="1" t="s">
        <v>93</v>
      </c>
      <c r="C54" s="1">
        <v>814.00000107288361</v>
      </c>
      <c r="D54" s="1">
        <v>0</v>
      </c>
      <c r="E54">
        <f t="shared" si="58"/>
        <v>6.7223697510656839</v>
      </c>
      <c r="F54">
        <f t="shared" si="59"/>
        <v>7.0420097333353207E-2</v>
      </c>
      <c r="G54">
        <f t="shared" si="60"/>
        <v>219.82869662904889</v>
      </c>
      <c r="H54">
        <f t="shared" si="61"/>
        <v>1.4494003852007027</v>
      </c>
      <c r="I54">
        <f t="shared" si="62"/>
        <v>1.5192597467418634</v>
      </c>
      <c r="J54">
        <f t="shared" si="63"/>
        <v>17.791471481323242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13.339317321777344</v>
      </c>
      <c r="P54" s="1">
        <v>17.791471481323242</v>
      </c>
      <c r="Q54" s="1">
        <v>11.722498893737793</v>
      </c>
      <c r="R54" s="1">
        <v>400.5128173828125</v>
      </c>
      <c r="S54" s="1">
        <v>385.9962158203125</v>
      </c>
      <c r="T54" s="1">
        <v>4.2925066947937012</v>
      </c>
      <c r="U54" s="1">
        <v>7.161247730255127</v>
      </c>
      <c r="V54" s="1">
        <v>20.477329254150391</v>
      </c>
      <c r="W54" s="1">
        <v>34.162609100341797</v>
      </c>
      <c r="X54" s="1">
        <v>300.97262573242187</v>
      </c>
      <c r="Y54" s="1">
        <v>1698.5654296875</v>
      </c>
      <c r="Z54" s="1">
        <v>5.6200275421142578</v>
      </c>
      <c r="AA54" s="1">
        <v>73.312904357910156</v>
      </c>
      <c r="AB54" s="1">
        <v>2.2948808670043945</v>
      </c>
      <c r="AC54" s="1">
        <v>7.9713717103004456E-2</v>
      </c>
      <c r="AD54" s="1">
        <v>0.66666668653488159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0.50162104288736975</v>
      </c>
      <c r="AL54">
        <f t="shared" si="67"/>
        <v>1.4494003852007027E-3</v>
      </c>
      <c r="AM54">
        <f t="shared" si="68"/>
        <v>290.94147148132322</v>
      </c>
      <c r="AN54">
        <f t="shared" si="69"/>
        <v>286.48931732177732</v>
      </c>
      <c r="AO54">
        <f t="shared" si="70"/>
        <v>271.77046267545666</v>
      </c>
      <c r="AP54">
        <f t="shared" si="71"/>
        <v>1.9339306621425967</v>
      </c>
      <c r="AQ54">
        <f t="shared" si="72"/>
        <v>2.0442716166733588</v>
      </c>
      <c r="AR54">
        <f t="shared" si="73"/>
        <v>27.884199031228128</v>
      </c>
      <c r="AS54">
        <f t="shared" si="74"/>
        <v>20.722951300973001</v>
      </c>
      <c r="AT54">
        <f t="shared" si="75"/>
        <v>15.565394401550293</v>
      </c>
      <c r="AU54">
        <f t="shared" si="76"/>
        <v>1.7746633875991744</v>
      </c>
      <c r="AV54">
        <f t="shared" si="77"/>
        <v>6.8716223017714156E-2</v>
      </c>
      <c r="AW54">
        <f t="shared" si="78"/>
        <v>0.52501186993149529</v>
      </c>
      <c r="AX54">
        <f t="shared" si="79"/>
        <v>1.249651517667679</v>
      </c>
      <c r="AY54">
        <f t="shared" si="80"/>
        <v>4.3097539258300163E-2</v>
      </c>
      <c r="AZ54">
        <f t="shared" si="81"/>
        <v>16.11628021108951</v>
      </c>
      <c r="BA54">
        <f t="shared" si="82"/>
        <v>0.56950997864544539</v>
      </c>
      <c r="BB54">
        <f t="shared" si="83"/>
        <v>26.186877526662499</v>
      </c>
      <c r="BC54">
        <f t="shared" si="84"/>
        <v>382.80072319451051</v>
      </c>
      <c r="BD54">
        <f t="shared" si="85"/>
        <v>4.5986818387134688E-3</v>
      </c>
    </row>
    <row r="55" spans="1:56" x14ac:dyDescent="0.25">
      <c r="A55" s="1" t="s">
        <v>9</v>
      </c>
      <c r="B55" s="1" t="s">
        <v>94</v>
      </c>
    </row>
    <row r="56" spans="1:56" x14ac:dyDescent="0.25">
      <c r="A56" s="1">
        <v>40</v>
      </c>
      <c r="B56" s="1" t="s">
        <v>95</v>
      </c>
      <c r="C56" s="1">
        <v>1008.5000032968819</v>
      </c>
      <c r="D56" s="1">
        <v>0</v>
      </c>
      <c r="E56">
        <f t="shared" ref="E56:E70" si="86">(R56-S56*(1000-T56)/(1000-U56))*AK56</f>
        <v>6.9049950748420956</v>
      </c>
      <c r="F56">
        <f t="shared" ref="F56:F70" si="87">IF(AV56&lt;&gt;0,1/(1/AV56-1/N56),0)</f>
        <v>7.2908804616214573E-2</v>
      </c>
      <c r="G56">
        <f t="shared" ref="G56:G70" si="88">((AY56-AL56/2)*S56-E56)/(AY56+AL56/2)</f>
        <v>220.44906027005237</v>
      </c>
      <c r="H56">
        <f t="shared" ref="H56:H70" si="89">AL56*1000</f>
        <v>1.4766565966656835</v>
      </c>
      <c r="I56">
        <f t="shared" ref="I56:I70" si="90">(AQ56-AW56)</f>
        <v>1.4963674526367514</v>
      </c>
      <c r="J56">
        <f t="shared" ref="J56:J70" si="91">(P56+AP56*D56)</f>
        <v>17.640802383422852</v>
      </c>
      <c r="K56" s="1">
        <v>6</v>
      </c>
      <c r="L56">
        <f t="shared" ref="L56:L70" si="92">(K56*AE56+AF56)</f>
        <v>1.4200000166893005</v>
      </c>
      <c r="M56" s="1">
        <v>1</v>
      </c>
      <c r="N56">
        <f t="shared" ref="N56:N70" si="93">L56*(M56+1)*(M56+1)/(M56*M56+1)</f>
        <v>2.8400000333786011</v>
      </c>
      <c r="O56" s="1">
        <v>12.235223770141602</v>
      </c>
      <c r="P56" s="1">
        <v>17.640802383422852</v>
      </c>
      <c r="Q56" s="1">
        <v>10.000128746032715</v>
      </c>
      <c r="R56" s="1">
        <v>400.2445068359375</v>
      </c>
      <c r="S56" s="1">
        <v>385.34292602539062</v>
      </c>
      <c r="T56" s="1">
        <v>4.2873964309692383</v>
      </c>
      <c r="U56" s="1">
        <v>7.2103047370910645</v>
      </c>
      <c r="V56" s="1">
        <v>21.985767364501953</v>
      </c>
      <c r="W56" s="1">
        <v>36.974441528320312</v>
      </c>
      <c r="X56" s="1">
        <v>300.93508911132812</v>
      </c>
      <c r="Y56" s="1">
        <v>1700.6214599609375</v>
      </c>
      <c r="Z56" s="1">
        <v>5.6604375839233398</v>
      </c>
      <c r="AA56" s="1">
        <v>73.309547424316406</v>
      </c>
      <c r="AB56" s="1">
        <v>2.5685014724731445</v>
      </c>
      <c r="AC56" s="1">
        <v>8.7513819336891174E-2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ref="AK56:AK70" si="94">X56*0.000001/(K56*0.0001)</f>
        <v>0.50155848185221352</v>
      </c>
      <c r="AL56">
        <f t="shared" ref="AL56:AL70" si="95">(U56-T56)/(1000-U56)*AK56</f>
        <v>1.4766565966656835E-3</v>
      </c>
      <c r="AM56">
        <f t="shared" ref="AM56:AM70" si="96">(P56+273.15)</f>
        <v>290.79080238342283</v>
      </c>
      <c r="AN56">
        <f t="shared" ref="AN56:AN70" si="97">(O56+273.15)</f>
        <v>285.38522377014158</v>
      </c>
      <c r="AO56">
        <f t="shared" ref="AO56:AO70" si="98">(Y56*AG56+Z56*AH56)*AI56</f>
        <v>272.09942751185372</v>
      </c>
      <c r="AP56">
        <f t="shared" ref="AP56:AP70" si="99">((AO56+0.00000010773*(AN56^4-AM56^4))-AL56*44100)/(L56*51.4+0.00000043092*AM56^3)</f>
        <v>1.8099079376770313</v>
      </c>
      <c r="AQ56">
        <f t="shared" ref="AQ56:AQ70" si="100">0.61365*EXP(17.502*J56/(240.97+J56))</f>
        <v>2.0249516297043022</v>
      </c>
      <c r="AR56">
        <f t="shared" ref="AR56:AR70" si="101">AQ56*1000/AA56</f>
        <v>27.621936034932279</v>
      </c>
      <c r="AS56">
        <f t="shared" ref="AS56:AS70" si="102">(AR56-U56)</f>
        <v>20.411631297841215</v>
      </c>
      <c r="AT56">
        <f t="shared" ref="AT56:AT70" si="103">IF(D56,P56,(O56+P56)/2)</f>
        <v>14.938013076782227</v>
      </c>
      <c r="AU56">
        <f t="shared" ref="AU56:AU70" si="104">0.61365*EXP(17.502*AT56/(240.97+AT56))</f>
        <v>1.7045591147691774</v>
      </c>
      <c r="AV56">
        <f t="shared" ref="AV56:AV70" si="105">IF(AS56&lt;&gt;0,(1000-(AR56+U56)/2)/AS56*AL56,0)</f>
        <v>7.1083929865165194E-2</v>
      </c>
      <c r="AW56">
        <f t="shared" ref="AW56:AW70" si="106">U56*AA56/1000</f>
        <v>0.52858417706755068</v>
      </c>
      <c r="AX56">
        <f t="shared" ref="AX56:AX70" si="107">(AU56-AW56)</f>
        <v>1.1759749377016266</v>
      </c>
      <c r="AY56">
        <f t="shared" ref="AY56:AY70" si="108">1/(1.6/F56+1.37/N56)</f>
        <v>4.4587883288128072E-2</v>
      </c>
      <c r="AZ56">
        <f t="shared" ref="AZ56:AZ70" si="109">G56*AA56*0.001</f>
        <v>16.161020838513391</v>
      </c>
      <c r="BA56">
        <f t="shared" ref="BA56:BA70" si="110">G56/S56</f>
        <v>0.57208539558223725</v>
      </c>
      <c r="BB56">
        <f t="shared" ref="BB56:BB70" si="111">(1-AL56*AA56/AQ56/F56)*100</f>
        <v>26.676123566170553</v>
      </c>
      <c r="BC56">
        <f t="shared" ref="BC56:BC70" si="112">(S56-E56/(N56/1.35))</f>
        <v>382.06062206712369</v>
      </c>
      <c r="BD56">
        <f t="shared" ref="BD56:BD70" si="113">E56*BB56/100/BC56</f>
        <v>4.8211852046852726E-3</v>
      </c>
    </row>
    <row r="57" spans="1:56" x14ac:dyDescent="0.25">
      <c r="A57" s="1">
        <v>41</v>
      </c>
      <c r="B57" s="1" t="s">
        <v>95</v>
      </c>
      <c r="C57" s="1">
        <v>1008.5000032968819</v>
      </c>
      <c r="D57" s="1">
        <v>0</v>
      </c>
      <c r="E57">
        <f t="shared" si="86"/>
        <v>6.9049950748420956</v>
      </c>
      <c r="F57">
        <f t="shared" si="87"/>
        <v>7.2908804616214573E-2</v>
      </c>
      <c r="G57">
        <f t="shared" si="88"/>
        <v>220.44906027005237</v>
      </c>
      <c r="H57">
        <f t="shared" si="89"/>
        <v>1.4766565966656835</v>
      </c>
      <c r="I57">
        <f t="shared" si="90"/>
        <v>1.4963674526367514</v>
      </c>
      <c r="J57">
        <f t="shared" si="91"/>
        <v>17.640802383422852</v>
      </c>
      <c r="K57" s="1">
        <v>6</v>
      </c>
      <c r="L57">
        <f t="shared" si="92"/>
        <v>1.4200000166893005</v>
      </c>
      <c r="M57" s="1">
        <v>1</v>
      </c>
      <c r="N57">
        <f t="shared" si="93"/>
        <v>2.8400000333786011</v>
      </c>
      <c r="O57" s="1">
        <v>12.235223770141602</v>
      </c>
      <c r="P57" s="1">
        <v>17.640802383422852</v>
      </c>
      <c r="Q57" s="1">
        <v>10.000128746032715</v>
      </c>
      <c r="R57" s="1">
        <v>400.2445068359375</v>
      </c>
      <c r="S57" s="1">
        <v>385.34292602539062</v>
      </c>
      <c r="T57" s="1">
        <v>4.2873964309692383</v>
      </c>
      <c r="U57" s="1">
        <v>7.2103047370910645</v>
      </c>
      <c r="V57" s="1">
        <v>21.985767364501953</v>
      </c>
      <c r="W57" s="1">
        <v>36.974441528320312</v>
      </c>
      <c r="X57" s="1">
        <v>300.93508911132812</v>
      </c>
      <c r="Y57" s="1">
        <v>1700.6214599609375</v>
      </c>
      <c r="Z57" s="1">
        <v>5.6604375839233398</v>
      </c>
      <c r="AA57" s="1">
        <v>73.309547424316406</v>
      </c>
      <c r="AB57" s="1">
        <v>2.5685014724731445</v>
      </c>
      <c r="AC57" s="1">
        <v>8.7513819336891174E-2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94"/>
        <v>0.50155848185221352</v>
      </c>
      <c r="AL57">
        <f t="shared" si="95"/>
        <v>1.4766565966656835E-3</v>
      </c>
      <c r="AM57">
        <f t="shared" si="96"/>
        <v>290.79080238342283</v>
      </c>
      <c r="AN57">
        <f t="shared" si="97"/>
        <v>285.38522377014158</v>
      </c>
      <c r="AO57">
        <f t="shared" si="98"/>
        <v>272.09942751185372</v>
      </c>
      <c r="AP57">
        <f t="shared" si="99"/>
        <v>1.8099079376770313</v>
      </c>
      <c r="AQ57">
        <f t="shared" si="100"/>
        <v>2.0249516297043022</v>
      </c>
      <c r="AR57">
        <f t="shared" si="101"/>
        <v>27.621936034932279</v>
      </c>
      <c r="AS57">
        <f t="shared" si="102"/>
        <v>20.411631297841215</v>
      </c>
      <c r="AT57">
        <f t="shared" si="103"/>
        <v>14.938013076782227</v>
      </c>
      <c r="AU57">
        <f t="shared" si="104"/>
        <v>1.7045591147691774</v>
      </c>
      <c r="AV57">
        <f t="shared" si="105"/>
        <v>7.1083929865165194E-2</v>
      </c>
      <c r="AW57">
        <f t="shared" si="106"/>
        <v>0.52858417706755068</v>
      </c>
      <c r="AX57">
        <f t="shared" si="107"/>
        <v>1.1759749377016266</v>
      </c>
      <c r="AY57">
        <f t="shared" si="108"/>
        <v>4.4587883288128072E-2</v>
      </c>
      <c r="AZ57">
        <f t="shared" si="109"/>
        <v>16.161020838513391</v>
      </c>
      <c r="BA57">
        <f t="shared" si="110"/>
        <v>0.57208539558223725</v>
      </c>
      <c r="BB57">
        <f t="shared" si="111"/>
        <v>26.676123566170553</v>
      </c>
      <c r="BC57">
        <f t="shared" si="112"/>
        <v>382.06062206712369</v>
      </c>
      <c r="BD57">
        <f t="shared" si="113"/>
        <v>4.8211852046852726E-3</v>
      </c>
    </row>
    <row r="58" spans="1:56" x14ac:dyDescent="0.25">
      <c r="A58" s="1">
        <v>42</v>
      </c>
      <c r="B58" s="1" t="s">
        <v>96</v>
      </c>
      <c r="C58" s="1">
        <v>1009.000003285706</v>
      </c>
      <c r="D58" s="1">
        <v>0</v>
      </c>
      <c r="E58">
        <f t="shared" si="86"/>
        <v>6.876328881962543</v>
      </c>
      <c r="F58">
        <f t="shared" si="87"/>
        <v>7.2924216668278002E-2</v>
      </c>
      <c r="G58">
        <f t="shared" si="88"/>
        <v>221.1228987900586</v>
      </c>
      <c r="H58">
        <f t="shared" si="89"/>
        <v>1.4770259211296783</v>
      </c>
      <c r="I58">
        <f t="shared" si="90"/>
        <v>1.4964387850416092</v>
      </c>
      <c r="J58">
        <f t="shared" si="91"/>
        <v>17.641223907470703</v>
      </c>
      <c r="K58" s="1">
        <v>6</v>
      </c>
      <c r="L58">
        <f t="shared" si="92"/>
        <v>1.4200000166893005</v>
      </c>
      <c r="M58" s="1">
        <v>1</v>
      </c>
      <c r="N58">
        <f t="shared" si="93"/>
        <v>2.8400000333786011</v>
      </c>
      <c r="O58" s="1">
        <v>12.235010147094727</v>
      </c>
      <c r="P58" s="1">
        <v>17.641223907470703</v>
      </c>
      <c r="Q58" s="1">
        <v>9.9996242523193359</v>
      </c>
      <c r="R58" s="1">
        <v>400.19894409179687</v>
      </c>
      <c r="S58" s="1">
        <v>385.35372924804687</v>
      </c>
      <c r="T58" s="1">
        <v>4.2863049507141113</v>
      </c>
      <c r="U58" s="1">
        <v>7.2100381851196289</v>
      </c>
      <c r="V58" s="1">
        <v>21.980564117431641</v>
      </c>
      <c r="W58" s="1">
        <v>36.973731994628906</v>
      </c>
      <c r="X58" s="1">
        <v>300.92550659179687</v>
      </c>
      <c r="Y58" s="1">
        <v>1700.6883544921875</v>
      </c>
      <c r="Z58" s="1">
        <v>5.5989928245544434</v>
      </c>
      <c r="AA58" s="1">
        <v>73.309829711914062</v>
      </c>
      <c r="AB58" s="1">
        <v>2.5685014724731445</v>
      </c>
      <c r="AC58" s="1">
        <v>8.7513819336891174E-2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94"/>
        <v>0.50154251098632807</v>
      </c>
      <c r="AL58">
        <f t="shared" si="95"/>
        <v>1.4770259211296783E-3</v>
      </c>
      <c r="AM58">
        <f t="shared" si="96"/>
        <v>290.79122390747068</v>
      </c>
      <c r="AN58">
        <f t="shared" si="97"/>
        <v>285.3850101470947</v>
      </c>
      <c r="AO58">
        <f t="shared" si="98"/>
        <v>272.11013063661449</v>
      </c>
      <c r="AP58">
        <f t="shared" si="99"/>
        <v>1.8097610966261892</v>
      </c>
      <c r="AQ58">
        <f t="shared" si="100"/>
        <v>2.0250054566091271</v>
      </c>
      <c r="AR58">
        <f t="shared" si="101"/>
        <v>27.622563912190213</v>
      </c>
      <c r="AS58">
        <f t="shared" si="102"/>
        <v>20.412525727070584</v>
      </c>
      <c r="AT58">
        <f t="shared" si="103"/>
        <v>14.938117027282715</v>
      </c>
      <c r="AU58">
        <f t="shared" si="104"/>
        <v>1.7045705257458268</v>
      </c>
      <c r="AV58">
        <f t="shared" si="105"/>
        <v>7.1098579981503068E-2</v>
      </c>
      <c r="AW58">
        <f t="shared" si="106"/>
        <v>0.52856667156751791</v>
      </c>
      <c r="AX58">
        <f t="shared" si="107"/>
        <v>1.1760038541783089</v>
      </c>
      <c r="AY58">
        <f t="shared" si="108"/>
        <v>4.4597105863883137E-2</v>
      </c>
      <c r="AZ58">
        <f t="shared" si="109"/>
        <v>16.210482055704006</v>
      </c>
      <c r="BA58">
        <f t="shared" si="110"/>
        <v>0.5738179807460092</v>
      </c>
      <c r="BB58">
        <f t="shared" si="111"/>
        <v>26.674951789619662</v>
      </c>
      <c r="BC58">
        <f t="shared" si="112"/>
        <v>382.08505182496748</v>
      </c>
      <c r="BD58">
        <f t="shared" si="113"/>
        <v>4.8006521202495801E-3</v>
      </c>
    </row>
    <row r="59" spans="1:56" x14ac:dyDescent="0.25">
      <c r="A59" s="1">
        <v>43</v>
      </c>
      <c r="B59" s="1" t="s">
        <v>96</v>
      </c>
      <c r="C59" s="1">
        <v>1009.5000032745302</v>
      </c>
      <c r="D59" s="1">
        <v>0</v>
      </c>
      <c r="E59">
        <f t="shared" si="86"/>
        <v>6.851959706753159</v>
      </c>
      <c r="F59">
        <f t="shared" si="87"/>
        <v>7.2897626538178328E-2</v>
      </c>
      <c r="G59">
        <f t="shared" si="88"/>
        <v>221.65383523868343</v>
      </c>
      <c r="H59">
        <f t="shared" si="89"/>
        <v>1.4765744644759258</v>
      </c>
      <c r="I59">
        <f t="shared" si="90"/>
        <v>1.4965390064047934</v>
      </c>
      <c r="J59">
        <f t="shared" si="91"/>
        <v>17.641944885253906</v>
      </c>
      <c r="K59" s="1">
        <v>6</v>
      </c>
      <c r="L59">
        <f t="shared" si="92"/>
        <v>1.4200000166893005</v>
      </c>
      <c r="M59" s="1">
        <v>1</v>
      </c>
      <c r="N59">
        <f t="shared" si="93"/>
        <v>2.8400000333786011</v>
      </c>
      <c r="O59" s="1">
        <v>12.235394477844238</v>
      </c>
      <c r="P59" s="1">
        <v>17.641944885253906</v>
      </c>
      <c r="Q59" s="1">
        <v>9.9997968673706055</v>
      </c>
      <c r="R59" s="1">
        <v>400.19927978515625</v>
      </c>
      <c r="S59" s="1">
        <v>385.4031982421875</v>
      </c>
      <c r="T59" s="1">
        <v>4.2870292663574219</v>
      </c>
      <c r="U59" s="1">
        <v>7.2098016738891602</v>
      </c>
      <c r="V59" s="1">
        <v>21.984104156494141</v>
      </c>
      <c r="W59" s="1">
        <v>36.972232818603516</v>
      </c>
      <c r="X59" s="1">
        <v>300.9324951171875</v>
      </c>
      <c r="Y59" s="1">
        <v>1700.626953125</v>
      </c>
      <c r="Z59" s="1">
        <v>5.630709171295166</v>
      </c>
      <c r="AA59" s="1">
        <v>73.311103820800781</v>
      </c>
      <c r="AB59" s="1">
        <v>2.5685014724731445</v>
      </c>
      <c r="AC59" s="1">
        <v>8.7513819336891174E-2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94"/>
        <v>0.50155415852864582</v>
      </c>
      <c r="AL59">
        <f t="shared" si="95"/>
        <v>1.4765744644759258E-3</v>
      </c>
      <c r="AM59">
        <f t="shared" si="96"/>
        <v>290.79194488525388</v>
      </c>
      <c r="AN59">
        <f t="shared" si="97"/>
        <v>285.38539447784422</v>
      </c>
      <c r="AO59">
        <f t="shared" si="98"/>
        <v>272.10030641808407</v>
      </c>
      <c r="AP59">
        <f t="shared" si="99"/>
        <v>1.8098347031213864</v>
      </c>
      <c r="AQ59">
        <f t="shared" si="100"/>
        <v>2.025097525446665</v>
      </c>
      <c r="AR59">
        <f t="shared" si="101"/>
        <v>27.623339711222272</v>
      </c>
      <c r="AS59">
        <f t="shared" si="102"/>
        <v>20.413538037333112</v>
      </c>
      <c r="AT59">
        <f t="shared" si="103"/>
        <v>14.938669681549072</v>
      </c>
      <c r="AU59">
        <f t="shared" si="104"/>
        <v>1.7046311934872127</v>
      </c>
      <c r="AV59">
        <f t="shared" si="105"/>
        <v>7.1073304308110166E-2</v>
      </c>
      <c r="AW59">
        <f t="shared" si="106"/>
        <v>0.52855851904187146</v>
      </c>
      <c r="AX59">
        <f t="shared" si="107"/>
        <v>1.1760726744453414</v>
      </c>
      <c r="AY59">
        <f t="shared" si="108"/>
        <v>4.4581194271003814E-2</v>
      </c>
      <c r="AZ59">
        <f t="shared" si="109"/>
        <v>16.249687327461793</v>
      </c>
      <c r="BA59">
        <f t="shared" si="110"/>
        <v>0.57512194047594822</v>
      </c>
      <c r="BB59">
        <f t="shared" si="111"/>
        <v>26.672685360884319</v>
      </c>
      <c r="BC59">
        <f t="shared" si="112"/>
        <v>382.14610475789186</v>
      </c>
      <c r="BD59">
        <f t="shared" si="113"/>
        <v>4.7824683566896923E-3</v>
      </c>
    </row>
    <row r="60" spans="1:56" x14ac:dyDescent="0.25">
      <c r="A60" s="1">
        <v>44</v>
      </c>
      <c r="B60" s="1" t="s">
        <v>97</v>
      </c>
      <c r="C60" s="1">
        <v>1010.0000032633543</v>
      </c>
      <c r="D60" s="1">
        <v>0</v>
      </c>
      <c r="E60">
        <f t="shared" si="86"/>
        <v>6.8399807910834927</v>
      </c>
      <c r="F60">
        <f t="shared" si="87"/>
        <v>7.287977552778778E-2</v>
      </c>
      <c r="G60">
        <f t="shared" si="88"/>
        <v>221.86489685873735</v>
      </c>
      <c r="H60">
        <f t="shared" si="89"/>
        <v>1.4769641580385662</v>
      </c>
      <c r="I60">
        <f t="shared" si="90"/>
        <v>1.497301232744046</v>
      </c>
      <c r="J60">
        <f t="shared" si="91"/>
        <v>17.648351669311523</v>
      </c>
      <c r="K60" s="1">
        <v>6</v>
      </c>
      <c r="L60">
        <f t="shared" si="92"/>
        <v>1.4200000166893005</v>
      </c>
      <c r="M60" s="1">
        <v>1</v>
      </c>
      <c r="N60">
        <f t="shared" si="93"/>
        <v>2.8400000333786011</v>
      </c>
      <c r="O60" s="1">
        <v>12.235557556152344</v>
      </c>
      <c r="P60" s="1">
        <v>17.648351669311523</v>
      </c>
      <c r="Q60" s="1">
        <v>9.9994525909423828</v>
      </c>
      <c r="R60" s="1">
        <v>400.1632080078125</v>
      </c>
      <c r="S60" s="1">
        <v>385.39068603515625</v>
      </c>
      <c r="T60" s="1">
        <v>4.2869234085083008</v>
      </c>
      <c r="U60" s="1">
        <v>7.210477352142334</v>
      </c>
      <c r="V60" s="1">
        <v>21.983598709106445</v>
      </c>
      <c r="W60" s="1">
        <v>36.975761413574219</v>
      </c>
      <c r="X60" s="1">
        <v>300.93124389648437</v>
      </c>
      <c r="Y60" s="1">
        <v>1700.644775390625</v>
      </c>
      <c r="Z60" s="1">
        <v>5.6115131378173828</v>
      </c>
      <c r="AA60" s="1">
        <v>73.31201171875</v>
      </c>
      <c r="AB60" s="1">
        <v>2.5685014724731445</v>
      </c>
      <c r="AC60" s="1">
        <v>8.7513819336891174E-2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94"/>
        <v>0.5015520731608073</v>
      </c>
      <c r="AL60">
        <f t="shared" si="95"/>
        <v>1.4769641580385663E-3</v>
      </c>
      <c r="AM60">
        <f t="shared" si="96"/>
        <v>290.7983516693115</v>
      </c>
      <c r="AN60">
        <f t="shared" si="97"/>
        <v>285.38555755615232</v>
      </c>
      <c r="AO60">
        <f t="shared" si="98"/>
        <v>272.10315798052034</v>
      </c>
      <c r="AP60">
        <f t="shared" si="99"/>
        <v>1.8088553746806433</v>
      </c>
      <c r="AQ60">
        <f t="shared" si="100"/>
        <v>2.0259158328820863</v>
      </c>
      <c r="AR60">
        <f t="shared" si="101"/>
        <v>27.634159606125579</v>
      </c>
      <c r="AS60">
        <f t="shared" si="102"/>
        <v>20.423682253983245</v>
      </c>
      <c r="AT60">
        <f t="shared" si="103"/>
        <v>14.941954612731934</v>
      </c>
      <c r="AU60">
        <f t="shared" si="104"/>
        <v>1.7049918366710402</v>
      </c>
      <c r="AV60">
        <f t="shared" si="105"/>
        <v>7.1056335485826391E-2</v>
      </c>
      <c r="AW60">
        <f t="shared" si="106"/>
        <v>0.52861460013804029</v>
      </c>
      <c r="AX60">
        <f t="shared" si="107"/>
        <v>1.1763772365329999</v>
      </c>
      <c r="AY60">
        <f t="shared" si="108"/>
        <v>4.4570512046708192E-2</v>
      </c>
      <c r="AZ60">
        <f t="shared" si="109"/>
        <v>16.265361918487013</v>
      </c>
      <c r="BA60">
        <f t="shared" si="110"/>
        <v>0.57568826880911783</v>
      </c>
      <c r="BB60">
        <f t="shared" si="111"/>
        <v>26.664092874176315</v>
      </c>
      <c r="BC60">
        <f t="shared" si="112"/>
        <v>382.13928675366486</v>
      </c>
      <c r="BD60">
        <f t="shared" si="113"/>
        <v>4.7726546155564343E-3</v>
      </c>
    </row>
    <row r="61" spans="1:56" x14ac:dyDescent="0.25">
      <c r="A61" s="1">
        <v>45</v>
      </c>
      <c r="B61" s="1" t="s">
        <v>97</v>
      </c>
      <c r="C61" s="1">
        <v>1010.5000032521784</v>
      </c>
      <c r="D61" s="1">
        <v>0</v>
      </c>
      <c r="E61">
        <f t="shared" si="86"/>
        <v>6.8459264377931399</v>
      </c>
      <c r="F61">
        <f t="shared" si="87"/>
        <v>7.2843569721907336E-2</v>
      </c>
      <c r="G61">
        <f t="shared" si="88"/>
        <v>221.648156089537</v>
      </c>
      <c r="H61">
        <f t="shared" si="89"/>
        <v>1.4761472784886267</v>
      </c>
      <c r="I61">
        <f t="shared" si="90"/>
        <v>1.4972184391935091</v>
      </c>
      <c r="J61">
        <f t="shared" si="91"/>
        <v>17.647069931030273</v>
      </c>
      <c r="K61" s="1">
        <v>6</v>
      </c>
      <c r="L61">
        <f t="shared" si="92"/>
        <v>1.4200000166893005</v>
      </c>
      <c r="M61" s="1">
        <v>1</v>
      </c>
      <c r="N61">
        <f t="shared" si="93"/>
        <v>2.8400000333786011</v>
      </c>
      <c r="O61" s="1">
        <v>12.235775947570801</v>
      </c>
      <c r="P61" s="1">
        <v>17.647069931030273</v>
      </c>
      <c r="Q61" s="1">
        <v>9.9993839263916016</v>
      </c>
      <c r="R61" s="1">
        <v>400.16104125976562</v>
      </c>
      <c r="S61" s="1">
        <v>385.3775634765625</v>
      </c>
      <c r="T61" s="1">
        <v>4.2873954772949219</v>
      </c>
      <c r="U61" s="1">
        <v>7.2092900276184082</v>
      </c>
      <c r="V61" s="1">
        <v>21.985956192016602</v>
      </c>
      <c r="W61" s="1">
        <v>36.969562530517578</v>
      </c>
      <c r="X61" s="1">
        <v>300.93597412109375</v>
      </c>
      <c r="Y61" s="1">
        <v>1700.6536865234375</v>
      </c>
      <c r="Z61" s="1">
        <v>5.6156978607177734</v>
      </c>
      <c r="AA61" s="1">
        <v>73.312858581542969</v>
      </c>
      <c r="AB61" s="1">
        <v>2.5685014724731445</v>
      </c>
      <c r="AC61" s="1">
        <v>8.7513819336891174E-2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94"/>
        <v>0.50155995686848953</v>
      </c>
      <c r="AL61">
        <f t="shared" si="95"/>
        <v>1.4761472784886266E-3</v>
      </c>
      <c r="AM61">
        <f t="shared" si="96"/>
        <v>290.79706993103025</v>
      </c>
      <c r="AN61">
        <f t="shared" si="97"/>
        <v>285.38577594757078</v>
      </c>
      <c r="AO61">
        <f t="shared" si="98"/>
        <v>272.10458376173847</v>
      </c>
      <c r="AP61">
        <f t="shared" si="99"/>
        <v>1.8094951239667625</v>
      </c>
      <c r="AQ61">
        <f t="shared" si="100"/>
        <v>2.0257520994616254</v>
      </c>
      <c r="AR61">
        <f t="shared" si="101"/>
        <v>27.631607042146122</v>
      </c>
      <c r="AS61">
        <f t="shared" si="102"/>
        <v>20.422317014527714</v>
      </c>
      <c r="AT61">
        <f t="shared" si="103"/>
        <v>14.941422939300537</v>
      </c>
      <c r="AU61">
        <f t="shared" si="104"/>
        <v>1.7049334612213312</v>
      </c>
      <c r="AV61">
        <f t="shared" si="105"/>
        <v>7.1021918314264881E-2</v>
      </c>
      <c r="AW61">
        <f t="shared" si="106"/>
        <v>0.52853366026811632</v>
      </c>
      <c r="AX61">
        <f t="shared" si="107"/>
        <v>1.1763998009532148</v>
      </c>
      <c r="AY61">
        <f t="shared" si="108"/>
        <v>4.4548845782521232E-2</v>
      </c>
      <c r="AZ61">
        <f t="shared" si="109"/>
        <v>16.249659922251986</v>
      </c>
      <c r="BA61">
        <f t="shared" si="110"/>
        <v>0.5751454601819781</v>
      </c>
      <c r="BB61">
        <f t="shared" si="111"/>
        <v>26.66144888043118</v>
      </c>
      <c r="BC61">
        <f t="shared" si="112"/>
        <v>382.12333791937965</v>
      </c>
      <c r="BD61">
        <f t="shared" si="113"/>
        <v>4.7765289279170552E-3</v>
      </c>
    </row>
    <row r="62" spans="1:56" x14ac:dyDescent="0.25">
      <c r="A62" s="1">
        <v>46</v>
      </c>
      <c r="B62" s="1" t="s">
        <v>98</v>
      </c>
      <c r="C62" s="1">
        <v>1011.0000032410026</v>
      </c>
      <c r="D62" s="1">
        <v>0</v>
      </c>
      <c r="E62">
        <f t="shared" si="86"/>
        <v>6.8447763374230268</v>
      </c>
      <c r="F62">
        <f t="shared" si="87"/>
        <v>7.2828627307062951E-2</v>
      </c>
      <c r="G62">
        <f t="shared" si="88"/>
        <v>221.69105053756385</v>
      </c>
      <c r="H62">
        <f t="shared" si="89"/>
        <v>1.4755844717398501</v>
      </c>
      <c r="I62">
        <f t="shared" si="90"/>
        <v>1.4969539313764799</v>
      </c>
      <c r="J62">
        <f t="shared" si="91"/>
        <v>17.644912719726562</v>
      </c>
      <c r="K62" s="1">
        <v>6</v>
      </c>
      <c r="L62">
        <f t="shared" si="92"/>
        <v>1.4200000166893005</v>
      </c>
      <c r="M62" s="1">
        <v>1</v>
      </c>
      <c r="N62">
        <f t="shared" si="93"/>
        <v>2.8400000333786011</v>
      </c>
      <c r="O62" s="1">
        <v>12.236198425292969</v>
      </c>
      <c r="P62" s="1">
        <v>17.644912719726562</v>
      </c>
      <c r="Q62" s="1">
        <v>9.9993600845336914</v>
      </c>
      <c r="R62" s="1">
        <v>400.204345703125</v>
      </c>
      <c r="S62" s="1">
        <v>385.4251708984375</v>
      </c>
      <c r="T62" s="1">
        <v>4.2886791229248047</v>
      </c>
      <c r="U62" s="1">
        <v>7.2091207504272461</v>
      </c>
      <c r="V62" s="1">
        <v>21.991985321044922</v>
      </c>
      <c r="W62" s="1">
        <v>36.967761993408203</v>
      </c>
      <c r="X62" s="1">
        <v>300.970947265625</v>
      </c>
      <c r="Y62" s="1">
        <v>1700.6337890625</v>
      </c>
      <c r="Z62" s="1">
        <v>5.696293830871582</v>
      </c>
      <c r="AA62" s="1">
        <v>73.31304931640625</v>
      </c>
      <c r="AB62" s="1">
        <v>2.5685014724731445</v>
      </c>
      <c r="AC62" s="1">
        <v>8.7513819336891174E-2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94"/>
        <v>0.50161824544270828</v>
      </c>
      <c r="AL62">
        <f t="shared" si="95"/>
        <v>1.4755844717398501E-3</v>
      </c>
      <c r="AM62">
        <f t="shared" si="96"/>
        <v>290.79491271972654</v>
      </c>
      <c r="AN62">
        <f t="shared" si="97"/>
        <v>285.38619842529295</v>
      </c>
      <c r="AO62">
        <f t="shared" si="98"/>
        <v>272.10140016805963</v>
      </c>
      <c r="AP62">
        <f t="shared" si="99"/>
        <v>1.8100831921228822</v>
      </c>
      <c r="AQ62">
        <f t="shared" si="100"/>
        <v>2.0254765564804802</v>
      </c>
      <c r="AR62">
        <f t="shared" si="101"/>
        <v>27.627776710512734</v>
      </c>
      <c r="AS62">
        <f t="shared" si="102"/>
        <v>20.418655960085488</v>
      </c>
      <c r="AT62">
        <f t="shared" si="103"/>
        <v>14.940555572509766</v>
      </c>
      <c r="AU62">
        <f t="shared" si="104"/>
        <v>1.7048382318578932</v>
      </c>
      <c r="AV62">
        <f t="shared" si="105"/>
        <v>7.1007713833153865E-2</v>
      </c>
      <c r="AW62">
        <f t="shared" si="106"/>
        <v>0.52852262510400028</v>
      </c>
      <c r="AX62">
        <f t="shared" si="107"/>
        <v>1.1763156067538929</v>
      </c>
      <c r="AY62">
        <f t="shared" si="108"/>
        <v>4.4539903813547936E-2</v>
      </c>
      <c r="AZ62">
        <f t="shared" si="109"/>
        <v>16.252846921066329</v>
      </c>
      <c r="BA62">
        <f t="shared" si="110"/>
        <v>0.57518570990263929</v>
      </c>
      <c r="BB62">
        <f t="shared" si="111"/>
        <v>26.664203265029695</v>
      </c>
      <c r="BC62">
        <f t="shared" si="112"/>
        <v>382.17149204388897</v>
      </c>
      <c r="BD62">
        <f t="shared" si="113"/>
        <v>4.7756180501227277E-3</v>
      </c>
    </row>
    <row r="63" spans="1:56" x14ac:dyDescent="0.25">
      <c r="A63" s="1">
        <v>47</v>
      </c>
      <c r="B63" s="1" t="s">
        <v>98</v>
      </c>
      <c r="C63" s="1">
        <v>1011.5000032298267</v>
      </c>
      <c r="D63" s="1">
        <v>0</v>
      </c>
      <c r="E63">
        <f t="shared" si="86"/>
        <v>6.8662828289480249</v>
      </c>
      <c r="F63">
        <f t="shared" si="87"/>
        <v>7.2787251447704593E-2</v>
      </c>
      <c r="G63">
        <f t="shared" si="88"/>
        <v>221.10939982877625</v>
      </c>
      <c r="H63">
        <f t="shared" si="89"/>
        <v>1.4752558205116999</v>
      </c>
      <c r="I63">
        <f t="shared" si="90"/>
        <v>1.4974431055393922</v>
      </c>
      <c r="J63">
        <f t="shared" si="91"/>
        <v>17.648349761962891</v>
      </c>
      <c r="K63" s="1">
        <v>6</v>
      </c>
      <c r="L63">
        <f t="shared" si="92"/>
        <v>1.4200000166893005</v>
      </c>
      <c r="M63" s="1">
        <v>1</v>
      </c>
      <c r="N63">
        <f t="shared" si="93"/>
        <v>2.8400000333786011</v>
      </c>
      <c r="O63" s="1">
        <v>12.236130714416504</v>
      </c>
      <c r="P63" s="1">
        <v>17.648349761962891</v>
      </c>
      <c r="Q63" s="1">
        <v>9.9990882873535156</v>
      </c>
      <c r="R63" s="1">
        <v>400.22573852539062</v>
      </c>
      <c r="S63" s="1">
        <v>385.405517578125</v>
      </c>
      <c r="T63" s="1">
        <v>4.2889561653137207</v>
      </c>
      <c r="U63" s="1">
        <v>7.2084503173828125</v>
      </c>
      <c r="V63" s="1">
        <v>21.993459701538086</v>
      </c>
      <c r="W63" s="1">
        <v>36.964420318603516</v>
      </c>
      <c r="X63" s="1">
        <v>301.00177001953125</v>
      </c>
      <c r="Y63" s="1">
        <v>1700.6600341796875</v>
      </c>
      <c r="Z63" s="1">
        <v>5.7260994911193848</v>
      </c>
      <c r="AA63" s="1">
        <v>73.312911987304688</v>
      </c>
      <c r="AB63" s="1">
        <v>2.5685014724731445</v>
      </c>
      <c r="AC63" s="1">
        <v>8.7513819336891174E-2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94"/>
        <v>0.50166961669921861</v>
      </c>
      <c r="AL63">
        <f t="shared" si="95"/>
        <v>1.4752558205117E-3</v>
      </c>
      <c r="AM63">
        <f t="shared" si="96"/>
        <v>290.79834976196287</v>
      </c>
      <c r="AN63">
        <f t="shared" si="97"/>
        <v>285.38613071441648</v>
      </c>
      <c r="AO63">
        <f t="shared" si="98"/>
        <v>272.10559938671577</v>
      </c>
      <c r="AP63">
        <f t="shared" si="99"/>
        <v>1.8098548444728164</v>
      </c>
      <c r="AQ63">
        <f t="shared" si="100"/>
        <v>2.0259155892225369</v>
      </c>
      <c r="AR63">
        <f t="shared" si="101"/>
        <v>27.633816940368661</v>
      </c>
      <c r="AS63">
        <f t="shared" si="102"/>
        <v>20.425366622985848</v>
      </c>
      <c r="AT63">
        <f t="shared" si="103"/>
        <v>14.942240238189697</v>
      </c>
      <c r="AU63">
        <f t="shared" si="104"/>
        <v>1.705023197839562</v>
      </c>
      <c r="AV63">
        <f t="shared" si="105"/>
        <v>7.0968380567256045E-2</v>
      </c>
      <c r="AW63">
        <f t="shared" si="106"/>
        <v>0.5284724836831447</v>
      </c>
      <c r="AX63">
        <f t="shared" si="107"/>
        <v>1.1765507141564173</v>
      </c>
      <c r="AY63">
        <f t="shared" si="108"/>
        <v>4.4515142902960429E-2</v>
      </c>
      <c r="AZ63">
        <f t="shared" si="109"/>
        <v>16.210173969212835</v>
      </c>
      <c r="BA63">
        <f t="shared" si="110"/>
        <v>0.57370584940822877</v>
      </c>
      <c r="BB63">
        <f t="shared" si="111"/>
        <v>26.654894027412247</v>
      </c>
      <c r="BC63">
        <f t="shared" si="112"/>
        <v>382.14161556751395</v>
      </c>
      <c r="BD63">
        <f t="shared" si="113"/>
        <v>4.7893250489363503E-3</v>
      </c>
    </row>
    <row r="64" spans="1:56" x14ac:dyDescent="0.25">
      <c r="A64" s="1">
        <v>48</v>
      </c>
      <c r="B64" s="1" t="s">
        <v>99</v>
      </c>
      <c r="C64" s="1">
        <v>1012.0000032186508</v>
      </c>
      <c r="D64" s="1">
        <v>0</v>
      </c>
      <c r="E64">
        <f t="shared" si="86"/>
        <v>6.8922855414411366</v>
      </c>
      <c r="F64">
        <f t="shared" si="87"/>
        <v>7.2884882028794826E-2</v>
      </c>
      <c r="G64">
        <f t="shared" si="88"/>
        <v>220.77446717114844</v>
      </c>
      <c r="H64">
        <f t="shared" si="89"/>
        <v>1.4756062943455599</v>
      </c>
      <c r="I64">
        <f t="shared" si="90"/>
        <v>1.4958659229696503</v>
      </c>
      <c r="J64">
        <f t="shared" si="91"/>
        <v>17.636388778686523</v>
      </c>
      <c r="K64" s="1">
        <v>6</v>
      </c>
      <c r="L64">
        <f t="shared" si="92"/>
        <v>1.4200000166893005</v>
      </c>
      <c r="M64" s="1">
        <v>1</v>
      </c>
      <c r="N64">
        <f t="shared" si="93"/>
        <v>2.8400000333786011</v>
      </c>
      <c r="O64" s="1">
        <v>12.236270904541016</v>
      </c>
      <c r="P64" s="1">
        <v>17.636388778686523</v>
      </c>
      <c r="Q64" s="1">
        <v>9.9997043609619141</v>
      </c>
      <c r="R64" s="1">
        <v>400.30899047851562</v>
      </c>
      <c r="S64" s="1">
        <v>385.43594360351562</v>
      </c>
      <c r="T64" s="1">
        <v>4.2887802124023437</v>
      </c>
      <c r="U64" s="1">
        <v>7.2090907096862793</v>
      </c>
      <c r="V64" s="1">
        <v>21.992473602294922</v>
      </c>
      <c r="W64" s="1">
        <v>36.967559814453125</v>
      </c>
      <c r="X64" s="1">
        <v>300.98892211914062</v>
      </c>
      <c r="Y64" s="1">
        <v>1700.706787109375</v>
      </c>
      <c r="Z64" s="1">
        <v>5.6921448707580566</v>
      </c>
      <c r="AA64" s="1">
        <v>73.31329345703125</v>
      </c>
      <c r="AB64" s="1">
        <v>2.5685014724731445</v>
      </c>
      <c r="AC64" s="1">
        <v>8.7513819336891174E-2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94"/>
        <v>0.50164820353190098</v>
      </c>
      <c r="AL64">
        <f t="shared" si="95"/>
        <v>1.4756062943455598E-3</v>
      </c>
      <c r="AM64">
        <f t="shared" si="96"/>
        <v>290.7863887786865</v>
      </c>
      <c r="AN64">
        <f t="shared" si="97"/>
        <v>285.38627090454099</v>
      </c>
      <c r="AO64">
        <f t="shared" si="98"/>
        <v>272.11307985529857</v>
      </c>
      <c r="AP64">
        <f t="shared" si="99"/>
        <v>1.8113208624190684</v>
      </c>
      <c r="AQ64">
        <f t="shared" si="100"/>
        <v>2.0243881057272382</v>
      </c>
      <c r="AR64">
        <f t="shared" si="101"/>
        <v>27.612838139835134</v>
      </c>
      <c r="AS64">
        <f t="shared" si="102"/>
        <v>20.403747430148854</v>
      </c>
      <c r="AT64">
        <f t="shared" si="103"/>
        <v>14.93632984161377</v>
      </c>
      <c r="AU64">
        <f t="shared" si="104"/>
        <v>1.7043743500402662</v>
      </c>
      <c r="AV64">
        <f t="shared" si="105"/>
        <v>7.10611896473166E-2</v>
      </c>
      <c r="AW64">
        <f t="shared" si="106"/>
        <v>0.52852218275758789</v>
      </c>
      <c r="AX64">
        <f t="shared" si="107"/>
        <v>1.1758521672826783</v>
      </c>
      <c r="AY64">
        <f t="shared" si="108"/>
        <v>4.4573567839799037E-2</v>
      </c>
      <c r="AZ64">
        <f t="shared" si="109"/>
        <v>16.185703299538119</v>
      </c>
      <c r="BA64">
        <f t="shared" si="110"/>
        <v>0.57279159049642592</v>
      </c>
      <c r="BB64">
        <f t="shared" si="111"/>
        <v>26.680077583631544</v>
      </c>
      <c r="BC64">
        <f t="shared" si="112"/>
        <v>382.15968114873095</v>
      </c>
      <c r="BD64">
        <f t="shared" si="113"/>
        <v>4.811776910150431E-3</v>
      </c>
    </row>
    <row r="65" spans="1:108" x14ac:dyDescent="0.25">
      <c r="A65" s="1">
        <v>49</v>
      </c>
      <c r="B65" s="1" t="s">
        <v>99</v>
      </c>
      <c r="C65" s="1">
        <v>1012.5000032074749</v>
      </c>
      <c r="D65" s="1">
        <v>0</v>
      </c>
      <c r="E65">
        <f t="shared" si="86"/>
        <v>6.9296733845761382</v>
      </c>
      <c r="F65">
        <f t="shared" si="87"/>
        <v>7.2930108324513243E-2</v>
      </c>
      <c r="G65">
        <f t="shared" si="88"/>
        <v>220.05952805658077</v>
      </c>
      <c r="H65">
        <f t="shared" si="89"/>
        <v>1.4754230334334553</v>
      </c>
      <c r="I65">
        <f t="shared" si="90"/>
        <v>1.4947911513170737</v>
      </c>
      <c r="J65">
        <f t="shared" si="91"/>
        <v>17.62824821472168</v>
      </c>
      <c r="K65" s="1">
        <v>6</v>
      </c>
      <c r="L65">
        <f t="shared" si="92"/>
        <v>1.4200000166893005</v>
      </c>
      <c r="M65" s="1">
        <v>1</v>
      </c>
      <c r="N65">
        <f t="shared" si="93"/>
        <v>2.8400000333786011</v>
      </c>
      <c r="O65" s="1">
        <v>12.236555099487305</v>
      </c>
      <c r="P65" s="1">
        <v>17.62824821472168</v>
      </c>
      <c r="Q65" s="1">
        <v>10.000369071960449</v>
      </c>
      <c r="R65" s="1">
        <v>400.39349365234375</v>
      </c>
      <c r="S65" s="1">
        <v>385.44647216796875</v>
      </c>
      <c r="T65" s="1">
        <v>4.2896957397460937</v>
      </c>
      <c r="U65" s="1">
        <v>7.2095551490783691</v>
      </c>
      <c r="V65" s="1">
        <v>21.996828079223633</v>
      </c>
      <c r="W65" s="1">
        <v>36.969364166259766</v>
      </c>
      <c r="X65" s="1">
        <v>300.99789428710937</v>
      </c>
      <c r="Y65" s="1">
        <v>1700.7110595703125</v>
      </c>
      <c r="Z65" s="1">
        <v>5.6614546775817871</v>
      </c>
      <c r="AA65" s="1">
        <v>73.313529968261719</v>
      </c>
      <c r="AB65" s="1">
        <v>2.5685014724731445</v>
      </c>
      <c r="AC65" s="1">
        <v>8.7513819336891174E-2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94"/>
        <v>0.50166315714518228</v>
      </c>
      <c r="AL65">
        <f t="shared" si="95"/>
        <v>1.4754230334334552E-3</v>
      </c>
      <c r="AM65">
        <f t="shared" si="96"/>
        <v>290.77824821472166</v>
      </c>
      <c r="AN65">
        <f t="shared" si="97"/>
        <v>285.38655509948728</v>
      </c>
      <c r="AO65">
        <f t="shared" si="98"/>
        <v>272.11376344903329</v>
      </c>
      <c r="AP65">
        <f t="shared" si="99"/>
        <v>1.8125109780202668</v>
      </c>
      <c r="AQ65">
        <f t="shared" si="100"/>
        <v>2.0233490887968664</v>
      </c>
      <c r="AR65">
        <f t="shared" si="101"/>
        <v>27.598576820305855</v>
      </c>
      <c r="AS65">
        <f t="shared" si="102"/>
        <v>20.389021671227486</v>
      </c>
      <c r="AT65">
        <f t="shared" si="103"/>
        <v>14.932401657104492</v>
      </c>
      <c r="AU65">
        <f t="shared" si="104"/>
        <v>1.7039432310012164</v>
      </c>
      <c r="AV65">
        <f t="shared" si="105"/>
        <v>7.1104180327106664E-2</v>
      </c>
      <c r="AW65">
        <f t="shared" si="106"/>
        <v>0.52855793747979263</v>
      </c>
      <c r="AX65">
        <f t="shared" si="107"/>
        <v>1.1753852935214237</v>
      </c>
      <c r="AY65">
        <f t="shared" si="108"/>
        <v>4.4600631410269577E-2</v>
      </c>
      <c r="AZ65">
        <f t="shared" si="109"/>
        <v>16.133340804977664</v>
      </c>
      <c r="BA65">
        <f t="shared" si="110"/>
        <v>0.57092111083243713</v>
      </c>
      <c r="BB65">
        <f t="shared" si="111"/>
        <v>26.696786615268142</v>
      </c>
      <c r="BC65">
        <f t="shared" si="112"/>
        <v>382.15243732317032</v>
      </c>
      <c r="BD65">
        <f t="shared" si="113"/>
        <v>4.8410004383953563E-3</v>
      </c>
    </row>
    <row r="66" spans="1:108" x14ac:dyDescent="0.25">
      <c r="A66" s="1">
        <v>50</v>
      </c>
      <c r="B66" s="1" t="s">
        <v>100</v>
      </c>
      <c r="C66" s="1">
        <v>1013.0000031962991</v>
      </c>
      <c r="D66" s="1">
        <v>0</v>
      </c>
      <c r="E66">
        <f t="shared" si="86"/>
        <v>6.9782408396965341</v>
      </c>
      <c r="F66">
        <f t="shared" si="87"/>
        <v>7.2979498771491957E-2</v>
      </c>
      <c r="G66">
        <f t="shared" si="88"/>
        <v>219.11127041750916</v>
      </c>
      <c r="H66">
        <f t="shared" si="89"/>
        <v>1.4750551538543091</v>
      </c>
      <c r="I66">
        <f t="shared" si="90"/>
        <v>1.4934536625321058</v>
      </c>
      <c r="J66">
        <f t="shared" si="91"/>
        <v>17.617771148681641</v>
      </c>
      <c r="K66" s="1">
        <v>6</v>
      </c>
      <c r="L66">
        <f t="shared" si="92"/>
        <v>1.4200000166893005</v>
      </c>
      <c r="M66" s="1">
        <v>1</v>
      </c>
      <c r="N66">
        <f t="shared" si="93"/>
        <v>2.8400000333786011</v>
      </c>
      <c r="O66" s="1">
        <v>12.237220764160156</v>
      </c>
      <c r="P66" s="1">
        <v>17.617771148681641</v>
      </c>
      <c r="Q66" s="1">
        <v>10.001058578491211</v>
      </c>
      <c r="R66" s="1">
        <v>400.5029296875</v>
      </c>
      <c r="S66" s="1">
        <v>385.45895385742187</v>
      </c>
      <c r="T66" s="1">
        <v>4.2903261184692383</v>
      </c>
      <c r="U66" s="1">
        <v>7.2095327377319336</v>
      </c>
      <c r="V66" s="1">
        <v>21.999204635620117</v>
      </c>
      <c r="W66" s="1">
        <v>36.967815399169922</v>
      </c>
      <c r="X66" s="1">
        <v>300.99014282226562</v>
      </c>
      <c r="Y66" s="1">
        <v>1700.6827392578125</v>
      </c>
      <c r="Z66" s="1">
        <v>5.7748150825500488</v>
      </c>
      <c r="AA66" s="1">
        <v>73.313888549804688</v>
      </c>
      <c r="AB66" s="1">
        <v>2.5685014724731445</v>
      </c>
      <c r="AC66" s="1">
        <v>8.7513819336891174E-2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4"/>
        <v>0.50165023803710929</v>
      </c>
      <c r="AL66">
        <f t="shared" si="95"/>
        <v>1.4750551538543091E-3</v>
      </c>
      <c r="AM66">
        <f t="shared" si="96"/>
        <v>290.76777114868162</v>
      </c>
      <c r="AN66">
        <f t="shared" si="97"/>
        <v>285.38722076416013</v>
      </c>
      <c r="AO66">
        <f t="shared" si="98"/>
        <v>272.10923219913457</v>
      </c>
      <c r="AP66">
        <f t="shared" si="99"/>
        <v>1.8140834449102174</v>
      </c>
      <c r="AQ66">
        <f t="shared" si="100"/>
        <v>2.0220125421623529</v>
      </c>
      <c r="AR66">
        <f t="shared" si="101"/>
        <v>27.580211364572882</v>
      </c>
      <c r="AS66">
        <f t="shared" si="102"/>
        <v>20.370678626840949</v>
      </c>
      <c r="AT66">
        <f t="shared" si="103"/>
        <v>14.927495956420898</v>
      </c>
      <c r="AU66">
        <f t="shared" si="104"/>
        <v>1.7034049639172846</v>
      </c>
      <c r="AV66">
        <f t="shared" si="105"/>
        <v>7.1151127791828042E-2</v>
      </c>
      <c r="AW66">
        <f t="shared" si="106"/>
        <v>0.52855887963024728</v>
      </c>
      <c r="AX66">
        <f t="shared" si="107"/>
        <v>1.1748460842870374</v>
      </c>
      <c r="AY66">
        <f t="shared" si="108"/>
        <v>4.4630185998171944E-2</v>
      </c>
      <c r="AZ66">
        <f t="shared" si="109"/>
        <v>16.063899259395384</v>
      </c>
      <c r="BA66">
        <f t="shared" si="110"/>
        <v>0.56844254939413508</v>
      </c>
      <c r="BB66">
        <f t="shared" si="111"/>
        <v>26.715894215017379</v>
      </c>
      <c r="BC66">
        <f t="shared" si="112"/>
        <v>382.14183237049599</v>
      </c>
      <c r="BD66">
        <f t="shared" si="113"/>
        <v>4.8785536753144102E-3</v>
      </c>
    </row>
    <row r="67" spans="1:108" x14ac:dyDescent="0.25">
      <c r="A67" s="1">
        <v>51</v>
      </c>
      <c r="B67" s="1" t="s">
        <v>100</v>
      </c>
      <c r="C67" s="1">
        <v>1013.5000031851232</v>
      </c>
      <c r="D67" s="1">
        <v>0</v>
      </c>
      <c r="E67">
        <f t="shared" si="86"/>
        <v>6.9997359352027608</v>
      </c>
      <c r="F67">
        <f t="shared" si="87"/>
        <v>7.2981392672648401E-2</v>
      </c>
      <c r="G67">
        <f t="shared" si="88"/>
        <v>218.61262596209261</v>
      </c>
      <c r="H67">
        <f t="shared" si="89"/>
        <v>1.4748941104298694</v>
      </c>
      <c r="I67">
        <f t="shared" si="90"/>
        <v>1.4932480741547018</v>
      </c>
      <c r="J67">
        <f t="shared" si="91"/>
        <v>17.61589241027832</v>
      </c>
      <c r="K67" s="1">
        <v>6</v>
      </c>
      <c r="L67">
        <f t="shared" si="92"/>
        <v>1.4200000166893005</v>
      </c>
      <c r="M67" s="1">
        <v>1</v>
      </c>
      <c r="N67">
        <f t="shared" si="93"/>
        <v>2.8400000333786011</v>
      </c>
      <c r="O67" s="1">
        <v>12.237336158752441</v>
      </c>
      <c r="P67" s="1">
        <v>17.61589241027832</v>
      </c>
      <c r="Q67" s="1">
        <v>10.001354217529297</v>
      </c>
      <c r="R67" s="1">
        <v>400.51486206054687</v>
      </c>
      <c r="S67" s="1">
        <v>385.4278564453125</v>
      </c>
      <c r="T67" s="1">
        <v>4.2901391983032227</v>
      </c>
      <c r="U67" s="1">
        <v>7.2091050148010254</v>
      </c>
      <c r="V67" s="1">
        <v>21.997966766357422</v>
      </c>
      <c r="W67" s="1">
        <v>36.965152740478516</v>
      </c>
      <c r="X67" s="1">
        <v>300.98223876953125</v>
      </c>
      <c r="Y67" s="1">
        <v>1700.799560546875</v>
      </c>
      <c r="Z67" s="1">
        <v>5.7219052314758301</v>
      </c>
      <c r="AA67" s="1">
        <v>73.313522338867188</v>
      </c>
      <c r="AB67" s="1">
        <v>2.5685014724731445</v>
      </c>
      <c r="AC67" s="1">
        <v>8.7513819336891174E-2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4"/>
        <v>0.50163706461588542</v>
      </c>
      <c r="AL67">
        <f t="shared" si="95"/>
        <v>1.4748941104298695E-3</v>
      </c>
      <c r="AM67">
        <f t="shared" si="96"/>
        <v>290.7658924102783</v>
      </c>
      <c r="AN67">
        <f t="shared" si="97"/>
        <v>285.38733615875242</v>
      </c>
      <c r="AO67">
        <f t="shared" si="98"/>
        <v>272.12792360496678</v>
      </c>
      <c r="AP67">
        <f t="shared" si="99"/>
        <v>1.8146484496409445</v>
      </c>
      <c r="AQ67">
        <f t="shared" si="100"/>
        <v>2.0217729557005564</v>
      </c>
      <c r="AR67">
        <f t="shared" si="101"/>
        <v>27.577081160492991</v>
      </c>
      <c r="AS67">
        <f t="shared" si="102"/>
        <v>20.367976145691966</v>
      </c>
      <c r="AT67">
        <f t="shared" si="103"/>
        <v>14.926614284515381</v>
      </c>
      <c r="AU67">
        <f t="shared" si="104"/>
        <v>1.703308240270738</v>
      </c>
      <c r="AV67">
        <f t="shared" si="105"/>
        <v>7.1152927983925876E-2</v>
      </c>
      <c r="AW67">
        <f t="shared" si="106"/>
        <v>0.52852488154585442</v>
      </c>
      <c r="AX67">
        <f t="shared" si="107"/>
        <v>1.1747833587248837</v>
      </c>
      <c r="AY67">
        <f t="shared" si="108"/>
        <v>4.4631319266340168E-2</v>
      </c>
      <c r="AZ67">
        <f t="shared" si="109"/>
        <v>16.027261637030293</v>
      </c>
      <c r="BA67">
        <f t="shared" si="110"/>
        <v>0.56719467030300408</v>
      </c>
      <c r="BB67">
        <f t="shared" si="111"/>
        <v>26.717479601137018</v>
      </c>
      <c r="BC67">
        <f t="shared" si="112"/>
        <v>382.10051721944569</v>
      </c>
      <c r="BD67">
        <f t="shared" si="113"/>
        <v>4.8944006520336633E-3</v>
      </c>
    </row>
    <row r="68" spans="1:108" x14ac:dyDescent="0.25">
      <c r="A68" s="1">
        <v>52</v>
      </c>
      <c r="B68" s="1" t="s">
        <v>101</v>
      </c>
      <c r="C68" s="1">
        <v>1014.0000031739473</v>
      </c>
      <c r="D68" s="1">
        <v>0</v>
      </c>
      <c r="E68">
        <f t="shared" si="86"/>
        <v>7.005277578895118</v>
      </c>
      <c r="F68">
        <f t="shared" si="87"/>
        <v>7.306738847796182E-2</v>
      </c>
      <c r="G68">
        <f t="shared" si="88"/>
        <v>218.71747078928195</v>
      </c>
      <c r="H68">
        <f t="shared" si="89"/>
        <v>1.4755755467816911</v>
      </c>
      <c r="I68">
        <f t="shared" si="90"/>
        <v>1.4922374697192156</v>
      </c>
      <c r="J68">
        <f t="shared" si="91"/>
        <v>17.608476638793945</v>
      </c>
      <c r="K68" s="1">
        <v>6</v>
      </c>
      <c r="L68">
        <f t="shared" si="92"/>
        <v>1.4200000166893005</v>
      </c>
      <c r="M68" s="1">
        <v>1</v>
      </c>
      <c r="N68">
        <f t="shared" si="93"/>
        <v>2.8400000333786011</v>
      </c>
      <c r="O68" s="1">
        <v>12.236963272094727</v>
      </c>
      <c r="P68" s="1">
        <v>17.608476638793945</v>
      </c>
      <c r="Q68" s="1">
        <v>10.001385688781738</v>
      </c>
      <c r="R68" s="1">
        <v>400.5697021484375</v>
      </c>
      <c r="S68" s="1">
        <v>385.4716796875</v>
      </c>
      <c r="T68" s="1">
        <v>4.2897920608520508</v>
      </c>
      <c r="U68" s="1">
        <v>7.2099719047546387</v>
      </c>
      <c r="V68" s="1">
        <v>21.996795654296875</v>
      </c>
      <c r="W68" s="1">
        <v>36.970619201660156</v>
      </c>
      <c r="X68" s="1">
        <v>300.995849609375</v>
      </c>
      <c r="Y68" s="1">
        <v>1700.8614501953125</v>
      </c>
      <c r="Z68" s="1">
        <v>5.7484722137451172</v>
      </c>
      <c r="AA68" s="1">
        <v>73.313743591308594</v>
      </c>
      <c r="AB68" s="1">
        <v>2.5685014724731445</v>
      </c>
      <c r="AC68" s="1">
        <v>8.7513819336891174E-2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4"/>
        <v>0.50165974934895818</v>
      </c>
      <c r="AL68">
        <f t="shared" si="95"/>
        <v>1.4755755467816911E-3</v>
      </c>
      <c r="AM68">
        <f t="shared" si="96"/>
        <v>290.75847663879392</v>
      </c>
      <c r="AN68">
        <f t="shared" si="97"/>
        <v>285.3869632720947</v>
      </c>
      <c r="AO68">
        <f t="shared" si="98"/>
        <v>272.13782594849545</v>
      </c>
      <c r="AP68">
        <f t="shared" si="99"/>
        <v>1.81532014553563</v>
      </c>
      <c r="AQ68">
        <f t="shared" si="100"/>
        <v>2.0208275012449359</v>
      </c>
      <c r="AR68">
        <f t="shared" si="101"/>
        <v>27.564101930330384</v>
      </c>
      <c r="AS68">
        <f t="shared" si="102"/>
        <v>20.354130025575746</v>
      </c>
      <c r="AT68">
        <f t="shared" si="103"/>
        <v>14.922719955444336</v>
      </c>
      <c r="AU68">
        <f t="shared" si="104"/>
        <v>1.7028810713797116</v>
      </c>
      <c r="AV68">
        <f t="shared" si="105"/>
        <v>7.1234666303757271E-2</v>
      </c>
      <c r="AW68">
        <f t="shared" si="106"/>
        <v>0.52859003152572037</v>
      </c>
      <c r="AX68">
        <f t="shared" si="107"/>
        <v>1.1742910398539912</v>
      </c>
      <c r="AY68">
        <f t="shared" si="108"/>
        <v>4.4682775902107452E-2</v>
      </c>
      <c r="AZ68">
        <f t="shared" si="109"/>
        <v>16.034996572384944</v>
      </c>
      <c r="BA68">
        <f t="shared" si="110"/>
        <v>0.56740217845989394</v>
      </c>
      <c r="BB68">
        <f t="shared" si="111"/>
        <v>26.735428000378867</v>
      </c>
      <c r="BC68">
        <f t="shared" si="112"/>
        <v>382.14170622962729</v>
      </c>
      <c r="BD68">
        <f t="shared" si="113"/>
        <v>4.90103778991026E-3</v>
      </c>
    </row>
    <row r="69" spans="1:108" x14ac:dyDescent="0.25">
      <c r="A69" s="1">
        <v>53</v>
      </c>
      <c r="B69" s="1" t="s">
        <v>101</v>
      </c>
      <c r="C69" s="1">
        <v>1014.5000031627715</v>
      </c>
      <c r="D69" s="1">
        <v>0</v>
      </c>
      <c r="E69">
        <f t="shared" si="86"/>
        <v>7.0044901578216443</v>
      </c>
      <c r="F69">
        <f t="shared" si="87"/>
        <v>7.3066511136904197E-2</v>
      </c>
      <c r="G69">
        <f t="shared" si="88"/>
        <v>218.75186727786399</v>
      </c>
      <c r="H69">
        <f t="shared" si="89"/>
        <v>1.4760324382190055</v>
      </c>
      <c r="I69">
        <f t="shared" si="90"/>
        <v>1.4927093215748992</v>
      </c>
      <c r="J69">
        <f t="shared" si="91"/>
        <v>17.612573623657227</v>
      </c>
      <c r="K69" s="1">
        <v>6</v>
      </c>
      <c r="L69">
        <f t="shared" si="92"/>
        <v>1.4200000166893005</v>
      </c>
      <c r="M69" s="1">
        <v>1</v>
      </c>
      <c r="N69">
        <f t="shared" si="93"/>
        <v>2.8400000333786011</v>
      </c>
      <c r="O69" s="1">
        <v>12.23658561706543</v>
      </c>
      <c r="P69" s="1">
        <v>17.612573623657227</v>
      </c>
      <c r="Q69" s="1">
        <v>10.001311302185059</v>
      </c>
      <c r="R69" s="1">
        <v>400.59213256835937</v>
      </c>
      <c r="S69" s="1">
        <v>385.49444580078125</v>
      </c>
      <c r="T69" s="1">
        <v>4.2894282341003418</v>
      </c>
      <c r="U69" s="1">
        <v>7.2106680870056152</v>
      </c>
      <c r="V69" s="1">
        <v>21.995450973510742</v>
      </c>
      <c r="W69" s="1">
        <v>36.975067138671875</v>
      </c>
      <c r="X69" s="1">
        <v>300.97958374023437</v>
      </c>
      <c r="Y69" s="1">
        <v>1700.8873291015625</v>
      </c>
      <c r="Z69" s="1">
        <v>5.7833876609802246</v>
      </c>
      <c r="AA69" s="1">
        <v>73.31365966796875</v>
      </c>
      <c r="AB69" s="1">
        <v>2.5685014724731445</v>
      </c>
      <c r="AC69" s="1">
        <v>8.7513819336891174E-2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4"/>
        <v>0.50163263956705728</v>
      </c>
      <c r="AL69">
        <f t="shared" si="95"/>
        <v>1.4760324382190055E-3</v>
      </c>
      <c r="AM69">
        <f t="shared" si="96"/>
        <v>290.7625736236572</v>
      </c>
      <c r="AN69">
        <f t="shared" si="97"/>
        <v>285.38658561706541</v>
      </c>
      <c r="AO69">
        <f t="shared" si="98"/>
        <v>272.1419665734029</v>
      </c>
      <c r="AP69">
        <f t="shared" si="99"/>
        <v>1.8145544015756299</v>
      </c>
      <c r="AQ69">
        <f t="shared" si="100"/>
        <v>2.0213497876843123</v>
      </c>
      <c r="AR69">
        <f t="shared" si="101"/>
        <v>27.571257482423214</v>
      </c>
      <c r="AS69">
        <f t="shared" si="102"/>
        <v>20.360589395417598</v>
      </c>
      <c r="AT69">
        <f t="shared" si="103"/>
        <v>14.924579620361328</v>
      </c>
      <c r="AU69">
        <f t="shared" si="104"/>
        <v>1.7030850462497469</v>
      </c>
      <c r="AV69">
        <f t="shared" si="105"/>
        <v>7.1233832422519641E-2</v>
      </c>
      <c r="AW69">
        <f t="shared" si="106"/>
        <v>0.52864046610941295</v>
      </c>
      <c r="AX69">
        <f t="shared" si="107"/>
        <v>1.1744445801403338</v>
      </c>
      <c r="AY69">
        <f t="shared" si="108"/>
        <v>4.4682250947599499E-2</v>
      </c>
      <c r="AZ69">
        <f t="shared" si="109"/>
        <v>16.037499949341992</v>
      </c>
      <c r="BA69">
        <f t="shared" si="110"/>
        <v>0.56745789637371913</v>
      </c>
      <c r="BB69">
        <f t="shared" si="111"/>
        <v>26.730883080183766</v>
      </c>
      <c r="BC69">
        <f t="shared" si="112"/>
        <v>382.16484664517498</v>
      </c>
      <c r="BD69">
        <f t="shared" si="113"/>
        <v>4.8993571514668833E-3</v>
      </c>
    </row>
    <row r="70" spans="1:108" x14ac:dyDescent="0.25">
      <c r="A70" s="1">
        <v>54</v>
      </c>
      <c r="B70" s="1" t="s">
        <v>102</v>
      </c>
      <c r="C70" s="1">
        <v>1015.0000031515956</v>
      </c>
      <c r="D70" s="1">
        <v>0</v>
      </c>
      <c r="E70">
        <f t="shared" si="86"/>
        <v>6.9723258112938327</v>
      </c>
      <c r="F70">
        <f t="shared" si="87"/>
        <v>7.3032905104186141E-2</v>
      </c>
      <c r="G70">
        <f t="shared" si="88"/>
        <v>219.38988283905485</v>
      </c>
      <c r="H70">
        <f t="shared" si="89"/>
        <v>1.475494780932062</v>
      </c>
      <c r="I70">
        <f t="shared" si="90"/>
        <v>1.4928438856711965</v>
      </c>
      <c r="J70">
        <f t="shared" si="91"/>
        <v>17.613143920898438</v>
      </c>
      <c r="K70" s="1">
        <v>6</v>
      </c>
      <c r="L70">
        <f t="shared" si="92"/>
        <v>1.4200000166893005</v>
      </c>
      <c r="M70" s="1">
        <v>1</v>
      </c>
      <c r="N70">
        <f t="shared" si="93"/>
        <v>2.8400000333786011</v>
      </c>
      <c r="O70" s="1">
        <v>12.236245155334473</v>
      </c>
      <c r="P70" s="1">
        <v>17.613143920898438</v>
      </c>
      <c r="Q70" s="1">
        <v>10.001152038574219</v>
      </c>
      <c r="R70" s="1">
        <v>400.52838134765625</v>
      </c>
      <c r="S70" s="1">
        <v>385.4942626953125</v>
      </c>
      <c r="T70" s="1">
        <v>4.2894158363342285</v>
      </c>
      <c r="U70" s="1">
        <v>7.2097816467285156</v>
      </c>
      <c r="V70" s="1">
        <v>21.996009826660156</v>
      </c>
      <c r="W70" s="1">
        <v>36.971565246582031</v>
      </c>
      <c r="X70" s="1">
        <v>300.96026611328125</v>
      </c>
      <c r="Y70" s="1">
        <v>1700.9361572265625</v>
      </c>
      <c r="Z70" s="1">
        <v>5.7737774848937988</v>
      </c>
      <c r="AA70" s="1">
        <v>73.314094543457031</v>
      </c>
      <c r="AB70" s="1">
        <v>2.5685014724731445</v>
      </c>
      <c r="AC70" s="1">
        <v>8.7513819336891174E-2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4"/>
        <v>0.50160044352213529</v>
      </c>
      <c r="AL70">
        <f t="shared" si="95"/>
        <v>1.475494780932062E-3</v>
      </c>
      <c r="AM70">
        <f t="shared" si="96"/>
        <v>290.76314392089841</v>
      </c>
      <c r="AN70">
        <f t="shared" si="97"/>
        <v>285.38624515533445</v>
      </c>
      <c r="AO70">
        <f t="shared" si="98"/>
        <v>272.14977907322827</v>
      </c>
      <c r="AP70">
        <f t="shared" si="99"/>
        <v>1.8148171281300327</v>
      </c>
      <c r="AQ70">
        <f t="shared" si="100"/>
        <v>2.0214224989571323</v>
      </c>
      <c r="AR70">
        <f t="shared" si="101"/>
        <v>27.572085716191058</v>
      </c>
      <c r="AS70">
        <f t="shared" si="102"/>
        <v>20.362304069462542</v>
      </c>
      <c r="AT70">
        <f t="shared" si="103"/>
        <v>14.924694538116455</v>
      </c>
      <c r="AU70">
        <f t="shared" si="104"/>
        <v>1.7030976515549439</v>
      </c>
      <c r="AV70">
        <f t="shared" si="105"/>
        <v>7.1201890714511884E-2</v>
      </c>
      <c r="AW70">
        <f t="shared" si="106"/>
        <v>0.52857861328593569</v>
      </c>
      <c r="AX70">
        <f t="shared" si="107"/>
        <v>1.1745190382690081</v>
      </c>
      <c r="AY70">
        <f t="shared" si="108"/>
        <v>4.466214266966307E-2</v>
      </c>
      <c r="AZ70">
        <f t="shared" si="109"/>
        <v>16.084370612340429</v>
      </c>
      <c r="BA70">
        <f t="shared" si="110"/>
        <v>0.56911322442289247</v>
      </c>
      <c r="BB70">
        <f t="shared" si="111"/>
        <v>26.726070661313763</v>
      </c>
      <c r="BC70">
        <f t="shared" si="112"/>
        <v>382.17995292960137</v>
      </c>
      <c r="BD70">
        <f t="shared" si="113"/>
        <v>4.8757887711777933E-3</v>
      </c>
      <c r="BE70">
        <f>AVERAGE(E56:E70)</f>
        <v>6.9144849588383162</v>
      </c>
      <c r="BF70">
        <f t="shared" ref="BF70:DD70" si="114">AVERAGE(F56:F70)</f>
        <v>7.2928090863989922E-2</v>
      </c>
      <c r="BG70">
        <f t="shared" si="114"/>
        <v>220.36036469313288</v>
      </c>
      <c r="BH70">
        <f t="shared" si="114"/>
        <v>1.4759297777141112</v>
      </c>
      <c r="BI70">
        <f t="shared" si="114"/>
        <v>1.4953185929008115</v>
      </c>
      <c r="BJ70">
        <f t="shared" si="114"/>
        <v>17.632396825154622</v>
      </c>
      <c r="BK70">
        <f t="shared" si="114"/>
        <v>6</v>
      </c>
      <c r="BL70">
        <f t="shared" si="114"/>
        <v>1.4200000166893005</v>
      </c>
      <c r="BM70">
        <f t="shared" si="114"/>
        <v>1</v>
      </c>
      <c r="BN70">
        <f t="shared" si="114"/>
        <v>2.8400000333786011</v>
      </c>
      <c r="BO70">
        <f t="shared" si="114"/>
        <v>12.236112785339355</v>
      </c>
      <c r="BP70">
        <f t="shared" si="114"/>
        <v>17.632396825154622</v>
      </c>
      <c r="BQ70">
        <f t="shared" si="114"/>
        <v>10.000219917297363</v>
      </c>
      <c r="BR70">
        <f t="shared" si="114"/>
        <v>400.33680419921876</v>
      </c>
      <c r="BS70">
        <f t="shared" si="114"/>
        <v>385.4180887858073</v>
      </c>
      <c r="BT70">
        <f t="shared" si="114"/>
        <v>4.2885105768839518</v>
      </c>
      <c r="BU70">
        <f t="shared" si="114"/>
        <v>7.2096995353698734</v>
      </c>
      <c r="BV70">
        <f t="shared" si="114"/>
        <v>21.991062164306641</v>
      </c>
      <c r="BW70">
        <f t="shared" si="114"/>
        <v>36.970633188883461</v>
      </c>
      <c r="BX70">
        <f t="shared" si="114"/>
        <v>300.96420084635417</v>
      </c>
      <c r="BY70">
        <f t="shared" si="114"/>
        <v>1700.7157063802083</v>
      </c>
      <c r="BZ70">
        <f t="shared" si="114"/>
        <v>5.6904092470804848</v>
      </c>
      <c r="CA70">
        <f t="shared" si="114"/>
        <v>73.31243947347005</v>
      </c>
      <c r="CB70">
        <f t="shared" si="114"/>
        <v>2.5685014724731445</v>
      </c>
      <c r="CC70">
        <f t="shared" si="114"/>
        <v>8.7513819336891174E-2</v>
      </c>
      <c r="CD70">
        <f t="shared" si="114"/>
        <v>1</v>
      </c>
      <c r="CE70">
        <f t="shared" si="114"/>
        <v>-0.21956524252891541</v>
      </c>
      <c r="CF70">
        <f t="shared" si="114"/>
        <v>2.737391471862793</v>
      </c>
      <c r="CG70">
        <f t="shared" si="114"/>
        <v>1</v>
      </c>
      <c r="CH70">
        <f t="shared" si="114"/>
        <v>0</v>
      </c>
      <c r="CI70">
        <f t="shared" si="114"/>
        <v>0.15999999642372131</v>
      </c>
      <c r="CJ70">
        <f t="shared" si="114"/>
        <v>111115</v>
      </c>
      <c r="CK70">
        <f t="shared" si="114"/>
        <v>0.50160700141059023</v>
      </c>
      <c r="CL70">
        <f t="shared" si="114"/>
        <v>1.4759297777141114E-3</v>
      </c>
      <c r="CM70">
        <f t="shared" si="114"/>
        <v>290.78239682515471</v>
      </c>
      <c r="CN70">
        <f t="shared" si="114"/>
        <v>285.38611278533944</v>
      </c>
      <c r="CO70">
        <f t="shared" si="114"/>
        <v>272.11450693860002</v>
      </c>
      <c r="CP70">
        <f t="shared" si="114"/>
        <v>1.8116637080384357</v>
      </c>
      <c r="CQ70">
        <f t="shared" si="114"/>
        <v>2.0238792533189676</v>
      </c>
      <c r="CR70">
        <f t="shared" si="114"/>
        <v>27.606219240438779</v>
      </c>
      <c r="CS70">
        <f t="shared" si="114"/>
        <v>20.396519705068901</v>
      </c>
      <c r="CT70">
        <f t="shared" si="114"/>
        <v>14.934254805246988</v>
      </c>
      <c r="CU70">
        <f t="shared" si="114"/>
        <v>1.7041467487183419</v>
      </c>
      <c r="CV70">
        <f t="shared" si="114"/>
        <v>7.1102260494094058E-2</v>
      </c>
      <c r="CW70">
        <f t="shared" si="114"/>
        <v>0.52856066041815619</v>
      </c>
      <c r="CX70">
        <f t="shared" si="114"/>
        <v>1.1755860883001856</v>
      </c>
      <c r="CY70">
        <f t="shared" si="114"/>
        <v>4.4599423019388774E-2</v>
      </c>
      <c r="CZ70">
        <f t="shared" si="114"/>
        <v>16.155155061747973</v>
      </c>
      <c r="DA70">
        <f t="shared" si="114"/>
        <v>0.57174394806472684</v>
      </c>
      <c r="DB70">
        <f t="shared" si="114"/>
        <v>26.689809539121669</v>
      </c>
      <c r="DC70">
        <f t="shared" si="114"/>
        <v>382.13127379118674</v>
      </c>
      <c r="DD70">
        <f t="shared" si="114"/>
        <v>4.8294355278194123E-3</v>
      </c>
    </row>
    <row r="71" spans="1:108" x14ac:dyDescent="0.25">
      <c r="A71" s="1" t="s">
        <v>9</v>
      </c>
      <c r="B71" s="1" t="s">
        <v>103</v>
      </c>
    </row>
    <row r="72" spans="1:108" x14ac:dyDescent="0.25">
      <c r="A72" s="1" t="s">
        <v>9</v>
      </c>
      <c r="B72" s="1" t="s">
        <v>104</v>
      </c>
    </row>
    <row r="73" spans="1:108" x14ac:dyDescent="0.25">
      <c r="A73" s="1">
        <v>55</v>
      </c>
      <c r="B73" s="1" t="s">
        <v>105</v>
      </c>
      <c r="C73" s="1">
        <v>1315.5000039897859</v>
      </c>
      <c r="D73" s="1">
        <v>0</v>
      </c>
      <c r="E73">
        <f t="shared" ref="E73:E89" si="115">(R73-S73*(1000-T73)/(1000-U73))*AK73</f>
        <v>7.0425637861847008</v>
      </c>
      <c r="F73">
        <f t="shared" ref="F73:F89" si="116">IF(AV73&lt;&gt;0,1/(1/AV73-1/N73),0)</f>
        <v>7.5471299071783668E-2</v>
      </c>
      <c r="G73">
        <f t="shared" ref="G73:G89" si="117">((AY73-AL73/2)*S73-E73)/(AY73+AL73/2)</f>
        <v>220.40480139329466</v>
      </c>
      <c r="H73">
        <f t="shared" ref="H73:H89" si="118">AL73*1000</f>
        <v>1.7754141363753402</v>
      </c>
      <c r="I73">
        <f t="shared" ref="I73:I89" si="119">(AQ73-AW73)</f>
        <v>1.7345687359409889</v>
      </c>
      <c r="J73">
        <f t="shared" ref="J73:J89" si="120">(P73+AP73*D73)</f>
        <v>20.074363708496094</v>
      </c>
      <c r="K73" s="1">
        <v>6</v>
      </c>
      <c r="L73">
        <f t="shared" ref="L73:L89" si="121">(K73*AE73+AF73)</f>
        <v>1.4200000166893005</v>
      </c>
      <c r="M73" s="1">
        <v>1</v>
      </c>
      <c r="N73">
        <f t="shared" ref="N73:N89" si="122">L73*(M73+1)*(M73+1)/(M73*M73+1)</f>
        <v>2.8400000333786011</v>
      </c>
      <c r="O73" s="1">
        <v>16.465503692626953</v>
      </c>
      <c r="P73" s="1">
        <v>20.074363708496094</v>
      </c>
      <c r="Q73" s="1">
        <v>15.095412254333496</v>
      </c>
      <c r="R73" s="1">
        <v>400.15478515625</v>
      </c>
      <c r="S73" s="1">
        <v>384.75314331054687</v>
      </c>
      <c r="T73" s="1">
        <v>4.9863319396972656</v>
      </c>
      <c r="U73" s="1">
        <v>8.4956741333007813</v>
      </c>
      <c r="V73" s="1">
        <v>19.449228286743164</v>
      </c>
      <c r="W73" s="1">
        <v>33.137447357177734</v>
      </c>
      <c r="X73" s="1">
        <v>300.9676513671875</v>
      </c>
      <c r="Y73" s="1">
        <v>1700.114501953125</v>
      </c>
      <c r="Z73" s="1">
        <v>5.4568691253662109</v>
      </c>
      <c r="AA73" s="1">
        <v>73.316413879394531</v>
      </c>
      <c r="AB73" s="1">
        <v>2.7790727615356445</v>
      </c>
      <c r="AC73" s="1">
        <v>6.6561594605445862E-2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ref="AK73:AK89" si="123">X73*0.000001/(K73*0.0001)</f>
        <v>0.50161275227864577</v>
      </c>
      <c r="AL73">
        <f t="shared" ref="AL73:AL89" si="124">(U73-T73)/(1000-U73)*AK73</f>
        <v>1.7754141363753402E-3</v>
      </c>
      <c r="AM73">
        <f t="shared" ref="AM73:AM89" si="125">(P73+273.15)</f>
        <v>293.22436370849607</v>
      </c>
      <c r="AN73">
        <f t="shared" ref="AN73:AN89" si="126">(O73+273.15)</f>
        <v>289.61550369262693</v>
      </c>
      <c r="AO73">
        <f t="shared" ref="AO73:AO89" si="127">(Y73*AG73+Z73*AH73)*AI73</f>
        <v>272.01831423241674</v>
      </c>
      <c r="AP73">
        <f t="shared" ref="AP73:AP89" si="128">((AO73+0.00000010773*(AN73^4-AM73^4))-AL73*44100)/(L73*51.4+0.00000043092*AM73^3)</f>
        <v>1.851271597914367</v>
      </c>
      <c r="AQ73">
        <f t="shared" ref="AQ73:AQ89" si="129">0.61365*EXP(17.502*J73/(240.97+J73))</f>
        <v>2.3574410968825354</v>
      </c>
      <c r="AR73">
        <f t="shared" ref="AR73:AR89" si="130">AQ73*1000/AA73</f>
        <v>32.154342692763521</v>
      </c>
      <c r="AS73">
        <f t="shared" ref="AS73:AS89" si="131">(AR73-U73)</f>
        <v>23.65866855946274</v>
      </c>
      <c r="AT73">
        <f t="shared" ref="AT73:AT89" si="132">IF(D73,P73,(O73+P73)/2)</f>
        <v>18.269933700561523</v>
      </c>
      <c r="AU73">
        <f t="shared" ref="AU73:AU89" si="133">0.61365*EXP(17.502*AT73/(240.97+AT73))</f>
        <v>2.1067002519225206</v>
      </c>
      <c r="AV73">
        <f t="shared" ref="AV73:AV89" si="134">IF(AS73&lt;&gt;0,(1000-(AR73+U73)/2)/AS73*AL73,0)</f>
        <v>7.3517612571702279E-2</v>
      </c>
      <c r="AW73">
        <f t="shared" ref="AW73:AW89" si="135">U73*AA73/1000</f>
        <v>0.62287236094154652</v>
      </c>
      <c r="AX73">
        <f t="shared" ref="AX73:AX89" si="136">(AU73-AW73)</f>
        <v>1.4838278909809741</v>
      </c>
      <c r="AY73">
        <f t="shared" ref="AY73:AY89" si="137">1/(1.6/F73+1.37/N73)</f>
        <v>4.6120129248913053E-2</v>
      </c>
      <c r="AZ73">
        <f t="shared" ref="AZ73:AZ89" si="138">G73*AA73*0.001</f>
        <v>16.159289639956544</v>
      </c>
      <c r="BA73">
        <f t="shared" ref="BA73:BA89" si="139">G73/S73</f>
        <v>0.57284730540953299</v>
      </c>
      <c r="BB73">
        <f t="shared" ref="BB73:BB89" si="140">(1-AL73*AA73/AQ73/F73)*100</f>
        <v>26.83923937714825</v>
      </c>
      <c r="BC73">
        <f t="shared" ref="BC73:BC89" si="141">(S73-E73/(N73/1.35))</f>
        <v>381.40544577547365</v>
      </c>
      <c r="BD73">
        <f t="shared" ref="BD73:BD89" si="142">E73*BB73/100/BC73</f>
        <v>4.9558037878021681E-3</v>
      </c>
    </row>
    <row r="74" spans="1:108" x14ac:dyDescent="0.25">
      <c r="A74" s="1">
        <v>56</v>
      </c>
      <c r="B74" s="1" t="s">
        <v>105</v>
      </c>
      <c r="C74" s="1">
        <v>1315.5000039897859</v>
      </c>
      <c r="D74" s="1">
        <v>0</v>
      </c>
      <c r="E74">
        <f t="shared" si="115"/>
        <v>7.0425637861847008</v>
      </c>
      <c r="F74">
        <f t="shared" si="116"/>
        <v>7.5471299071783668E-2</v>
      </c>
      <c r="G74">
        <f t="shared" si="117"/>
        <v>220.40480139329466</v>
      </c>
      <c r="H74">
        <f t="shared" si="118"/>
        <v>1.7754141363753402</v>
      </c>
      <c r="I74">
        <f t="shared" si="119"/>
        <v>1.7345687359409889</v>
      </c>
      <c r="J74">
        <f t="shared" si="120"/>
        <v>20.074363708496094</v>
      </c>
      <c r="K74" s="1">
        <v>6</v>
      </c>
      <c r="L74">
        <f t="shared" si="121"/>
        <v>1.4200000166893005</v>
      </c>
      <c r="M74" s="1">
        <v>1</v>
      </c>
      <c r="N74">
        <f t="shared" si="122"/>
        <v>2.8400000333786011</v>
      </c>
      <c r="O74" s="1">
        <v>16.465503692626953</v>
      </c>
      <c r="P74" s="1">
        <v>20.074363708496094</v>
      </c>
      <c r="Q74" s="1">
        <v>15.095412254333496</v>
      </c>
      <c r="R74" s="1">
        <v>400.15478515625</v>
      </c>
      <c r="S74" s="1">
        <v>384.75314331054687</v>
      </c>
      <c r="T74" s="1">
        <v>4.9863319396972656</v>
      </c>
      <c r="U74" s="1">
        <v>8.4956741333007813</v>
      </c>
      <c r="V74" s="1">
        <v>19.449228286743164</v>
      </c>
      <c r="W74" s="1">
        <v>33.137447357177734</v>
      </c>
      <c r="X74" s="1">
        <v>300.9676513671875</v>
      </c>
      <c r="Y74" s="1">
        <v>1700.114501953125</v>
      </c>
      <c r="Z74" s="1">
        <v>5.4568691253662109</v>
      </c>
      <c r="AA74" s="1">
        <v>73.316413879394531</v>
      </c>
      <c r="AB74" s="1">
        <v>2.7790727615356445</v>
      </c>
      <c r="AC74" s="1">
        <v>6.6561594605445862E-2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123"/>
        <v>0.50161275227864577</v>
      </c>
      <c r="AL74">
        <f t="shared" si="124"/>
        <v>1.7754141363753402E-3</v>
      </c>
      <c r="AM74">
        <f t="shared" si="125"/>
        <v>293.22436370849607</v>
      </c>
      <c r="AN74">
        <f t="shared" si="126"/>
        <v>289.61550369262693</v>
      </c>
      <c r="AO74">
        <f t="shared" si="127"/>
        <v>272.01831423241674</v>
      </c>
      <c r="AP74">
        <f t="shared" si="128"/>
        <v>1.851271597914367</v>
      </c>
      <c r="AQ74">
        <f t="shared" si="129"/>
        <v>2.3574410968825354</v>
      </c>
      <c r="AR74">
        <f t="shared" si="130"/>
        <v>32.154342692763521</v>
      </c>
      <c r="AS74">
        <f t="shared" si="131"/>
        <v>23.65866855946274</v>
      </c>
      <c r="AT74">
        <f t="shared" si="132"/>
        <v>18.269933700561523</v>
      </c>
      <c r="AU74">
        <f t="shared" si="133"/>
        <v>2.1067002519225206</v>
      </c>
      <c r="AV74">
        <f t="shared" si="134"/>
        <v>7.3517612571702279E-2</v>
      </c>
      <c r="AW74">
        <f t="shared" si="135"/>
        <v>0.62287236094154652</v>
      </c>
      <c r="AX74">
        <f t="shared" si="136"/>
        <v>1.4838278909809741</v>
      </c>
      <c r="AY74">
        <f t="shared" si="137"/>
        <v>4.6120129248913053E-2</v>
      </c>
      <c r="AZ74">
        <f t="shared" si="138"/>
        <v>16.159289639956544</v>
      </c>
      <c r="BA74">
        <f t="shared" si="139"/>
        <v>0.57284730540953299</v>
      </c>
      <c r="BB74">
        <f t="shared" si="140"/>
        <v>26.83923937714825</v>
      </c>
      <c r="BC74">
        <f t="shared" si="141"/>
        <v>381.40544577547365</v>
      </c>
      <c r="BD74">
        <f t="shared" si="142"/>
        <v>4.9558037878021681E-3</v>
      </c>
    </row>
    <row r="75" spans="1:108" x14ac:dyDescent="0.25">
      <c r="A75" s="1">
        <v>57</v>
      </c>
      <c r="B75" s="1" t="s">
        <v>106</v>
      </c>
      <c r="C75" s="1">
        <v>1316.00000397861</v>
      </c>
      <c r="D75" s="1">
        <v>0</v>
      </c>
      <c r="E75">
        <f t="shared" si="115"/>
        <v>7.0440417106251774</v>
      </c>
      <c r="F75">
        <f t="shared" si="116"/>
        <v>7.5475918248604237E-2</v>
      </c>
      <c r="G75">
        <f t="shared" si="117"/>
        <v>220.38938203494664</v>
      </c>
      <c r="H75">
        <f t="shared" si="118"/>
        <v>1.7754372912837313</v>
      </c>
      <c r="I75">
        <f t="shared" si="119"/>
        <v>1.734488941261219</v>
      </c>
      <c r="J75">
        <f t="shared" si="120"/>
        <v>20.073703765869141</v>
      </c>
      <c r="K75" s="1">
        <v>6</v>
      </c>
      <c r="L75">
        <f t="shared" si="121"/>
        <v>1.4200000166893005</v>
      </c>
      <c r="M75" s="1">
        <v>1</v>
      </c>
      <c r="N75">
        <f t="shared" si="122"/>
        <v>2.8400000333786011</v>
      </c>
      <c r="O75" s="1">
        <v>16.465974807739258</v>
      </c>
      <c r="P75" s="1">
        <v>20.073703765869141</v>
      </c>
      <c r="Q75" s="1">
        <v>15.095229148864746</v>
      </c>
      <c r="R75" s="1">
        <v>400.16439819335937</v>
      </c>
      <c r="S75" s="1">
        <v>384.75991821289062</v>
      </c>
      <c r="T75" s="1">
        <v>4.9860963821411133</v>
      </c>
      <c r="U75" s="1">
        <v>8.4954509735107422</v>
      </c>
      <c r="V75" s="1">
        <v>19.447723388671875</v>
      </c>
      <c r="W75" s="1">
        <v>33.135574340820312</v>
      </c>
      <c r="X75" s="1">
        <v>300.9705810546875</v>
      </c>
      <c r="Y75" s="1">
        <v>1700.0594482421875</v>
      </c>
      <c r="Z75" s="1">
        <v>5.4154386520385742</v>
      </c>
      <c r="AA75" s="1">
        <v>73.316398620605469</v>
      </c>
      <c r="AB75" s="1">
        <v>2.7790727615356445</v>
      </c>
      <c r="AC75" s="1">
        <v>6.6561594605445862E-2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123"/>
        <v>0.50161763509114576</v>
      </c>
      <c r="AL75">
        <f t="shared" si="124"/>
        <v>1.7754372912837312E-3</v>
      </c>
      <c r="AM75">
        <f t="shared" si="125"/>
        <v>293.22370376586912</v>
      </c>
      <c r="AN75">
        <f t="shared" si="126"/>
        <v>289.61597480773924</v>
      </c>
      <c r="AO75">
        <f t="shared" si="127"/>
        <v>272.00950563886363</v>
      </c>
      <c r="AP75">
        <f t="shared" si="128"/>
        <v>1.8513003080857164</v>
      </c>
      <c r="AQ75">
        <f t="shared" si="129"/>
        <v>2.3573448112969433</v>
      </c>
      <c r="AR75">
        <f t="shared" si="130"/>
        <v>32.1530360962713</v>
      </c>
      <c r="AS75">
        <f t="shared" si="131"/>
        <v>23.657585122760558</v>
      </c>
      <c r="AT75">
        <f t="shared" si="132"/>
        <v>18.269839286804199</v>
      </c>
      <c r="AU75">
        <f t="shared" si="133"/>
        <v>2.1066877699347191</v>
      </c>
      <c r="AV75">
        <f t="shared" si="134"/>
        <v>7.3521995688450539E-2</v>
      </c>
      <c r="AW75">
        <f t="shared" si="135"/>
        <v>0.6228558700357244</v>
      </c>
      <c r="AX75">
        <f t="shared" si="136"/>
        <v>1.4838318998989948</v>
      </c>
      <c r="AY75">
        <f t="shared" si="137"/>
        <v>4.6122889199832151E-2</v>
      </c>
      <c r="AZ75">
        <f t="shared" si="138"/>
        <v>16.158155785023052</v>
      </c>
      <c r="BA75">
        <f t="shared" si="139"/>
        <v>0.5727971433682536</v>
      </c>
      <c r="BB75">
        <f t="shared" si="140"/>
        <v>26.839789886280464</v>
      </c>
      <c r="BC75">
        <f t="shared" si="141"/>
        <v>381.41151814332051</v>
      </c>
      <c r="BD75">
        <f t="shared" si="142"/>
        <v>4.9568665462361135E-3</v>
      </c>
    </row>
    <row r="76" spans="1:108" x14ac:dyDescent="0.25">
      <c r="A76" s="1">
        <v>58</v>
      </c>
      <c r="B76" s="1" t="s">
        <v>106</v>
      </c>
      <c r="C76" s="1">
        <v>1316.5000039674342</v>
      </c>
      <c r="D76" s="1">
        <v>0</v>
      </c>
      <c r="E76">
        <f t="shared" si="115"/>
        <v>7.0586401684577016</v>
      </c>
      <c r="F76">
        <f t="shared" si="116"/>
        <v>7.5499145172634202E-2</v>
      </c>
      <c r="G76">
        <f t="shared" si="117"/>
        <v>220.14125168499581</v>
      </c>
      <c r="H76">
        <f t="shared" si="118"/>
        <v>1.7759619553959749</v>
      </c>
      <c r="I76">
        <f t="shared" si="119"/>
        <v>1.7344775961380958</v>
      </c>
      <c r="J76">
        <f t="shared" si="120"/>
        <v>20.074005126953125</v>
      </c>
      <c r="K76" s="1">
        <v>6</v>
      </c>
      <c r="L76">
        <f t="shared" si="121"/>
        <v>1.4200000166893005</v>
      </c>
      <c r="M76" s="1">
        <v>1</v>
      </c>
      <c r="N76">
        <f t="shared" si="122"/>
        <v>2.8400000333786011</v>
      </c>
      <c r="O76" s="1">
        <v>16.466564178466797</v>
      </c>
      <c r="P76" s="1">
        <v>20.074005126953125</v>
      </c>
      <c r="Q76" s="1">
        <v>15.094534873962402</v>
      </c>
      <c r="R76" s="1">
        <v>400.21200561523437</v>
      </c>
      <c r="S76" s="1">
        <v>384.77777099609375</v>
      </c>
      <c r="T76" s="1">
        <v>4.9857873916625977</v>
      </c>
      <c r="U76" s="1">
        <v>8.4962186813354492</v>
      </c>
      <c r="V76" s="1">
        <v>19.445758819580078</v>
      </c>
      <c r="W76" s="1">
        <v>33.137275695800781</v>
      </c>
      <c r="X76" s="1">
        <v>300.96694946289062</v>
      </c>
      <c r="Y76" s="1">
        <v>1700.09765625</v>
      </c>
      <c r="Z76" s="1">
        <v>5.4800662994384766</v>
      </c>
      <c r="AA76" s="1">
        <v>73.3162841796875</v>
      </c>
      <c r="AB76" s="1">
        <v>2.7790727615356445</v>
      </c>
      <c r="AC76" s="1">
        <v>6.6561594605445862E-2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123"/>
        <v>0.50161158243815107</v>
      </c>
      <c r="AL76">
        <f t="shared" si="124"/>
        <v>1.775961955395975E-3</v>
      </c>
      <c r="AM76">
        <f t="shared" si="125"/>
        <v>293.2240051269531</v>
      </c>
      <c r="AN76">
        <f t="shared" si="126"/>
        <v>289.61656417846677</v>
      </c>
      <c r="AO76">
        <f t="shared" si="127"/>
        <v>272.01561891997699</v>
      </c>
      <c r="AP76">
        <f t="shared" si="128"/>
        <v>1.8511310710943023</v>
      </c>
      <c r="AQ76">
        <f t="shared" si="129"/>
        <v>2.3573887794316555</v>
      </c>
      <c r="AR76">
        <f t="shared" si="130"/>
        <v>32.153685989514145</v>
      </c>
      <c r="AS76">
        <f t="shared" si="131"/>
        <v>23.657467308178695</v>
      </c>
      <c r="AT76">
        <f t="shared" si="132"/>
        <v>18.270284652709961</v>
      </c>
      <c r="AU76">
        <f t="shared" si="133"/>
        <v>2.1067466501832275</v>
      </c>
      <c r="AV76">
        <f t="shared" si="134"/>
        <v>7.3544035404902772E-2</v>
      </c>
      <c r="AW76">
        <f t="shared" si="135"/>
        <v>0.62291118329355954</v>
      </c>
      <c r="AX76">
        <f t="shared" si="136"/>
        <v>1.4838354668896678</v>
      </c>
      <c r="AY76">
        <f t="shared" si="137"/>
        <v>4.6136767136658867E-2</v>
      </c>
      <c r="AZ76">
        <f t="shared" si="138"/>
        <v>16.139938568209264</v>
      </c>
      <c r="BA76">
        <f t="shared" si="139"/>
        <v>0.57212570028436149</v>
      </c>
      <c r="BB76">
        <f t="shared" si="140"/>
        <v>26.842162838133611</v>
      </c>
      <c r="BC76">
        <f t="shared" si="141"/>
        <v>381.4224315188327</v>
      </c>
      <c r="BD76">
        <f t="shared" si="142"/>
        <v>4.9674364473809782E-3</v>
      </c>
    </row>
    <row r="77" spans="1:108" x14ac:dyDescent="0.25">
      <c r="A77" s="1">
        <v>59</v>
      </c>
      <c r="B77" s="1" t="s">
        <v>107</v>
      </c>
      <c r="C77" s="1">
        <v>1317.0000039562583</v>
      </c>
      <c r="D77" s="1">
        <v>0</v>
      </c>
      <c r="E77">
        <f t="shared" si="115"/>
        <v>7.073191122505289</v>
      </c>
      <c r="F77">
        <f t="shared" si="116"/>
        <v>7.5488363718454826E-2</v>
      </c>
      <c r="G77">
        <f t="shared" si="117"/>
        <v>219.80439761901732</v>
      </c>
      <c r="H77">
        <f t="shared" si="118"/>
        <v>1.776264600856293</v>
      </c>
      <c r="I77">
        <f t="shared" si="119"/>
        <v>1.7350000843255873</v>
      </c>
      <c r="J77">
        <f t="shared" si="120"/>
        <v>20.077852249145508</v>
      </c>
      <c r="K77" s="1">
        <v>6</v>
      </c>
      <c r="L77">
        <f t="shared" si="121"/>
        <v>1.4200000166893005</v>
      </c>
      <c r="M77" s="1">
        <v>1</v>
      </c>
      <c r="N77">
        <f t="shared" si="122"/>
        <v>2.8400000333786011</v>
      </c>
      <c r="O77" s="1">
        <v>16.467208862304688</v>
      </c>
      <c r="P77" s="1">
        <v>20.077852249145508</v>
      </c>
      <c r="Q77" s="1">
        <v>15.095431327819824</v>
      </c>
      <c r="R77" s="1">
        <v>400.23760986328125</v>
      </c>
      <c r="S77" s="1">
        <v>384.7747802734375</v>
      </c>
      <c r="T77" s="1">
        <v>4.9858999252319336</v>
      </c>
      <c r="U77" s="1">
        <v>8.4967832565307617</v>
      </c>
      <c r="V77" s="1">
        <v>19.445320129394531</v>
      </c>
      <c r="W77" s="1">
        <v>33.137981414794922</v>
      </c>
      <c r="X77" s="1">
        <v>300.97930908203125</v>
      </c>
      <c r="Y77" s="1">
        <v>1700.060546875</v>
      </c>
      <c r="Z77" s="1">
        <v>5.5892133712768555</v>
      </c>
      <c r="AA77" s="1">
        <v>73.315986633300781</v>
      </c>
      <c r="AB77" s="1">
        <v>2.7790727615356445</v>
      </c>
      <c r="AC77" s="1">
        <v>6.6561594605445862E-2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123"/>
        <v>0.50163218180338531</v>
      </c>
      <c r="AL77">
        <f t="shared" si="124"/>
        <v>1.7762646008562929E-3</v>
      </c>
      <c r="AM77">
        <f t="shared" si="125"/>
        <v>293.22785224914549</v>
      </c>
      <c r="AN77">
        <f t="shared" si="126"/>
        <v>289.61720886230466</v>
      </c>
      <c r="AO77">
        <f t="shared" si="127"/>
        <v>272.0096814201097</v>
      </c>
      <c r="AP77">
        <f t="shared" si="128"/>
        <v>1.8504736838306721</v>
      </c>
      <c r="AQ77">
        <f t="shared" si="129"/>
        <v>2.3579501319874505</v>
      </c>
      <c r="AR77">
        <f t="shared" si="130"/>
        <v>32.16147310109919</v>
      </c>
      <c r="AS77">
        <f t="shared" si="131"/>
        <v>23.664689844568429</v>
      </c>
      <c r="AT77">
        <f t="shared" si="132"/>
        <v>18.272530555725098</v>
      </c>
      <c r="AU77">
        <f t="shared" si="133"/>
        <v>2.1070435950558304</v>
      </c>
      <c r="AV77">
        <f t="shared" si="134"/>
        <v>7.3533805071415215E-2</v>
      </c>
      <c r="AW77">
        <f t="shared" si="135"/>
        <v>0.62295004766186324</v>
      </c>
      <c r="AX77">
        <f t="shared" si="136"/>
        <v>1.4840935473939671</v>
      </c>
      <c r="AY77">
        <f t="shared" si="137"/>
        <v>4.6130325311177722E-2</v>
      </c>
      <c r="AZ77">
        <f t="shared" si="138"/>
        <v>16.115176277776605</v>
      </c>
      <c r="BA77">
        <f t="shared" si="139"/>
        <v>0.57125468946487312</v>
      </c>
      <c r="BB77">
        <f t="shared" si="140"/>
        <v>26.836964396782136</v>
      </c>
      <c r="BC77">
        <f t="shared" si="141"/>
        <v>381.41252396950978</v>
      </c>
      <c r="BD77">
        <f t="shared" si="142"/>
        <v>4.9768417762150992E-3</v>
      </c>
    </row>
    <row r="78" spans="1:108" x14ac:dyDescent="0.25">
      <c r="A78" s="1">
        <v>60</v>
      </c>
      <c r="B78" s="1" t="s">
        <v>107</v>
      </c>
      <c r="C78" s="1">
        <v>1317.5000039450824</v>
      </c>
      <c r="D78" s="1">
        <v>0</v>
      </c>
      <c r="E78">
        <f t="shared" si="115"/>
        <v>7.0967123587003034</v>
      </c>
      <c r="F78">
        <f t="shared" si="116"/>
        <v>7.5521981436425453E-2</v>
      </c>
      <c r="G78">
        <f t="shared" si="117"/>
        <v>219.33892279570964</v>
      </c>
      <c r="H78">
        <f t="shared" si="118"/>
        <v>1.7764008064667736</v>
      </c>
      <c r="I78">
        <f t="shared" si="119"/>
        <v>1.7343971520765817</v>
      </c>
      <c r="J78">
        <f t="shared" si="120"/>
        <v>20.073640823364258</v>
      </c>
      <c r="K78" s="1">
        <v>6</v>
      </c>
      <c r="L78">
        <f t="shared" si="121"/>
        <v>1.4200000166893005</v>
      </c>
      <c r="M78" s="1">
        <v>1</v>
      </c>
      <c r="N78">
        <f t="shared" si="122"/>
        <v>2.8400000333786011</v>
      </c>
      <c r="O78" s="1">
        <v>16.468124389648437</v>
      </c>
      <c r="P78" s="1">
        <v>20.073640823364258</v>
      </c>
      <c r="Q78" s="1">
        <v>15.095115661621094</v>
      </c>
      <c r="R78" s="1">
        <v>400.24755859375</v>
      </c>
      <c r="S78" s="1">
        <v>384.7384033203125</v>
      </c>
      <c r="T78" s="1">
        <v>4.9855518341064453</v>
      </c>
      <c r="U78" s="1">
        <v>8.4965829849243164</v>
      </c>
      <c r="V78" s="1">
        <v>19.442928314208984</v>
      </c>
      <c r="W78" s="1">
        <v>33.13543701171875</v>
      </c>
      <c r="X78" s="1">
        <v>300.98977661132812</v>
      </c>
      <c r="Y78" s="1">
        <v>1700.081787109375</v>
      </c>
      <c r="Z78" s="1">
        <v>5.6072382926940918</v>
      </c>
      <c r="AA78" s="1">
        <v>73.316352844238281</v>
      </c>
      <c r="AB78" s="1">
        <v>2.7790727615356445</v>
      </c>
      <c r="AC78" s="1">
        <v>6.6561594605445862E-2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123"/>
        <v>0.50164962768554688</v>
      </c>
      <c r="AL78">
        <f t="shared" si="124"/>
        <v>1.7764008064667736E-3</v>
      </c>
      <c r="AM78">
        <f t="shared" si="125"/>
        <v>293.22364082336424</v>
      </c>
      <c r="AN78">
        <f t="shared" si="126"/>
        <v>289.61812438964841</v>
      </c>
      <c r="AO78">
        <f t="shared" si="127"/>
        <v>272.01307985753374</v>
      </c>
      <c r="AP78">
        <f t="shared" si="128"/>
        <v>1.8511128597429551</v>
      </c>
      <c r="AQ78">
        <f t="shared" si="129"/>
        <v>2.3573356281696443</v>
      </c>
      <c r="AR78">
        <f t="shared" si="130"/>
        <v>32.152930918124639</v>
      </c>
      <c r="AS78">
        <f t="shared" si="131"/>
        <v>23.656347933200323</v>
      </c>
      <c r="AT78">
        <f t="shared" si="132"/>
        <v>18.270882606506348</v>
      </c>
      <c r="AU78">
        <f t="shared" si="133"/>
        <v>2.1068257058059663</v>
      </c>
      <c r="AV78">
        <f t="shared" si="134"/>
        <v>7.3565704086742789E-2</v>
      </c>
      <c r="AW78">
        <f t="shared" si="135"/>
        <v>0.62293847609306252</v>
      </c>
      <c r="AX78">
        <f t="shared" si="136"/>
        <v>1.4838872297129038</v>
      </c>
      <c r="AY78">
        <f t="shared" si="137"/>
        <v>4.6150411471245635E-2</v>
      </c>
      <c r="AZ78">
        <f t="shared" si="138"/>
        <v>16.081129856165386</v>
      </c>
      <c r="BA78">
        <f t="shared" si="139"/>
        <v>0.5700988539298476</v>
      </c>
      <c r="BB78">
        <f t="shared" si="140"/>
        <v>26.844494025928391</v>
      </c>
      <c r="BC78">
        <f t="shared" si="141"/>
        <v>381.36496614719812</v>
      </c>
      <c r="BD78">
        <f t="shared" si="142"/>
        <v>4.9954156628884173E-3</v>
      </c>
    </row>
    <row r="79" spans="1:108" x14ac:dyDescent="0.25">
      <c r="A79" s="1">
        <v>61</v>
      </c>
      <c r="B79" s="1" t="s">
        <v>107</v>
      </c>
      <c r="C79" s="1">
        <v>1317.5000039450824</v>
      </c>
      <c r="D79" s="1">
        <v>0</v>
      </c>
      <c r="E79">
        <f t="shared" si="115"/>
        <v>7.0967123587003034</v>
      </c>
      <c r="F79">
        <f t="shared" si="116"/>
        <v>7.5521981436425453E-2</v>
      </c>
      <c r="G79">
        <f t="shared" si="117"/>
        <v>219.33892279570964</v>
      </c>
      <c r="H79">
        <f t="shared" si="118"/>
        <v>1.7764008064667736</v>
      </c>
      <c r="I79">
        <f t="shared" si="119"/>
        <v>1.7343971520765817</v>
      </c>
      <c r="J79">
        <f t="shared" si="120"/>
        <v>20.073640823364258</v>
      </c>
      <c r="K79" s="1">
        <v>6</v>
      </c>
      <c r="L79">
        <f t="shared" si="121"/>
        <v>1.4200000166893005</v>
      </c>
      <c r="M79" s="1">
        <v>1</v>
      </c>
      <c r="N79">
        <f t="shared" si="122"/>
        <v>2.8400000333786011</v>
      </c>
      <c r="O79" s="1">
        <v>16.468124389648437</v>
      </c>
      <c r="P79" s="1">
        <v>20.073640823364258</v>
      </c>
      <c r="Q79" s="1">
        <v>15.095115661621094</v>
      </c>
      <c r="R79" s="1">
        <v>400.24755859375</v>
      </c>
      <c r="S79" s="1">
        <v>384.7384033203125</v>
      </c>
      <c r="T79" s="1">
        <v>4.9855518341064453</v>
      </c>
      <c r="U79" s="1">
        <v>8.4965829849243164</v>
      </c>
      <c r="V79" s="1">
        <v>19.442928314208984</v>
      </c>
      <c r="W79" s="1">
        <v>33.13543701171875</v>
      </c>
      <c r="X79" s="1">
        <v>300.98977661132812</v>
      </c>
      <c r="Y79" s="1">
        <v>1700.081787109375</v>
      </c>
      <c r="Z79" s="1">
        <v>5.6072382926940918</v>
      </c>
      <c r="AA79" s="1">
        <v>73.316352844238281</v>
      </c>
      <c r="AB79" s="1">
        <v>2.7790727615356445</v>
      </c>
      <c r="AC79" s="1">
        <v>6.6561594605445862E-2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123"/>
        <v>0.50164962768554688</v>
      </c>
      <c r="AL79">
        <f t="shared" si="124"/>
        <v>1.7764008064667736E-3</v>
      </c>
      <c r="AM79">
        <f t="shared" si="125"/>
        <v>293.22364082336424</v>
      </c>
      <c r="AN79">
        <f t="shared" si="126"/>
        <v>289.61812438964841</v>
      </c>
      <c r="AO79">
        <f t="shared" si="127"/>
        <v>272.01307985753374</v>
      </c>
      <c r="AP79">
        <f t="shared" si="128"/>
        <v>1.8511128597429551</v>
      </c>
      <c r="AQ79">
        <f t="shared" si="129"/>
        <v>2.3573356281696443</v>
      </c>
      <c r="AR79">
        <f t="shared" si="130"/>
        <v>32.152930918124639</v>
      </c>
      <c r="AS79">
        <f t="shared" si="131"/>
        <v>23.656347933200323</v>
      </c>
      <c r="AT79">
        <f t="shared" si="132"/>
        <v>18.270882606506348</v>
      </c>
      <c r="AU79">
        <f t="shared" si="133"/>
        <v>2.1068257058059663</v>
      </c>
      <c r="AV79">
        <f t="shared" si="134"/>
        <v>7.3565704086742789E-2</v>
      </c>
      <c r="AW79">
        <f t="shared" si="135"/>
        <v>0.62293847609306252</v>
      </c>
      <c r="AX79">
        <f t="shared" si="136"/>
        <v>1.4838872297129038</v>
      </c>
      <c r="AY79">
        <f t="shared" si="137"/>
        <v>4.6150411471245635E-2</v>
      </c>
      <c r="AZ79">
        <f t="shared" si="138"/>
        <v>16.081129856165386</v>
      </c>
      <c r="BA79">
        <f t="shared" si="139"/>
        <v>0.5700988539298476</v>
      </c>
      <c r="BB79">
        <f t="shared" si="140"/>
        <v>26.844494025928391</v>
      </c>
      <c r="BC79">
        <f t="shared" si="141"/>
        <v>381.36496614719812</v>
      </c>
      <c r="BD79">
        <f t="shared" si="142"/>
        <v>4.9954156628884173E-3</v>
      </c>
    </row>
    <row r="80" spans="1:108" x14ac:dyDescent="0.25">
      <c r="A80" s="1">
        <v>62</v>
      </c>
      <c r="B80" s="1" t="s">
        <v>108</v>
      </c>
      <c r="C80" s="1">
        <v>1318.0000039339066</v>
      </c>
      <c r="D80" s="1">
        <v>0</v>
      </c>
      <c r="E80">
        <f t="shared" si="115"/>
        <v>7.089420345066439</v>
      </c>
      <c r="F80">
        <f t="shared" si="116"/>
        <v>7.5491014801631603E-2</v>
      </c>
      <c r="G80">
        <f t="shared" si="117"/>
        <v>219.43724721503344</v>
      </c>
      <c r="H80">
        <f t="shared" si="118"/>
        <v>1.7766452575884575</v>
      </c>
      <c r="I80">
        <f t="shared" si="119"/>
        <v>1.7353125460328811</v>
      </c>
      <c r="J80">
        <f t="shared" si="120"/>
        <v>20.080278396606445</v>
      </c>
      <c r="K80" s="1">
        <v>6</v>
      </c>
      <c r="L80">
        <f t="shared" si="121"/>
        <v>1.4200000166893005</v>
      </c>
      <c r="M80" s="1">
        <v>1</v>
      </c>
      <c r="N80">
        <f t="shared" si="122"/>
        <v>2.8400000333786011</v>
      </c>
      <c r="O80" s="1">
        <v>16.468967437744141</v>
      </c>
      <c r="P80" s="1">
        <v>20.080278396606445</v>
      </c>
      <c r="Q80" s="1">
        <v>15.094914436340332</v>
      </c>
      <c r="R80" s="1">
        <v>400.24398803710937</v>
      </c>
      <c r="S80" s="1">
        <v>384.74868774414062</v>
      </c>
      <c r="T80" s="1">
        <v>4.9857125282287598</v>
      </c>
      <c r="U80" s="1">
        <v>8.4973278045654297</v>
      </c>
      <c r="V80" s="1">
        <v>19.442466735839844</v>
      </c>
      <c r="W80" s="1">
        <v>33.136489868164063</v>
      </c>
      <c r="X80" s="1">
        <v>300.98089599609375</v>
      </c>
      <c r="Y80" s="1">
        <v>1700.134033203125</v>
      </c>
      <c r="Z80" s="1">
        <v>5.5923876762390137</v>
      </c>
      <c r="AA80" s="1">
        <v>73.316184997558594</v>
      </c>
      <c r="AB80" s="1">
        <v>2.7790727615356445</v>
      </c>
      <c r="AC80" s="1">
        <v>6.6561594605445862E-2</v>
      </c>
      <c r="AD80" s="1">
        <v>0.66666668653488159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123"/>
        <v>0.50163482666015613</v>
      </c>
      <c r="AL80">
        <f t="shared" si="124"/>
        <v>1.7766452575884574E-3</v>
      </c>
      <c r="AM80">
        <f t="shared" si="125"/>
        <v>293.23027839660642</v>
      </c>
      <c r="AN80">
        <f t="shared" si="126"/>
        <v>289.61896743774412</v>
      </c>
      <c r="AO80">
        <f t="shared" si="127"/>
        <v>272.02143923234689</v>
      </c>
      <c r="AP80">
        <f t="shared" si="128"/>
        <v>1.8503129455932923</v>
      </c>
      <c r="AQ80">
        <f t="shared" si="129"/>
        <v>2.3583042033372985</v>
      </c>
      <c r="AR80">
        <f t="shared" si="130"/>
        <v>32.16621546000831</v>
      </c>
      <c r="AS80">
        <f t="shared" si="131"/>
        <v>23.66888765544288</v>
      </c>
      <c r="AT80">
        <f t="shared" si="132"/>
        <v>18.274622917175293</v>
      </c>
      <c r="AU80">
        <f t="shared" si="133"/>
        <v>2.1073202722681215</v>
      </c>
      <c r="AV80">
        <f t="shared" si="134"/>
        <v>7.3536320644934663E-2</v>
      </c>
      <c r="AW80">
        <f t="shared" si="135"/>
        <v>0.62299165730441741</v>
      </c>
      <c r="AX80">
        <f t="shared" si="136"/>
        <v>1.4843286149637041</v>
      </c>
      <c r="AY80">
        <f t="shared" si="137"/>
        <v>4.6131909314208068E-2</v>
      </c>
      <c r="AZ80">
        <f t="shared" si="138"/>
        <v>16.088301812172393</v>
      </c>
      <c r="BA80">
        <f t="shared" si="139"/>
        <v>0.57033916996998324</v>
      </c>
      <c r="BB80">
        <f t="shared" si="140"/>
        <v>26.834643877736742</v>
      </c>
      <c r="BC80">
        <f t="shared" si="141"/>
        <v>381.37871684507206</v>
      </c>
      <c r="BD80">
        <f t="shared" si="142"/>
        <v>4.9882718111069028E-3</v>
      </c>
    </row>
    <row r="81" spans="1:108" x14ac:dyDescent="0.25">
      <c r="A81" s="1">
        <v>63</v>
      </c>
      <c r="B81" s="1" t="s">
        <v>109</v>
      </c>
      <c r="C81" s="1">
        <v>1318.5000039227307</v>
      </c>
      <c r="D81" s="1">
        <v>0</v>
      </c>
      <c r="E81">
        <f t="shared" si="115"/>
        <v>7.1044526820759772</v>
      </c>
      <c r="F81">
        <f t="shared" si="116"/>
        <v>7.5461947032397503E-2</v>
      </c>
      <c r="G81">
        <f t="shared" si="117"/>
        <v>219.0609176269453</v>
      </c>
      <c r="H81">
        <f t="shared" si="118"/>
        <v>1.7769895376056013</v>
      </c>
      <c r="I81">
        <f t="shared" si="119"/>
        <v>1.7362782356002864</v>
      </c>
      <c r="J81">
        <f t="shared" si="120"/>
        <v>20.086952209472656</v>
      </c>
      <c r="K81" s="1">
        <v>6</v>
      </c>
      <c r="L81">
        <f t="shared" si="121"/>
        <v>1.4200000166893005</v>
      </c>
      <c r="M81" s="1">
        <v>1</v>
      </c>
      <c r="N81">
        <f t="shared" si="122"/>
        <v>2.8400000333786011</v>
      </c>
      <c r="O81" s="1">
        <v>16.469659805297852</v>
      </c>
      <c r="P81" s="1">
        <v>20.086952209472656</v>
      </c>
      <c r="Q81" s="1">
        <v>15.095583915710449</v>
      </c>
      <c r="R81" s="1">
        <v>400.28097534179687</v>
      </c>
      <c r="S81" s="1">
        <v>384.7557373046875</v>
      </c>
      <c r="T81" s="1">
        <v>4.9852685928344727</v>
      </c>
      <c r="U81" s="1">
        <v>8.4974918365478516</v>
      </c>
      <c r="V81" s="1">
        <v>19.439769744873047</v>
      </c>
      <c r="W81" s="1">
        <v>33.135482788085937</v>
      </c>
      <c r="X81" s="1">
        <v>300.987060546875</v>
      </c>
      <c r="Y81" s="1">
        <v>1700.13330078125</v>
      </c>
      <c r="Z81" s="1">
        <v>5.6082639694213867</v>
      </c>
      <c r="AA81" s="1">
        <v>73.315773010253906</v>
      </c>
      <c r="AB81" s="1">
        <v>2.7790727615356445</v>
      </c>
      <c r="AC81" s="1">
        <v>6.6561594605445862E-2</v>
      </c>
      <c r="AD81" s="1">
        <v>0.66666668653488159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123"/>
        <v>0.5016451009114582</v>
      </c>
      <c r="AL81">
        <f t="shared" si="124"/>
        <v>1.7769895376056014E-3</v>
      </c>
      <c r="AM81">
        <f t="shared" si="125"/>
        <v>293.23695220947263</v>
      </c>
      <c r="AN81">
        <f t="shared" si="126"/>
        <v>289.61965980529783</v>
      </c>
      <c r="AO81">
        <f t="shared" si="127"/>
        <v>272.02132204484951</v>
      </c>
      <c r="AP81">
        <f t="shared" si="128"/>
        <v>1.8493358020286723</v>
      </c>
      <c r="AQ81">
        <f t="shared" si="129"/>
        <v>2.3592784182451143</v>
      </c>
      <c r="AR81">
        <f t="shared" si="130"/>
        <v>32.17968414402651</v>
      </c>
      <c r="AS81">
        <f t="shared" si="131"/>
        <v>23.682192307478658</v>
      </c>
      <c r="AT81">
        <f t="shared" si="132"/>
        <v>18.278306007385254</v>
      </c>
      <c r="AU81">
        <f t="shared" si="133"/>
        <v>2.1078073721921218</v>
      </c>
      <c r="AV81">
        <f t="shared" si="134"/>
        <v>7.3508738419772207E-2</v>
      </c>
      <c r="AW81">
        <f t="shared" si="135"/>
        <v>0.62300018264482793</v>
      </c>
      <c r="AX81">
        <f t="shared" si="136"/>
        <v>1.4848071895472938</v>
      </c>
      <c r="AY81">
        <f t="shared" si="137"/>
        <v>4.6114541397006326E-2</v>
      </c>
      <c r="AZ81">
        <f t="shared" si="138"/>
        <v>16.060620512155051</v>
      </c>
      <c r="BA81">
        <f t="shared" si="139"/>
        <v>0.56935062011426563</v>
      </c>
      <c r="BB81">
        <f t="shared" si="140"/>
        <v>26.822918049069266</v>
      </c>
      <c r="BC81">
        <f t="shared" si="141"/>
        <v>381.37862075254696</v>
      </c>
      <c r="BD81">
        <f t="shared" si="142"/>
        <v>4.9966658251265296E-3</v>
      </c>
    </row>
    <row r="82" spans="1:108" x14ac:dyDescent="0.25">
      <c r="A82" s="1">
        <v>64</v>
      </c>
      <c r="B82" s="1" t="s">
        <v>110</v>
      </c>
      <c r="C82" s="1">
        <v>1334.0000035762787</v>
      </c>
      <c r="D82" s="1">
        <v>0</v>
      </c>
      <c r="E82">
        <f t="shared" si="115"/>
        <v>7.0985791456319784</v>
      </c>
      <c r="F82">
        <f t="shared" si="116"/>
        <v>7.5368195158767221E-2</v>
      </c>
      <c r="G82">
        <f t="shared" si="117"/>
        <v>219.13611073230069</v>
      </c>
      <c r="H82">
        <f t="shared" si="118"/>
        <v>1.7837829182378844</v>
      </c>
      <c r="I82">
        <f t="shared" si="119"/>
        <v>1.7447907478040245</v>
      </c>
      <c r="J82">
        <f t="shared" si="120"/>
        <v>20.150402069091797</v>
      </c>
      <c r="K82" s="1">
        <v>6</v>
      </c>
      <c r="L82">
        <f t="shared" si="121"/>
        <v>1.4200000166893005</v>
      </c>
      <c r="M82" s="1">
        <v>1</v>
      </c>
      <c r="N82">
        <f t="shared" si="122"/>
        <v>2.8400000333786011</v>
      </c>
      <c r="O82" s="1">
        <v>16.498332977294922</v>
      </c>
      <c r="P82" s="1">
        <v>20.150402069091797</v>
      </c>
      <c r="Q82" s="1">
        <v>15.097799301147461</v>
      </c>
      <c r="R82" s="1">
        <v>400.47671508789063</v>
      </c>
      <c r="S82" s="1">
        <v>384.95477294921875</v>
      </c>
      <c r="T82" s="1">
        <v>4.9823288917541504</v>
      </c>
      <c r="U82" s="1">
        <v>8.5085067749023437</v>
      </c>
      <c r="V82" s="1">
        <v>19.391641616821289</v>
      </c>
      <c r="W82" s="1">
        <v>33.115821838378906</v>
      </c>
      <c r="X82" s="1">
        <v>300.93869018554688</v>
      </c>
      <c r="Y82" s="1">
        <v>1700.0799560546875</v>
      </c>
      <c r="Z82" s="1">
        <v>5.5957269668579102</v>
      </c>
      <c r="AA82" s="1">
        <v>73.31103515625</v>
      </c>
      <c r="AB82" s="1">
        <v>2.7790727615356445</v>
      </c>
      <c r="AC82" s="1">
        <v>6.6561594605445862E-2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123"/>
        <v>0.501564483642578</v>
      </c>
      <c r="AL82">
        <f t="shared" si="124"/>
        <v>1.7837829182378844E-3</v>
      </c>
      <c r="AM82">
        <f t="shared" si="125"/>
        <v>293.30040206909177</v>
      </c>
      <c r="AN82">
        <f t="shared" si="126"/>
        <v>289.6483329772949</v>
      </c>
      <c r="AO82">
        <f t="shared" si="127"/>
        <v>272.01278688879029</v>
      </c>
      <c r="AP82">
        <f t="shared" si="128"/>
        <v>1.8408621511656784</v>
      </c>
      <c r="AQ82">
        <f t="shared" si="129"/>
        <v>2.3685581871060815</v>
      </c>
      <c r="AR82">
        <f t="shared" si="130"/>
        <v>32.308344604027241</v>
      </c>
      <c r="AS82">
        <f t="shared" si="131"/>
        <v>23.799837829124897</v>
      </c>
      <c r="AT82">
        <f t="shared" si="132"/>
        <v>18.324367523193359</v>
      </c>
      <c r="AU82">
        <f t="shared" si="133"/>
        <v>2.1139074935135498</v>
      </c>
      <c r="AV82">
        <f t="shared" si="134"/>
        <v>7.3419774103105295E-2</v>
      </c>
      <c r="AW82">
        <f t="shared" si="135"/>
        <v>0.62376743930205703</v>
      </c>
      <c r="AX82">
        <f t="shared" si="136"/>
        <v>1.4901400542114929</v>
      </c>
      <c r="AY82">
        <f t="shared" si="137"/>
        <v>4.6058522865949879E-2</v>
      </c>
      <c r="AZ82">
        <f t="shared" si="138"/>
        <v>16.065095117899588</v>
      </c>
      <c r="BA82">
        <f t="shared" si="139"/>
        <v>0.5692515748108623</v>
      </c>
      <c r="BB82">
        <f t="shared" si="140"/>
        <v>26.744678462769976</v>
      </c>
      <c r="BC82">
        <f t="shared" si="141"/>
        <v>381.58044839500292</v>
      </c>
      <c r="BD82">
        <f t="shared" si="142"/>
        <v>4.9753392132902028E-3</v>
      </c>
    </row>
    <row r="83" spans="1:108" x14ac:dyDescent="0.25">
      <c r="A83" s="1">
        <v>65</v>
      </c>
      <c r="B83" s="1" t="s">
        <v>111</v>
      </c>
      <c r="C83" s="1">
        <v>1334.0000035762787</v>
      </c>
      <c r="D83" s="1">
        <v>0</v>
      </c>
      <c r="E83">
        <f t="shared" si="115"/>
        <v>7.0985791456319784</v>
      </c>
      <c r="F83">
        <f t="shared" si="116"/>
        <v>7.5368195158767221E-2</v>
      </c>
      <c r="G83">
        <f t="shared" si="117"/>
        <v>219.13611073230069</v>
      </c>
      <c r="H83">
        <f t="shared" si="118"/>
        <v>1.7837829182378844</v>
      </c>
      <c r="I83">
        <f t="shared" si="119"/>
        <v>1.7447907478040245</v>
      </c>
      <c r="J83">
        <f t="shared" si="120"/>
        <v>20.150402069091797</v>
      </c>
      <c r="K83" s="1">
        <v>6</v>
      </c>
      <c r="L83">
        <f t="shared" si="121"/>
        <v>1.4200000166893005</v>
      </c>
      <c r="M83" s="1">
        <v>1</v>
      </c>
      <c r="N83">
        <f t="shared" si="122"/>
        <v>2.8400000333786011</v>
      </c>
      <c r="O83" s="1">
        <v>16.498332977294922</v>
      </c>
      <c r="P83" s="1">
        <v>20.150402069091797</v>
      </c>
      <c r="Q83" s="1">
        <v>15.097799301147461</v>
      </c>
      <c r="R83" s="1">
        <v>400.47671508789063</v>
      </c>
      <c r="S83" s="1">
        <v>384.95477294921875</v>
      </c>
      <c r="T83" s="1">
        <v>4.9823288917541504</v>
      </c>
      <c r="U83" s="1">
        <v>8.5085067749023437</v>
      </c>
      <c r="V83" s="1">
        <v>19.391641616821289</v>
      </c>
      <c r="W83" s="1">
        <v>33.115821838378906</v>
      </c>
      <c r="X83" s="1">
        <v>300.93869018554688</v>
      </c>
      <c r="Y83" s="1">
        <v>1700.0799560546875</v>
      </c>
      <c r="Z83" s="1">
        <v>5.5957269668579102</v>
      </c>
      <c r="AA83" s="1">
        <v>73.31103515625</v>
      </c>
      <c r="AB83" s="1">
        <v>2.7790727615356445</v>
      </c>
      <c r="AC83" s="1">
        <v>6.6561594605445862E-2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23"/>
        <v>0.501564483642578</v>
      </c>
      <c r="AL83">
        <f t="shared" si="124"/>
        <v>1.7837829182378844E-3</v>
      </c>
      <c r="AM83">
        <f t="shared" si="125"/>
        <v>293.30040206909177</v>
      </c>
      <c r="AN83">
        <f t="shared" si="126"/>
        <v>289.6483329772949</v>
      </c>
      <c r="AO83">
        <f t="shared" si="127"/>
        <v>272.01278688879029</v>
      </c>
      <c r="AP83">
        <f t="shared" si="128"/>
        <v>1.8408621511656784</v>
      </c>
      <c r="AQ83">
        <f t="shared" si="129"/>
        <v>2.3685581871060815</v>
      </c>
      <c r="AR83">
        <f t="shared" si="130"/>
        <v>32.308344604027241</v>
      </c>
      <c r="AS83">
        <f t="shared" si="131"/>
        <v>23.799837829124897</v>
      </c>
      <c r="AT83">
        <f t="shared" si="132"/>
        <v>18.324367523193359</v>
      </c>
      <c r="AU83">
        <f t="shared" si="133"/>
        <v>2.1139074935135498</v>
      </c>
      <c r="AV83">
        <f t="shared" si="134"/>
        <v>7.3419774103105295E-2</v>
      </c>
      <c r="AW83">
        <f t="shared" si="135"/>
        <v>0.62376743930205703</v>
      </c>
      <c r="AX83">
        <f t="shared" si="136"/>
        <v>1.4901400542114929</v>
      </c>
      <c r="AY83">
        <f t="shared" si="137"/>
        <v>4.6058522865949879E-2</v>
      </c>
      <c r="AZ83">
        <f t="shared" si="138"/>
        <v>16.065095117899588</v>
      </c>
      <c r="BA83">
        <f t="shared" si="139"/>
        <v>0.5692515748108623</v>
      </c>
      <c r="BB83">
        <f t="shared" si="140"/>
        <v>26.744678462769976</v>
      </c>
      <c r="BC83">
        <f t="shared" si="141"/>
        <v>381.58044839500292</v>
      </c>
      <c r="BD83">
        <f t="shared" si="142"/>
        <v>4.9753392132902028E-3</v>
      </c>
    </row>
    <row r="84" spans="1:108" x14ac:dyDescent="0.25">
      <c r="A84" s="1">
        <v>66</v>
      </c>
      <c r="B84" s="1" t="s">
        <v>111</v>
      </c>
      <c r="C84" s="1">
        <v>1334.5000035651028</v>
      </c>
      <c r="D84" s="1">
        <v>0</v>
      </c>
      <c r="E84">
        <f t="shared" si="115"/>
        <v>7.0918461695548727</v>
      </c>
      <c r="F84">
        <f t="shared" si="116"/>
        <v>7.5360806961057E-2</v>
      </c>
      <c r="G84">
        <f t="shared" si="117"/>
        <v>219.2790992790959</v>
      </c>
      <c r="H84">
        <f t="shared" si="118"/>
        <v>1.7845152660407015</v>
      </c>
      <c r="I84">
        <f t="shared" si="119"/>
        <v>1.7456464988466285</v>
      </c>
      <c r="J84">
        <f t="shared" si="120"/>
        <v>20.156818389892578</v>
      </c>
      <c r="K84" s="1">
        <v>6</v>
      </c>
      <c r="L84">
        <f t="shared" si="121"/>
        <v>1.4200000166893005</v>
      </c>
      <c r="M84" s="1">
        <v>1</v>
      </c>
      <c r="N84">
        <f t="shared" si="122"/>
        <v>2.8400000333786011</v>
      </c>
      <c r="O84" s="1">
        <v>16.499547958374023</v>
      </c>
      <c r="P84" s="1">
        <v>20.156818389892578</v>
      </c>
      <c r="Q84" s="1">
        <v>15.098082542419434</v>
      </c>
      <c r="R84" s="1">
        <v>400.48504638671875</v>
      </c>
      <c r="S84" s="1">
        <v>384.97543334960937</v>
      </c>
      <c r="T84" s="1">
        <v>4.9820036888122559</v>
      </c>
      <c r="U84" s="1">
        <v>8.5097293853759766</v>
      </c>
      <c r="V84" s="1">
        <v>19.388713836669922</v>
      </c>
      <c r="W84" s="1">
        <v>33.117740631103516</v>
      </c>
      <c r="X84" s="1">
        <v>300.92977905273437</v>
      </c>
      <c r="Y84" s="1">
        <v>1700.09521484375</v>
      </c>
      <c r="Z84" s="1">
        <v>5.5968203544616699</v>
      </c>
      <c r="AA84" s="1">
        <v>73.3104248046875</v>
      </c>
      <c r="AB84" s="1">
        <v>2.7790727615356445</v>
      </c>
      <c r="AC84" s="1">
        <v>6.6561594605445862E-2</v>
      </c>
      <c r="AD84" s="1">
        <v>0.66666668653488159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3"/>
        <v>0.50154963175455725</v>
      </c>
      <c r="AL84">
        <f t="shared" si="124"/>
        <v>1.7845152660407016E-3</v>
      </c>
      <c r="AM84">
        <f t="shared" si="125"/>
        <v>293.30681838989256</v>
      </c>
      <c r="AN84">
        <f t="shared" si="126"/>
        <v>289.649547958374</v>
      </c>
      <c r="AO84">
        <f t="shared" si="127"/>
        <v>272.01522829498572</v>
      </c>
      <c r="AP84">
        <f t="shared" si="128"/>
        <v>1.8398102896993498</v>
      </c>
      <c r="AQ84">
        <f t="shared" si="129"/>
        <v>2.3694983750614735</v>
      </c>
      <c r="AR84">
        <f t="shared" si="130"/>
        <v>32.32143834078515</v>
      </c>
      <c r="AS84">
        <f t="shared" si="131"/>
        <v>23.811708955409173</v>
      </c>
      <c r="AT84">
        <f t="shared" si="132"/>
        <v>18.328183174133301</v>
      </c>
      <c r="AU84">
        <f t="shared" si="133"/>
        <v>2.1144135100284429</v>
      </c>
      <c r="AV84">
        <f t="shared" si="134"/>
        <v>7.3412762949750313E-2</v>
      </c>
      <c r="AW84">
        <f t="shared" si="135"/>
        <v>0.62385187621484506</v>
      </c>
      <c r="AX84">
        <f t="shared" si="136"/>
        <v>1.4905616338135979</v>
      </c>
      <c r="AY84">
        <f t="shared" si="137"/>
        <v>4.6054108145401361E-2</v>
      </c>
      <c r="AZ84">
        <f t="shared" si="138"/>
        <v>16.075443918939765</v>
      </c>
      <c r="BA84">
        <f t="shared" si="139"/>
        <v>0.56959244742238146</v>
      </c>
      <c r="BB84">
        <f t="shared" si="140"/>
        <v>26.737109670612124</v>
      </c>
      <c r="BC84">
        <f t="shared" si="141"/>
        <v>381.60430932975879</v>
      </c>
      <c r="BD84">
        <f t="shared" si="142"/>
        <v>4.9689027132721712E-3</v>
      </c>
    </row>
    <row r="85" spans="1:108" x14ac:dyDescent="0.25">
      <c r="A85" s="1">
        <v>67</v>
      </c>
      <c r="B85" s="1" t="s">
        <v>112</v>
      </c>
      <c r="C85" s="1">
        <v>1335.0000035539269</v>
      </c>
      <c r="D85" s="1">
        <v>0</v>
      </c>
      <c r="E85">
        <f t="shared" si="115"/>
        <v>7.1253664535917478</v>
      </c>
      <c r="F85">
        <f t="shared" si="116"/>
        <v>7.5292513683330412E-2</v>
      </c>
      <c r="G85">
        <f t="shared" si="117"/>
        <v>218.41980294241583</v>
      </c>
      <c r="H85">
        <f t="shared" si="118"/>
        <v>1.7844475827711446</v>
      </c>
      <c r="I85">
        <f t="shared" si="119"/>
        <v>1.7470883566862727</v>
      </c>
      <c r="J85">
        <f t="shared" si="120"/>
        <v>20.166830062866211</v>
      </c>
      <c r="K85" s="1">
        <v>6</v>
      </c>
      <c r="L85">
        <f t="shared" si="121"/>
        <v>1.4200000166893005</v>
      </c>
      <c r="M85" s="1">
        <v>1</v>
      </c>
      <c r="N85">
        <f t="shared" si="122"/>
        <v>2.8400000333786011</v>
      </c>
      <c r="O85" s="1">
        <v>16.49974250793457</v>
      </c>
      <c r="P85" s="1">
        <v>20.166830062866211</v>
      </c>
      <c r="Q85" s="1">
        <v>15.097956657409668</v>
      </c>
      <c r="R85" s="1">
        <v>400.55117797851562</v>
      </c>
      <c r="S85" s="1">
        <v>384.97445678710937</v>
      </c>
      <c r="T85" s="1">
        <v>4.9824934005737305</v>
      </c>
      <c r="U85" s="1">
        <v>8.5101585388183594</v>
      </c>
      <c r="V85" s="1">
        <v>19.390205383300781</v>
      </c>
      <c r="W85" s="1">
        <v>33.118701934814453</v>
      </c>
      <c r="X85" s="1">
        <v>300.92340087890625</v>
      </c>
      <c r="Y85" s="1">
        <v>1700.1146240234375</v>
      </c>
      <c r="Z85" s="1">
        <v>5.6307854652404785</v>
      </c>
      <c r="AA85" s="1">
        <v>73.309761047363281</v>
      </c>
      <c r="AB85" s="1">
        <v>2.7790727615356445</v>
      </c>
      <c r="AC85" s="1">
        <v>6.6561594605445862E-2</v>
      </c>
      <c r="AD85" s="1">
        <v>0.66666668653488159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3"/>
        <v>0.50153900146484365</v>
      </c>
      <c r="AL85">
        <f t="shared" si="124"/>
        <v>1.7844475827711445E-3</v>
      </c>
      <c r="AM85">
        <f t="shared" si="125"/>
        <v>293.31683006286619</v>
      </c>
      <c r="AN85">
        <f t="shared" si="126"/>
        <v>289.64974250793455</v>
      </c>
      <c r="AO85">
        <f t="shared" si="127"/>
        <v>272.01833376366631</v>
      </c>
      <c r="AP85">
        <f t="shared" si="128"/>
        <v>1.8385846283023379</v>
      </c>
      <c r="AQ85">
        <f t="shared" si="129"/>
        <v>2.3709660456422248</v>
      </c>
      <c r="AR85">
        <f t="shared" si="130"/>
        <v>32.341751108838196</v>
      </c>
      <c r="AS85">
        <f t="shared" si="131"/>
        <v>23.831592570019836</v>
      </c>
      <c r="AT85">
        <f t="shared" si="132"/>
        <v>18.333286285400391</v>
      </c>
      <c r="AU85">
        <f t="shared" si="133"/>
        <v>2.1150904304788596</v>
      </c>
      <c r="AV85">
        <f t="shared" si="134"/>
        <v>7.3347953223191431E-2</v>
      </c>
      <c r="AW85">
        <f t="shared" si="135"/>
        <v>0.62387768895595219</v>
      </c>
      <c r="AX85">
        <f t="shared" si="136"/>
        <v>1.4912127415229075</v>
      </c>
      <c r="AY85">
        <f t="shared" si="137"/>
        <v>4.6013299483388073E-2</v>
      </c>
      <c r="AZ85">
        <f t="shared" si="138"/>
        <v>16.012303561720678</v>
      </c>
      <c r="BA85">
        <f t="shared" si="139"/>
        <v>0.56736180567741368</v>
      </c>
      <c r="BB85">
        <f t="shared" si="140"/>
        <v>26.71949253516328</v>
      </c>
      <c r="BC85">
        <f t="shared" si="141"/>
        <v>381.58739882961163</v>
      </c>
      <c r="BD85">
        <f t="shared" si="142"/>
        <v>4.9893203064616861E-3</v>
      </c>
    </row>
    <row r="86" spans="1:108" x14ac:dyDescent="0.25">
      <c r="A86" s="1">
        <v>68</v>
      </c>
      <c r="B86" s="1" t="s">
        <v>113</v>
      </c>
      <c r="C86" s="1">
        <v>1358.0000030398369</v>
      </c>
      <c r="D86" s="1">
        <v>0</v>
      </c>
      <c r="E86">
        <f t="shared" si="115"/>
        <v>7.0672242625148751</v>
      </c>
      <c r="F86">
        <f t="shared" si="116"/>
        <v>7.5077517012076336E-2</v>
      </c>
      <c r="G86">
        <f t="shared" si="117"/>
        <v>219.33957342245154</v>
      </c>
      <c r="H86">
        <f t="shared" si="118"/>
        <v>1.795310758158692</v>
      </c>
      <c r="I86">
        <f t="shared" si="119"/>
        <v>1.7624935682072356</v>
      </c>
      <c r="J86">
        <f t="shared" si="120"/>
        <v>20.279674530029297</v>
      </c>
      <c r="K86" s="1">
        <v>6</v>
      </c>
      <c r="L86">
        <f t="shared" si="121"/>
        <v>1.4200000166893005</v>
      </c>
      <c r="M86" s="1">
        <v>1</v>
      </c>
      <c r="N86">
        <f t="shared" si="122"/>
        <v>2.8400000333786011</v>
      </c>
      <c r="O86" s="1">
        <v>16.531383514404297</v>
      </c>
      <c r="P86" s="1">
        <v>20.279674530029297</v>
      </c>
      <c r="Q86" s="1">
        <v>15.094287872314453</v>
      </c>
      <c r="R86" s="1">
        <v>400.6563720703125</v>
      </c>
      <c r="S86" s="1">
        <v>385.18704223632812</v>
      </c>
      <c r="T86" s="1">
        <v>4.9770712852478027</v>
      </c>
      <c r="U86" s="1">
        <v>8.5260257720947266</v>
      </c>
      <c r="V86" s="1">
        <v>19.331060409545898</v>
      </c>
      <c r="W86" s="1">
        <v>33.115283966064453</v>
      </c>
      <c r="X86" s="1">
        <v>300.93435668945312</v>
      </c>
      <c r="Y86" s="1">
        <v>1699.7061767578125</v>
      </c>
      <c r="Z86" s="1">
        <v>5.6020569801330566</v>
      </c>
      <c r="AA86" s="1">
        <v>73.313194274902344</v>
      </c>
      <c r="AB86" s="1">
        <v>2.7790727615356445</v>
      </c>
      <c r="AC86" s="1">
        <v>6.6561594605445862E-2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3"/>
        <v>0.5015572611490885</v>
      </c>
      <c r="AL86">
        <f t="shared" si="124"/>
        <v>1.7953107581586919E-3</v>
      </c>
      <c r="AM86">
        <f t="shared" si="125"/>
        <v>293.42967453002927</v>
      </c>
      <c r="AN86">
        <f t="shared" si="126"/>
        <v>289.68138351440427</v>
      </c>
      <c r="AO86">
        <f t="shared" si="127"/>
        <v>271.95298220262703</v>
      </c>
      <c r="AP86">
        <f t="shared" si="128"/>
        <v>1.821130749543721</v>
      </c>
      <c r="AQ86">
        <f t="shared" si="129"/>
        <v>2.3875637520296404</v>
      </c>
      <c r="AR86">
        <f t="shared" si="130"/>
        <v>32.566631090673766</v>
      </c>
      <c r="AS86">
        <f t="shared" si="131"/>
        <v>24.04060531857904</v>
      </c>
      <c r="AT86">
        <f t="shared" si="132"/>
        <v>18.405529022216797</v>
      </c>
      <c r="AU86">
        <f t="shared" si="133"/>
        <v>2.1246937380215027</v>
      </c>
      <c r="AV86">
        <f t="shared" si="134"/>
        <v>7.3143903424354395E-2</v>
      </c>
      <c r="AW86">
        <f t="shared" si="135"/>
        <v>0.62507018382240498</v>
      </c>
      <c r="AX86">
        <f t="shared" si="136"/>
        <v>1.4996235541990979</v>
      </c>
      <c r="AY86">
        <f t="shared" si="137"/>
        <v>4.5884817448723622E-2</v>
      </c>
      <c r="AZ86">
        <f t="shared" si="138"/>
        <v>16.080484758494396</v>
      </c>
      <c r="BA86">
        <f t="shared" si="139"/>
        <v>0.56943653179246267</v>
      </c>
      <c r="BB86">
        <f t="shared" si="140"/>
        <v>26.572811810819619</v>
      </c>
      <c r="BC86">
        <f t="shared" si="141"/>
        <v>381.82762229186955</v>
      </c>
      <c r="BD86">
        <f t="shared" si="142"/>
        <v>4.9183455933713115E-3</v>
      </c>
    </row>
    <row r="87" spans="1:108" x14ac:dyDescent="0.25">
      <c r="A87" s="1">
        <v>69</v>
      </c>
      <c r="B87" s="1" t="s">
        <v>114</v>
      </c>
      <c r="C87" s="1">
        <v>1358.0000030398369</v>
      </c>
      <c r="D87" s="1">
        <v>0</v>
      </c>
      <c r="E87">
        <f t="shared" si="115"/>
        <v>7.0672242625148751</v>
      </c>
      <c r="F87">
        <f t="shared" si="116"/>
        <v>7.5077517012076336E-2</v>
      </c>
      <c r="G87">
        <f t="shared" si="117"/>
        <v>219.33957342245154</v>
      </c>
      <c r="H87">
        <f t="shared" si="118"/>
        <v>1.795310758158692</v>
      </c>
      <c r="I87">
        <f t="shared" si="119"/>
        <v>1.7624935682072356</v>
      </c>
      <c r="J87">
        <f t="shared" si="120"/>
        <v>20.279674530029297</v>
      </c>
      <c r="K87" s="1">
        <v>6</v>
      </c>
      <c r="L87">
        <f t="shared" si="121"/>
        <v>1.4200000166893005</v>
      </c>
      <c r="M87" s="1">
        <v>1</v>
      </c>
      <c r="N87">
        <f t="shared" si="122"/>
        <v>2.8400000333786011</v>
      </c>
      <c r="O87" s="1">
        <v>16.531383514404297</v>
      </c>
      <c r="P87" s="1">
        <v>20.279674530029297</v>
      </c>
      <c r="Q87" s="1">
        <v>15.094287872314453</v>
      </c>
      <c r="R87" s="1">
        <v>400.6563720703125</v>
      </c>
      <c r="S87" s="1">
        <v>385.18704223632812</v>
      </c>
      <c r="T87" s="1">
        <v>4.9770712852478027</v>
      </c>
      <c r="U87" s="1">
        <v>8.5260257720947266</v>
      </c>
      <c r="V87" s="1">
        <v>19.331060409545898</v>
      </c>
      <c r="W87" s="1">
        <v>33.115283966064453</v>
      </c>
      <c r="X87" s="1">
        <v>300.93435668945312</v>
      </c>
      <c r="Y87" s="1">
        <v>1699.7061767578125</v>
      </c>
      <c r="Z87" s="1">
        <v>5.6020569801330566</v>
      </c>
      <c r="AA87" s="1">
        <v>73.313194274902344</v>
      </c>
      <c r="AB87" s="1">
        <v>2.7790727615356445</v>
      </c>
      <c r="AC87" s="1">
        <v>6.6561594605445862E-2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3"/>
        <v>0.5015572611490885</v>
      </c>
      <c r="AL87">
        <f t="shared" si="124"/>
        <v>1.7953107581586919E-3</v>
      </c>
      <c r="AM87">
        <f t="shared" si="125"/>
        <v>293.42967453002927</v>
      </c>
      <c r="AN87">
        <f t="shared" si="126"/>
        <v>289.68138351440427</v>
      </c>
      <c r="AO87">
        <f t="shared" si="127"/>
        <v>271.95298220262703</v>
      </c>
      <c r="AP87">
        <f t="shared" si="128"/>
        <v>1.821130749543721</v>
      </c>
      <c r="AQ87">
        <f t="shared" si="129"/>
        <v>2.3875637520296404</v>
      </c>
      <c r="AR87">
        <f t="shared" si="130"/>
        <v>32.566631090673766</v>
      </c>
      <c r="AS87">
        <f t="shared" si="131"/>
        <v>24.04060531857904</v>
      </c>
      <c r="AT87">
        <f t="shared" si="132"/>
        <v>18.405529022216797</v>
      </c>
      <c r="AU87">
        <f t="shared" si="133"/>
        <v>2.1246937380215027</v>
      </c>
      <c r="AV87">
        <f t="shared" si="134"/>
        <v>7.3143903424354395E-2</v>
      </c>
      <c r="AW87">
        <f t="shared" si="135"/>
        <v>0.62507018382240498</v>
      </c>
      <c r="AX87">
        <f t="shared" si="136"/>
        <v>1.4996235541990979</v>
      </c>
      <c r="AY87">
        <f t="shared" si="137"/>
        <v>4.5884817448723622E-2</v>
      </c>
      <c r="AZ87">
        <f t="shared" si="138"/>
        <v>16.080484758494396</v>
      </c>
      <c r="BA87">
        <f t="shared" si="139"/>
        <v>0.56943653179246267</v>
      </c>
      <c r="BB87">
        <f t="shared" si="140"/>
        <v>26.572811810819619</v>
      </c>
      <c r="BC87">
        <f t="shared" si="141"/>
        <v>381.82762229186955</v>
      </c>
      <c r="BD87">
        <f t="shared" si="142"/>
        <v>4.9183455933713115E-3</v>
      </c>
    </row>
    <row r="88" spans="1:108" x14ac:dyDescent="0.25">
      <c r="A88" s="1">
        <v>70</v>
      </c>
      <c r="B88" s="1" t="s">
        <v>114</v>
      </c>
      <c r="C88" s="1">
        <v>1358.500003028661</v>
      </c>
      <c r="D88" s="1">
        <v>0</v>
      </c>
      <c r="E88">
        <f t="shared" si="115"/>
        <v>7.0812469589248721</v>
      </c>
      <c r="F88">
        <f t="shared" si="116"/>
        <v>7.5052824219547412E-2</v>
      </c>
      <c r="G88">
        <f t="shared" si="117"/>
        <v>218.99325733879448</v>
      </c>
      <c r="H88">
        <f t="shared" si="118"/>
        <v>1.7953540239901371</v>
      </c>
      <c r="I88">
        <f t="shared" si="119"/>
        <v>1.7630917162651447</v>
      </c>
      <c r="J88">
        <f t="shared" si="120"/>
        <v>20.283744812011719</v>
      </c>
      <c r="K88" s="1">
        <v>6</v>
      </c>
      <c r="L88">
        <f t="shared" si="121"/>
        <v>1.4200000166893005</v>
      </c>
      <c r="M88" s="1">
        <v>1</v>
      </c>
      <c r="N88">
        <f t="shared" si="122"/>
        <v>2.8400000333786011</v>
      </c>
      <c r="O88" s="1">
        <v>16.531911849975586</v>
      </c>
      <c r="P88" s="1">
        <v>20.283744812011719</v>
      </c>
      <c r="Q88" s="1">
        <v>15.094842910766602</v>
      </c>
      <c r="R88" s="1">
        <v>400.69000244140625</v>
      </c>
      <c r="S88" s="1">
        <v>385.19342041015625</v>
      </c>
      <c r="T88" s="1">
        <v>4.9772024154663086</v>
      </c>
      <c r="U88" s="1">
        <v>8.5260677337646484</v>
      </c>
      <c r="V88" s="1">
        <v>19.330900192260742</v>
      </c>
      <c r="W88" s="1">
        <v>33.114299774169922</v>
      </c>
      <c r="X88" s="1">
        <v>300.94915771484375</v>
      </c>
      <c r="Y88" s="1">
        <v>1699.685546875</v>
      </c>
      <c r="Z88" s="1">
        <v>5.6264510154724121</v>
      </c>
      <c r="AA88" s="1">
        <v>73.313117980957031</v>
      </c>
      <c r="AB88" s="1">
        <v>2.7790727615356445</v>
      </c>
      <c r="AC88" s="1">
        <v>6.6561594605445862E-2</v>
      </c>
      <c r="AD88" s="1">
        <v>0.66666668653488159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3"/>
        <v>0.50158192952473957</v>
      </c>
      <c r="AL88">
        <f t="shared" si="124"/>
        <v>1.795354023990137E-3</v>
      </c>
      <c r="AM88">
        <f t="shared" si="125"/>
        <v>293.4337448120117</v>
      </c>
      <c r="AN88">
        <f t="shared" si="126"/>
        <v>289.68191184997556</v>
      </c>
      <c r="AO88">
        <f t="shared" si="127"/>
        <v>271.9496814214508</v>
      </c>
      <c r="AP88">
        <f t="shared" si="128"/>
        <v>1.8205964617681647</v>
      </c>
      <c r="AQ88">
        <f t="shared" si="129"/>
        <v>2.3881643259442633</v>
      </c>
      <c r="AR88">
        <f t="shared" si="130"/>
        <v>32.574856883928817</v>
      </c>
      <c r="AS88">
        <f t="shared" si="131"/>
        <v>24.048789150164168</v>
      </c>
      <c r="AT88">
        <f t="shared" si="132"/>
        <v>18.407828330993652</v>
      </c>
      <c r="AU88">
        <f t="shared" si="133"/>
        <v>2.1250000145688719</v>
      </c>
      <c r="AV88">
        <f t="shared" si="134"/>
        <v>7.3120465974773924E-2</v>
      </c>
      <c r="AW88">
        <f t="shared" si="135"/>
        <v>0.6250726096791186</v>
      </c>
      <c r="AX88">
        <f t="shared" si="136"/>
        <v>1.4999274048897533</v>
      </c>
      <c r="AY88">
        <f t="shared" si="137"/>
        <v>4.5870059990376841E-2</v>
      </c>
      <c r="AZ88">
        <f t="shared" si="138"/>
        <v>16.055078512313123</v>
      </c>
      <c r="BA88">
        <f t="shared" si="139"/>
        <v>0.56852803224314985</v>
      </c>
      <c r="BB88">
        <f t="shared" si="140"/>
        <v>26.565432090687292</v>
      </c>
      <c r="BC88">
        <f t="shared" si="141"/>
        <v>381.82733474741212</v>
      </c>
      <c r="BD88">
        <f t="shared" si="142"/>
        <v>4.9267396041498199E-3</v>
      </c>
    </row>
    <row r="89" spans="1:108" x14ac:dyDescent="0.25">
      <c r="A89" s="1">
        <v>71</v>
      </c>
      <c r="B89" s="1" t="s">
        <v>115</v>
      </c>
      <c r="C89" s="1">
        <v>1359.0000030174851</v>
      </c>
      <c r="D89" s="1">
        <v>0</v>
      </c>
      <c r="E89">
        <f t="shared" si="115"/>
        <v>7.1221991801691136</v>
      </c>
      <c r="F89">
        <f t="shared" si="116"/>
        <v>7.5064625002283544E-2</v>
      </c>
      <c r="G89">
        <f t="shared" si="117"/>
        <v>218.1339399463821</v>
      </c>
      <c r="H89">
        <f t="shared" si="118"/>
        <v>1.7958310830609086</v>
      </c>
      <c r="I89">
        <f t="shared" si="119"/>
        <v>1.7632891734312199</v>
      </c>
      <c r="J89">
        <f t="shared" si="120"/>
        <v>20.285650253295898</v>
      </c>
      <c r="K89" s="1">
        <v>6</v>
      </c>
      <c r="L89">
        <f t="shared" si="121"/>
        <v>1.4200000166893005</v>
      </c>
      <c r="M89" s="1">
        <v>1</v>
      </c>
      <c r="N89">
        <f t="shared" si="122"/>
        <v>2.8400000333786011</v>
      </c>
      <c r="O89" s="1">
        <v>16.533210754394531</v>
      </c>
      <c r="P89" s="1">
        <v>20.285650253295898</v>
      </c>
      <c r="Q89" s="1">
        <v>15.094883918762207</v>
      </c>
      <c r="R89" s="1">
        <v>400.76568603515625</v>
      </c>
      <c r="S89" s="1">
        <v>385.18740844726562</v>
      </c>
      <c r="T89" s="1">
        <v>4.9774560928344727</v>
      </c>
      <c r="U89" s="1">
        <v>8.5271930694580078</v>
      </c>
      <c r="V89" s="1">
        <v>19.330327987670898</v>
      </c>
      <c r="W89" s="1">
        <v>33.116004943847656</v>
      </c>
      <c r="X89" s="1">
        <v>300.95486450195312</v>
      </c>
      <c r="Y89" s="1">
        <v>1699.752685546875</v>
      </c>
      <c r="Z89" s="1">
        <v>5.6190104484558105</v>
      </c>
      <c r="AA89" s="1">
        <v>73.313262939453125</v>
      </c>
      <c r="AB89" s="1">
        <v>2.7790727615356445</v>
      </c>
      <c r="AC89" s="1">
        <v>6.6561594605445862E-2</v>
      </c>
      <c r="AD89" s="1">
        <v>0.66666668653488159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3"/>
        <v>0.50159144083658846</v>
      </c>
      <c r="AL89">
        <f t="shared" si="124"/>
        <v>1.7958310830609085E-3</v>
      </c>
      <c r="AM89">
        <f t="shared" si="125"/>
        <v>293.43565025329588</v>
      </c>
      <c r="AN89">
        <f t="shared" si="126"/>
        <v>289.68321075439451</v>
      </c>
      <c r="AO89">
        <f t="shared" si="127"/>
        <v>271.9604236087107</v>
      </c>
      <c r="AP89">
        <f t="shared" si="128"/>
        <v>1.8203839858107709</v>
      </c>
      <c r="AQ89">
        <f t="shared" si="129"/>
        <v>2.3884455210678772</v>
      </c>
      <c r="AR89">
        <f t="shared" si="130"/>
        <v>32.57862800405448</v>
      </c>
      <c r="AS89">
        <f t="shared" si="131"/>
        <v>24.051434934596472</v>
      </c>
      <c r="AT89">
        <f t="shared" si="132"/>
        <v>18.409430503845215</v>
      </c>
      <c r="AU89">
        <f t="shared" si="133"/>
        <v>2.1252134528872357</v>
      </c>
      <c r="AV89">
        <f t="shared" si="134"/>
        <v>7.3131666873710463E-2</v>
      </c>
      <c r="AW89">
        <f t="shared" si="135"/>
        <v>0.62515634763665728</v>
      </c>
      <c r="AX89">
        <f t="shared" si="136"/>
        <v>1.5000571052505784</v>
      </c>
      <c r="AY89">
        <f t="shared" si="137"/>
        <v>4.5877112664609802E-2</v>
      </c>
      <c r="AZ89">
        <f t="shared" si="138"/>
        <v>15.99211089530799</v>
      </c>
      <c r="BA89">
        <f t="shared" si="139"/>
        <v>0.56630599848968299</v>
      </c>
      <c r="BB89">
        <f t="shared" si="140"/>
        <v>26.565968044998623</v>
      </c>
      <c r="BC89">
        <f t="shared" si="141"/>
        <v>381.80185605986304</v>
      </c>
      <c r="BD89">
        <f t="shared" si="142"/>
        <v>4.9556625466174254E-3</v>
      </c>
      <c r="BE89">
        <f>AVERAGE(E75:E89)</f>
        <v>7.0876957549777</v>
      </c>
      <c r="BF89">
        <f t="shared" ref="BF89:DD89" si="143">AVERAGE(F75:F89)</f>
        <v>7.5341503070298591E-2</v>
      </c>
      <c r="BG89">
        <f t="shared" si="143"/>
        <v>219.28590063923673</v>
      </c>
      <c r="BH89">
        <f t="shared" si="143"/>
        <v>1.7834957042879764</v>
      </c>
      <c r="BI89">
        <f t="shared" si="143"/>
        <v>1.7452024056508681</v>
      </c>
      <c r="BJ89">
        <f t="shared" si="143"/>
        <v>20.152884674072265</v>
      </c>
      <c r="BK89">
        <f t="shared" si="143"/>
        <v>6</v>
      </c>
      <c r="BL89">
        <f t="shared" si="143"/>
        <v>1.4200000166893005</v>
      </c>
      <c r="BM89">
        <f t="shared" si="143"/>
        <v>1</v>
      </c>
      <c r="BN89">
        <f t="shared" si="143"/>
        <v>2.8400000333786011</v>
      </c>
      <c r="BO89">
        <f t="shared" si="143"/>
        <v>16.493231328328452</v>
      </c>
      <c r="BP89">
        <f t="shared" si="143"/>
        <v>20.152884674072265</v>
      </c>
      <c r="BQ89">
        <f t="shared" si="143"/>
        <v>15.095724360148113</v>
      </c>
      <c r="BR89">
        <f t="shared" si="143"/>
        <v>400.4261454264323</v>
      </c>
      <c r="BS89">
        <f t="shared" si="143"/>
        <v>384.92720336914061</v>
      </c>
      <c r="BT89">
        <f t="shared" si="143"/>
        <v>4.9825216293334957</v>
      </c>
      <c r="BU89">
        <f t="shared" si="143"/>
        <v>8.5079101562500004</v>
      </c>
      <c r="BV89">
        <f t="shared" si="143"/>
        <v>19.399496459960936</v>
      </c>
      <c r="BW89">
        <f t="shared" si="143"/>
        <v>33.125509134928386</v>
      </c>
      <c r="BX89">
        <f t="shared" si="143"/>
        <v>300.95784301757811</v>
      </c>
      <c r="BY89">
        <f t="shared" si="143"/>
        <v>1699.991259765625</v>
      </c>
      <c r="BZ89">
        <f t="shared" si="143"/>
        <v>5.5845654487609862</v>
      </c>
      <c r="CA89">
        <f t="shared" si="143"/>
        <v>73.313890584309902</v>
      </c>
      <c r="CB89">
        <f t="shared" si="143"/>
        <v>2.7790727615356445</v>
      </c>
      <c r="CC89">
        <f t="shared" si="143"/>
        <v>6.6561594605445862E-2</v>
      </c>
      <c r="CD89">
        <f t="shared" si="143"/>
        <v>0.86666667461395264</v>
      </c>
      <c r="CE89">
        <f t="shared" si="143"/>
        <v>-0.21956524252891541</v>
      </c>
      <c r="CF89">
        <f t="shared" si="143"/>
        <v>2.737391471862793</v>
      </c>
      <c r="CG89">
        <f t="shared" si="143"/>
        <v>1</v>
      </c>
      <c r="CH89">
        <f t="shared" si="143"/>
        <v>0</v>
      </c>
      <c r="CI89">
        <f t="shared" si="143"/>
        <v>0.15999999642372131</v>
      </c>
      <c r="CJ89">
        <f t="shared" si="143"/>
        <v>111115</v>
      </c>
      <c r="CK89">
        <f t="shared" si="143"/>
        <v>0.5015964050292967</v>
      </c>
      <c r="CL89">
        <f t="shared" si="143"/>
        <v>1.7834957042879773E-3</v>
      </c>
      <c r="CM89">
        <f t="shared" si="143"/>
        <v>293.30288467407229</v>
      </c>
      <c r="CN89">
        <f t="shared" si="143"/>
        <v>289.64323132832851</v>
      </c>
      <c r="CO89">
        <f t="shared" si="143"/>
        <v>271.99859548285747</v>
      </c>
      <c r="CP89">
        <f t="shared" si="143"/>
        <v>1.8398760464745325</v>
      </c>
      <c r="CQ89">
        <f t="shared" si="143"/>
        <v>2.3689503831083356</v>
      </c>
      <c r="CR89">
        <f t="shared" si="143"/>
        <v>32.312438823611828</v>
      </c>
      <c r="CS89">
        <f t="shared" si="143"/>
        <v>23.804528667361826</v>
      </c>
      <c r="CT89">
        <f t="shared" si="143"/>
        <v>18.323058001200359</v>
      </c>
      <c r="CU89">
        <f t="shared" si="143"/>
        <v>2.1137451294852978</v>
      </c>
      <c r="CV89">
        <f t="shared" si="143"/>
        <v>7.3394433831953779E-2</v>
      </c>
      <c r="CW89">
        <f t="shared" si="143"/>
        <v>0.62374797745746768</v>
      </c>
      <c r="CX89">
        <f t="shared" si="143"/>
        <v>1.4899971520278301</v>
      </c>
      <c r="CY89">
        <f t="shared" si="143"/>
        <v>4.6042567747633163E-2</v>
      </c>
      <c r="CZ89">
        <f t="shared" si="143"/>
        <v>16.07670328724911</v>
      </c>
      <c r="DA89">
        <f t="shared" si="143"/>
        <v>0.56968196854004749</v>
      </c>
      <c r="DB89">
        <f t="shared" si="143"/>
        <v>26.739229999233302</v>
      </c>
      <c r="DC89">
        <f t="shared" si="143"/>
        <v>381.55805225760457</v>
      </c>
      <c r="DD89">
        <f t="shared" si="143"/>
        <v>4.966993901044439E-3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062716-stm-shrub3_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2016-09-07T17:59:59Z</dcterms:created>
  <dcterms:modified xsi:type="dcterms:W3CDTF">2016-09-07T18:00:00Z</dcterms:modified>
</cp:coreProperties>
</file>